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585" yWindow="75" windowWidth="14835" windowHeight="8160"/>
  </bookViews>
  <sheets>
    <sheet name="診療所票" sheetId="1" r:id="rId1"/>
    <sheet name="Sheet1" sheetId="2" r:id="rId2"/>
  </sheets>
  <definedNames>
    <definedName name="_xlnm._FilterDatabase" localSheetId="0" hidden="1">診療所票!$B$7:$BA$7</definedName>
    <definedName name="_xlnm.Print_Titles" localSheetId="0">診療所票!$2:$6</definedName>
  </definedNames>
  <calcPr calcId="125725"/>
</workbook>
</file>

<file path=xl/calcChain.xml><?xml version="1.0" encoding="utf-8"?>
<calcChain xmlns="http://schemas.openxmlformats.org/spreadsheetml/2006/main">
  <c r="O24" i="1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9"/>
  <c r="O10"/>
  <c r="O11"/>
  <c r="O12"/>
  <c r="O13"/>
  <c r="O14"/>
  <c r="O15"/>
  <c r="O16"/>
  <c r="O17"/>
  <c r="O18"/>
  <c r="O19"/>
  <c r="O20"/>
  <c r="O21"/>
  <c r="O22"/>
  <c r="O23"/>
  <c r="O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8"/>
  <c r="AT514"/>
  <c r="AT513"/>
  <c r="AT512"/>
  <c r="AT511"/>
  <c r="AT510"/>
  <c r="AT509"/>
  <c r="AT508"/>
  <c r="AT507"/>
  <c r="AT506"/>
  <c r="AT505"/>
  <c r="AT504"/>
  <c r="AT503"/>
  <c r="AT502"/>
  <c r="AT501"/>
  <c r="AT500"/>
  <c r="AT499"/>
  <c r="AT498"/>
  <c r="AT497"/>
  <c r="AT496"/>
  <c r="AT495"/>
  <c r="AT494"/>
  <c r="AT493"/>
  <c r="AT492"/>
  <c r="AT491"/>
  <c r="AT490"/>
  <c r="AT489"/>
  <c r="AT488"/>
  <c r="AT487"/>
  <c r="AT486"/>
  <c r="AT485"/>
  <c r="AT484"/>
  <c r="AT483"/>
  <c r="AT482"/>
  <c r="AT481"/>
  <c r="AT480"/>
  <c r="AT479"/>
  <c r="AT478"/>
  <c r="AT477"/>
  <c r="AT476"/>
  <c r="AT475"/>
  <c r="AT474"/>
  <c r="AT473"/>
  <c r="AT472"/>
  <c r="AT471"/>
  <c r="AT470"/>
  <c r="AT469"/>
  <c r="AT468"/>
  <c r="AT467"/>
  <c r="AT466"/>
  <c r="AT465"/>
  <c r="AT464"/>
  <c r="AT463"/>
  <c r="AT462"/>
  <c r="AT461"/>
  <c r="AT460"/>
  <c r="AT459"/>
  <c r="AT458"/>
  <c r="AT457"/>
  <c r="AT456"/>
  <c r="AT455"/>
  <c r="AT454"/>
  <c r="AT453"/>
  <c r="AT452"/>
  <c r="AT451"/>
  <c r="AT450"/>
  <c r="AT449"/>
  <c r="AT448"/>
  <c r="AT447"/>
  <c r="AT446"/>
  <c r="AT445"/>
  <c r="AT444"/>
  <c r="AT443"/>
  <c r="AT442"/>
  <c r="AT441"/>
  <c r="AT440"/>
  <c r="AT439"/>
  <c r="AT438"/>
  <c r="AT437"/>
  <c r="AT436"/>
  <c r="AT435"/>
  <c r="AT434"/>
  <c r="AT433"/>
  <c r="AT432"/>
  <c r="AT431"/>
  <c r="AT430"/>
  <c r="AT429"/>
  <c r="AT428"/>
  <c r="AT427"/>
  <c r="AT426"/>
  <c r="AT425"/>
  <c r="AT424"/>
  <c r="AT423"/>
  <c r="AT422"/>
  <c r="AT421"/>
  <c r="AT420"/>
  <c r="AT419"/>
  <c r="AT418"/>
  <c r="AT417"/>
  <c r="AT416"/>
  <c r="AT415"/>
  <c r="AT414"/>
  <c r="AT413"/>
  <c r="AT412"/>
  <c r="AT411"/>
  <c r="AT410"/>
  <c r="AT409"/>
  <c r="AT408"/>
  <c r="AT407"/>
  <c r="AT406"/>
  <c r="AT405"/>
  <c r="AT404"/>
  <c r="AT403"/>
  <c r="AT402"/>
  <c r="AT401"/>
  <c r="AT400"/>
  <c r="AT399"/>
  <c r="AT398"/>
  <c r="AT397"/>
  <c r="AT396"/>
  <c r="AT395"/>
  <c r="AT394"/>
  <c r="AT393"/>
  <c r="AT392"/>
  <c r="AT391"/>
  <c r="AT390"/>
  <c r="AT389"/>
  <c r="AT388"/>
  <c r="AT387"/>
  <c r="AT386"/>
  <c r="AT385"/>
  <c r="AT384"/>
  <c r="AT383"/>
  <c r="AT382"/>
  <c r="AT381"/>
  <c r="AT380"/>
  <c r="AT379"/>
  <c r="AT378"/>
  <c r="AT377"/>
  <c r="AT376"/>
  <c r="AT375"/>
  <c r="AT374"/>
  <c r="AT373"/>
  <c r="AT372"/>
  <c r="AT371"/>
  <c r="AT370"/>
  <c r="AT369"/>
  <c r="AT368"/>
  <c r="AT367"/>
  <c r="AT366"/>
  <c r="AT365"/>
  <c r="AT364"/>
  <c r="AT363"/>
  <c r="AT362"/>
  <c r="AT361"/>
  <c r="AT360"/>
  <c r="AT359"/>
  <c r="AT358"/>
  <c r="AT357"/>
  <c r="AT356"/>
  <c r="AT355"/>
  <c r="AT354"/>
  <c r="AT353"/>
  <c r="AT352"/>
  <c r="AT351"/>
  <c r="AT350"/>
  <c r="AT349"/>
  <c r="AT348"/>
  <c r="AT347"/>
  <c r="AT346"/>
  <c r="AT345"/>
  <c r="AT344"/>
  <c r="AT343"/>
  <c r="AT342"/>
  <c r="AT341"/>
  <c r="AT340"/>
  <c r="AT339"/>
  <c r="AT338"/>
  <c r="AT337"/>
  <c r="AT336"/>
  <c r="AT335"/>
  <c r="AT334"/>
  <c r="AT333"/>
  <c r="AT332"/>
  <c r="AT331"/>
  <c r="AT330"/>
  <c r="AT329"/>
  <c r="AT328"/>
  <c r="AT327"/>
  <c r="AT326"/>
  <c r="AT325"/>
  <c r="AT324"/>
  <c r="AT323"/>
  <c r="AT322"/>
  <c r="AT321"/>
  <c r="AT320"/>
  <c r="AT319"/>
  <c r="AT318"/>
  <c r="AT317"/>
  <c r="AT316"/>
  <c r="AT315"/>
  <c r="AT314"/>
  <c r="AT313"/>
  <c r="AT312"/>
  <c r="AT311"/>
  <c r="AT310"/>
  <c r="AT309"/>
  <c r="AT308"/>
  <c r="AT307"/>
  <c r="AT306"/>
  <c r="AT305"/>
  <c r="AT304"/>
  <c r="AT303"/>
  <c r="AT302"/>
  <c r="AT301"/>
  <c r="AT300"/>
  <c r="AT299"/>
  <c r="AT298"/>
  <c r="AT297"/>
  <c r="AT296"/>
  <c r="AT295"/>
  <c r="AT294"/>
  <c r="AT293"/>
  <c r="AT292"/>
  <c r="AT291"/>
  <c r="AT290"/>
  <c r="AT289"/>
  <c r="AT288"/>
  <c r="AT287"/>
  <c r="AT286"/>
  <c r="AT285"/>
  <c r="AT284"/>
  <c r="AT283"/>
  <c r="AT282"/>
  <c r="AT281"/>
  <c r="AT280"/>
  <c r="AT279"/>
  <c r="AT278"/>
  <c r="AT277"/>
  <c r="AT276"/>
  <c r="AT275"/>
  <c r="AT274"/>
  <c r="AT273"/>
  <c r="AT272"/>
  <c r="AT271"/>
  <c r="AT270"/>
  <c r="AT269"/>
  <c r="AT268"/>
  <c r="AT267"/>
  <c r="AT266"/>
  <c r="AT265"/>
  <c r="AT264"/>
  <c r="AT263"/>
  <c r="AT262"/>
  <c r="AT261"/>
  <c r="AT260"/>
  <c r="AT259"/>
  <c r="AT258"/>
  <c r="AT257"/>
  <c r="AT256"/>
  <c r="AT255"/>
  <c r="AT254"/>
  <c r="AT253"/>
  <c r="AT252"/>
  <c r="AT251"/>
  <c r="AT250"/>
  <c r="AT249"/>
  <c r="AT248"/>
  <c r="AT247"/>
  <c r="AT246"/>
  <c r="AT245"/>
  <c r="AT244"/>
  <c r="AT243"/>
  <c r="AT242"/>
  <c r="AT241"/>
  <c r="AT240"/>
  <c r="AT239"/>
  <c r="AT238"/>
  <c r="AT237"/>
  <c r="AT236"/>
  <c r="AT235"/>
  <c r="AT234"/>
  <c r="AT233"/>
  <c r="AT232"/>
  <c r="AT231"/>
  <c r="AT230"/>
  <c r="AT229"/>
  <c r="AT228"/>
  <c r="AT227"/>
  <c r="AT226"/>
  <c r="AT225"/>
  <c r="AT224"/>
  <c r="AT223"/>
  <c r="AT222"/>
  <c r="AT221"/>
  <c r="AT220"/>
  <c r="AT219"/>
  <c r="AT218"/>
  <c r="AT217"/>
  <c r="AT216"/>
  <c r="AT215"/>
  <c r="AT214"/>
  <c r="AT213"/>
  <c r="AT212"/>
  <c r="AT211"/>
  <c r="AT210"/>
  <c r="AT209"/>
  <c r="AT208"/>
  <c r="AT207"/>
  <c r="AT206"/>
  <c r="AT205"/>
  <c r="AT204"/>
  <c r="AT203"/>
  <c r="AT202"/>
  <c r="AT201"/>
  <c r="AT200"/>
  <c r="AT199"/>
  <c r="AT198"/>
  <c r="AT197"/>
  <c r="AT196"/>
  <c r="AT195"/>
  <c r="AT194"/>
  <c r="AT193"/>
  <c r="AT192"/>
  <c r="AT191"/>
  <c r="AT190"/>
  <c r="AT189"/>
  <c r="AT188"/>
  <c r="AT187"/>
  <c r="AT186"/>
  <c r="AT185"/>
  <c r="AT184"/>
  <c r="AT183"/>
  <c r="AT182"/>
  <c r="AT181"/>
  <c r="AT180"/>
  <c r="AT179"/>
  <c r="AT178"/>
  <c r="AT177"/>
  <c r="AT176"/>
  <c r="AT175"/>
  <c r="AT174"/>
  <c r="AT173"/>
  <c r="AT172"/>
  <c r="AT171"/>
  <c r="AT170"/>
  <c r="AT169"/>
  <c r="AT168"/>
  <c r="AT167"/>
  <c r="AT166"/>
  <c r="AT165"/>
  <c r="AT164"/>
  <c r="AT163"/>
  <c r="AT162"/>
  <c r="AT161"/>
  <c r="AT160"/>
  <c r="AT159"/>
  <c r="AT158"/>
  <c r="AT157"/>
  <c r="AT156"/>
  <c r="AT155"/>
  <c r="AT154"/>
  <c r="AT153"/>
  <c r="AT152"/>
  <c r="AT151"/>
  <c r="AT150"/>
  <c r="AT149"/>
  <c r="AT148"/>
  <c r="AT147"/>
  <c r="AT146"/>
  <c r="AT145"/>
  <c r="AT144"/>
  <c r="AT143"/>
  <c r="AT142"/>
  <c r="AT141"/>
  <c r="AT140"/>
  <c r="AT139"/>
  <c r="AT138"/>
  <c r="AT137"/>
  <c r="AT136"/>
  <c r="AT135"/>
  <c r="AT134"/>
  <c r="AT133"/>
  <c r="AT132"/>
  <c r="AT131"/>
  <c r="AT130"/>
  <c r="AT129"/>
  <c r="AT128"/>
  <c r="AT127"/>
  <c r="AT126"/>
  <c r="AT125"/>
  <c r="AT124"/>
  <c r="AT123"/>
  <c r="AT122"/>
  <c r="AT121"/>
  <c r="AT120"/>
  <c r="AT119"/>
  <c r="AT118"/>
  <c r="AT117"/>
  <c r="AT116"/>
  <c r="AT115"/>
  <c r="AT114"/>
  <c r="AT113"/>
  <c r="AT112"/>
  <c r="AT111"/>
  <c r="AT110"/>
  <c r="AT109"/>
  <c r="AT108"/>
  <c r="AT107"/>
  <c r="AT106"/>
  <c r="AT105"/>
  <c r="AT104"/>
  <c r="AT103"/>
  <c r="AT102"/>
  <c r="AT101"/>
  <c r="AT100"/>
  <c r="AT99"/>
  <c r="AT98"/>
  <c r="AT97"/>
  <c r="AT96"/>
  <c r="AT95"/>
  <c r="AT94"/>
  <c r="AT93"/>
  <c r="AT92"/>
  <c r="AT91"/>
  <c r="AT90"/>
  <c r="AT89"/>
  <c r="AT88"/>
  <c r="AT87"/>
  <c r="AT86"/>
  <c r="AT85"/>
  <c r="AT84"/>
  <c r="AT83"/>
  <c r="AT82"/>
  <c r="AT81"/>
  <c r="AT80"/>
  <c r="AT79"/>
  <c r="AT78"/>
  <c r="AT77"/>
  <c r="AT76"/>
  <c r="AT75"/>
  <c r="AT74"/>
  <c r="AT73"/>
  <c r="AT72"/>
  <c r="AT71"/>
  <c r="AT70"/>
  <c r="AT69"/>
  <c r="AT68"/>
  <c r="AT67"/>
  <c r="AT66"/>
  <c r="AT65"/>
  <c r="AT64"/>
  <c r="AT63"/>
  <c r="AT62"/>
  <c r="AT61"/>
  <c r="AT60"/>
  <c r="AT59"/>
  <c r="AT58"/>
  <c r="AT57"/>
  <c r="AT56"/>
  <c r="AT55"/>
  <c r="AT54"/>
  <c r="AT53"/>
  <c r="AT52"/>
  <c r="AT51"/>
  <c r="AT50"/>
  <c r="AT49"/>
  <c r="AT48"/>
  <c r="AT47"/>
  <c r="AT46"/>
  <c r="AT45"/>
  <c r="AT44"/>
  <c r="AT43"/>
  <c r="AT42"/>
  <c r="AT41"/>
  <c r="AT40"/>
  <c r="AT39"/>
  <c r="AT38"/>
  <c r="AT37"/>
  <c r="AT36"/>
  <c r="AT35"/>
  <c r="AT34"/>
  <c r="AT33"/>
  <c r="AT32"/>
  <c r="AT31"/>
  <c r="AT30"/>
  <c r="AT29"/>
  <c r="AT28"/>
  <c r="AT27"/>
  <c r="AT26"/>
  <c r="AT25"/>
  <c r="AT24"/>
  <c r="AT23"/>
  <c r="AT22"/>
  <c r="AT21"/>
  <c r="AT20"/>
  <c r="AT19"/>
  <c r="AT18"/>
  <c r="AT17"/>
  <c r="AT16"/>
  <c r="AT15"/>
  <c r="AT14"/>
  <c r="AT13"/>
  <c r="AT12"/>
  <c r="AT11"/>
  <c r="AT10"/>
  <c r="AT9"/>
  <c r="AT8"/>
  <c r="AB216" l="1"/>
  <c r="AB24"/>
  <c r="AB489"/>
  <c r="AB488"/>
  <c r="AB402"/>
  <c r="AB104"/>
  <c r="AB139"/>
  <c r="AB68"/>
  <c r="AB271"/>
  <c r="AB355"/>
  <c r="AB185"/>
  <c r="AB487"/>
  <c r="AB156"/>
  <c r="AB138"/>
  <c r="AB103"/>
  <c r="AB276"/>
  <c r="AB291"/>
  <c r="AB23"/>
  <c r="AB297"/>
  <c r="AB213"/>
  <c r="AB434"/>
  <c r="AB401"/>
  <c r="AB452"/>
  <c r="AB67"/>
  <c r="AB369"/>
  <c r="AB270"/>
  <c r="AB117"/>
  <c r="AB496"/>
  <c r="AB461"/>
  <c r="AB66"/>
  <c r="AB65"/>
  <c r="AB451"/>
  <c r="AB400"/>
  <c r="AB85"/>
  <c r="AB202"/>
  <c r="AB290"/>
  <c r="AB176"/>
  <c r="AB460"/>
  <c r="AB506"/>
  <c r="AB269"/>
  <c r="AB64"/>
  <c r="AB366"/>
  <c r="AB275"/>
  <c r="AB379"/>
  <c r="AB194"/>
  <c r="AB162"/>
  <c r="AB102"/>
  <c r="AB433"/>
  <c r="AB116"/>
  <c r="AB287"/>
  <c r="AB512"/>
  <c r="AB268"/>
  <c r="AB450"/>
  <c r="AB354"/>
  <c r="AB151"/>
  <c r="AB63"/>
  <c r="AB161"/>
  <c r="AB459"/>
  <c r="AB267"/>
  <c r="AB212"/>
  <c r="AB302"/>
  <c r="AB193"/>
  <c r="AB175"/>
  <c r="AB486"/>
  <c r="AB223"/>
  <c r="AB222"/>
  <c r="AB84"/>
  <c r="AB415"/>
  <c r="AB43"/>
  <c r="AB338"/>
  <c r="AB83"/>
  <c r="AB115"/>
  <c r="AB499"/>
  <c r="AB266"/>
  <c r="AB365"/>
  <c r="AB353"/>
  <c r="AB265"/>
  <c r="AB211"/>
  <c r="AB368"/>
  <c r="AB150"/>
  <c r="AB82"/>
  <c r="AB361"/>
  <c r="AB201"/>
  <c r="AB62"/>
  <c r="AB449"/>
  <c r="AB264"/>
  <c r="AB263"/>
  <c r="AB192"/>
  <c r="AB327"/>
  <c r="AB262"/>
  <c r="AB184"/>
  <c r="AB326"/>
  <c r="AB261"/>
  <c r="AB61"/>
  <c r="AB114"/>
  <c r="AB352"/>
  <c r="AB325"/>
  <c r="AB101"/>
  <c r="AB432"/>
  <c r="AB485"/>
  <c r="AB431"/>
  <c r="AB286"/>
  <c r="AB337"/>
  <c r="AB137"/>
  <c r="AB484"/>
  <c r="AB100"/>
  <c r="AB260"/>
  <c r="AB113"/>
  <c r="AB390"/>
  <c r="AB324"/>
  <c r="AB42"/>
  <c r="AB483"/>
  <c r="AB22"/>
  <c r="AB458"/>
  <c r="AB21"/>
  <c r="AB221"/>
  <c r="AB495"/>
  <c r="AB220"/>
  <c r="AB285"/>
  <c r="AB60"/>
  <c r="AB41"/>
  <c r="AB259"/>
  <c r="AB136"/>
  <c r="AB505"/>
  <c r="AB448"/>
  <c r="AB323"/>
  <c r="AB81"/>
  <c r="AB158"/>
  <c r="AB322"/>
  <c r="AB511"/>
  <c r="AB447"/>
  <c r="AB430"/>
  <c r="AB378"/>
  <c r="AB321"/>
  <c r="AB320"/>
  <c r="AB112"/>
  <c r="AB157"/>
  <c r="AB301"/>
  <c r="AB399"/>
  <c r="AB160"/>
  <c r="AB429"/>
  <c r="AB155"/>
  <c r="AB494"/>
  <c r="AB414"/>
  <c r="AB59"/>
  <c r="AB351"/>
  <c r="AB191"/>
  <c r="AB377"/>
  <c r="AB20"/>
  <c r="AB371"/>
  <c r="AB40"/>
  <c r="AB482"/>
  <c r="AB258"/>
  <c r="AB481"/>
  <c r="AB219"/>
  <c r="AB19"/>
  <c r="AB190"/>
  <c r="AB413"/>
  <c r="AB80"/>
  <c r="AB380"/>
  <c r="AB510"/>
  <c r="AB274"/>
  <c r="AB166"/>
  <c r="AB99"/>
  <c r="AB480"/>
  <c r="AB39"/>
  <c r="AB257"/>
  <c r="AB319"/>
  <c r="AB256"/>
  <c r="AB350"/>
  <c r="AB149"/>
  <c r="AB255"/>
  <c r="AB58"/>
  <c r="AB254"/>
  <c r="AB296"/>
  <c r="AB367"/>
  <c r="AB446"/>
  <c r="AB189"/>
  <c r="AB38"/>
  <c r="AB334"/>
  <c r="AB445"/>
  <c r="AB253"/>
  <c r="AB428"/>
  <c r="AB479"/>
  <c r="AB444"/>
  <c r="AB215"/>
  <c r="AB478"/>
  <c r="AB98"/>
  <c r="AB477"/>
  <c r="AB218"/>
  <c r="AB57"/>
  <c r="AB217"/>
  <c r="AB135"/>
  <c r="AB134"/>
  <c r="AB295"/>
  <c r="AB493"/>
  <c r="AB349"/>
  <c r="AB252"/>
  <c r="AB443"/>
  <c r="AB111"/>
  <c r="AB360"/>
  <c r="AB214"/>
  <c r="AB133"/>
  <c r="AB183"/>
  <c r="AB318"/>
  <c r="AB412"/>
  <c r="AB476"/>
  <c r="AB509"/>
  <c r="AB18"/>
  <c r="AB110"/>
  <c r="AB251"/>
  <c r="AB206"/>
  <c r="AB210"/>
  <c r="AB442"/>
  <c r="AB441"/>
  <c r="AB37"/>
  <c r="AB97"/>
  <c r="AB148"/>
  <c r="AB333"/>
  <c r="AB398"/>
  <c r="AB182"/>
  <c r="AB504"/>
  <c r="AB109"/>
  <c r="AB96"/>
  <c r="AB56"/>
  <c r="AB475"/>
  <c r="AB492"/>
  <c r="AB36"/>
  <c r="AB317"/>
  <c r="AB209"/>
  <c r="AB35"/>
  <c r="AB55"/>
  <c r="AB181"/>
  <c r="AB332"/>
  <c r="AB385"/>
  <c r="AB316"/>
  <c r="AB34"/>
  <c r="AB427"/>
  <c r="AB188"/>
  <c r="AB348"/>
  <c r="AB426"/>
  <c r="AB389"/>
  <c r="AB386"/>
  <c r="AB300"/>
  <c r="AB384"/>
  <c r="AB33"/>
  <c r="AB440"/>
  <c r="AB17"/>
  <c r="AB370"/>
  <c r="AB315"/>
  <c r="AB250"/>
  <c r="AB108"/>
  <c r="AB249"/>
  <c r="AB376"/>
  <c r="AB132"/>
  <c r="AB32"/>
  <c r="AB439"/>
  <c r="AB248"/>
  <c r="AB388"/>
  <c r="AB247"/>
  <c r="AB205"/>
  <c r="AB95"/>
  <c r="AB200"/>
  <c r="AB284"/>
  <c r="AB31"/>
  <c r="AB54"/>
  <c r="AB503"/>
  <c r="AB425"/>
  <c r="AB383"/>
  <c r="AB474"/>
  <c r="AB199"/>
  <c r="AB198"/>
  <c r="AB473"/>
  <c r="AB16"/>
  <c r="AB294"/>
  <c r="AB331"/>
  <c r="AB424"/>
  <c r="AB397"/>
  <c r="AB174"/>
  <c r="AB131"/>
  <c r="AB187"/>
  <c r="AB314"/>
  <c r="AB147"/>
  <c r="AB94"/>
  <c r="AB173"/>
  <c r="AB130"/>
  <c r="AB79"/>
  <c r="AB246"/>
  <c r="AB313"/>
  <c r="AB245"/>
  <c r="AB347"/>
  <c r="AB491"/>
  <c r="AB346"/>
  <c r="AB407"/>
  <c r="AB359"/>
  <c r="AB154"/>
  <c r="AB387"/>
  <c r="AB244"/>
  <c r="AB243"/>
  <c r="AB242"/>
  <c r="AB15"/>
  <c r="AB129"/>
  <c r="AB472"/>
  <c r="AB241"/>
  <c r="AB240"/>
  <c r="AB14"/>
  <c r="AB107"/>
  <c r="AB312"/>
  <c r="AB498"/>
  <c r="AB30"/>
  <c r="AB204"/>
  <c r="AB283"/>
  <c r="AB330"/>
  <c r="AB329"/>
  <c r="AB375"/>
  <c r="AB53"/>
  <c r="AB411"/>
  <c r="AB78"/>
  <c r="AB471"/>
  <c r="AB457"/>
  <c r="AB239"/>
  <c r="AB311"/>
  <c r="AB310"/>
  <c r="AB238"/>
  <c r="AB292"/>
  <c r="AB345"/>
  <c r="AB396"/>
  <c r="AB406"/>
  <c r="AB309"/>
  <c r="AB374"/>
  <c r="AB237"/>
  <c r="AB513"/>
  <c r="AB362"/>
  <c r="AB308"/>
  <c r="AB93"/>
  <c r="AB236"/>
  <c r="AB92"/>
  <c r="AB438"/>
  <c r="AB410"/>
  <c r="AB146"/>
  <c r="AB307"/>
  <c r="AB235"/>
  <c r="AB470"/>
  <c r="AB13"/>
  <c r="AB423"/>
  <c r="AB128"/>
  <c r="AB344"/>
  <c r="AB395"/>
  <c r="AB422"/>
  <c r="AB145"/>
  <c r="AB52"/>
  <c r="AB299"/>
  <c r="AB293"/>
  <c r="AB144"/>
  <c r="AB234"/>
  <c r="AB12"/>
  <c r="AB282"/>
  <c r="AB51"/>
  <c r="AB197"/>
  <c r="AB50"/>
  <c r="AB77"/>
  <c r="AB306"/>
  <c r="AB281"/>
  <c r="AB394"/>
  <c r="AB196"/>
  <c r="AB393"/>
  <c r="AB405"/>
  <c r="AB305"/>
  <c r="AB469"/>
  <c r="AB421"/>
  <c r="AB392"/>
  <c r="AB280"/>
  <c r="AB404"/>
  <c r="AB420"/>
  <c r="AB437"/>
  <c r="AB358"/>
  <c r="AB373"/>
  <c r="AB468"/>
  <c r="AB343"/>
  <c r="AB180"/>
  <c r="AB419"/>
  <c r="AB49"/>
  <c r="AB233"/>
  <c r="AB179"/>
  <c r="AB153"/>
  <c r="AB467"/>
  <c r="AB279"/>
  <c r="AB357"/>
  <c r="AB127"/>
  <c r="AB76"/>
  <c r="AB436"/>
  <c r="AB403"/>
  <c r="AB372"/>
  <c r="AB466"/>
  <c r="AB232"/>
  <c r="AB75"/>
  <c r="AB514"/>
  <c r="AB273"/>
  <c r="AB231"/>
  <c r="AB186"/>
  <c r="AB490"/>
  <c r="AB364"/>
  <c r="AB172"/>
  <c r="AB106"/>
  <c r="AB456"/>
  <c r="AB11"/>
  <c r="AB508"/>
  <c r="AB342"/>
  <c r="AB230"/>
  <c r="AB48"/>
  <c r="AB356"/>
  <c r="AB455"/>
  <c r="AB328"/>
  <c r="AB29"/>
  <c r="AB28"/>
  <c r="AB126"/>
  <c r="AB47"/>
  <c r="AB502"/>
  <c r="AB465"/>
  <c r="AB125"/>
  <c r="AB165"/>
  <c r="AB278"/>
  <c r="AB418"/>
  <c r="AB10"/>
  <c r="AB304"/>
  <c r="AB74"/>
  <c r="AB336"/>
  <c r="AB27"/>
  <c r="AB454"/>
  <c r="AB143"/>
  <c r="AB335"/>
  <c r="AB289"/>
  <c r="AB497"/>
  <c r="AB208"/>
  <c r="AB464"/>
  <c r="AB391"/>
  <c r="AB124"/>
  <c r="AB73"/>
  <c r="AB409"/>
  <c r="AB178"/>
  <c r="AB417"/>
  <c r="AB229"/>
  <c r="AB463"/>
  <c r="AB91"/>
  <c r="AB90"/>
  <c r="AB277"/>
  <c r="AB171"/>
  <c r="AB89"/>
  <c r="AB298"/>
  <c r="AB142"/>
  <c r="AB164"/>
  <c r="AB416"/>
  <c r="AB72"/>
  <c r="AB123"/>
  <c r="AB288"/>
  <c r="AB228"/>
  <c r="AB453"/>
  <c r="AB122"/>
  <c r="AB71"/>
  <c r="AB141"/>
  <c r="AB70"/>
  <c r="AB382"/>
  <c r="AB9"/>
  <c r="AB227"/>
  <c r="AB46"/>
  <c r="AB226"/>
  <c r="AB363"/>
  <c r="AB341"/>
  <c r="AB203"/>
  <c r="AB88"/>
  <c r="AB105"/>
  <c r="AB340"/>
  <c r="AB225"/>
  <c r="AB501"/>
  <c r="AB339"/>
  <c r="AB87"/>
  <c r="AB177"/>
  <c r="AB86"/>
  <c r="AB8"/>
  <c r="AB408"/>
  <c r="AB500"/>
  <c r="AB121"/>
  <c r="AB507"/>
  <c r="AB224"/>
  <c r="AB26"/>
  <c r="AB163"/>
  <c r="AB462"/>
  <c r="AB167"/>
  <c r="AB381"/>
  <c r="AB170"/>
  <c r="AB272"/>
  <c r="AB140"/>
  <c r="AB195"/>
  <c r="AB120"/>
  <c r="AB45"/>
  <c r="AB152"/>
  <c r="AB159"/>
  <c r="AB169"/>
  <c r="AB25"/>
  <c r="AB168"/>
  <c r="AB119"/>
  <c r="AB69"/>
  <c r="AB118"/>
  <c r="AB207"/>
  <c r="AB435"/>
  <c r="AB303"/>
  <c r="V216"/>
  <c r="U216"/>
  <c r="T216"/>
  <c r="S216"/>
  <c r="R216"/>
  <c r="Q216"/>
  <c r="P216"/>
  <c r="V24"/>
  <c r="U24"/>
  <c r="T24"/>
  <c r="S24"/>
  <c r="R24"/>
  <c r="Q24"/>
  <c r="P24"/>
  <c r="V489"/>
  <c r="U489"/>
  <c r="T489"/>
  <c r="S489"/>
  <c r="R489"/>
  <c r="Q489"/>
  <c r="P489"/>
  <c r="V488"/>
  <c r="U488"/>
  <c r="T488"/>
  <c r="S488"/>
  <c r="R488"/>
  <c r="Q488"/>
  <c r="P488"/>
  <c r="V402"/>
  <c r="U402"/>
  <c r="T402"/>
  <c r="S402"/>
  <c r="R402"/>
  <c r="Q402"/>
  <c r="P402"/>
  <c r="V104"/>
  <c r="U104"/>
  <c r="T104"/>
  <c r="S104"/>
  <c r="R104"/>
  <c r="Q104"/>
  <c r="P104"/>
  <c r="V139"/>
  <c r="U139"/>
  <c r="T139"/>
  <c r="S139"/>
  <c r="R139"/>
  <c r="Q139"/>
  <c r="P139"/>
  <c r="V68"/>
  <c r="U68"/>
  <c r="T68"/>
  <c r="S68"/>
  <c r="R68"/>
  <c r="Q68"/>
  <c r="P68"/>
  <c r="V271"/>
  <c r="U271"/>
  <c r="T271"/>
  <c r="S271"/>
  <c r="R271"/>
  <c r="Q271"/>
  <c r="P271"/>
  <c r="V355"/>
  <c r="U355"/>
  <c r="T355"/>
  <c r="S355"/>
  <c r="R355"/>
  <c r="Q355"/>
  <c r="P355"/>
  <c r="V185"/>
  <c r="U185"/>
  <c r="T185"/>
  <c r="S185"/>
  <c r="R185"/>
  <c r="Q185"/>
  <c r="P185"/>
  <c r="V487"/>
  <c r="U487"/>
  <c r="T487"/>
  <c r="S487"/>
  <c r="R487"/>
  <c r="Q487"/>
  <c r="P487"/>
  <c r="V156"/>
  <c r="U156"/>
  <c r="T156"/>
  <c r="S156"/>
  <c r="R156"/>
  <c r="Q156"/>
  <c r="P156"/>
  <c r="V138"/>
  <c r="U138"/>
  <c r="T138"/>
  <c r="S138"/>
  <c r="R138"/>
  <c r="Q138"/>
  <c r="P138"/>
  <c r="V103"/>
  <c r="U103"/>
  <c r="T103"/>
  <c r="S103"/>
  <c r="R103"/>
  <c r="Q103"/>
  <c r="P103"/>
  <c r="V276"/>
  <c r="U276"/>
  <c r="T276"/>
  <c r="S276"/>
  <c r="R276"/>
  <c r="Q276"/>
  <c r="P276"/>
  <c r="V291"/>
  <c r="U291"/>
  <c r="T291"/>
  <c r="S291"/>
  <c r="R291"/>
  <c r="Q291"/>
  <c r="P291"/>
  <c r="V23"/>
  <c r="U23"/>
  <c r="T23"/>
  <c r="S23"/>
  <c r="R23"/>
  <c r="Q23"/>
  <c r="P23"/>
  <c r="V297"/>
  <c r="U297"/>
  <c r="T297"/>
  <c r="S297"/>
  <c r="R297"/>
  <c r="Q297"/>
  <c r="P297"/>
  <c r="V213"/>
  <c r="U213"/>
  <c r="T213"/>
  <c r="S213"/>
  <c r="R213"/>
  <c r="Q213"/>
  <c r="P213"/>
  <c r="V434"/>
  <c r="U434"/>
  <c r="T434"/>
  <c r="S434"/>
  <c r="R434"/>
  <c r="Q434"/>
  <c r="P434"/>
  <c r="V401"/>
  <c r="U401"/>
  <c r="T401"/>
  <c r="S401"/>
  <c r="R401"/>
  <c r="Q401"/>
  <c r="P401"/>
  <c r="V452"/>
  <c r="U452"/>
  <c r="T452"/>
  <c r="S452"/>
  <c r="R452"/>
  <c r="Q452"/>
  <c r="P452"/>
  <c r="V67"/>
  <c r="U67"/>
  <c r="T67"/>
  <c r="S67"/>
  <c r="R67"/>
  <c r="Q67"/>
  <c r="P67"/>
  <c r="V369"/>
  <c r="U369"/>
  <c r="T369"/>
  <c r="S369"/>
  <c r="R369"/>
  <c r="Q369"/>
  <c r="P369"/>
  <c r="V270"/>
  <c r="U270"/>
  <c r="T270"/>
  <c r="S270"/>
  <c r="R270"/>
  <c r="Q270"/>
  <c r="P270"/>
  <c r="V117"/>
  <c r="U117"/>
  <c r="T117"/>
  <c r="S117"/>
  <c r="R117"/>
  <c r="Q117"/>
  <c r="P117"/>
  <c r="V496"/>
  <c r="U496"/>
  <c r="T496"/>
  <c r="S496"/>
  <c r="R496"/>
  <c r="Q496"/>
  <c r="P496"/>
  <c r="V461"/>
  <c r="U461"/>
  <c r="T461"/>
  <c r="S461"/>
  <c r="R461"/>
  <c r="Q461"/>
  <c r="P461"/>
  <c r="V66"/>
  <c r="U66"/>
  <c r="T66"/>
  <c r="S66"/>
  <c r="R66"/>
  <c r="Q66"/>
  <c r="P66"/>
  <c r="V65"/>
  <c r="U65"/>
  <c r="T65"/>
  <c r="S65"/>
  <c r="R65"/>
  <c r="Q65"/>
  <c r="P65"/>
  <c r="V451"/>
  <c r="U451"/>
  <c r="T451"/>
  <c r="S451"/>
  <c r="R451"/>
  <c r="Q451"/>
  <c r="P451"/>
  <c r="V400"/>
  <c r="U400"/>
  <c r="T400"/>
  <c r="S400"/>
  <c r="R400"/>
  <c r="Q400"/>
  <c r="P400"/>
  <c r="V85"/>
  <c r="U85"/>
  <c r="T85"/>
  <c r="S85"/>
  <c r="R85"/>
  <c r="Q85"/>
  <c r="P85"/>
  <c r="V202"/>
  <c r="U202"/>
  <c r="T202"/>
  <c r="S202"/>
  <c r="R202"/>
  <c r="Q202"/>
  <c r="P202"/>
  <c r="V290"/>
  <c r="U290"/>
  <c r="T290"/>
  <c r="S290"/>
  <c r="R290"/>
  <c r="Q290"/>
  <c r="P290"/>
  <c r="V176"/>
  <c r="U176"/>
  <c r="T176"/>
  <c r="S176"/>
  <c r="R176"/>
  <c r="Q176"/>
  <c r="P176"/>
  <c r="V460"/>
  <c r="U460"/>
  <c r="T460"/>
  <c r="S460"/>
  <c r="R460"/>
  <c r="Q460"/>
  <c r="P460"/>
  <c r="V506"/>
  <c r="U506"/>
  <c r="T506"/>
  <c r="S506"/>
  <c r="R506"/>
  <c r="Q506"/>
  <c r="P506"/>
  <c r="V269"/>
  <c r="U269"/>
  <c r="T269"/>
  <c r="S269"/>
  <c r="R269"/>
  <c r="Q269"/>
  <c r="P269"/>
  <c r="V64"/>
  <c r="U64"/>
  <c r="T64"/>
  <c r="S64"/>
  <c r="R64"/>
  <c r="Q64"/>
  <c r="P64"/>
  <c r="V366"/>
  <c r="U366"/>
  <c r="T366"/>
  <c r="S366"/>
  <c r="R366"/>
  <c r="Q366"/>
  <c r="P366"/>
  <c r="V275"/>
  <c r="U275"/>
  <c r="T275"/>
  <c r="S275"/>
  <c r="R275"/>
  <c r="Q275"/>
  <c r="P275"/>
  <c r="V379"/>
  <c r="U379"/>
  <c r="T379"/>
  <c r="S379"/>
  <c r="R379"/>
  <c r="Q379"/>
  <c r="P379"/>
  <c r="V194"/>
  <c r="U194"/>
  <c r="T194"/>
  <c r="S194"/>
  <c r="R194"/>
  <c r="Q194"/>
  <c r="P194"/>
  <c r="V162"/>
  <c r="U162"/>
  <c r="T162"/>
  <c r="S162"/>
  <c r="R162"/>
  <c r="Q162"/>
  <c r="P162"/>
  <c r="V102"/>
  <c r="U102"/>
  <c r="T102"/>
  <c r="S102"/>
  <c r="R102"/>
  <c r="Q102"/>
  <c r="P102"/>
  <c r="V433"/>
  <c r="U433"/>
  <c r="T433"/>
  <c r="S433"/>
  <c r="R433"/>
  <c r="Q433"/>
  <c r="P433"/>
  <c r="V116"/>
  <c r="U116"/>
  <c r="T116"/>
  <c r="S116"/>
  <c r="R116"/>
  <c r="Q116"/>
  <c r="P116"/>
  <c r="V287"/>
  <c r="U287"/>
  <c r="T287"/>
  <c r="S287"/>
  <c r="R287"/>
  <c r="Q287"/>
  <c r="P287"/>
  <c r="V512"/>
  <c r="U512"/>
  <c r="T512"/>
  <c r="S512"/>
  <c r="R512"/>
  <c r="Q512"/>
  <c r="P512"/>
  <c r="V268"/>
  <c r="U268"/>
  <c r="T268"/>
  <c r="S268"/>
  <c r="R268"/>
  <c r="Q268"/>
  <c r="P268"/>
  <c r="V450"/>
  <c r="U450"/>
  <c r="T450"/>
  <c r="S450"/>
  <c r="R450"/>
  <c r="Q450"/>
  <c r="P450"/>
  <c r="V354"/>
  <c r="U354"/>
  <c r="T354"/>
  <c r="S354"/>
  <c r="R354"/>
  <c r="Q354"/>
  <c r="P354"/>
  <c r="V151"/>
  <c r="U151"/>
  <c r="T151"/>
  <c r="S151"/>
  <c r="R151"/>
  <c r="Q151"/>
  <c r="P151"/>
  <c r="V63"/>
  <c r="U63"/>
  <c r="T63"/>
  <c r="S63"/>
  <c r="R63"/>
  <c r="Q63"/>
  <c r="P63"/>
  <c r="V161"/>
  <c r="U161"/>
  <c r="T161"/>
  <c r="S161"/>
  <c r="R161"/>
  <c r="Q161"/>
  <c r="P161"/>
  <c r="V459"/>
  <c r="U459"/>
  <c r="T459"/>
  <c r="S459"/>
  <c r="R459"/>
  <c r="Q459"/>
  <c r="P459"/>
  <c r="V267"/>
  <c r="U267"/>
  <c r="T267"/>
  <c r="S267"/>
  <c r="R267"/>
  <c r="Q267"/>
  <c r="P267"/>
  <c r="V212"/>
  <c r="U212"/>
  <c r="T212"/>
  <c r="S212"/>
  <c r="R212"/>
  <c r="Q212"/>
  <c r="P212"/>
  <c r="V302"/>
  <c r="U302"/>
  <c r="T302"/>
  <c r="S302"/>
  <c r="R302"/>
  <c r="Q302"/>
  <c r="P302"/>
  <c r="V193"/>
  <c r="U193"/>
  <c r="T193"/>
  <c r="S193"/>
  <c r="R193"/>
  <c r="Q193"/>
  <c r="P193"/>
  <c r="V175"/>
  <c r="U175"/>
  <c r="T175"/>
  <c r="S175"/>
  <c r="R175"/>
  <c r="Q175"/>
  <c r="P175"/>
  <c r="V486"/>
  <c r="U486"/>
  <c r="T486"/>
  <c r="S486"/>
  <c r="R486"/>
  <c r="Q486"/>
  <c r="P486"/>
  <c r="V223"/>
  <c r="U223"/>
  <c r="T223"/>
  <c r="S223"/>
  <c r="R223"/>
  <c r="Q223"/>
  <c r="P223"/>
  <c r="V222"/>
  <c r="U222"/>
  <c r="T222"/>
  <c r="S222"/>
  <c r="R222"/>
  <c r="Q222"/>
  <c r="P222"/>
  <c r="V84"/>
  <c r="U84"/>
  <c r="T84"/>
  <c r="S84"/>
  <c r="R84"/>
  <c r="Q84"/>
  <c r="P84"/>
  <c r="V415"/>
  <c r="U415"/>
  <c r="T415"/>
  <c r="S415"/>
  <c r="R415"/>
  <c r="Q415"/>
  <c r="P415"/>
  <c r="V43"/>
  <c r="U43"/>
  <c r="T43"/>
  <c r="S43"/>
  <c r="R43"/>
  <c r="Q43"/>
  <c r="P43"/>
  <c r="V338"/>
  <c r="U338"/>
  <c r="T338"/>
  <c r="S338"/>
  <c r="R338"/>
  <c r="Q338"/>
  <c r="P338"/>
  <c r="V83"/>
  <c r="U83"/>
  <c r="T83"/>
  <c r="S83"/>
  <c r="R83"/>
  <c r="Q83"/>
  <c r="P83"/>
  <c r="V115"/>
  <c r="U115"/>
  <c r="T115"/>
  <c r="S115"/>
  <c r="R115"/>
  <c r="Q115"/>
  <c r="P115"/>
  <c r="V499"/>
  <c r="U499"/>
  <c r="T499"/>
  <c r="S499"/>
  <c r="R499"/>
  <c r="Q499"/>
  <c r="P499"/>
  <c r="V266"/>
  <c r="U266"/>
  <c r="T266"/>
  <c r="S266"/>
  <c r="R266"/>
  <c r="Q266"/>
  <c r="P266"/>
  <c r="V365"/>
  <c r="U365"/>
  <c r="T365"/>
  <c r="S365"/>
  <c r="R365"/>
  <c r="Q365"/>
  <c r="P365"/>
  <c r="V353"/>
  <c r="U353"/>
  <c r="T353"/>
  <c r="S353"/>
  <c r="R353"/>
  <c r="Q353"/>
  <c r="P353"/>
  <c r="V265"/>
  <c r="U265"/>
  <c r="T265"/>
  <c r="S265"/>
  <c r="R265"/>
  <c r="Q265"/>
  <c r="P265"/>
  <c r="V211"/>
  <c r="U211"/>
  <c r="T211"/>
  <c r="S211"/>
  <c r="R211"/>
  <c r="Q211"/>
  <c r="P211"/>
  <c r="V368"/>
  <c r="U368"/>
  <c r="T368"/>
  <c r="S368"/>
  <c r="R368"/>
  <c r="Q368"/>
  <c r="P368"/>
  <c r="V150"/>
  <c r="U150"/>
  <c r="T150"/>
  <c r="S150"/>
  <c r="R150"/>
  <c r="Q150"/>
  <c r="P150"/>
  <c r="V82"/>
  <c r="U82"/>
  <c r="T82"/>
  <c r="S82"/>
  <c r="R82"/>
  <c r="Q82"/>
  <c r="P82"/>
  <c r="V361"/>
  <c r="U361"/>
  <c r="T361"/>
  <c r="S361"/>
  <c r="R361"/>
  <c r="Q361"/>
  <c r="P361"/>
  <c r="V201"/>
  <c r="U201"/>
  <c r="T201"/>
  <c r="S201"/>
  <c r="R201"/>
  <c r="Q201"/>
  <c r="P201"/>
  <c r="V62"/>
  <c r="U62"/>
  <c r="T62"/>
  <c r="S62"/>
  <c r="R62"/>
  <c r="Q62"/>
  <c r="P62"/>
  <c r="V449"/>
  <c r="U449"/>
  <c r="T449"/>
  <c r="S449"/>
  <c r="R449"/>
  <c r="Q449"/>
  <c r="P449"/>
  <c r="V264"/>
  <c r="U264"/>
  <c r="T264"/>
  <c r="S264"/>
  <c r="R264"/>
  <c r="Q264"/>
  <c r="P264"/>
  <c r="V263"/>
  <c r="U263"/>
  <c r="T263"/>
  <c r="S263"/>
  <c r="R263"/>
  <c r="Q263"/>
  <c r="P263"/>
  <c r="V192"/>
  <c r="U192"/>
  <c r="T192"/>
  <c r="S192"/>
  <c r="R192"/>
  <c r="Q192"/>
  <c r="P192"/>
  <c r="V327"/>
  <c r="U327"/>
  <c r="T327"/>
  <c r="S327"/>
  <c r="R327"/>
  <c r="Q327"/>
  <c r="P327"/>
  <c r="V262"/>
  <c r="U262"/>
  <c r="T262"/>
  <c r="S262"/>
  <c r="R262"/>
  <c r="Q262"/>
  <c r="P262"/>
  <c r="V184"/>
  <c r="U184"/>
  <c r="T184"/>
  <c r="S184"/>
  <c r="R184"/>
  <c r="Q184"/>
  <c r="P184"/>
  <c r="V326"/>
  <c r="U326"/>
  <c r="T326"/>
  <c r="S326"/>
  <c r="R326"/>
  <c r="Q326"/>
  <c r="P326"/>
  <c r="V261"/>
  <c r="U261"/>
  <c r="T261"/>
  <c r="S261"/>
  <c r="R261"/>
  <c r="Q261"/>
  <c r="P261"/>
  <c r="V61"/>
  <c r="U61"/>
  <c r="T61"/>
  <c r="S61"/>
  <c r="R61"/>
  <c r="Q61"/>
  <c r="P61"/>
  <c r="V114"/>
  <c r="U114"/>
  <c r="T114"/>
  <c r="S114"/>
  <c r="R114"/>
  <c r="Q114"/>
  <c r="P114"/>
  <c r="V352"/>
  <c r="U352"/>
  <c r="T352"/>
  <c r="S352"/>
  <c r="R352"/>
  <c r="Q352"/>
  <c r="P352"/>
  <c r="V325"/>
  <c r="U325"/>
  <c r="T325"/>
  <c r="S325"/>
  <c r="R325"/>
  <c r="Q325"/>
  <c r="P325"/>
  <c r="V101"/>
  <c r="U101"/>
  <c r="T101"/>
  <c r="S101"/>
  <c r="R101"/>
  <c r="Q101"/>
  <c r="P101"/>
  <c r="V432"/>
  <c r="U432"/>
  <c r="T432"/>
  <c r="S432"/>
  <c r="R432"/>
  <c r="Q432"/>
  <c r="P432"/>
  <c r="V485"/>
  <c r="U485"/>
  <c r="T485"/>
  <c r="S485"/>
  <c r="R485"/>
  <c r="Q485"/>
  <c r="P485"/>
  <c r="V431"/>
  <c r="U431"/>
  <c r="T431"/>
  <c r="S431"/>
  <c r="R431"/>
  <c r="Q431"/>
  <c r="P431"/>
  <c r="V286"/>
  <c r="U286"/>
  <c r="T286"/>
  <c r="S286"/>
  <c r="R286"/>
  <c r="Q286"/>
  <c r="P286"/>
  <c r="V337"/>
  <c r="U337"/>
  <c r="T337"/>
  <c r="S337"/>
  <c r="R337"/>
  <c r="Q337"/>
  <c r="P337"/>
  <c r="V137"/>
  <c r="U137"/>
  <c r="T137"/>
  <c r="S137"/>
  <c r="R137"/>
  <c r="Q137"/>
  <c r="P137"/>
  <c r="V484"/>
  <c r="U484"/>
  <c r="T484"/>
  <c r="S484"/>
  <c r="R484"/>
  <c r="Q484"/>
  <c r="P484"/>
  <c r="V100"/>
  <c r="U100"/>
  <c r="T100"/>
  <c r="S100"/>
  <c r="R100"/>
  <c r="Q100"/>
  <c r="P100"/>
  <c r="V260"/>
  <c r="U260"/>
  <c r="T260"/>
  <c r="S260"/>
  <c r="R260"/>
  <c r="Q260"/>
  <c r="P260"/>
  <c r="V113"/>
  <c r="U113"/>
  <c r="T113"/>
  <c r="S113"/>
  <c r="R113"/>
  <c r="Q113"/>
  <c r="P113"/>
  <c r="V390"/>
  <c r="U390"/>
  <c r="T390"/>
  <c r="S390"/>
  <c r="R390"/>
  <c r="Q390"/>
  <c r="P390"/>
  <c r="V324"/>
  <c r="U324"/>
  <c r="T324"/>
  <c r="S324"/>
  <c r="R324"/>
  <c r="Q324"/>
  <c r="P324"/>
  <c r="V42"/>
  <c r="U42"/>
  <c r="T42"/>
  <c r="S42"/>
  <c r="R42"/>
  <c r="Q42"/>
  <c r="P42"/>
  <c r="V483"/>
  <c r="U483"/>
  <c r="T483"/>
  <c r="S483"/>
  <c r="R483"/>
  <c r="Q483"/>
  <c r="P483"/>
  <c r="V22"/>
  <c r="U22"/>
  <c r="T22"/>
  <c r="S22"/>
  <c r="R22"/>
  <c r="Q22"/>
  <c r="P22"/>
  <c r="V458"/>
  <c r="U458"/>
  <c r="T458"/>
  <c r="S458"/>
  <c r="R458"/>
  <c r="Q458"/>
  <c r="P458"/>
  <c r="V21"/>
  <c r="U21"/>
  <c r="T21"/>
  <c r="S21"/>
  <c r="R21"/>
  <c r="Q21"/>
  <c r="P21"/>
  <c r="V221"/>
  <c r="U221"/>
  <c r="T221"/>
  <c r="S221"/>
  <c r="R221"/>
  <c r="Q221"/>
  <c r="P221"/>
  <c r="V495"/>
  <c r="U495"/>
  <c r="T495"/>
  <c r="S495"/>
  <c r="R495"/>
  <c r="Q495"/>
  <c r="P495"/>
  <c r="V220"/>
  <c r="U220"/>
  <c r="T220"/>
  <c r="S220"/>
  <c r="R220"/>
  <c r="Q220"/>
  <c r="P220"/>
  <c r="V285"/>
  <c r="U285"/>
  <c r="T285"/>
  <c r="S285"/>
  <c r="R285"/>
  <c r="Q285"/>
  <c r="P285"/>
  <c r="V60"/>
  <c r="U60"/>
  <c r="T60"/>
  <c r="S60"/>
  <c r="R60"/>
  <c r="Q60"/>
  <c r="P60"/>
  <c r="V41"/>
  <c r="U41"/>
  <c r="T41"/>
  <c r="S41"/>
  <c r="R41"/>
  <c r="Q41"/>
  <c r="P41"/>
  <c r="V259"/>
  <c r="U259"/>
  <c r="T259"/>
  <c r="S259"/>
  <c r="R259"/>
  <c r="Q259"/>
  <c r="P259"/>
  <c r="V136"/>
  <c r="U136"/>
  <c r="T136"/>
  <c r="S136"/>
  <c r="R136"/>
  <c r="Q136"/>
  <c r="P136"/>
  <c r="V505"/>
  <c r="U505"/>
  <c r="T505"/>
  <c r="S505"/>
  <c r="R505"/>
  <c r="Q505"/>
  <c r="P505"/>
  <c r="V448"/>
  <c r="U448"/>
  <c r="T448"/>
  <c r="S448"/>
  <c r="R448"/>
  <c r="Q448"/>
  <c r="P448"/>
  <c r="V323"/>
  <c r="U323"/>
  <c r="T323"/>
  <c r="S323"/>
  <c r="R323"/>
  <c r="Q323"/>
  <c r="P323"/>
  <c r="V81"/>
  <c r="U81"/>
  <c r="T81"/>
  <c r="S81"/>
  <c r="R81"/>
  <c r="Q81"/>
  <c r="P81"/>
  <c r="V158"/>
  <c r="U158"/>
  <c r="T158"/>
  <c r="S158"/>
  <c r="R158"/>
  <c r="Q158"/>
  <c r="P158"/>
  <c r="V322"/>
  <c r="U322"/>
  <c r="T322"/>
  <c r="S322"/>
  <c r="R322"/>
  <c r="Q322"/>
  <c r="P322"/>
  <c r="V511"/>
  <c r="U511"/>
  <c r="T511"/>
  <c r="S511"/>
  <c r="R511"/>
  <c r="Q511"/>
  <c r="P511"/>
  <c r="V447"/>
  <c r="U447"/>
  <c r="T447"/>
  <c r="S447"/>
  <c r="R447"/>
  <c r="Q447"/>
  <c r="P447"/>
  <c r="V430"/>
  <c r="U430"/>
  <c r="T430"/>
  <c r="S430"/>
  <c r="R430"/>
  <c r="Q430"/>
  <c r="P430"/>
  <c r="V378"/>
  <c r="U378"/>
  <c r="T378"/>
  <c r="S378"/>
  <c r="R378"/>
  <c r="Q378"/>
  <c r="P378"/>
  <c r="V321"/>
  <c r="U321"/>
  <c r="T321"/>
  <c r="S321"/>
  <c r="R321"/>
  <c r="Q321"/>
  <c r="P321"/>
  <c r="V320"/>
  <c r="U320"/>
  <c r="T320"/>
  <c r="S320"/>
  <c r="R320"/>
  <c r="Q320"/>
  <c r="P320"/>
  <c r="V112"/>
  <c r="U112"/>
  <c r="T112"/>
  <c r="S112"/>
  <c r="R112"/>
  <c r="Q112"/>
  <c r="P112"/>
  <c r="V157"/>
  <c r="U157"/>
  <c r="T157"/>
  <c r="S157"/>
  <c r="R157"/>
  <c r="Q157"/>
  <c r="P157"/>
  <c r="V301"/>
  <c r="U301"/>
  <c r="T301"/>
  <c r="S301"/>
  <c r="R301"/>
  <c r="Q301"/>
  <c r="P301"/>
  <c r="V399"/>
  <c r="U399"/>
  <c r="T399"/>
  <c r="S399"/>
  <c r="R399"/>
  <c r="Q399"/>
  <c r="P399"/>
  <c r="V160"/>
  <c r="U160"/>
  <c r="T160"/>
  <c r="S160"/>
  <c r="R160"/>
  <c r="Q160"/>
  <c r="P160"/>
  <c r="V429"/>
  <c r="U429"/>
  <c r="T429"/>
  <c r="S429"/>
  <c r="R429"/>
  <c r="Q429"/>
  <c r="P429"/>
  <c r="V155"/>
  <c r="U155"/>
  <c r="T155"/>
  <c r="S155"/>
  <c r="R155"/>
  <c r="Q155"/>
  <c r="P155"/>
  <c r="V494"/>
  <c r="U494"/>
  <c r="T494"/>
  <c r="S494"/>
  <c r="R494"/>
  <c r="Q494"/>
  <c r="P494"/>
  <c r="V414"/>
  <c r="U414"/>
  <c r="T414"/>
  <c r="S414"/>
  <c r="R414"/>
  <c r="Q414"/>
  <c r="P414"/>
  <c r="V59"/>
  <c r="U59"/>
  <c r="T59"/>
  <c r="S59"/>
  <c r="R59"/>
  <c r="Q59"/>
  <c r="P59"/>
  <c r="V351"/>
  <c r="U351"/>
  <c r="T351"/>
  <c r="S351"/>
  <c r="R351"/>
  <c r="Q351"/>
  <c r="P351"/>
  <c r="V191"/>
  <c r="U191"/>
  <c r="T191"/>
  <c r="S191"/>
  <c r="R191"/>
  <c r="Q191"/>
  <c r="P191"/>
  <c r="V377"/>
  <c r="U377"/>
  <c r="T377"/>
  <c r="S377"/>
  <c r="R377"/>
  <c r="Q377"/>
  <c r="P377"/>
  <c r="V20"/>
  <c r="U20"/>
  <c r="T20"/>
  <c r="S20"/>
  <c r="R20"/>
  <c r="Q20"/>
  <c r="P20"/>
  <c r="V371"/>
  <c r="U371"/>
  <c r="T371"/>
  <c r="S371"/>
  <c r="R371"/>
  <c r="Q371"/>
  <c r="P371"/>
  <c r="V40"/>
  <c r="U40"/>
  <c r="T40"/>
  <c r="S40"/>
  <c r="R40"/>
  <c r="Q40"/>
  <c r="P40"/>
  <c r="V482"/>
  <c r="U482"/>
  <c r="T482"/>
  <c r="S482"/>
  <c r="R482"/>
  <c r="Q482"/>
  <c r="P482"/>
  <c r="V258"/>
  <c r="U258"/>
  <c r="T258"/>
  <c r="S258"/>
  <c r="R258"/>
  <c r="Q258"/>
  <c r="P258"/>
  <c r="V481"/>
  <c r="U481"/>
  <c r="T481"/>
  <c r="S481"/>
  <c r="R481"/>
  <c r="Q481"/>
  <c r="P481"/>
  <c r="V219"/>
  <c r="U219"/>
  <c r="T219"/>
  <c r="S219"/>
  <c r="R219"/>
  <c r="Q219"/>
  <c r="P219"/>
  <c r="V19"/>
  <c r="U19"/>
  <c r="T19"/>
  <c r="S19"/>
  <c r="R19"/>
  <c r="Q19"/>
  <c r="P19"/>
  <c r="V190"/>
  <c r="U190"/>
  <c r="T190"/>
  <c r="S190"/>
  <c r="R190"/>
  <c r="Q190"/>
  <c r="P190"/>
  <c r="V413"/>
  <c r="U413"/>
  <c r="T413"/>
  <c r="S413"/>
  <c r="R413"/>
  <c r="Q413"/>
  <c r="P413"/>
  <c r="V80"/>
  <c r="U80"/>
  <c r="T80"/>
  <c r="S80"/>
  <c r="R80"/>
  <c r="Q80"/>
  <c r="P80"/>
  <c r="V380"/>
  <c r="U380"/>
  <c r="T380"/>
  <c r="S380"/>
  <c r="R380"/>
  <c r="Q380"/>
  <c r="P380"/>
  <c r="V510"/>
  <c r="U510"/>
  <c r="T510"/>
  <c r="S510"/>
  <c r="R510"/>
  <c r="Q510"/>
  <c r="P510"/>
  <c r="V274"/>
  <c r="U274"/>
  <c r="T274"/>
  <c r="S274"/>
  <c r="R274"/>
  <c r="Q274"/>
  <c r="P274"/>
  <c r="V166"/>
  <c r="U166"/>
  <c r="T166"/>
  <c r="S166"/>
  <c r="R166"/>
  <c r="Q166"/>
  <c r="P166"/>
  <c r="V99"/>
  <c r="U99"/>
  <c r="T99"/>
  <c r="S99"/>
  <c r="R99"/>
  <c r="Q99"/>
  <c r="P99"/>
  <c r="V480"/>
  <c r="U480"/>
  <c r="T480"/>
  <c r="S480"/>
  <c r="R480"/>
  <c r="Q480"/>
  <c r="P480"/>
  <c r="V39"/>
  <c r="U39"/>
  <c r="T39"/>
  <c r="S39"/>
  <c r="R39"/>
  <c r="Q39"/>
  <c r="P39"/>
  <c r="V257"/>
  <c r="U257"/>
  <c r="T257"/>
  <c r="S257"/>
  <c r="R257"/>
  <c r="Q257"/>
  <c r="P257"/>
  <c r="V319"/>
  <c r="U319"/>
  <c r="T319"/>
  <c r="S319"/>
  <c r="R319"/>
  <c r="Q319"/>
  <c r="P319"/>
  <c r="V256"/>
  <c r="U256"/>
  <c r="T256"/>
  <c r="S256"/>
  <c r="R256"/>
  <c r="Q256"/>
  <c r="P256"/>
  <c r="V350"/>
  <c r="U350"/>
  <c r="T350"/>
  <c r="S350"/>
  <c r="R350"/>
  <c r="Q350"/>
  <c r="P350"/>
  <c r="V149"/>
  <c r="U149"/>
  <c r="T149"/>
  <c r="S149"/>
  <c r="R149"/>
  <c r="Q149"/>
  <c r="P149"/>
  <c r="V255"/>
  <c r="U255"/>
  <c r="T255"/>
  <c r="S255"/>
  <c r="R255"/>
  <c r="Q255"/>
  <c r="P255"/>
  <c r="V58"/>
  <c r="U58"/>
  <c r="T58"/>
  <c r="S58"/>
  <c r="R58"/>
  <c r="Q58"/>
  <c r="P58"/>
  <c r="V254"/>
  <c r="U254"/>
  <c r="T254"/>
  <c r="S254"/>
  <c r="R254"/>
  <c r="Q254"/>
  <c r="P254"/>
  <c r="V296"/>
  <c r="U296"/>
  <c r="T296"/>
  <c r="S296"/>
  <c r="R296"/>
  <c r="Q296"/>
  <c r="P296"/>
  <c r="V367"/>
  <c r="U367"/>
  <c r="T367"/>
  <c r="S367"/>
  <c r="R367"/>
  <c r="Q367"/>
  <c r="P367"/>
  <c r="V446"/>
  <c r="U446"/>
  <c r="T446"/>
  <c r="S446"/>
  <c r="R446"/>
  <c r="Q446"/>
  <c r="P446"/>
  <c r="V189"/>
  <c r="U189"/>
  <c r="T189"/>
  <c r="S189"/>
  <c r="R189"/>
  <c r="Q189"/>
  <c r="P189"/>
  <c r="V38"/>
  <c r="U38"/>
  <c r="T38"/>
  <c r="S38"/>
  <c r="R38"/>
  <c r="Q38"/>
  <c r="P38"/>
  <c r="V334"/>
  <c r="U334"/>
  <c r="T334"/>
  <c r="S334"/>
  <c r="R334"/>
  <c r="Q334"/>
  <c r="P334"/>
  <c r="V445"/>
  <c r="U445"/>
  <c r="T445"/>
  <c r="S445"/>
  <c r="R445"/>
  <c r="Q445"/>
  <c r="P445"/>
  <c r="V253"/>
  <c r="U253"/>
  <c r="T253"/>
  <c r="S253"/>
  <c r="R253"/>
  <c r="Q253"/>
  <c r="P253"/>
  <c r="V428"/>
  <c r="U428"/>
  <c r="T428"/>
  <c r="S428"/>
  <c r="R428"/>
  <c r="Q428"/>
  <c r="P428"/>
  <c r="V479"/>
  <c r="U479"/>
  <c r="T479"/>
  <c r="S479"/>
  <c r="R479"/>
  <c r="Q479"/>
  <c r="P479"/>
  <c r="V444"/>
  <c r="U444"/>
  <c r="T444"/>
  <c r="S444"/>
  <c r="R444"/>
  <c r="Q444"/>
  <c r="P444"/>
  <c r="V215"/>
  <c r="U215"/>
  <c r="T215"/>
  <c r="S215"/>
  <c r="R215"/>
  <c r="Q215"/>
  <c r="P215"/>
  <c r="V478"/>
  <c r="U478"/>
  <c r="T478"/>
  <c r="S478"/>
  <c r="R478"/>
  <c r="Q478"/>
  <c r="P478"/>
  <c r="V98"/>
  <c r="U98"/>
  <c r="T98"/>
  <c r="S98"/>
  <c r="R98"/>
  <c r="Q98"/>
  <c r="P98"/>
  <c r="V477"/>
  <c r="U477"/>
  <c r="T477"/>
  <c r="S477"/>
  <c r="R477"/>
  <c r="Q477"/>
  <c r="P477"/>
  <c r="V218"/>
  <c r="U218"/>
  <c r="T218"/>
  <c r="S218"/>
  <c r="R218"/>
  <c r="Q218"/>
  <c r="P218"/>
  <c r="V57"/>
  <c r="U57"/>
  <c r="T57"/>
  <c r="S57"/>
  <c r="R57"/>
  <c r="Q57"/>
  <c r="P57"/>
  <c r="V217"/>
  <c r="U217"/>
  <c r="T217"/>
  <c r="S217"/>
  <c r="R217"/>
  <c r="Q217"/>
  <c r="P217"/>
  <c r="V135"/>
  <c r="U135"/>
  <c r="T135"/>
  <c r="S135"/>
  <c r="R135"/>
  <c r="Q135"/>
  <c r="P135"/>
  <c r="V134"/>
  <c r="U134"/>
  <c r="T134"/>
  <c r="S134"/>
  <c r="R134"/>
  <c r="Q134"/>
  <c r="P134"/>
  <c r="V295"/>
  <c r="U295"/>
  <c r="T295"/>
  <c r="S295"/>
  <c r="R295"/>
  <c r="Q295"/>
  <c r="P295"/>
  <c r="V493"/>
  <c r="U493"/>
  <c r="T493"/>
  <c r="S493"/>
  <c r="R493"/>
  <c r="Q493"/>
  <c r="P493"/>
  <c r="V349"/>
  <c r="U349"/>
  <c r="T349"/>
  <c r="S349"/>
  <c r="R349"/>
  <c r="Q349"/>
  <c r="P349"/>
  <c r="V252"/>
  <c r="U252"/>
  <c r="T252"/>
  <c r="S252"/>
  <c r="R252"/>
  <c r="Q252"/>
  <c r="P252"/>
  <c r="V443"/>
  <c r="U443"/>
  <c r="T443"/>
  <c r="S443"/>
  <c r="R443"/>
  <c r="Q443"/>
  <c r="P443"/>
  <c r="V111"/>
  <c r="U111"/>
  <c r="T111"/>
  <c r="S111"/>
  <c r="R111"/>
  <c r="Q111"/>
  <c r="P111"/>
  <c r="V360"/>
  <c r="U360"/>
  <c r="T360"/>
  <c r="S360"/>
  <c r="R360"/>
  <c r="Q360"/>
  <c r="P360"/>
  <c r="V214"/>
  <c r="U214"/>
  <c r="T214"/>
  <c r="S214"/>
  <c r="R214"/>
  <c r="Q214"/>
  <c r="P214"/>
  <c r="V133"/>
  <c r="U133"/>
  <c r="T133"/>
  <c r="S133"/>
  <c r="R133"/>
  <c r="Q133"/>
  <c r="P133"/>
  <c r="V183"/>
  <c r="U183"/>
  <c r="T183"/>
  <c r="S183"/>
  <c r="R183"/>
  <c r="Q183"/>
  <c r="P183"/>
  <c r="V318"/>
  <c r="U318"/>
  <c r="T318"/>
  <c r="S318"/>
  <c r="R318"/>
  <c r="Q318"/>
  <c r="P318"/>
  <c r="V412"/>
  <c r="U412"/>
  <c r="T412"/>
  <c r="S412"/>
  <c r="R412"/>
  <c r="Q412"/>
  <c r="P412"/>
  <c r="V476"/>
  <c r="U476"/>
  <c r="T476"/>
  <c r="S476"/>
  <c r="R476"/>
  <c r="Q476"/>
  <c r="P476"/>
  <c r="V509"/>
  <c r="U509"/>
  <c r="T509"/>
  <c r="S509"/>
  <c r="R509"/>
  <c r="Q509"/>
  <c r="P509"/>
  <c r="V18"/>
  <c r="U18"/>
  <c r="T18"/>
  <c r="S18"/>
  <c r="R18"/>
  <c r="Q18"/>
  <c r="P18"/>
  <c r="V110"/>
  <c r="U110"/>
  <c r="T110"/>
  <c r="S110"/>
  <c r="R110"/>
  <c r="Q110"/>
  <c r="P110"/>
  <c r="V251"/>
  <c r="U251"/>
  <c r="T251"/>
  <c r="S251"/>
  <c r="R251"/>
  <c r="Q251"/>
  <c r="P251"/>
  <c r="V206"/>
  <c r="U206"/>
  <c r="T206"/>
  <c r="S206"/>
  <c r="R206"/>
  <c r="Q206"/>
  <c r="P206"/>
  <c r="V210"/>
  <c r="U210"/>
  <c r="T210"/>
  <c r="S210"/>
  <c r="R210"/>
  <c r="Q210"/>
  <c r="P210"/>
  <c r="V442"/>
  <c r="U442"/>
  <c r="T442"/>
  <c r="S442"/>
  <c r="R442"/>
  <c r="Q442"/>
  <c r="P442"/>
  <c r="V441"/>
  <c r="U441"/>
  <c r="T441"/>
  <c r="S441"/>
  <c r="R441"/>
  <c r="Q441"/>
  <c r="P441"/>
  <c r="V37"/>
  <c r="U37"/>
  <c r="T37"/>
  <c r="S37"/>
  <c r="R37"/>
  <c r="Q37"/>
  <c r="P37"/>
  <c r="V97"/>
  <c r="U97"/>
  <c r="T97"/>
  <c r="S97"/>
  <c r="R97"/>
  <c r="Q97"/>
  <c r="P97"/>
  <c r="V148"/>
  <c r="U148"/>
  <c r="T148"/>
  <c r="S148"/>
  <c r="R148"/>
  <c r="Q148"/>
  <c r="P148"/>
  <c r="V333"/>
  <c r="U333"/>
  <c r="T333"/>
  <c r="S333"/>
  <c r="R333"/>
  <c r="Q333"/>
  <c r="P333"/>
  <c r="V398"/>
  <c r="U398"/>
  <c r="T398"/>
  <c r="S398"/>
  <c r="R398"/>
  <c r="Q398"/>
  <c r="P398"/>
  <c r="V182"/>
  <c r="U182"/>
  <c r="T182"/>
  <c r="S182"/>
  <c r="R182"/>
  <c r="Q182"/>
  <c r="P182"/>
  <c r="V504"/>
  <c r="U504"/>
  <c r="T504"/>
  <c r="S504"/>
  <c r="R504"/>
  <c r="Q504"/>
  <c r="P504"/>
  <c r="V109"/>
  <c r="U109"/>
  <c r="T109"/>
  <c r="S109"/>
  <c r="R109"/>
  <c r="Q109"/>
  <c r="P109"/>
  <c r="V96"/>
  <c r="U96"/>
  <c r="T96"/>
  <c r="S96"/>
  <c r="R96"/>
  <c r="Q96"/>
  <c r="P96"/>
  <c r="V56"/>
  <c r="U56"/>
  <c r="T56"/>
  <c r="S56"/>
  <c r="R56"/>
  <c r="Q56"/>
  <c r="P56"/>
  <c r="V475"/>
  <c r="U475"/>
  <c r="T475"/>
  <c r="S475"/>
  <c r="R475"/>
  <c r="Q475"/>
  <c r="P475"/>
  <c r="V492"/>
  <c r="U492"/>
  <c r="T492"/>
  <c r="S492"/>
  <c r="R492"/>
  <c r="Q492"/>
  <c r="P492"/>
  <c r="V36"/>
  <c r="U36"/>
  <c r="T36"/>
  <c r="S36"/>
  <c r="R36"/>
  <c r="Q36"/>
  <c r="P36"/>
  <c r="V317"/>
  <c r="U317"/>
  <c r="T317"/>
  <c r="S317"/>
  <c r="R317"/>
  <c r="Q317"/>
  <c r="P317"/>
  <c r="V209"/>
  <c r="U209"/>
  <c r="T209"/>
  <c r="S209"/>
  <c r="R209"/>
  <c r="Q209"/>
  <c r="P209"/>
  <c r="V35"/>
  <c r="U35"/>
  <c r="T35"/>
  <c r="S35"/>
  <c r="R35"/>
  <c r="Q35"/>
  <c r="P35"/>
  <c r="V55"/>
  <c r="U55"/>
  <c r="T55"/>
  <c r="S55"/>
  <c r="R55"/>
  <c r="Q55"/>
  <c r="P55"/>
  <c r="V181"/>
  <c r="U181"/>
  <c r="T181"/>
  <c r="S181"/>
  <c r="R181"/>
  <c r="Q181"/>
  <c r="P181"/>
  <c r="V332"/>
  <c r="U332"/>
  <c r="T332"/>
  <c r="S332"/>
  <c r="R332"/>
  <c r="Q332"/>
  <c r="P332"/>
  <c r="V385"/>
  <c r="U385"/>
  <c r="T385"/>
  <c r="S385"/>
  <c r="R385"/>
  <c r="Q385"/>
  <c r="P385"/>
  <c r="V316"/>
  <c r="U316"/>
  <c r="T316"/>
  <c r="S316"/>
  <c r="R316"/>
  <c r="Q316"/>
  <c r="P316"/>
  <c r="V34"/>
  <c r="U34"/>
  <c r="T34"/>
  <c r="S34"/>
  <c r="R34"/>
  <c r="Q34"/>
  <c r="P34"/>
  <c r="V427"/>
  <c r="U427"/>
  <c r="T427"/>
  <c r="S427"/>
  <c r="R427"/>
  <c r="Q427"/>
  <c r="P427"/>
  <c r="V188"/>
  <c r="U188"/>
  <c r="T188"/>
  <c r="S188"/>
  <c r="R188"/>
  <c r="Q188"/>
  <c r="P188"/>
  <c r="V348"/>
  <c r="U348"/>
  <c r="T348"/>
  <c r="S348"/>
  <c r="R348"/>
  <c r="Q348"/>
  <c r="P348"/>
  <c r="V426"/>
  <c r="U426"/>
  <c r="T426"/>
  <c r="S426"/>
  <c r="R426"/>
  <c r="Q426"/>
  <c r="P426"/>
  <c r="V389"/>
  <c r="U389"/>
  <c r="T389"/>
  <c r="S389"/>
  <c r="R389"/>
  <c r="Q389"/>
  <c r="P389"/>
  <c r="V386"/>
  <c r="U386"/>
  <c r="T386"/>
  <c r="S386"/>
  <c r="R386"/>
  <c r="Q386"/>
  <c r="P386"/>
  <c r="V300"/>
  <c r="U300"/>
  <c r="T300"/>
  <c r="S300"/>
  <c r="R300"/>
  <c r="Q300"/>
  <c r="P300"/>
  <c r="V384"/>
  <c r="U384"/>
  <c r="T384"/>
  <c r="S384"/>
  <c r="R384"/>
  <c r="Q384"/>
  <c r="P384"/>
  <c r="V33"/>
  <c r="U33"/>
  <c r="T33"/>
  <c r="S33"/>
  <c r="R33"/>
  <c r="Q33"/>
  <c r="P33"/>
  <c r="V440"/>
  <c r="U440"/>
  <c r="T440"/>
  <c r="S440"/>
  <c r="R440"/>
  <c r="Q440"/>
  <c r="P440"/>
  <c r="V17"/>
  <c r="U17"/>
  <c r="T17"/>
  <c r="S17"/>
  <c r="R17"/>
  <c r="Q17"/>
  <c r="P17"/>
  <c r="V370"/>
  <c r="U370"/>
  <c r="T370"/>
  <c r="S370"/>
  <c r="R370"/>
  <c r="Q370"/>
  <c r="P370"/>
  <c r="V315"/>
  <c r="U315"/>
  <c r="T315"/>
  <c r="S315"/>
  <c r="R315"/>
  <c r="Q315"/>
  <c r="P315"/>
  <c r="V250"/>
  <c r="U250"/>
  <c r="T250"/>
  <c r="S250"/>
  <c r="R250"/>
  <c r="Q250"/>
  <c r="P250"/>
  <c r="V108"/>
  <c r="U108"/>
  <c r="T108"/>
  <c r="S108"/>
  <c r="R108"/>
  <c r="Q108"/>
  <c r="P108"/>
  <c r="V249"/>
  <c r="U249"/>
  <c r="T249"/>
  <c r="S249"/>
  <c r="R249"/>
  <c r="Q249"/>
  <c r="P249"/>
  <c r="V376"/>
  <c r="U376"/>
  <c r="T376"/>
  <c r="S376"/>
  <c r="R376"/>
  <c r="Q376"/>
  <c r="P376"/>
  <c r="V132"/>
  <c r="U132"/>
  <c r="T132"/>
  <c r="S132"/>
  <c r="R132"/>
  <c r="Q132"/>
  <c r="P132"/>
  <c r="V32"/>
  <c r="U32"/>
  <c r="T32"/>
  <c r="S32"/>
  <c r="R32"/>
  <c r="Q32"/>
  <c r="P32"/>
  <c r="V439"/>
  <c r="U439"/>
  <c r="T439"/>
  <c r="S439"/>
  <c r="R439"/>
  <c r="Q439"/>
  <c r="P439"/>
  <c r="V248"/>
  <c r="U248"/>
  <c r="T248"/>
  <c r="S248"/>
  <c r="R248"/>
  <c r="Q248"/>
  <c r="P248"/>
  <c r="V388"/>
  <c r="U388"/>
  <c r="T388"/>
  <c r="S388"/>
  <c r="R388"/>
  <c r="Q388"/>
  <c r="P388"/>
  <c r="V247"/>
  <c r="U247"/>
  <c r="T247"/>
  <c r="S247"/>
  <c r="R247"/>
  <c r="Q247"/>
  <c r="P247"/>
  <c r="V205"/>
  <c r="U205"/>
  <c r="T205"/>
  <c r="S205"/>
  <c r="R205"/>
  <c r="Q205"/>
  <c r="P205"/>
  <c r="V95"/>
  <c r="U95"/>
  <c r="T95"/>
  <c r="S95"/>
  <c r="R95"/>
  <c r="Q95"/>
  <c r="P95"/>
  <c r="V200"/>
  <c r="U200"/>
  <c r="T200"/>
  <c r="S200"/>
  <c r="R200"/>
  <c r="Q200"/>
  <c r="P200"/>
  <c r="V284"/>
  <c r="U284"/>
  <c r="T284"/>
  <c r="S284"/>
  <c r="R284"/>
  <c r="Q284"/>
  <c r="P284"/>
  <c r="V31"/>
  <c r="U31"/>
  <c r="T31"/>
  <c r="S31"/>
  <c r="R31"/>
  <c r="Q31"/>
  <c r="P31"/>
  <c r="V54"/>
  <c r="U54"/>
  <c r="T54"/>
  <c r="S54"/>
  <c r="R54"/>
  <c r="Q54"/>
  <c r="P54"/>
  <c r="V503"/>
  <c r="U503"/>
  <c r="T503"/>
  <c r="S503"/>
  <c r="R503"/>
  <c r="Q503"/>
  <c r="P503"/>
  <c r="V425"/>
  <c r="U425"/>
  <c r="T425"/>
  <c r="S425"/>
  <c r="R425"/>
  <c r="Q425"/>
  <c r="P425"/>
  <c r="V383"/>
  <c r="U383"/>
  <c r="T383"/>
  <c r="S383"/>
  <c r="R383"/>
  <c r="Q383"/>
  <c r="P383"/>
  <c r="V474"/>
  <c r="U474"/>
  <c r="T474"/>
  <c r="S474"/>
  <c r="R474"/>
  <c r="Q474"/>
  <c r="P474"/>
  <c r="V199"/>
  <c r="U199"/>
  <c r="T199"/>
  <c r="S199"/>
  <c r="R199"/>
  <c r="Q199"/>
  <c r="P199"/>
  <c r="V198"/>
  <c r="U198"/>
  <c r="T198"/>
  <c r="S198"/>
  <c r="R198"/>
  <c r="Q198"/>
  <c r="P198"/>
  <c r="V473"/>
  <c r="U473"/>
  <c r="T473"/>
  <c r="S473"/>
  <c r="R473"/>
  <c r="Q473"/>
  <c r="P473"/>
  <c r="V16"/>
  <c r="U16"/>
  <c r="T16"/>
  <c r="S16"/>
  <c r="R16"/>
  <c r="Q16"/>
  <c r="P16"/>
  <c r="V294"/>
  <c r="U294"/>
  <c r="T294"/>
  <c r="S294"/>
  <c r="R294"/>
  <c r="Q294"/>
  <c r="P294"/>
  <c r="V331"/>
  <c r="U331"/>
  <c r="T331"/>
  <c r="S331"/>
  <c r="R331"/>
  <c r="Q331"/>
  <c r="P331"/>
  <c r="V424"/>
  <c r="U424"/>
  <c r="T424"/>
  <c r="S424"/>
  <c r="R424"/>
  <c r="Q424"/>
  <c r="P424"/>
  <c r="V397"/>
  <c r="U397"/>
  <c r="T397"/>
  <c r="S397"/>
  <c r="R397"/>
  <c r="Q397"/>
  <c r="P397"/>
  <c r="V174"/>
  <c r="U174"/>
  <c r="T174"/>
  <c r="S174"/>
  <c r="R174"/>
  <c r="Q174"/>
  <c r="P174"/>
  <c r="V131"/>
  <c r="U131"/>
  <c r="T131"/>
  <c r="S131"/>
  <c r="R131"/>
  <c r="Q131"/>
  <c r="P131"/>
  <c r="V187"/>
  <c r="U187"/>
  <c r="T187"/>
  <c r="S187"/>
  <c r="R187"/>
  <c r="Q187"/>
  <c r="P187"/>
  <c r="V314"/>
  <c r="U314"/>
  <c r="T314"/>
  <c r="S314"/>
  <c r="R314"/>
  <c r="Q314"/>
  <c r="P314"/>
  <c r="V147"/>
  <c r="U147"/>
  <c r="T147"/>
  <c r="S147"/>
  <c r="R147"/>
  <c r="Q147"/>
  <c r="P147"/>
  <c r="V94"/>
  <c r="U94"/>
  <c r="T94"/>
  <c r="S94"/>
  <c r="R94"/>
  <c r="Q94"/>
  <c r="P94"/>
  <c r="V173"/>
  <c r="U173"/>
  <c r="T173"/>
  <c r="S173"/>
  <c r="R173"/>
  <c r="Q173"/>
  <c r="P173"/>
  <c r="V130"/>
  <c r="U130"/>
  <c r="T130"/>
  <c r="S130"/>
  <c r="R130"/>
  <c r="Q130"/>
  <c r="P130"/>
  <c r="V79"/>
  <c r="U79"/>
  <c r="T79"/>
  <c r="S79"/>
  <c r="R79"/>
  <c r="Q79"/>
  <c r="P79"/>
  <c r="V246"/>
  <c r="U246"/>
  <c r="T246"/>
  <c r="S246"/>
  <c r="R246"/>
  <c r="Q246"/>
  <c r="P246"/>
  <c r="V313"/>
  <c r="U313"/>
  <c r="T313"/>
  <c r="S313"/>
  <c r="R313"/>
  <c r="Q313"/>
  <c r="P313"/>
  <c r="V245"/>
  <c r="U245"/>
  <c r="T245"/>
  <c r="S245"/>
  <c r="R245"/>
  <c r="Q245"/>
  <c r="P245"/>
  <c r="V347"/>
  <c r="U347"/>
  <c r="T347"/>
  <c r="S347"/>
  <c r="R347"/>
  <c r="Q347"/>
  <c r="P347"/>
  <c r="V491"/>
  <c r="U491"/>
  <c r="T491"/>
  <c r="S491"/>
  <c r="R491"/>
  <c r="Q491"/>
  <c r="P491"/>
  <c r="V346"/>
  <c r="U346"/>
  <c r="T346"/>
  <c r="S346"/>
  <c r="R346"/>
  <c r="Q346"/>
  <c r="P346"/>
  <c r="V407"/>
  <c r="U407"/>
  <c r="T407"/>
  <c r="S407"/>
  <c r="R407"/>
  <c r="Q407"/>
  <c r="P407"/>
  <c r="V359"/>
  <c r="U359"/>
  <c r="T359"/>
  <c r="S359"/>
  <c r="R359"/>
  <c r="Q359"/>
  <c r="P359"/>
  <c r="V154"/>
  <c r="U154"/>
  <c r="T154"/>
  <c r="S154"/>
  <c r="R154"/>
  <c r="Q154"/>
  <c r="P154"/>
  <c r="V387"/>
  <c r="U387"/>
  <c r="T387"/>
  <c r="S387"/>
  <c r="R387"/>
  <c r="Q387"/>
  <c r="P387"/>
  <c r="V244"/>
  <c r="U244"/>
  <c r="T244"/>
  <c r="S244"/>
  <c r="R244"/>
  <c r="Q244"/>
  <c r="P244"/>
  <c r="V243"/>
  <c r="U243"/>
  <c r="T243"/>
  <c r="S243"/>
  <c r="R243"/>
  <c r="Q243"/>
  <c r="P243"/>
  <c r="V242"/>
  <c r="U242"/>
  <c r="T242"/>
  <c r="S242"/>
  <c r="R242"/>
  <c r="Q242"/>
  <c r="P242"/>
  <c r="V15"/>
  <c r="U15"/>
  <c r="T15"/>
  <c r="S15"/>
  <c r="R15"/>
  <c r="Q15"/>
  <c r="P15"/>
  <c r="V129"/>
  <c r="U129"/>
  <c r="T129"/>
  <c r="S129"/>
  <c r="R129"/>
  <c r="Q129"/>
  <c r="P129"/>
  <c r="V472"/>
  <c r="U472"/>
  <c r="T472"/>
  <c r="S472"/>
  <c r="R472"/>
  <c r="Q472"/>
  <c r="P472"/>
  <c r="V241"/>
  <c r="U241"/>
  <c r="T241"/>
  <c r="S241"/>
  <c r="R241"/>
  <c r="Q241"/>
  <c r="P241"/>
  <c r="V240"/>
  <c r="U240"/>
  <c r="T240"/>
  <c r="S240"/>
  <c r="R240"/>
  <c r="Q240"/>
  <c r="P240"/>
  <c r="V14"/>
  <c r="U14"/>
  <c r="T14"/>
  <c r="S14"/>
  <c r="R14"/>
  <c r="Q14"/>
  <c r="P14"/>
  <c r="V107"/>
  <c r="U107"/>
  <c r="T107"/>
  <c r="S107"/>
  <c r="R107"/>
  <c r="Q107"/>
  <c r="P107"/>
  <c r="V312"/>
  <c r="U312"/>
  <c r="T312"/>
  <c r="S312"/>
  <c r="R312"/>
  <c r="Q312"/>
  <c r="P312"/>
  <c r="V498"/>
  <c r="U498"/>
  <c r="T498"/>
  <c r="S498"/>
  <c r="R498"/>
  <c r="Q498"/>
  <c r="P498"/>
  <c r="V30"/>
  <c r="U30"/>
  <c r="T30"/>
  <c r="S30"/>
  <c r="R30"/>
  <c r="Q30"/>
  <c r="P30"/>
  <c r="V204"/>
  <c r="U204"/>
  <c r="T204"/>
  <c r="S204"/>
  <c r="R204"/>
  <c r="Q204"/>
  <c r="P204"/>
  <c r="V283"/>
  <c r="U283"/>
  <c r="T283"/>
  <c r="S283"/>
  <c r="R283"/>
  <c r="Q283"/>
  <c r="P283"/>
  <c r="V330"/>
  <c r="U330"/>
  <c r="T330"/>
  <c r="S330"/>
  <c r="R330"/>
  <c r="Q330"/>
  <c r="P330"/>
  <c r="V329"/>
  <c r="U329"/>
  <c r="T329"/>
  <c r="S329"/>
  <c r="R329"/>
  <c r="Q329"/>
  <c r="P329"/>
  <c r="V375"/>
  <c r="U375"/>
  <c r="T375"/>
  <c r="S375"/>
  <c r="R375"/>
  <c r="Q375"/>
  <c r="P375"/>
  <c r="V53"/>
  <c r="U53"/>
  <c r="T53"/>
  <c r="S53"/>
  <c r="R53"/>
  <c r="Q53"/>
  <c r="P53"/>
  <c r="V411"/>
  <c r="U411"/>
  <c r="T411"/>
  <c r="S411"/>
  <c r="R411"/>
  <c r="Q411"/>
  <c r="P411"/>
  <c r="V78"/>
  <c r="U78"/>
  <c r="T78"/>
  <c r="S78"/>
  <c r="R78"/>
  <c r="Q78"/>
  <c r="P78"/>
  <c r="V471"/>
  <c r="U471"/>
  <c r="T471"/>
  <c r="S471"/>
  <c r="R471"/>
  <c r="Q471"/>
  <c r="P471"/>
  <c r="V457"/>
  <c r="U457"/>
  <c r="T457"/>
  <c r="S457"/>
  <c r="R457"/>
  <c r="Q457"/>
  <c r="P457"/>
  <c r="V239"/>
  <c r="U239"/>
  <c r="T239"/>
  <c r="S239"/>
  <c r="R239"/>
  <c r="Q239"/>
  <c r="P239"/>
  <c r="V311"/>
  <c r="U311"/>
  <c r="T311"/>
  <c r="S311"/>
  <c r="R311"/>
  <c r="Q311"/>
  <c r="P311"/>
  <c r="V310"/>
  <c r="U310"/>
  <c r="T310"/>
  <c r="S310"/>
  <c r="R310"/>
  <c r="Q310"/>
  <c r="P310"/>
  <c r="V238"/>
  <c r="U238"/>
  <c r="T238"/>
  <c r="S238"/>
  <c r="R238"/>
  <c r="Q238"/>
  <c r="P238"/>
  <c r="V292"/>
  <c r="U292"/>
  <c r="T292"/>
  <c r="S292"/>
  <c r="R292"/>
  <c r="Q292"/>
  <c r="P292"/>
  <c r="V345"/>
  <c r="U345"/>
  <c r="T345"/>
  <c r="S345"/>
  <c r="R345"/>
  <c r="Q345"/>
  <c r="P345"/>
  <c r="V396"/>
  <c r="U396"/>
  <c r="T396"/>
  <c r="S396"/>
  <c r="R396"/>
  <c r="Q396"/>
  <c r="P396"/>
  <c r="V406"/>
  <c r="U406"/>
  <c r="T406"/>
  <c r="S406"/>
  <c r="R406"/>
  <c r="Q406"/>
  <c r="P406"/>
  <c r="V309"/>
  <c r="U309"/>
  <c r="T309"/>
  <c r="S309"/>
  <c r="R309"/>
  <c r="Q309"/>
  <c r="P309"/>
  <c r="V374"/>
  <c r="U374"/>
  <c r="T374"/>
  <c r="S374"/>
  <c r="R374"/>
  <c r="Q374"/>
  <c r="P374"/>
  <c r="V237"/>
  <c r="U237"/>
  <c r="T237"/>
  <c r="S237"/>
  <c r="R237"/>
  <c r="Q237"/>
  <c r="P237"/>
  <c r="V513"/>
  <c r="U513"/>
  <c r="T513"/>
  <c r="S513"/>
  <c r="R513"/>
  <c r="Q513"/>
  <c r="P513"/>
  <c r="V362"/>
  <c r="U362"/>
  <c r="T362"/>
  <c r="S362"/>
  <c r="R362"/>
  <c r="Q362"/>
  <c r="P362"/>
  <c r="V308"/>
  <c r="U308"/>
  <c r="T308"/>
  <c r="S308"/>
  <c r="R308"/>
  <c r="Q308"/>
  <c r="P308"/>
  <c r="V93"/>
  <c r="U93"/>
  <c r="T93"/>
  <c r="S93"/>
  <c r="R93"/>
  <c r="Q93"/>
  <c r="P93"/>
  <c r="V236"/>
  <c r="U236"/>
  <c r="T236"/>
  <c r="S236"/>
  <c r="R236"/>
  <c r="Q236"/>
  <c r="P236"/>
  <c r="V92"/>
  <c r="U92"/>
  <c r="T92"/>
  <c r="S92"/>
  <c r="R92"/>
  <c r="Q92"/>
  <c r="P92"/>
  <c r="V438"/>
  <c r="U438"/>
  <c r="T438"/>
  <c r="S438"/>
  <c r="R438"/>
  <c r="Q438"/>
  <c r="P438"/>
  <c r="V410"/>
  <c r="U410"/>
  <c r="T410"/>
  <c r="S410"/>
  <c r="R410"/>
  <c r="Q410"/>
  <c r="P410"/>
  <c r="V146"/>
  <c r="U146"/>
  <c r="T146"/>
  <c r="S146"/>
  <c r="R146"/>
  <c r="Q146"/>
  <c r="P146"/>
  <c r="V307"/>
  <c r="U307"/>
  <c r="T307"/>
  <c r="S307"/>
  <c r="R307"/>
  <c r="Q307"/>
  <c r="P307"/>
  <c r="V235"/>
  <c r="U235"/>
  <c r="T235"/>
  <c r="S235"/>
  <c r="R235"/>
  <c r="Q235"/>
  <c r="P235"/>
  <c r="V470"/>
  <c r="U470"/>
  <c r="T470"/>
  <c r="S470"/>
  <c r="R470"/>
  <c r="Q470"/>
  <c r="P470"/>
  <c r="V13"/>
  <c r="U13"/>
  <c r="T13"/>
  <c r="S13"/>
  <c r="R13"/>
  <c r="Q13"/>
  <c r="P13"/>
  <c r="V423"/>
  <c r="U423"/>
  <c r="T423"/>
  <c r="S423"/>
  <c r="R423"/>
  <c r="Q423"/>
  <c r="P423"/>
  <c r="V128"/>
  <c r="U128"/>
  <c r="T128"/>
  <c r="S128"/>
  <c r="R128"/>
  <c r="Q128"/>
  <c r="P128"/>
  <c r="V344"/>
  <c r="U344"/>
  <c r="T344"/>
  <c r="S344"/>
  <c r="R344"/>
  <c r="Q344"/>
  <c r="P344"/>
  <c r="V395"/>
  <c r="U395"/>
  <c r="T395"/>
  <c r="S395"/>
  <c r="R395"/>
  <c r="Q395"/>
  <c r="P395"/>
  <c r="V422"/>
  <c r="U422"/>
  <c r="T422"/>
  <c r="S422"/>
  <c r="R422"/>
  <c r="Q422"/>
  <c r="P422"/>
  <c r="V145"/>
  <c r="U145"/>
  <c r="T145"/>
  <c r="S145"/>
  <c r="R145"/>
  <c r="Q145"/>
  <c r="P145"/>
  <c r="V52"/>
  <c r="U52"/>
  <c r="T52"/>
  <c r="S52"/>
  <c r="R52"/>
  <c r="Q52"/>
  <c r="P52"/>
  <c r="V299"/>
  <c r="U299"/>
  <c r="T299"/>
  <c r="S299"/>
  <c r="R299"/>
  <c r="Q299"/>
  <c r="P299"/>
  <c r="V293"/>
  <c r="U293"/>
  <c r="T293"/>
  <c r="S293"/>
  <c r="R293"/>
  <c r="Q293"/>
  <c r="P293"/>
  <c r="V144"/>
  <c r="U144"/>
  <c r="T144"/>
  <c r="S144"/>
  <c r="R144"/>
  <c r="Q144"/>
  <c r="P144"/>
  <c r="V234"/>
  <c r="U234"/>
  <c r="T234"/>
  <c r="S234"/>
  <c r="R234"/>
  <c r="Q234"/>
  <c r="P234"/>
  <c r="V12"/>
  <c r="U12"/>
  <c r="T12"/>
  <c r="S12"/>
  <c r="R12"/>
  <c r="Q12"/>
  <c r="P12"/>
  <c r="V282"/>
  <c r="U282"/>
  <c r="T282"/>
  <c r="S282"/>
  <c r="R282"/>
  <c r="Q282"/>
  <c r="P282"/>
  <c r="V51"/>
  <c r="U51"/>
  <c r="T51"/>
  <c r="S51"/>
  <c r="R51"/>
  <c r="Q51"/>
  <c r="P51"/>
  <c r="V197"/>
  <c r="U197"/>
  <c r="T197"/>
  <c r="S197"/>
  <c r="R197"/>
  <c r="Q197"/>
  <c r="P197"/>
  <c r="V50"/>
  <c r="U50"/>
  <c r="T50"/>
  <c r="S50"/>
  <c r="R50"/>
  <c r="Q50"/>
  <c r="P50"/>
  <c r="V77"/>
  <c r="U77"/>
  <c r="T77"/>
  <c r="S77"/>
  <c r="R77"/>
  <c r="Q77"/>
  <c r="P77"/>
  <c r="V306"/>
  <c r="U306"/>
  <c r="T306"/>
  <c r="S306"/>
  <c r="R306"/>
  <c r="Q306"/>
  <c r="P306"/>
  <c r="V281"/>
  <c r="U281"/>
  <c r="T281"/>
  <c r="S281"/>
  <c r="R281"/>
  <c r="Q281"/>
  <c r="P281"/>
  <c r="V394"/>
  <c r="U394"/>
  <c r="T394"/>
  <c r="S394"/>
  <c r="R394"/>
  <c r="Q394"/>
  <c r="P394"/>
  <c r="V196"/>
  <c r="U196"/>
  <c r="T196"/>
  <c r="S196"/>
  <c r="R196"/>
  <c r="Q196"/>
  <c r="P196"/>
  <c r="V393"/>
  <c r="U393"/>
  <c r="T393"/>
  <c r="S393"/>
  <c r="R393"/>
  <c r="Q393"/>
  <c r="P393"/>
  <c r="V405"/>
  <c r="U405"/>
  <c r="T405"/>
  <c r="S405"/>
  <c r="R405"/>
  <c r="Q405"/>
  <c r="P405"/>
  <c r="V305"/>
  <c r="U305"/>
  <c r="T305"/>
  <c r="S305"/>
  <c r="R305"/>
  <c r="Q305"/>
  <c r="P305"/>
  <c r="V469"/>
  <c r="U469"/>
  <c r="T469"/>
  <c r="S469"/>
  <c r="R469"/>
  <c r="Q469"/>
  <c r="P469"/>
  <c r="V421"/>
  <c r="U421"/>
  <c r="T421"/>
  <c r="S421"/>
  <c r="R421"/>
  <c r="Q421"/>
  <c r="P421"/>
  <c r="V392"/>
  <c r="U392"/>
  <c r="T392"/>
  <c r="S392"/>
  <c r="R392"/>
  <c r="Q392"/>
  <c r="P392"/>
  <c r="V280"/>
  <c r="U280"/>
  <c r="T280"/>
  <c r="S280"/>
  <c r="R280"/>
  <c r="Q280"/>
  <c r="P280"/>
  <c r="V404"/>
  <c r="U404"/>
  <c r="T404"/>
  <c r="S404"/>
  <c r="R404"/>
  <c r="Q404"/>
  <c r="P404"/>
  <c r="V420"/>
  <c r="U420"/>
  <c r="T420"/>
  <c r="S420"/>
  <c r="R420"/>
  <c r="Q420"/>
  <c r="P420"/>
  <c r="V437"/>
  <c r="U437"/>
  <c r="T437"/>
  <c r="S437"/>
  <c r="R437"/>
  <c r="Q437"/>
  <c r="P437"/>
  <c r="V358"/>
  <c r="U358"/>
  <c r="T358"/>
  <c r="S358"/>
  <c r="R358"/>
  <c r="Q358"/>
  <c r="P358"/>
  <c r="V373"/>
  <c r="U373"/>
  <c r="T373"/>
  <c r="S373"/>
  <c r="R373"/>
  <c r="Q373"/>
  <c r="P373"/>
  <c r="V468"/>
  <c r="U468"/>
  <c r="T468"/>
  <c r="S468"/>
  <c r="R468"/>
  <c r="Q468"/>
  <c r="P468"/>
  <c r="V343"/>
  <c r="U343"/>
  <c r="T343"/>
  <c r="S343"/>
  <c r="R343"/>
  <c r="Q343"/>
  <c r="P343"/>
  <c r="V180"/>
  <c r="U180"/>
  <c r="T180"/>
  <c r="S180"/>
  <c r="R180"/>
  <c r="Q180"/>
  <c r="P180"/>
  <c r="V419"/>
  <c r="U419"/>
  <c r="T419"/>
  <c r="S419"/>
  <c r="R419"/>
  <c r="Q419"/>
  <c r="P419"/>
  <c r="V49"/>
  <c r="U49"/>
  <c r="T49"/>
  <c r="S49"/>
  <c r="R49"/>
  <c r="Q49"/>
  <c r="P49"/>
  <c r="V233"/>
  <c r="U233"/>
  <c r="T233"/>
  <c r="S233"/>
  <c r="R233"/>
  <c r="Q233"/>
  <c r="P233"/>
  <c r="V179"/>
  <c r="U179"/>
  <c r="T179"/>
  <c r="S179"/>
  <c r="R179"/>
  <c r="Q179"/>
  <c r="P179"/>
  <c r="V153"/>
  <c r="U153"/>
  <c r="T153"/>
  <c r="S153"/>
  <c r="R153"/>
  <c r="Q153"/>
  <c r="P153"/>
  <c r="V467"/>
  <c r="U467"/>
  <c r="T467"/>
  <c r="S467"/>
  <c r="R467"/>
  <c r="Q467"/>
  <c r="P467"/>
  <c r="V279"/>
  <c r="U279"/>
  <c r="T279"/>
  <c r="S279"/>
  <c r="R279"/>
  <c r="Q279"/>
  <c r="P279"/>
  <c r="V357"/>
  <c r="U357"/>
  <c r="T357"/>
  <c r="S357"/>
  <c r="R357"/>
  <c r="Q357"/>
  <c r="P357"/>
  <c r="V127"/>
  <c r="U127"/>
  <c r="T127"/>
  <c r="S127"/>
  <c r="R127"/>
  <c r="Q127"/>
  <c r="P127"/>
  <c r="V76"/>
  <c r="U76"/>
  <c r="T76"/>
  <c r="S76"/>
  <c r="R76"/>
  <c r="Q76"/>
  <c r="P76"/>
  <c r="V436"/>
  <c r="U436"/>
  <c r="T436"/>
  <c r="S436"/>
  <c r="R436"/>
  <c r="Q436"/>
  <c r="P436"/>
  <c r="V403"/>
  <c r="U403"/>
  <c r="T403"/>
  <c r="S403"/>
  <c r="R403"/>
  <c r="Q403"/>
  <c r="P403"/>
  <c r="V372"/>
  <c r="U372"/>
  <c r="T372"/>
  <c r="S372"/>
  <c r="R372"/>
  <c r="Q372"/>
  <c r="P372"/>
  <c r="V466"/>
  <c r="U466"/>
  <c r="T466"/>
  <c r="S466"/>
  <c r="R466"/>
  <c r="Q466"/>
  <c r="P466"/>
  <c r="V232"/>
  <c r="U232"/>
  <c r="T232"/>
  <c r="S232"/>
  <c r="R232"/>
  <c r="Q232"/>
  <c r="P232"/>
  <c r="V75"/>
  <c r="U75"/>
  <c r="T75"/>
  <c r="S75"/>
  <c r="R75"/>
  <c r="Q75"/>
  <c r="P75"/>
  <c r="V514"/>
  <c r="U514"/>
  <c r="T514"/>
  <c r="S514"/>
  <c r="R514"/>
  <c r="Q514"/>
  <c r="P514"/>
  <c r="V273"/>
  <c r="U273"/>
  <c r="T273"/>
  <c r="S273"/>
  <c r="R273"/>
  <c r="Q273"/>
  <c r="P273"/>
  <c r="V231"/>
  <c r="U231"/>
  <c r="T231"/>
  <c r="S231"/>
  <c r="R231"/>
  <c r="Q231"/>
  <c r="P231"/>
  <c r="V186"/>
  <c r="U186"/>
  <c r="T186"/>
  <c r="S186"/>
  <c r="R186"/>
  <c r="Q186"/>
  <c r="P186"/>
  <c r="V490"/>
  <c r="U490"/>
  <c r="T490"/>
  <c r="S490"/>
  <c r="R490"/>
  <c r="Q490"/>
  <c r="P490"/>
  <c r="V364"/>
  <c r="U364"/>
  <c r="T364"/>
  <c r="S364"/>
  <c r="R364"/>
  <c r="Q364"/>
  <c r="P364"/>
  <c r="V172"/>
  <c r="U172"/>
  <c r="T172"/>
  <c r="S172"/>
  <c r="R172"/>
  <c r="Q172"/>
  <c r="P172"/>
  <c r="V106"/>
  <c r="U106"/>
  <c r="T106"/>
  <c r="S106"/>
  <c r="R106"/>
  <c r="Q106"/>
  <c r="P106"/>
  <c r="V456"/>
  <c r="U456"/>
  <c r="T456"/>
  <c r="S456"/>
  <c r="R456"/>
  <c r="Q456"/>
  <c r="P456"/>
  <c r="V11"/>
  <c r="U11"/>
  <c r="T11"/>
  <c r="S11"/>
  <c r="R11"/>
  <c r="Q11"/>
  <c r="P11"/>
  <c r="V508"/>
  <c r="U508"/>
  <c r="T508"/>
  <c r="S508"/>
  <c r="R508"/>
  <c r="Q508"/>
  <c r="P508"/>
  <c r="V342"/>
  <c r="U342"/>
  <c r="T342"/>
  <c r="S342"/>
  <c r="R342"/>
  <c r="Q342"/>
  <c r="P342"/>
  <c r="V230"/>
  <c r="U230"/>
  <c r="T230"/>
  <c r="S230"/>
  <c r="R230"/>
  <c r="Q230"/>
  <c r="P230"/>
  <c r="V48"/>
  <c r="U48"/>
  <c r="T48"/>
  <c r="S48"/>
  <c r="R48"/>
  <c r="Q48"/>
  <c r="P48"/>
  <c r="V356"/>
  <c r="U356"/>
  <c r="T356"/>
  <c r="S356"/>
  <c r="R356"/>
  <c r="Q356"/>
  <c r="P356"/>
  <c r="V455"/>
  <c r="U455"/>
  <c r="T455"/>
  <c r="S455"/>
  <c r="R455"/>
  <c r="Q455"/>
  <c r="P455"/>
  <c r="V328"/>
  <c r="U328"/>
  <c r="T328"/>
  <c r="S328"/>
  <c r="R328"/>
  <c r="Q328"/>
  <c r="P328"/>
  <c r="V29"/>
  <c r="U29"/>
  <c r="T29"/>
  <c r="S29"/>
  <c r="R29"/>
  <c r="Q29"/>
  <c r="P29"/>
  <c r="V28"/>
  <c r="U28"/>
  <c r="T28"/>
  <c r="S28"/>
  <c r="R28"/>
  <c r="Q28"/>
  <c r="P28"/>
  <c r="V126"/>
  <c r="U126"/>
  <c r="T126"/>
  <c r="S126"/>
  <c r="R126"/>
  <c r="Q126"/>
  <c r="P126"/>
  <c r="V47"/>
  <c r="U47"/>
  <c r="T47"/>
  <c r="S47"/>
  <c r="R47"/>
  <c r="Q47"/>
  <c r="P47"/>
  <c r="V502"/>
  <c r="U502"/>
  <c r="T502"/>
  <c r="S502"/>
  <c r="R502"/>
  <c r="Q502"/>
  <c r="P502"/>
  <c r="V465"/>
  <c r="U465"/>
  <c r="T465"/>
  <c r="S465"/>
  <c r="R465"/>
  <c r="Q465"/>
  <c r="P465"/>
  <c r="V125"/>
  <c r="U125"/>
  <c r="T125"/>
  <c r="S125"/>
  <c r="R125"/>
  <c r="Q125"/>
  <c r="P125"/>
  <c r="V165"/>
  <c r="U165"/>
  <c r="T165"/>
  <c r="S165"/>
  <c r="R165"/>
  <c r="Q165"/>
  <c r="P165"/>
  <c r="V278"/>
  <c r="U278"/>
  <c r="T278"/>
  <c r="S278"/>
  <c r="R278"/>
  <c r="Q278"/>
  <c r="P278"/>
  <c r="V418"/>
  <c r="U418"/>
  <c r="T418"/>
  <c r="S418"/>
  <c r="R418"/>
  <c r="Q418"/>
  <c r="P418"/>
  <c r="V10"/>
  <c r="U10"/>
  <c r="T10"/>
  <c r="S10"/>
  <c r="R10"/>
  <c r="Q10"/>
  <c r="P10"/>
  <c r="V304"/>
  <c r="U304"/>
  <c r="T304"/>
  <c r="S304"/>
  <c r="R304"/>
  <c r="Q304"/>
  <c r="P304"/>
  <c r="V74"/>
  <c r="U74"/>
  <c r="T74"/>
  <c r="S74"/>
  <c r="R74"/>
  <c r="Q74"/>
  <c r="P74"/>
  <c r="V336"/>
  <c r="U336"/>
  <c r="T336"/>
  <c r="S336"/>
  <c r="R336"/>
  <c r="Q336"/>
  <c r="P336"/>
  <c r="V27"/>
  <c r="U27"/>
  <c r="T27"/>
  <c r="S27"/>
  <c r="R27"/>
  <c r="Q27"/>
  <c r="P27"/>
  <c r="V454"/>
  <c r="U454"/>
  <c r="T454"/>
  <c r="S454"/>
  <c r="R454"/>
  <c r="Q454"/>
  <c r="P454"/>
  <c r="V143"/>
  <c r="U143"/>
  <c r="T143"/>
  <c r="S143"/>
  <c r="R143"/>
  <c r="Q143"/>
  <c r="P143"/>
  <c r="V335"/>
  <c r="U335"/>
  <c r="T335"/>
  <c r="S335"/>
  <c r="R335"/>
  <c r="Q335"/>
  <c r="P335"/>
  <c r="V289"/>
  <c r="U289"/>
  <c r="T289"/>
  <c r="S289"/>
  <c r="R289"/>
  <c r="Q289"/>
  <c r="P289"/>
  <c r="V497"/>
  <c r="U497"/>
  <c r="T497"/>
  <c r="S497"/>
  <c r="R497"/>
  <c r="Q497"/>
  <c r="P497"/>
  <c r="V208"/>
  <c r="U208"/>
  <c r="T208"/>
  <c r="S208"/>
  <c r="R208"/>
  <c r="Q208"/>
  <c r="P208"/>
  <c r="V464"/>
  <c r="U464"/>
  <c r="T464"/>
  <c r="S464"/>
  <c r="R464"/>
  <c r="Q464"/>
  <c r="P464"/>
  <c r="V391"/>
  <c r="U391"/>
  <c r="T391"/>
  <c r="S391"/>
  <c r="R391"/>
  <c r="Q391"/>
  <c r="P391"/>
  <c r="V124"/>
  <c r="U124"/>
  <c r="T124"/>
  <c r="S124"/>
  <c r="R124"/>
  <c r="Q124"/>
  <c r="P124"/>
  <c r="V73"/>
  <c r="U73"/>
  <c r="T73"/>
  <c r="S73"/>
  <c r="R73"/>
  <c r="Q73"/>
  <c r="P73"/>
  <c r="V409"/>
  <c r="U409"/>
  <c r="T409"/>
  <c r="S409"/>
  <c r="R409"/>
  <c r="Q409"/>
  <c r="P409"/>
  <c r="V178"/>
  <c r="U178"/>
  <c r="T178"/>
  <c r="S178"/>
  <c r="R178"/>
  <c r="Q178"/>
  <c r="P178"/>
  <c r="V417"/>
  <c r="U417"/>
  <c r="T417"/>
  <c r="S417"/>
  <c r="R417"/>
  <c r="Q417"/>
  <c r="P417"/>
  <c r="V229"/>
  <c r="U229"/>
  <c r="T229"/>
  <c r="S229"/>
  <c r="R229"/>
  <c r="Q229"/>
  <c r="P229"/>
  <c r="V463"/>
  <c r="U463"/>
  <c r="T463"/>
  <c r="S463"/>
  <c r="R463"/>
  <c r="Q463"/>
  <c r="P463"/>
  <c r="V91"/>
  <c r="U91"/>
  <c r="T91"/>
  <c r="S91"/>
  <c r="R91"/>
  <c r="Q91"/>
  <c r="P91"/>
  <c r="V90"/>
  <c r="U90"/>
  <c r="T90"/>
  <c r="S90"/>
  <c r="R90"/>
  <c r="Q90"/>
  <c r="P90"/>
  <c r="V277"/>
  <c r="U277"/>
  <c r="T277"/>
  <c r="S277"/>
  <c r="R277"/>
  <c r="Q277"/>
  <c r="P277"/>
  <c r="V171"/>
  <c r="U171"/>
  <c r="T171"/>
  <c r="S171"/>
  <c r="R171"/>
  <c r="Q171"/>
  <c r="P171"/>
  <c r="V89"/>
  <c r="U89"/>
  <c r="T89"/>
  <c r="S89"/>
  <c r="R89"/>
  <c r="Q89"/>
  <c r="P89"/>
  <c r="V298"/>
  <c r="U298"/>
  <c r="T298"/>
  <c r="S298"/>
  <c r="R298"/>
  <c r="Q298"/>
  <c r="P298"/>
  <c r="V142"/>
  <c r="U142"/>
  <c r="T142"/>
  <c r="S142"/>
  <c r="R142"/>
  <c r="Q142"/>
  <c r="P142"/>
  <c r="V164"/>
  <c r="U164"/>
  <c r="T164"/>
  <c r="S164"/>
  <c r="R164"/>
  <c r="Q164"/>
  <c r="P164"/>
  <c r="V416"/>
  <c r="U416"/>
  <c r="T416"/>
  <c r="S416"/>
  <c r="R416"/>
  <c r="Q416"/>
  <c r="P416"/>
  <c r="V72"/>
  <c r="U72"/>
  <c r="T72"/>
  <c r="S72"/>
  <c r="R72"/>
  <c r="Q72"/>
  <c r="P72"/>
  <c r="V123"/>
  <c r="U123"/>
  <c r="T123"/>
  <c r="S123"/>
  <c r="R123"/>
  <c r="Q123"/>
  <c r="P123"/>
  <c r="V288"/>
  <c r="U288"/>
  <c r="T288"/>
  <c r="S288"/>
  <c r="R288"/>
  <c r="Q288"/>
  <c r="P288"/>
  <c r="V228"/>
  <c r="U228"/>
  <c r="T228"/>
  <c r="S228"/>
  <c r="R228"/>
  <c r="Q228"/>
  <c r="P228"/>
  <c r="V453"/>
  <c r="U453"/>
  <c r="T453"/>
  <c r="S453"/>
  <c r="R453"/>
  <c r="Q453"/>
  <c r="P453"/>
  <c r="V122"/>
  <c r="U122"/>
  <c r="T122"/>
  <c r="S122"/>
  <c r="R122"/>
  <c r="Q122"/>
  <c r="P122"/>
  <c r="V71"/>
  <c r="U71"/>
  <c r="T71"/>
  <c r="S71"/>
  <c r="R71"/>
  <c r="Q71"/>
  <c r="P71"/>
  <c r="V141"/>
  <c r="U141"/>
  <c r="T141"/>
  <c r="S141"/>
  <c r="R141"/>
  <c r="Q141"/>
  <c r="P141"/>
  <c r="V70"/>
  <c r="U70"/>
  <c r="T70"/>
  <c r="S70"/>
  <c r="R70"/>
  <c r="Q70"/>
  <c r="P70"/>
  <c r="V382"/>
  <c r="U382"/>
  <c r="T382"/>
  <c r="S382"/>
  <c r="R382"/>
  <c r="Q382"/>
  <c r="P382"/>
  <c r="V9"/>
  <c r="U9"/>
  <c r="T9"/>
  <c r="S9"/>
  <c r="R9"/>
  <c r="Q9"/>
  <c r="P9"/>
  <c r="V227"/>
  <c r="U227"/>
  <c r="T227"/>
  <c r="S227"/>
  <c r="R227"/>
  <c r="Q227"/>
  <c r="P227"/>
  <c r="V46"/>
  <c r="U46"/>
  <c r="T46"/>
  <c r="S46"/>
  <c r="R46"/>
  <c r="Q46"/>
  <c r="P46"/>
  <c r="V226"/>
  <c r="U226"/>
  <c r="T226"/>
  <c r="S226"/>
  <c r="R226"/>
  <c r="Q226"/>
  <c r="P226"/>
  <c r="V363"/>
  <c r="U363"/>
  <c r="T363"/>
  <c r="S363"/>
  <c r="R363"/>
  <c r="Q363"/>
  <c r="P363"/>
  <c r="V341"/>
  <c r="U341"/>
  <c r="T341"/>
  <c r="S341"/>
  <c r="R341"/>
  <c r="Q341"/>
  <c r="P341"/>
  <c r="V203"/>
  <c r="U203"/>
  <c r="T203"/>
  <c r="S203"/>
  <c r="R203"/>
  <c r="Q203"/>
  <c r="P203"/>
  <c r="V88"/>
  <c r="U88"/>
  <c r="T88"/>
  <c r="S88"/>
  <c r="R88"/>
  <c r="Q88"/>
  <c r="P88"/>
  <c r="V105"/>
  <c r="U105"/>
  <c r="T105"/>
  <c r="S105"/>
  <c r="R105"/>
  <c r="Q105"/>
  <c r="P105"/>
  <c r="V340"/>
  <c r="U340"/>
  <c r="T340"/>
  <c r="S340"/>
  <c r="R340"/>
  <c r="Q340"/>
  <c r="P340"/>
  <c r="V225"/>
  <c r="U225"/>
  <c r="T225"/>
  <c r="S225"/>
  <c r="R225"/>
  <c r="Q225"/>
  <c r="P225"/>
  <c r="V501"/>
  <c r="U501"/>
  <c r="T501"/>
  <c r="S501"/>
  <c r="R501"/>
  <c r="Q501"/>
  <c r="P501"/>
  <c r="V339"/>
  <c r="U339"/>
  <c r="T339"/>
  <c r="S339"/>
  <c r="R339"/>
  <c r="Q339"/>
  <c r="P339"/>
  <c r="V87"/>
  <c r="U87"/>
  <c r="T87"/>
  <c r="S87"/>
  <c r="R87"/>
  <c r="Q87"/>
  <c r="P87"/>
  <c r="V177"/>
  <c r="U177"/>
  <c r="T177"/>
  <c r="S177"/>
  <c r="R177"/>
  <c r="Q177"/>
  <c r="P177"/>
  <c r="V86"/>
  <c r="U86"/>
  <c r="T86"/>
  <c r="S86"/>
  <c r="R86"/>
  <c r="Q86"/>
  <c r="P86"/>
  <c r="V8"/>
  <c r="U8"/>
  <c r="T8"/>
  <c r="S8"/>
  <c r="R8"/>
  <c r="Q8"/>
  <c r="P8"/>
  <c r="V408"/>
  <c r="U408"/>
  <c r="T408"/>
  <c r="S408"/>
  <c r="R408"/>
  <c r="Q408"/>
  <c r="P408"/>
  <c r="V500"/>
  <c r="U500"/>
  <c r="T500"/>
  <c r="S500"/>
  <c r="R500"/>
  <c r="Q500"/>
  <c r="P500"/>
  <c r="V121"/>
  <c r="U121"/>
  <c r="T121"/>
  <c r="S121"/>
  <c r="R121"/>
  <c r="Q121"/>
  <c r="P121"/>
  <c r="V507"/>
  <c r="U507"/>
  <c r="T507"/>
  <c r="S507"/>
  <c r="R507"/>
  <c r="Q507"/>
  <c r="P507"/>
  <c r="V224"/>
  <c r="U224"/>
  <c r="T224"/>
  <c r="S224"/>
  <c r="R224"/>
  <c r="Q224"/>
  <c r="P224"/>
  <c r="V26"/>
  <c r="U26"/>
  <c r="T26"/>
  <c r="S26"/>
  <c r="R26"/>
  <c r="Q26"/>
  <c r="P26"/>
  <c r="V163"/>
  <c r="U163"/>
  <c r="T163"/>
  <c r="S163"/>
  <c r="R163"/>
  <c r="Q163"/>
  <c r="P163"/>
  <c r="V462"/>
  <c r="U462"/>
  <c r="T462"/>
  <c r="S462"/>
  <c r="R462"/>
  <c r="Q462"/>
  <c r="P462"/>
  <c r="V167"/>
  <c r="U167"/>
  <c r="T167"/>
  <c r="S167"/>
  <c r="R167"/>
  <c r="Q167"/>
  <c r="P167"/>
  <c r="V381"/>
  <c r="U381"/>
  <c r="T381"/>
  <c r="S381"/>
  <c r="R381"/>
  <c r="Q381"/>
  <c r="P381"/>
  <c r="V170"/>
  <c r="U170"/>
  <c r="T170"/>
  <c r="S170"/>
  <c r="R170"/>
  <c r="Q170"/>
  <c r="P170"/>
  <c r="V272"/>
  <c r="U272"/>
  <c r="T272"/>
  <c r="S272"/>
  <c r="R272"/>
  <c r="Q272"/>
  <c r="P272"/>
  <c r="V140"/>
  <c r="U140"/>
  <c r="T140"/>
  <c r="S140"/>
  <c r="R140"/>
  <c r="Q140"/>
  <c r="P140"/>
  <c r="V195"/>
  <c r="U195"/>
  <c r="T195"/>
  <c r="S195"/>
  <c r="R195"/>
  <c r="Q195"/>
  <c r="P195"/>
  <c r="V120"/>
  <c r="U120"/>
  <c r="T120"/>
  <c r="S120"/>
  <c r="R120"/>
  <c r="Q120"/>
  <c r="P120"/>
  <c r="V45"/>
  <c r="U45"/>
  <c r="T45"/>
  <c r="S45"/>
  <c r="R45"/>
  <c r="Q45"/>
  <c r="P45"/>
  <c r="V152"/>
  <c r="U152"/>
  <c r="T152"/>
  <c r="S152"/>
  <c r="R152"/>
  <c r="Q152"/>
  <c r="P152"/>
  <c r="V159"/>
  <c r="U159"/>
  <c r="T159"/>
  <c r="S159"/>
  <c r="R159"/>
  <c r="Q159"/>
  <c r="P159"/>
  <c r="V169"/>
  <c r="U169"/>
  <c r="T169"/>
  <c r="S169"/>
  <c r="R169"/>
  <c r="Q169"/>
  <c r="P169"/>
  <c r="V25"/>
  <c r="U25"/>
  <c r="T25"/>
  <c r="S25"/>
  <c r="R25"/>
  <c r="Q25"/>
  <c r="P25"/>
  <c r="V168"/>
  <c r="U168"/>
  <c r="T168"/>
  <c r="S168"/>
  <c r="R168"/>
  <c r="Q168"/>
  <c r="P168"/>
  <c r="V119"/>
  <c r="U119"/>
  <c r="T119"/>
  <c r="S119"/>
  <c r="R119"/>
  <c r="Q119"/>
  <c r="P119"/>
  <c r="V69"/>
  <c r="U69"/>
  <c r="T69"/>
  <c r="S69"/>
  <c r="R69"/>
  <c r="Q69"/>
  <c r="P69"/>
  <c r="V118"/>
  <c r="U118"/>
  <c r="T118"/>
  <c r="S118"/>
  <c r="R118"/>
  <c r="Q118"/>
  <c r="P118"/>
  <c r="V207"/>
  <c r="U207"/>
  <c r="T207"/>
  <c r="S207"/>
  <c r="R207"/>
  <c r="Q207"/>
  <c r="P207"/>
  <c r="V435"/>
  <c r="U435"/>
  <c r="T435"/>
  <c r="S435"/>
  <c r="R435"/>
  <c r="Q435"/>
  <c r="P435"/>
  <c r="V303"/>
  <c r="U303"/>
  <c r="T303"/>
  <c r="S303"/>
  <c r="R303"/>
  <c r="Q303"/>
  <c r="P303"/>
  <c r="AB44"/>
  <c r="V44"/>
  <c r="U44"/>
  <c r="T44"/>
  <c r="S44"/>
  <c r="R44"/>
  <c r="Q44"/>
  <c r="P44"/>
</calcChain>
</file>

<file path=xl/sharedStrings.xml><?xml version="1.0" encoding="utf-8"?>
<sst xmlns="http://schemas.openxmlformats.org/spreadsheetml/2006/main" count="7704" uniqueCount="2206">
  <si>
    <t>ＩＤ（通知記載の８桁コード）【名簿】</t>
    <rPh sb="3" eb="5">
      <t>ツウチ</t>
    </rPh>
    <rPh sb="5" eb="7">
      <t>キサイ</t>
    </rPh>
    <rPh sb="9" eb="10">
      <t>ケタ</t>
    </rPh>
    <rPh sb="15" eb="17">
      <t>メイボ</t>
    </rPh>
    <phoneticPr fontId="4"/>
  </si>
  <si>
    <t>医療機関施設名【名簿】</t>
    <phoneticPr fontId="4"/>
  </si>
  <si>
    <t>都道府県番号【名簿】</t>
    <rPh sb="0" eb="4">
      <t>トドウフケン</t>
    </rPh>
    <rPh sb="4" eb="6">
      <t>バンゴウ</t>
    </rPh>
    <phoneticPr fontId="4"/>
  </si>
  <si>
    <t>二次医療圏コード【名簿】</t>
    <rPh sb="0" eb="2">
      <t>ニジ</t>
    </rPh>
    <rPh sb="2" eb="4">
      <t>イリョウ</t>
    </rPh>
    <rPh sb="4" eb="5">
      <t>ケン</t>
    </rPh>
    <phoneticPr fontId="4"/>
  </si>
  <si>
    <t>二次医療圏名【名簿】</t>
    <phoneticPr fontId="4"/>
  </si>
  <si>
    <t>市町村コード【名簿】</t>
    <rPh sb="0" eb="3">
      <t>シチョウソン</t>
    </rPh>
    <phoneticPr fontId="4"/>
  </si>
  <si>
    <t>市区町村名称【名簿】</t>
    <phoneticPr fontId="4"/>
  </si>
  <si>
    <t>Ｈ27医療機関ＩＤ【名簿】</t>
    <rPh sb="3" eb="5">
      <t>イリョウ</t>
    </rPh>
    <rPh sb="5" eb="7">
      <t>キカン</t>
    </rPh>
    <phoneticPr fontId="4"/>
  </si>
  <si>
    <t>1．貴院名</t>
    <rPh sb="2" eb="3">
      <t>キ</t>
    </rPh>
    <rPh sb="3" eb="4">
      <t>イン</t>
    </rPh>
    <rPh sb="4" eb="5">
      <t>メイ</t>
    </rPh>
    <phoneticPr fontId="6"/>
  </si>
  <si>
    <t>2．ＩＤ（通知記載の８桁コード）</t>
    <phoneticPr fontId="6"/>
  </si>
  <si>
    <t>３．有床診療所の病床の役割(11)</t>
  </si>
  <si>
    <t>４．許可病床数・稼働病床数</t>
  </si>
  <si>
    <t>５．一般病床・療養病床で算定する入院基本料別の届出病床数</t>
  </si>
  <si>
    <t>８．入院患者数の状況【平成27年7月1日～平成28年6月30日の1年間】</t>
  </si>
  <si>
    <t>12．往診、訪問診療を行った患者延べ数</t>
    <phoneticPr fontId="4"/>
  </si>
  <si>
    <t>13．看取りを行った患者数</t>
  </si>
  <si>
    <t>14．分娩件数(100)</t>
  </si>
  <si>
    <t>① 2016（平成28）年７月１日時点の機能(7)</t>
  </si>
  <si>
    <t>② ６年が経過した日における病床の機能の予定(8)</t>
  </si>
  <si>
    <t>該当番号_1</t>
  </si>
  <si>
    <t>該当番号_2</t>
  </si>
  <si>
    <t>該当番号_3</t>
  </si>
  <si>
    <t>該当番号_4</t>
  </si>
  <si>
    <t>該当番号_5</t>
  </si>
  <si>
    <t>① 一般病床(12)</t>
  </si>
  <si>
    <t>② 療養病床(14)</t>
  </si>
  <si>
    <t>① 有床診療所入院基本料(17)</t>
  </si>
  <si>
    <t>② 有床診療所療養病床入院基本料(18)</t>
  </si>
  <si>
    <t>③ 介護療養病床における診療所型介護療養施設サービス費等(19)</t>
    <rPh sb="12" eb="15">
      <t>シンリョウジョ</t>
    </rPh>
    <rPh sb="15" eb="16">
      <t>ガタ</t>
    </rPh>
    <rPh sb="16" eb="18">
      <t>カイゴ</t>
    </rPh>
    <rPh sb="18" eb="20">
      <t>リョウヨウ</t>
    </rPh>
    <rPh sb="20" eb="22">
      <t>シセツ</t>
    </rPh>
    <rPh sb="26" eb="27">
      <t>ヒ</t>
    </rPh>
    <rPh sb="27" eb="28">
      <t>トウ</t>
    </rPh>
    <phoneticPr fontId="6"/>
  </si>
  <si>
    <t>④ 診療報酬上及び介護報酬上の入院料の届出なし(20)</t>
    <rPh sb="2" eb="4">
      <t>シンリョウ</t>
    </rPh>
    <rPh sb="4" eb="6">
      <t>ホウシュウ</t>
    </rPh>
    <rPh sb="6" eb="7">
      <t>ジョウ</t>
    </rPh>
    <rPh sb="7" eb="8">
      <t>オヨ</t>
    </rPh>
    <rPh sb="9" eb="11">
      <t>カイゴ</t>
    </rPh>
    <rPh sb="11" eb="13">
      <t>ホウシュウ</t>
    </rPh>
    <rPh sb="13" eb="14">
      <t>ジョウ</t>
    </rPh>
    <rPh sb="15" eb="18">
      <t>ニュウインリョウ</t>
    </rPh>
    <rPh sb="19" eb="21">
      <t>トドケデ</t>
    </rPh>
    <phoneticPr fontId="6"/>
  </si>
  <si>
    <t>① 新規入院患者数(68)</t>
  </si>
  <si>
    <t>① 往診を実施した患者延べ数(92)</t>
  </si>
  <si>
    <t>② 訪問診療を実施した患者延べ数(93)</t>
  </si>
  <si>
    <t>① 医療機関以外での死亡者数</t>
    <rPh sb="10" eb="12">
      <t>シボウ</t>
    </rPh>
    <rPh sb="12" eb="13">
      <t>シャ</t>
    </rPh>
    <rPh sb="13" eb="14">
      <t>スウ</t>
    </rPh>
    <phoneticPr fontId="6"/>
  </si>
  <si>
    <t>② 医療機関での死亡者数</t>
    <rPh sb="8" eb="10">
      <t>シボウ</t>
    </rPh>
    <rPh sb="10" eb="11">
      <t>シャ</t>
    </rPh>
    <rPh sb="11" eb="12">
      <t>スウ</t>
    </rPh>
    <phoneticPr fontId="6"/>
  </si>
  <si>
    <t>うち、介護療養病床(16)</t>
    <rPh sb="3" eb="5">
      <t>カイゴ</t>
    </rPh>
    <rPh sb="5" eb="7">
      <t>リョウヨウ</t>
    </rPh>
    <phoneticPr fontId="6"/>
  </si>
  <si>
    <t>うち、急変による入院患者(69)</t>
  </si>
  <si>
    <t>うち、他の急性期医療を担う病院の一般病棟からの受入割合(70)</t>
  </si>
  <si>
    <t>（１）医療機関以外での死亡者数(94)</t>
  </si>
  <si>
    <t>（２）医療機関での死亡者数(97)</t>
  </si>
  <si>
    <t>許可病床数</t>
  </si>
  <si>
    <t>稼働病床数</t>
  </si>
  <si>
    <t>非稼働病床数</t>
    <rPh sb="0" eb="1">
      <t>ヒ</t>
    </rPh>
    <phoneticPr fontId="6"/>
  </si>
  <si>
    <t>うち、自宅での死亡者数(95)</t>
  </si>
  <si>
    <t>うち、自宅以外での死亡者数(96)</t>
  </si>
  <si>
    <t>貴院名</t>
  </si>
  <si>
    <t>ＩＤ（報告マニュアル送付状に記載の８桁コード）</t>
  </si>
  <si>
    <t>２．医療機能＿①2016（平成28）年７月１日時点の機能＿(7)</t>
  </si>
  <si>
    <t>２．医療機能＿②６年が経過した日における病床機能の予定＿(8)</t>
  </si>
  <si>
    <t>３．有床診療所の病床の役割＿該当番号＿(11)</t>
  </si>
  <si>
    <t>４．―①一般病床＿許可病床数＿(12)</t>
  </si>
  <si>
    <t>４．―①一般病床＿稼働病床数＿(12)</t>
  </si>
  <si>
    <t>４．―①一般病床＿非稼働病床数＿(12)</t>
  </si>
  <si>
    <t>４．―②療養病床＿許可病床数＿(14)</t>
  </si>
  <si>
    <t>４．―②療養病床＿稼働病床数＿(14)</t>
  </si>
  <si>
    <t>４．―②療養病床＿非稼働病床数＿(14)</t>
  </si>
  <si>
    <t>４．―②療養病床＿介護療養病床＿許可病床数＿(16)</t>
  </si>
  <si>
    <t>４．―②療養病床＿介護療養病床＿稼働病床数＿(16)</t>
  </si>
  <si>
    <t>４．―②療養病床＿介護療養病床＿非稼働病床数＿(16)</t>
  </si>
  <si>
    <t>５．届出病床数＿① 有床診療所入院基本料＿(17)</t>
  </si>
  <si>
    <t>５．届出病床数＿② 有床診療所療養病床入院基本料＿(18)</t>
  </si>
  <si>
    <t>５．届出病床数＿③ 診療所型介護療養施設サービス費等＿(19)</t>
  </si>
  <si>
    <t>５．届出病床数＿入院料の届出なし＿(20)</t>
  </si>
  <si>
    <t>８．―①新規入院患者数【平成27年7月1日～平成28年6月30日の1年間】＿(68)</t>
  </si>
  <si>
    <t>８．―①＿うち、急変による入院患者＿(69)</t>
  </si>
  <si>
    <t>８．―①＿うち、他病院の一般病棟からの受入割合＿(70)</t>
  </si>
  <si>
    <t>11．―①在宅療養支援診療所の届出の有無＿(91)</t>
  </si>
  <si>
    <t>12．―①往診を実施した患者延べ数＿(92)</t>
  </si>
  <si>
    <t>12．―②訪問診療を実施した患者延べ数＿(93)</t>
  </si>
  <si>
    <t>13．―①―(１)医療機関以外での死亡者数＿(94)</t>
  </si>
  <si>
    <t>13．―①―(１)＿うち、自宅での死亡者数＿(95)</t>
  </si>
  <si>
    <t>13．―①―(１)＿うち、自宅以外での死亡者数＿(96)</t>
  </si>
  <si>
    <t>13．―②―(２)医療機関での死亡者数＿(97)</t>
  </si>
  <si>
    <t>14．分娩件数＿(100)</t>
  </si>
  <si>
    <t>薬院ひ尿器科病院</t>
  </si>
  <si>
    <t>40</t>
  </si>
  <si>
    <t>福岡・糸島</t>
  </si>
  <si>
    <t>福岡市中央区</t>
  </si>
  <si>
    <t>14037616</t>
  </si>
  <si>
    <t/>
  </si>
  <si>
    <t>1</t>
    <phoneticPr fontId="4"/>
  </si>
  <si>
    <t>2</t>
    <phoneticPr fontId="4"/>
  </si>
  <si>
    <t>3</t>
    <phoneticPr fontId="4"/>
  </si>
  <si>
    <t>医療法人寿心会　木村内科医院</t>
  </si>
  <si>
    <t>有明</t>
  </si>
  <si>
    <t>大牟田市</t>
  </si>
  <si>
    <t>24091493</t>
  </si>
  <si>
    <t>4</t>
    <phoneticPr fontId="4"/>
  </si>
  <si>
    <t>5</t>
    <phoneticPr fontId="4"/>
  </si>
  <si>
    <t>医療法人 葦束会 田原医院　</t>
  </si>
  <si>
    <t>北九州</t>
  </si>
  <si>
    <t>北九州市小倉南区</t>
  </si>
  <si>
    <t>24046875</t>
  </si>
  <si>
    <t>7</t>
    <phoneticPr fontId="4"/>
  </si>
  <si>
    <t>-</t>
  </si>
  <si>
    <t>島本脳神経外科医院　</t>
  </si>
  <si>
    <t>筑紫</t>
  </si>
  <si>
    <t>太宰府市</t>
  </si>
  <si>
    <t>24043355</t>
  </si>
  <si>
    <t>医療法人三仁会　フジタ内科・消化器科医院</t>
  </si>
  <si>
    <t>福岡市早良区</t>
  </si>
  <si>
    <t>24040756</t>
  </si>
  <si>
    <t>医療法人ふくだ内科循環器科　</t>
  </si>
  <si>
    <t>福岡市南区</t>
  </si>
  <si>
    <t>24052524</t>
  </si>
  <si>
    <t>医療法人　上月内科医院　</t>
  </si>
  <si>
    <t>24085058</t>
  </si>
  <si>
    <t>医療法人恵和中央クリニック　</t>
  </si>
  <si>
    <t>宗像</t>
  </si>
  <si>
    <t>宗像市</t>
  </si>
  <si>
    <t>24022688</t>
  </si>
  <si>
    <t>古寺内科医院</t>
  </si>
  <si>
    <t>福岡市博多区</t>
  </si>
  <si>
    <t>24095851</t>
  </si>
  <si>
    <t>宗像地区急患センター</t>
  </si>
  <si>
    <t>24010344</t>
  </si>
  <si>
    <t>6</t>
    <phoneticPr fontId="4"/>
  </si>
  <si>
    <t>産科・婦人科杉原レディースクリニック</t>
  </si>
  <si>
    <t>粕屋</t>
  </si>
  <si>
    <t>糟屋郡志免町</t>
  </si>
  <si>
    <t>24033411</t>
  </si>
  <si>
    <t>産科・婦人科　杉原レディースクリニック</t>
    <phoneticPr fontId="4"/>
  </si>
  <si>
    <t>24028018</t>
    <phoneticPr fontId="4"/>
  </si>
  <si>
    <t>医療法人中山内科胃腸科医院　</t>
  </si>
  <si>
    <t>古賀市</t>
  </si>
  <si>
    <t>24048574</t>
  </si>
  <si>
    <t>3</t>
  </si>
  <si>
    <t>医療法人社団清和会　はちすが産婦人科小児科医院　</t>
  </si>
  <si>
    <t>24026693</t>
  </si>
  <si>
    <t>重松クリニック　</t>
  </si>
  <si>
    <t>24054605</t>
  </si>
  <si>
    <t>中村整形外科医院</t>
  </si>
  <si>
    <t>春日市</t>
  </si>
  <si>
    <t>24038540</t>
  </si>
  <si>
    <t>医療法人波多江外科医院　</t>
  </si>
  <si>
    <t>糸島市</t>
  </si>
  <si>
    <t>24054313</t>
  </si>
  <si>
    <t>医療法人酒井小児科内科医院　</t>
  </si>
  <si>
    <t>久留米</t>
  </si>
  <si>
    <t>大川市</t>
  </si>
  <si>
    <t>24086284</t>
  </si>
  <si>
    <t>渡辺整形外科医院</t>
  </si>
  <si>
    <t>24050870</t>
  </si>
  <si>
    <t>柳瀬外科医院</t>
  </si>
  <si>
    <t>田川</t>
  </si>
  <si>
    <t>田川郡添田町</t>
  </si>
  <si>
    <t>24067490</t>
  </si>
  <si>
    <t>24028037</t>
  </si>
  <si>
    <t>1</t>
  </si>
  <si>
    <t>2</t>
  </si>
  <si>
    <t>5</t>
  </si>
  <si>
    <t>尾石内科消化器科医院</t>
  </si>
  <si>
    <t>糟屋郡粕屋町</t>
  </si>
  <si>
    <t>24048136</t>
  </si>
  <si>
    <t>尾石内科消化器科医院</t>
    <phoneticPr fontId="4"/>
  </si>
  <si>
    <t>24028038</t>
    <phoneticPr fontId="4"/>
  </si>
  <si>
    <t>福地内科循環器科医院</t>
  </si>
  <si>
    <t>北九州市八幡西区</t>
  </si>
  <si>
    <t>24021070</t>
  </si>
  <si>
    <t>医療法人原外科医院　</t>
  </si>
  <si>
    <t>糟屋郡新宮町</t>
  </si>
  <si>
    <t>24081830</t>
  </si>
  <si>
    <t>原外科医院</t>
    <phoneticPr fontId="4"/>
  </si>
  <si>
    <t>24028042</t>
    <phoneticPr fontId="4"/>
  </si>
  <si>
    <t>医療法人誠仁会　籠田医院</t>
  </si>
  <si>
    <t>24040813</t>
  </si>
  <si>
    <t>24028043</t>
  </si>
  <si>
    <t>4</t>
  </si>
  <si>
    <t>医療法人天神ウイメンズクリニック</t>
  </si>
  <si>
    <t>久留米市</t>
  </si>
  <si>
    <t>24030913</t>
  </si>
  <si>
    <t>菊池医院</t>
  </si>
  <si>
    <t>京築</t>
  </si>
  <si>
    <t>豊前市</t>
  </si>
  <si>
    <t>24044558</t>
  </si>
  <si>
    <t>竹内産婦人科クリニック　</t>
  </si>
  <si>
    <t>24014140</t>
  </si>
  <si>
    <t>おおみや整形外科医院</t>
  </si>
  <si>
    <t>行橋市</t>
  </si>
  <si>
    <t>24001401</t>
  </si>
  <si>
    <t>安藤整形外科医院</t>
  </si>
  <si>
    <t>北九州市戸畑区</t>
  </si>
  <si>
    <t>24075349</t>
  </si>
  <si>
    <t>24028062</t>
  </si>
  <si>
    <t>真田産婦人科麻酔科クリニック</t>
  </si>
  <si>
    <t>福岡市東区</t>
  </si>
  <si>
    <t>24002402</t>
  </si>
  <si>
    <t>ふなこしクリニック</t>
  </si>
  <si>
    <t>福岡市西区</t>
  </si>
  <si>
    <t>ふなこし　クリニック</t>
  </si>
  <si>
    <t>２４０２８０６４</t>
  </si>
  <si>
    <t>7</t>
  </si>
  <si>
    <t>医療法人福間諏訪クリニック　</t>
  </si>
  <si>
    <t>福津市</t>
  </si>
  <si>
    <t>24094429</t>
  </si>
  <si>
    <t>北野クリニック　</t>
  </si>
  <si>
    <t>24047933</t>
  </si>
  <si>
    <t>医療法人　福甲会　北野クリニック</t>
  </si>
  <si>
    <t>24028066</t>
  </si>
  <si>
    <t>医療法人中野医院</t>
  </si>
  <si>
    <t>飯塚</t>
  </si>
  <si>
    <t>飯塚市</t>
  </si>
  <si>
    <t>24098382</t>
  </si>
  <si>
    <t>医療法人　中野医院</t>
  </si>
  <si>
    <t>24028067</t>
  </si>
  <si>
    <t>しんもと産婦人科</t>
  </si>
  <si>
    <t>24077772</t>
  </si>
  <si>
    <t>日高大腸肛門クリニック　</t>
  </si>
  <si>
    <t>24087470</t>
  </si>
  <si>
    <t>医療法人仁久会永芳医院　</t>
  </si>
  <si>
    <t>24046741</t>
  </si>
  <si>
    <t>医療法人　堀之内胃腸科内科医院　</t>
  </si>
  <si>
    <t>福岡市城南区</t>
  </si>
  <si>
    <t>24065685</t>
  </si>
  <si>
    <t>医療法人長野醫院　長野産婦人科クリニック</t>
  </si>
  <si>
    <t>24049407</t>
  </si>
  <si>
    <t>たなか夏樹医院</t>
  </si>
  <si>
    <t>大野城市</t>
  </si>
  <si>
    <t>医療法人恵愛会　江藤外科胃腸科　</t>
  </si>
  <si>
    <t>24019167</t>
  </si>
  <si>
    <t>田中産婦人科クリニック　</t>
  </si>
  <si>
    <t>直方・鞍手</t>
  </si>
  <si>
    <t>直方市</t>
  </si>
  <si>
    <t>24081717</t>
  </si>
  <si>
    <t>医療法人吉武泌尿器科医院</t>
  </si>
  <si>
    <t>24069410</t>
  </si>
  <si>
    <t>植木外科クリニック　</t>
  </si>
  <si>
    <t>24024512</t>
  </si>
  <si>
    <t>医療法人深川レディスクリニック　</t>
  </si>
  <si>
    <t>24003777</t>
  </si>
  <si>
    <t>和白ヶ丘レディースクリニック</t>
  </si>
  <si>
    <t>24027975</t>
  </si>
  <si>
    <t>医療法人社団わかば会　和白ヶ丘レディースクリニック</t>
    <phoneticPr fontId="4"/>
  </si>
  <si>
    <t>24028091</t>
    <phoneticPr fontId="4"/>
  </si>
  <si>
    <t>医療法人養生会宮城内科胃腸科医院</t>
  </si>
  <si>
    <t>24086004</t>
  </si>
  <si>
    <t>医療法人くろかわみちこ小児科クリニック　</t>
  </si>
  <si>
    <t>24008514</t>
  </si>
  <si>
    <t>医療法人奥小児科医院</t>
  </si>
  <si>
    <t>24045931</t>
  </si>
  <si>
    <t>医療法人高橋医院　大平寺の森クリニック</t>
  </si>
  <si>
    <t>24069582</t>
  </si>
  <si>
    <t>医療法人健貢会　中山整形外科医院</t>
  </si>
  <si>
    <t>24002260</t>
  </si>
  <si>
    <t>医療法人博友会　本田クリニック　</t>
  </si>
  <si>
    <t>北九州市八幡東区</t>
  </si>
  <si>
    <t>24073459</t>
  </si>
  <si>
    <t>医療法人孝友会　槇眼科医院　</t>
  </si>
  <si>
    <t>24035750</t>
  </si>
  <si>
    <t>医療法人　鳥越胃腸科外科医院</t>
  </si>
  <si>
    <t>うきは市</t>
  </si>
  <si>
    <t>24089063</t>
  </si>
  <si>
    <t>石西整形外科医院</t>
  </si>
  <si>
    <t>24018010</t>
  </si>
  <si>
    <t>医療法人堺整形外科医院福岡スポーツクリニック</t>
  </si>
  <si>
    <t>24089382</t>
  </si>
  <si>
    <t>産科・婦人科・麻酔科足立クリニック　</t>
  </si>
  <si>
    <t>北九州市小倉北区</t>
  </si>
  <si>
    <t>24022060</t>
  </si>
  <si>
    <t>医療法人成松循環器科医院</t>
  </si>
  <si>
    <t>24040969</t>
  </si>
  <si>
    <t>医療法人　成松循環器科医院</t>
    <phoneticPr fontId="4"/>
  </si>
  <si>
    <t>24028117</t>
    <phoneticPr fontId="4"/>
  </si>
  <si>
    <t>宮内内科循環器科</t>
  </si>
  <si>
    <t>24037808</t>
  </si>
  <si>
    <t>医療法人中村クリニック　</t>
  </si>
  <si>
    <t>八女・筑後</t>
  </si>
  <si>
    <t>筑後市</t>
  </si>
  <si>
    <t>24055189</t>
  </si>
  <si>
    <t>森本医院</t>
  </si>
  <si>
    <t>24051860</t>
  </si>
  <si>
    <t>医療法人林外科医院　</t>
  </si>
  <si>
    <t>24042130</t>
  </si>
  <si>
    <t>医療法人　林外科医院</t>
  </si>
  <si>
    <t>24028122</t>
  </si>
  <si>
    <t>医療法人祥成会　富安医院</t>
  </si>
  <si>
    <t>小郡市</t>
  </si>
  <si>
    <t>24016579</t>
  </si>
  <si>
    <t>医療法人社団　天佑会　きむらしろうクリニック</t>
  </si>
  <si>
    <t>医療法人　貴愛会　分山眼科医院</t>
  </si>
  <si>
    <t>24064134</t>
  </si>
  <si>
    <t>吉川医院</t>
  </si>
  <si>
    <t>24073572</t>
  </si>
  <si>
    <t>牛嶋内科医院</t>
  </si>
  <si>
    <t>24021564</t>
  </si>
  <si>
    <t>医療法人成映会たかぼうクリニック</t>
  </si>
  <si>
    <t>24053154</t>
  </si>
  <si>
    <t>医療法人中島外科医院</t>
  </si>
  <si>
    <t>24030991</t>
  </si>
  <si>
    <t>くのう肛門・胃腸クリニック　</t>
  </si>
  <si>
    <t>24074225</t>
  </si>
  <si>
    <t>医療法人野口整形外科・外科医院　</t>
  </si>
  <si>
    <t>24085463</t>
  </si>
  <si>
    <t>山本外科・胃腸科医院</t>
  </si>
  <si>
    <t>24066901</t>
  </si>
  <si>
    <t>医療法人岡本クリニック　</t>
  </si>
  <si>
    <t>北九州市門司区</t>
  </si>
  <si>
    <t>24001641</t>
  </si>
  <si>
    <t>医療法人後藤外科医腸科医院　</t>
  </si>
  <si>
    <t>24030010</t>
  </si>
  <si>
    <t>医療法人岩﨑外科胃腸科医院</t>
  </si>
  <si>
    <t>医療法人正周会　猪熊クリニック　</t>
  </si>
  <si>
    <t>遠賀郡水巻町</t>
  </si>
  <si>
    <t>24076047</t>
  </si>
  <si>
    <t>医療法人浮羽クリニック　</t>
  </si>
  <si>
    <t>24035895</t>
  </si>
  <si>
    <t>医療法人浮羽クリニック</t>
  </si>
  <si>
    <t>24028147</t>
  </si>
  <si>
    <t>医療法人　江の浦医院</t>
  </si>
  <si>
    <t>みやま市</t>
  </si>
  <si>
    <t>24039770</t>
  </si>
  <si>
    <t>医療法人福生会　フクヨ内科医院　</t>
  </si>
  <si>
    <t>24022497</t>
  </si>
  <si>
    <t>医療法人ひがしだクリニック　</t>
  </si>
  <si>
    <t>24007568</t>
  </si>
  <si>
    <t>医療法人　ひがしだクリニック</t>
  </si>
  <si>
    <t>24028152</t>
  </si>
  <si>
    <t>医療法人相生会ピーエスクリニック</t>
  </si>
  <si>
    <t>24015253</t>
  </si>
  <si>
    <t>医療法人石橋眼科医院</t>
  </si>
  <si>
    <t>24049148</t>
  </si>
  <si>
    <t>医療法人田中産婦人科クリニック　</t>
  </si>
  <si>
    <t>24062851</t>
  </si>
  <si>
    <t>医療法人　田中産婦人科クリニック</t>
  </si>
  <si>
    <t>２４０２８１５８</t>
  </si>
  <si>
    <t>医療法人メディカルキューブ平井外科産婦人科　</t>
  </si>
  <si>
    <t>24077824</t>
  </si>
  <si>
    <t>医療法人江森医院</t>
  </si>
  <si>
    <t>24068026</t>
  </si>
  <si>
    <t>医療法人江森医院</t>
    <phoneticPr fontId="4"/>
  </si>
  <si>
    <t>24028160</t>
    <phoneticPr fontId="4"/>
  </si>
  <si>
    <t>医療法人勝本外科日帰り手術クリニック</t>
  </si>
  <si>
    <t>24008648</t>
  </si>
  <si>
    <t>医療法人　勝本外科日帰り手術クリニック</t>
  </si>
  <si>
    <t>24028162</t>
  </si>
  <si>
    <t>医療法人石橋外科医院</t>
  </si>
  <si>
    <t>24055673</t>
  </si>
  <si>
    <t>医療法人豊民会新宮整形外科医院　</t>
  </si>
  <si>
    <t>24013622</t>
  </si>
  <si>
    <t>医療法人豊民会　新宮整形外科医院</t>
    <phoneticPr fontId="4"/>
  </si>
  <si>
    <t>24028170</t>
    <phoneticPr fontId="4"/>
  </si>
  <si>
    <t>福岡市立急患診療センター</t>
  </si>
  <si>
    <t>24063469</t>
  </si>
  <si>
    <t>医療法人清家渉クリニック</t>
  </si>
  <si>
    <t>24043849</t>
  </si>
  <si>
    <t>医療法人　立野レディースクリニック　</t>
  </si>
  <si>
    <t>24046471</t>
  </si>
  <si>
    <t>医療法人高橋医院福岡天神メンタルクリニック　</t>
  </si>
  <si>
    <t>24087650</t>
  </si>
  <si>
    <t>黒田整形外科医院</t>
  </si>
  <si>
    <t>24060792</t>
  </si>
  <si>
    <t>医療法人ながら医院　</t>
  </si>
  <si>
    <t>24040240</t>
  </si>
  <si>
    <t>医療法人梅野小児科内科医院　</t>
  </si>
  <si>
    <t>24058058</t>
  </si>
  <si>
    <t>医療法人津留医院</t>
  </si>
  <si>
    <t>柳川市</t>
  </si>
  <si>
    <t>24081302</t>
  </si>
  <si>
    <t>医療法人川上産婦人科医院</t>
  </si>
  <si>
    <t>24024545</t>
  </si>
  <si>
    <t>大森外科医院</t>
  </si>
  <si>
    <t>嘉麻市</t>
  </si>
  <si>
    <t>医療法人恵臣会吉村内科　</t>
  </si>
  <si>
    <t>24011585</t>
  </si>
  <si>
    <t>林眼科医院　</t>
  </si>
  <si>
    <t>24072245</t>
  </si>
  <si>
    <t>松浦医院</t>
  </si>
  <si>
    <t>24005045</t>
  </si>
  <si>
    <t>みぞぐち泌尿器科クリニック　</t>
  </si>
  <si>
    <t>24070849</t>
  </si>
  <si>
    <t>医療法人祥知会はこざき公園内科医院</t>
  </si>
  <si>
    <t>24079118</t>
  </si>
  <si>
    <t>医療法人祥知会　はこざき公園内科医院</t>
    <phoneticPr fontId="4"/>
  </si>
  <si>
    <t>24028201</t>
    <phoneticPr fontId="4"/>
  </si>
  <si>
    <t>医療法人奥山整形外科医院</t>
  </si>
  <si>
    <t>24026783</t>
  </si>
  <si>
    <t>医療法人　つのだ泌尿器科医院</t>
  </si>
  <si>
    <t>24061232</t>
  </si>
  <si>
    <t>24028204</t>
  </si>
  <si>
    <t>東郷外科医院</t>
  </si>
  <si>
    <t>24024477</t>
  </si>
  <si>
    <t>医療法人高橋内科クリニック　</t>
  </si>
  <si>
    <t>24079512</t>
  </si>
  <si>
    <t>医療法人中村整形外科医院</t>
  </si>
  <si>
    <t>中間市</t>
  </si>
  <si>
    <t>24038742</t>
  </si>
  <si>
    <t>早瀬川医院　</t>
  </si>
  <si>
    <t>筑紫野市</t>
  </si>
  <si>
    <t>24030902</t>
  </si>
  <si>
    <t>医療法人河田泌尿器科産婦人科医院</t>
  </si>
  <si>
    <t>24081931</t>
  </si>
  <si>
    <t>(医)中村眼科医院</t>
  </si>
  <si>
    <t>（医）中村眼科医院</t>
  </si>
  <si>
    <t>24028217</t>
  </si>
  <si>
    <t>医療法人片山医院</t>
  </si>
  <si>
    <t>築上郡築上町</t>
  </si>
  <si>
    <t>24070579</t>
  </si>
  <si>
    <t>医療法人社団西田内科消化器科医院</t>
  </si>
  <si>
    <t>24064077</t>
  </si>
  <si>
    <t>ひろつおなかクリニック　</t>
  </si>
  <si>
    <t>24083472</t>
  </si>
  <si>
    <t>ひろつおなかクリニック</t>
  </si>
  <si>
    <t>24028221</t>
  </si>
  <si>
    <t>医療法人今村クリニック　</t>
  </si>
  <si>
    <t>24095491</t>
  </si>
  <si>
    <t>荒牧医院</t>
  </si>
  <si>
    <t>田川市</t>
  </si>
  <si>
    <t>24072964</t>
  </si>
  <si>
    <t>萩原外科医院</t>
  </si>
  <si>
    <t>北九州市若松区</t>
  </si>
  <si>
    <t>24029551</t>
  </si>
  <si>
    <t>医療法人守恒レディースクリニック</t>
  </si>
  <si>
    <t>24076935</t>
  </si>
  <si>
    <t>医療法人大石整形外科・眼科クリニック</t>
  </si>
  <si>
    <t>24018874</t>
  </si>
  <si>
    <t>医療法人大賀内科循環器科医院</t>
  </si>
  <si>
    <t>24090425</t>
  </si>
  <si>
    <t>医療法人　平野医院　</t>
  </si>
  <si>
    <t>24025816</t>
  </si>
  <si>
    <t>倉岡外科内科医院</t>
  </si>
  <si>
    <t>24033220</t>
  </si>
  <si>
    <t>医療法人シエスタ荒木医院</t>
  </si>
  <si>
    <t>24060905</t>
  </si>
  <si>
    <t>医療法人植田脳神経外科医院　</t>
  </si>
  <si>
    <t>24083993</t>
  </si>
  <si>
    <t>石田レディースクリニック</t>
  </si>
  <si>
    <t>24075754</t>
  </si>
  <si>
    <t>医療法人末田眼科</t>
  </si>
  <si>
    <t>24010977</t>
  </si>
  <si>
    <t>河野耳鼻咽喉科　Ｅａｒ　Ｓｕｒｇｉ　Ｃｌｉｎｉｃ</t>
  </si>
  <si>
    <t>24009245</t>
  </si>
  <si>
    <t>産婦人科診療所マ・メール</t>
  </si>
  <si>
    <t>24098191</t>
  </si>
  <si>
    <t>上田医院</t>
  </si>
  <si>
    <t>24014124</t>
  </si>
  <si>
    <t>医療法人田中クリニック　</t>
  </si>
  <si>
    <t>24018739</t>
  </si>
  <si>
    <t>医療法人荒牧産婦人科医院</t>
  </si>
  <si>
    <t>24016104</t>
  </si>
  <si>
    <t>医療法人中富内科医院</t>
  </si>
  <si>
    <t>24012100</t>
  </si>
  <si>
    <t>吉原医院</t>
  </si>
  <si>
    <t>24028516</t>
  </si>
  <si>
    <t>医療法人　幸の鳥医院</t>
  </si>
  <si>
    <t>24017985</t>
  </si>
  <si>
    <t>井口産婦人科医院</t>
  </si>
  <si>
    <t>24087072</t>
  </si>
  <si>
    <t>医療法人徹滋会　北﨑医院</t>
  </si>
  <si>
    <t>24056720</t>
  </si>
  <si>
    <t>医療法人山下泌尿器科医院</t>
  </si>
  <si>
    <t>24053671</t>
  </si>
  <si>
    <t>あきたけ医院</t>
  </si>
  <si>
    <t>24076850</t>
  </si>
  <si>
    <t>土倉外科胃腸科医院　</t>
  </si>
  <si>
    <t>24041982</t>
  </si>
  <si>
    <t>医療法人かんたけ肛門クリニック　</t>
  </si>
  <si>
    <t>24099091</t>
  </si>
  <si>
    <t>医療法人　辻クリニック　</t>
  </si>
  <si>
    <t>24079501</t>
  </si>
  <si>
    <t>辻クリニック</t>
  </si>
  <si>
    <t>24028272</t>
  </si>
  <si>
    <t>6</t>
  </si>
  <si>
    <t>医療法人鈴木眼科クリニック　</t>
  </si>
  <si>
    <t>24020165</t>
  </si>
  <si>
    <t>医療法人よしたけ眼科</t>
  </si>
  <si>
    <t>24089988</t>
  </si>
  <si>
    <t>24081683</t>
  </si>
  <si>
    <t>医療法人清光会　藤井眼科医院</t>
  </si>
  <si>
    <t>24080200</t>
  </si>
  <si>
    <t>医療法人牛嶋産婦人科クリニック　</t>
  </si>
  <si>
    <t>24002585</t>
  </si>
  <si>
    <t>医療法人岩井外科胃腸科医院　</t>
  </si>
  <si>
    <t>24094182</t>
  </si>
  <si>
    <t>医療法人南島整形外科</t>
  </si>
  <si>
    <t>24065892</t>
  </si>
  <si>
    <t>福田肛門科医院　</t>
  </si>
  <si>
    <t>24089911</t>
  </si>
  <si>
    <t>医）福田肛門外科医院</t>
  </si>
  <si>
    <t>２４０２８２８９</t>
  </si>
  <si>
    <t>医療法人いわみ肛門クリニック</t>
  </si>
  <si>
    <t>24088943</t>
  </si>
  <si>
    <t>森レディースクリニック　</t>
  </si>
  <si>
    <t>24041869</t>
  </si>
  <si>
    <t>医療法人春龍会　橋本眼科医院</t>
  </si>
  <si>
    <t>24084293</t>
  </si>
  <si>
    <t>医療法人　植山小児科医院</t>
  </si>
  <si>
    <t>24079174</t>
  </si>
  <si>
    <t>24028301</t>
  </si>
  <si>
    <t>みやはら産婦人科医院</t>
  </si>
  <si>
    <t>24060927</t>
  </si>
  <si>
    <t>２４０２８３０２</t>
  </si>
  <si>
    <t>医療法人順心会　中村循環器科・心臓外科医院　</t>
  </si>
  <si>
    <t>24059895</t>
  </si>
  <si>
    <t>原医院　</t>
  </si>
  <si>
    <t>八女市</t>
  </si>
  <si>
    <t>24088785</t>
  </si>
  <si>
    <t>医療法人チクゴ医院　</t>
  </si>
  <si>
    <t>24098524</t>
  </si>
  <si>
    <t>医療法人　久保田産婦人科医院</t>
  </si>
  <si>
    <t>24059671</t>
  </si>
  <si>
    <t>医療法人才全会　伊都クリニック　</t>
  </si>
  <si>
    <t>24066590</t>
  </si>
  <si>
    <t>医療法人曙会　坂田肛門科医院</t>
  </si>
  <si>
    <t>24081144</t>
  </si>
  <si>
    <t>医療法人五秀会　末永産婦人科　麻酔科医院</t>
  </si>
  <si>
    <t>24098630</t>
  </si>
  <si>
    <t>医療法人越智外科胃腸科医院　</t>
  </si>
  <si>
    <t>24059723</t>
  </si>
  <si>
    <t>医療法人脳神経外科クリニック高木</t>
  </si>
  <si>
    <t>24072751</t>
  </si>
  <si>
    <t>医療法人　柏木内科医院　</t>
  </si>
  <si>
    <t>24082921</t>
  </si>
  <si>
    <t>医療法人　柏木内科医院</t>
  </si>
  <si>
    <t>24028325</t>
  </si>
  <si>
    <t>医療法人あんのうクリニック　</t>
  </si>
  <si>
    <t>24008536</t>
  </si>
  <si>
    <t>永田外科内科医院</t>
  </si>
  <si>
    <t>24035626</t>
  </si>
  <si>
    <t>医療法人松尾内科医院</t>
  </si>
  <si>
    <t>24088583</t>
  </si>
  <si>
    <t>医療法人塩谷眼科医院</t>
  </si>
  <si>
    <t>24092911</t>
  </si>
  <si>
    <t>医療法人合屋産婦人科</t>
  </si>
  <si>
    <t>24093529</t>
  </si>
  <si>
    <t>幸町外科医院</t>
  </si>
  <si>
    <t>坂本クリニック耳鼻咽喉科</t>
  </si>
  <si>
    <t>24069560</t>
  </si>
  <si>
    <t>医療法人三聖会　岸田内科医院</t>
  </si>
  <si>
    <t>24019992</t>
  </si>
  <si>
    <t>医療法人社団五雲堂齋藤醫院　</t>
  </si>
  <si>
    <t>24058216</t>
  </si>
  <si>
    <t>碇整形外科医院　</t>
  </si>
  <si>
    <t>24037257</t>
  </si>
  <si>
    <t>医療法人村尾産婦人科クリニック　</t>
  </si>
  <si>
    <t>24035851</t>
  </si>
  <si>
    <t>内田外科内科医院</t>
  </si>
  <si>
    <t>嘉穂郡桂川町</t>
  </si>
  <si>
    <t>24092539</t>
  </si>
  <si>
    <t>24028346</t>
  </si>
  <si>
    <t>たじり整形外科・胃腸科医院　</t>
  </si>
  <si>
    <t>京都郡苅田町</t>
  </si>
  <si>
    <t>24039721</t>
  </si>
  <si>
    <t>医療法人松風海　内藤クリニック</t>
  </si>
  <si>
    <t>医療法人　弓削クリニック</t>
  </si>
  <si>
    <t>24083045</t>
  </si>
  <si>
    <t>医療法人山下医院</t>
  </si>
  <si>
    <t>24040497</t>
  </si>
  <si>
    <t>医療法人さかい内科呼吸器科医院　</t>
  </si>
  <si>
    <t>24022587</t>
  </si>
  <si>
    <t>植田外科胃腸科医院　</t>
  </si>
  <si>
    <t>24004011</t>
  </si>
  <si>
    <t>橋川整形外科医院</t>
  </si>
  <si>
    <t>24066743</t>
  </si>
  <si>
    <t>医療法人孝友会せいてつ眼科医院　</t>
  </si>
  <si>
    <t>三潴郡大木町</t>
  </si>
  <si>
    <t>24067984</t>
  </si>
  <si>
    <t>村岡外科医院</t>
  </si>
  <si>
    <t>24028943</t>
  </si>
  <si>
    <t>坂本内科医院</t>
  </si>
  <si>
    <t>24010786</t>
  </si>
  <si>
    <t>医療法人東翔会ひがしはら整形外科医院</t>
  </si>
  <si>
    <t>24015062</t>
  </si>
  <si>
    <t>産科婦人科　渡辺レディースクリニック</t>
  </si>
  <si>
    <t>24085452</t>
  </si>
  <si>
    <t>黒川医院</t>
  </si>
  <si>
    <t>24066860</t>
  </si>
  <si>
    <t>医療法人　愛明会　もりぞの内科　</t>
  </si>
  <si>
    <t>24064992</t>
  </si>
  <si>
    <t>華笑クリニック　</t>
  </si>
  <si>
    <t>24005304</t>
  </si>
  <si>
    <t>とばたクリニック</t>
  </si>
  <si>
    <t>24013767</t>
  </si>
  <si>
    <t>福岡浦添クリニック　</t>
  </si>
  <si>
    <t>24090357</t>
  </si>
  <si>
    <t>福井クリニック　</t>
  </si>
  <si>
    <t>24005566</t>
  </si>
  <si>
    <t>医療法人柳川滋恵会　甲斐田医院　</t>
  </si>
  <si>
    <t>24022363</t>
  </si>
  <si>
    <t>江頭整形外科医院</t>
  </si>
  <si>
    <t>24076384</t>
  </si>
  <si>
    <t>栗田耳鼻咽喉科気管食道科医院　</t>
  </si>
  <si>
    <t>24068772</t>
  </si>
  <si>
    <t>まなべ産婦人科医院　</t>
  </si>
  <si>
    <t>24039248</t>
  </si>
  <si>
    <t>医療法人柏愛会林整形外科医院</t>
  </si>
  <si>
    <t>24048204</t>
  </si>
  <si>
    <t>浦野整形外科医院</t>
  </si>
  <si>
    <t>24024343</t>
  </si>
  <si>
    <t>医療法人石橋整形外科医院</t>
  </si>
  <si>
    <t>24056775</t>
  </si>
  <si>
    <t>古野セントマリアクリニック　</t>
  </si>
  <si>
    <t>24012542</t>
  </si>
  <si>
    <t>医療法人井本クリニック　</t>
  </si>
  <si>
    <t>24056102</t>
  </si>
  <si>
    <t>久留米中央田中医院　</t>
  </si>
  <si>
    <t>24015859</t>
  </si>
  <si>
    <t>淡河医院</t>
  </si>
  <si>
    <t>24026604</t>
  </si>
  <si>
    <t>24028404</t>
  </si>
  <si>
    <t>あきた産科婦人科クリニック　</t>
  </si>
  <si>
    <t>24090021</t>
  </si>
  <si>
    <t>医療法人　牟田口整形外科医院</t>
  </si>
  <si>
    <t>24062435</t>
  </si>
  <si>
    <t>24028410</t>
  </si>
  <si>
    <t>入江内科小児科医院　</t>
  </si>
  <si>
    <t>24054807</t>
  </si>
  <si>
    <t>猿渡整形外科医院</t>
  </si>
  <si>
    <t>24033848</t>
  </si>
  <si>
    <t>医療法人恵有会森山整形外科院</t>
  </si>
  <si>
    <t>24090005</t>
  </si>
  <si>
    <t>医療法人にしごおり医院　</t>
  </si>
  <si>
    <t>24004947</t>
  </si>
  <si>
    <t>国民健康保険福智町立コスモス診療所</t>
  </si>
  <si>
    <t>田川郡福智町</t>
  </si>
  <si>
    <t>医療法人　亀山整形外科医院　</t>
  </si>
  <si>
    <t>24084590</t>
  </si>
  <si>
    <t>稲築愛恵医院</t>
  </si>
  <si>
    <t>24099967</t>
  </si>
  <si>
    <t>医療法人青天会　ひろた産婦人科クリニック</t>
  </si>
  <si>
    <t>24063155</t>
  </si>
  <si>
    <t>24028149</t>
  </si>
  <si>
    <t>飯塚腎クリニック</t>
  </si>
  <si>
    <t>24040655</t>
  </si>
  <si>
    <t>医療法人社団EJ会　中間メディカル　</t>
  </si>
  <si>
    <t>24061052</t>
  </si>
  <si>
    <t>医療法人　裕和会　おおやぶクリニック</t>
  </si>
  <si>
    <t>24091112</t>
  </si>
  <si>
    <t>医療法人ならはら整形外科医院</t>
  </si>
  <si>
    <t>24063201</t>
  </si>
  <si>
    <t>医療法人春日医院</t>
  </si>
  <si>
    <t>24023948</t>
  </si>
  <si>
    <t>医療法人北野三清会石田医院　</t>
  </si>
  <si>
    <t>24034478</t>
  </si>
  <si>
    <t>医療法人光生会かなざわクリニック</t>
  </si>
  <si>
    <t>24099664</t>
  </si>
  <si>
    <t>清川歯科口腔外科クリニック　</t>
  </si>
  <si>
    <t>24002473</t>
  </si>
  <si>
    <t>清川歯科口腔外科クリニック</t>
  </si>
  <si>
    <t>24028436</t>
  </si>
  <si>
    <t>医療法人ふじい眼科クリニック</t>
  </si>
  <si>
    <t>24091842</t>
  </si>
  <si>
    <t>医療法人海洋会　あおいクリニック</t>
  </si>
  <si>
    <t>24004060</t>
  </si>
  <si>
    <t>あおいクリニック</t>
  </si>
  <si>
    <t>24028438</t>
  </si>
  <si>
    <t>医療法人奥医院　</t>
  </si>
  <si>
    <t>24007300</t>
  </si>
  <si>
    <t>（医）睦月会　堀整形外科麻酔科クリニック</t>
  </si>
  <si>
    <t>24081414</t>
  </si>
  <si>
    <t>医療法人山本医院</t>
  </si>
  <si>
    <t>大木整形・リハビリ医院　</t>
  </si>
  <si>
    <t>24074337</t>
  </si>
  <si>
    <t>医療法人宗像セントラルクリニック</t>
  </si>
  <si>
    <t>24075035</t>
  </si>
  <si>
    <t>医療法人虎野門会　野口整形外科医院　</t>
  </si>
  <si>
    <t>24016502</t>
  </si>
  <si>
    <t>医療法人　小倉中央診療所</t>
  </si>
  <si>
    <t>24080569</t>
  </si>
  <si>
    <t>医療法人みたむらクリニック　</t>
  </si>
  <si>
    <t>24050791</t>
  </si>
  <si>
    <t>医療法人みたむらクリニック</t>
  </si>
  <si>
    <t>24028451</t>
  </si>
  <si>
    <t>藤本産婦人科医院</t>
  </si>
  <si>
    <t>24074438</t>
  </si>
  <si>
    <t>青葉レディースクリニック</t>
  </si>
  <si>
    <t>24009005</t>
  </si>
  <si>
    <t>24028453</t>
  </si>
  <si>
    <t>田中産婦人科医院</t>
  </si>
  <si>
    <t>24044570</t>
  </si>
  <si>
    <t>医療法人桑野整形外科医院</t>
  </si>
  <si>
    <t>24078128</t>
  </si>
  <si>
    <t>医療法人孫田整形外科医院</t>
  </si>
  <si>
    <t>24007456</t>
  </si>
  <si>
    <t>光明聖マリアクリニック　</t>
  </si>
  <si>
    <t>24076643</t>
  </si>
  <si>
    <t>医療法人　中山医院　</t>
  </si>
  <si>
    <t>24020282</t>
  </si>
  <si>
    <t>医療法人濱口産婦人科クリニック　</t>
  </si>
  <si>
    <t>24093710</t>
  </si>
  <si>
    <t>医療法人正薫会　上垣脳神経外科医院　</t>
  </si>
  <si>
    <t>24068930</t>
  </si>
  <si>
    <t>守永クリニック　</t>
  </si>
  <si>
    <t>24008952</t>
  </si>
  <si>
    <t>嘉村産婦人科医院</t>
  </si>
  <si>
    <t>24078740</t>
  </si>
  <si>
    <t>福山泌尿器科医院</t>
  </si>
  <si>
    <t>24017705</t>
  </si>
  <si>
    <t>まわたりウィメンズクリニック</t>
  </si>
  <si>
    <t>24052591</t>
  </si>
  <si>
    <t>医療法人　新堂産婦人科医院　</t>
  </si>
  <si>
    <t>24061300</t>
  </si>
  <si>
    <t>24079264</t>
  </si>
  <si>
    <t>医療法人産科婦人科宮原クリニック</t>
  </si>
  <si>
    <t>24071749</t>
  </si>
  <si>
    <t>医療法人壽仁会方城中央クリニック</t>
  </si>
  <si>
    <t>24064011</t>
  </si>
  <si>
    <t>医療法人いづみレディスクリニック</t>
  </si>
  <si>
    <t>24092157</t>
  </si>
  <si>
    <t>さくら整形外科リハビリテーション医院</t>
  </si>
  <si>
    <t>24002530</t>
  </si>
  <si>
    <t>医療法人幸雄会　古原医院</t>
  </si>
  <si>
    <t>24004240</t>
  </si>
  <si>
    <t>医療法人松本小児科医院　</t>
  </si>
  <si>
    <t>24054166</t>
  </si>
  <si>
    <t>医療法人田中医院</t>
  </si>
  <si>
    <t>24042114</t>
  </si>
  <si>
    <t>医療法人愛康内科医院</t>
  </si>
  <si>
    <t>24015815</t>
  </si>
  <si>
    <t>原クリニック</t>
  </si>
  <si>
    <t>24085092</t>
  </si>
  <si>
    <t>産科婦人科田崎クリニック</t>
  </si>
  <si>
    <t>24016131</t>
  </si>
  <si>
    <t>産科婦人科　田崎クリニック</t>
  </si>
  <si>
    <t>24028490</t>
  </si>
  <si>
    <t>医療法人ＳＳＣ坂口医院　</t>
  </si>
  <si>
    <t>24095655</t>
  </si>
  <si>
    <t>加来医院</t>
  </si>
  <si>
    <t>鞍手郡小竹町</t>
  </si>
  <si>
    <t>24000875</t>
  </si>
  <si>
    <t>24028492</t>
  </si>
  <si>
    <t>福岡ハートクリニック</t>
  </si>
  <si>
    <t>24065993</t>
  </si>
  <si>
    <t>医療法人聖心会　久能整形外科消化器科医院</t>
  </si>
  <si>
    <t>24038900</t>
  </si>
  <si>
    <t>医療法人　中山産婦人科医院　</t>
  </si>
  <si>
    <t>24093271</t>
  </si>
  <si>
    <t>小林レディースクリニック</t>
  </si>
  <si>
    <t>24013134</t>
  </si>
  <si>
    <t>医療法人富士見ケ丘内科循環器科医院　</t>
  </si>
  <si>
    <t>田川郡大任町</t>
  </si>
  <si>
    <t>24051882</t>
  </si>
  <si>
    <t>医療法人赤池協同医院</t>
  </si>
  <si>
    <t>24091790</t>
  </si>
  <si>
    <t>眼科鍋島医院</t>
  </si>
  <si>
    <t>24014803</t>
  </si>
  <si>
    <t>２４０２８５０８</t>
  </si>
  <si>
    <t>医療法人大庭医院</t>
  </si>
  <si>
    <t>24009054</t>
  </si>
  <si>
    <t>医療法人北城整形外科医院</t>
  </si>
  <si>
    <t>24030496</t>
  </si>
  <si>
    <t>三村眼科医院</t>
  </si>
  <si>
    <t>24085924</t>
  </si>
  <si>
    <t>徳永眼科医院</t>
  </si>
  <si>
    <t>24045908</t>
  </si>
  <si>
    <t>藤本整形外科医院</t>
  </si>
  <si>
    <t>24062727</t>
  </si>
  <si>
    <t>医療法人田中整形外科医院</t>
  </si>
  <si>
    <t>田川郡川崎町</t>
  </si>
  <si>
    <t>24097815</t>
  </si>
  <si>
    <t>医療法人　田中整形外科医院</t>
  </si>
  <si>
    <t>24028520</t>
  </si>
  <si>
    <t>医療法人おかべ泌尿器科皮フ科クリニック　</t>
  </si>
  <si>
    <t>24055101</t>
  </si>
  <si>
    <t>医療法人　おかべ泌尿器科皮フ科クリニック</t>
  </si>
  <si>
    <t>２４０２８５２２</t>
  </si>
  <si>
    <t>医療法人恒樹会なかしま眼科医院　</t>
  </si>
  <si>
    <t>24088804</t>
  </si>
  <si>
    <t>医療法人愛成会　東野産婦人科医院</t>
  </si>
  <si>
    <t>24080817</t>
  </si>
  <si>
    <t>医療法人山本外科医院</t>
  </si>
  <si>
    <t>24077352</t>
  </si>
  <si>
    <t>24028526</t>
  </si>
  <si>
    <t>医療法人健成会　鹿子生整形外科医院　</t>
  </si>
  <si>
    <t>24012340</t>
  </si>
  <si>
    <t>医療法人向坂眼科医院</t>
  </si>
  <si>
    <t>24017569</t>
  </si>
  <si>
    <t>医療法人　相生会　博多クリニック</t>
  </si>
  <si>
    <t>24089090</t>
  </si>
  <si>
    <t>石松内科医院</t>
  </si>
  <si>
    <t>24068004</t>
  </si>
  <si>
    <t>24027267</t>
  </si>
  <si>
    <t>医療法人梶山医院</t>
  </si>
  <si>
    <t>24054021</t>
  </si>
  <si>
    <t>医療法人尚生会　松口胃腸科・外科医院</t>
  </si>
  <si>
    <t>24044862</t>
  </si>
  <si>
    <t>医療法人　市田胃腸クリニック</t>
  </si>
  <si>
    <t>24096117</t>
  </si>
  <si>
    <t>24028542</t>
  </si>
  <si>
    <t>医療法人行橋クリニック　</t>
  </si>
  <si>
    <t>24092450</t>
  </si>
  <si>
    <t>林内科医院</t>
  </si>
  <si>
    <t>晴山会クリニック</t>
  </si>
  <si>
    <t>24099192</t>
  </si>
  <si>
    <t>龍眼科医院　</t>
  </si>
  <si>
    <t>24088703</t>
  </si>
  <si>
    <t>医療法人　舌間整形外科医院　</t>
  </si>
  <si>
    <t>24041072</t>
  </si>
  <si>
    <t>医療法人　高森整形外科・内科</t>
  </si>
  <si>
    <t>24052014</t>
  </si>
  <si>
    <t>くまクリニック　</t>
  </si>
  <si>
    <t>24097309</t>
  </si>
  <si>
    <t>なかむら産家医院</t>
  </si>
  <si>
    <t>24065180</t>
  </si>
  <si>
    <t>伊東レディースクリニック</t>
  </si>
  <si>
    <t>24078830</t>
  </si>
  <si>
    <t>医療法人西川整形外科医院</t>
  </si>
  <si>
    <t>24092180</t>
  </si>
  <si>
    <t>医療法人天信会あまがせ産婦人科　</t>
  </si>
  <si>
    <t>24013723</t>
  </si>
  <si>
    <t>医療法人みらい今立内科クリニック</t>
  </si>
  <si>
    <t>24075338</t>
  </si>
  <si>
    <t>西南泌尿器科クリニック　</t>
  </si>
  <si>
    <t>24008660</t>
  </si>
  <si>
    <t>医療法人社団　かもりクリニック　</t>
  </si>
  <si>
    <t>24087522</t>
  </si>
  <si>
    <t>嶋田内科</t>
  </si>
  <si>
    <t>24042590</t>
  </si>
  <si>
    <t>医療法人　桜クリニック　</t>
  </si>
  <si>
    <t>24058407</t>
  </si>
  <si>
    <t>医療法人眞帆会あかさやレディスクリニック</t>
  </si>
  <si>
    <t>24066833</t>
  </si>
  <si>
    <t>医療法人　眞帆会　あかさやレディスクリニック</t>
  </si>
  <si>
    <t>24028581</t>
  </si>
  <si>
    <t>医療法人杏東会　東原産婦人科医院</t>
  </si>
  <si>
    <t>24070760</t>
  </si>
  <si>
    <t>医療法人宗隆会上妻整形外科医院　</t>
  </si>
  <si>
    <t>24034104</t>
  </si>
  <si>
    <t>医療法人明仁会つづきクリニック　</t>
  </si>
  <si>
    <t>24052861</t>
  </si>
  <si>
    <t>医療法人光竹会　ごう脳神経外科クリニック</t>
  </si>
  <si>
    <t>筑紫郡那珂川町</t>
  </si>
  <si>
    <t>24060703</t>
  </si>
  <si>
    <t>医療法人金丸医院</t>
  </si>
  <si>
    <t>24068802</t>
  </si>
  <si>
    <t>いずみ産婦人科医院　</t>
  </si>
  <si>
    <t>24083630</t>
  </si>
  <si>
    <t>冨士本眼科医院　</t>
  </si>
  <si>
    <t>24029180</t>
  </si>
  <si>
    <t>久留米臨床薬理クリニック</t>
  </si>
  <si>
    <t>24008862</t>
  </si>
  <si>
    <t>医療法人アプライドバイオファーマテック　久留米臨床薬理クリニック</t>
  </si>
  <si>
    <t>24028600</t>
  </si>
  <si>
    <t>医療法人宮嶋外科内科医院</t>
  </si>
  <si>
    <t>24055718</t>
  </si>
  <si>
    <t>医療法人桑原産婦人科医院</t>
  </si>
  <si>
    <t>24018087</t>
  </si>
  <si>
    <t>医療法人慈母会　池田レディスクリニック　</t>
  </si>
  <si>
    <t>24064044</t>
  </si>
  <si>
    <t>医療法人三恵外科医院</t>
  </si>
  <si>
    <t>24073460</t>
  </si>
  <si>
    <t>医療法人　八田内科医院　</t>
  </si>
  <si>
    <t>24047922</t>
  </si>
  <si>
    <t>クリニックコスモ</t>
  </si>
  <si>
    <t>朝倉</t>
  </si>
  <si>
    <t>朝倉市</t>
  </si>
  <si>
    <t>24028145</t>
  </si>
  <si>
    <t>松本整形外科医院</t>
  </si>
  <si>
    <t>24020350</t>
  </si>
  <si>
    <t>富田産婦人科医院</t>
  </si>
  <si>
    <t>24000550</t>
  </si>
  <si>
    <t>医療法人末廣医院</t>
  </si>
  <si>
    <t>24041959</t>
  </si>
  <si>
    <t>医療法人ＳＳＣ坂口耳鼻咽喉科</t>
  </si>
  <si>
    <t>24024578</t>
  </si>
  <si>
    <t>医療法人朔夏会　さっか眼科医院　</t>
  </si>
  <si>
    <t>24003575</t>
  </si>
  <si>
    <t>医療法人竹田胃腸科外科医院　</t>
  </si>
  <si>
    <t>24049069</t>
  </si>
  <si>
    <t>医療法人東谷医院</t>
  </si>
  <si>
    <t>24042095</t>
  </si>
  <si>
    <t>医療法人石橋医院</t>
  </si>
  <si>
    <t>24010360</t>
  </si>
  <si>
    <t>医療法人浦田診療所</t>
  </si>
  <si>
    <t>ツジ胃腸内科医院</t>
  </si>
  <si>
    <t>24040565</t>
  </si>
  <si>
    <t>医療法人嘉武医院</t>
  </si>
  <si>
    <t>24045267</t>
  </si>
  <si>
    <t>医療法人　木村回生医院　</t>
  </si>
  <si>
    <t>24058531</t>
  </si>
  <si>
    <t>医療法人　森下産婦人科医院　</t>
  </si>
  <si>
    <t>24051242</t>
  </si>
  <si>
    <t>森下産婦人科医院</t>
  </si>
  <si>
    <t>24028637</t>
  </si>
  <si>
    <t>医療法人エンジェル会　永川産婦人科医院　</t>
  </si>
  <si>
    <t>24045537</t>
  </si>
  <si>
    <t>八木医院</t>
  </si>
  <si>
    <t>24030980</t>
  </si>
  <si>
    <t>医療法人志成会　祷若宮医院　</t>
  </si>
  <si>
    <t>宮若市</t>
  </si>
  <si>
    <t>24068996</t>
  </si>
  <si>
    <t>医療法人正慈会　草場内科循環器科医院</t>
  </si>
  <si>
    <t>24084552</t>
  </si>
  <si>
    <t>医療法人誠一会　上野医院</t>
  </si>
  <si>
    <t>24030234</t>
  </si>
  <si>
    <t>医療法人ガーデンヒルズウィメンズクリニック　</t>
  </si>
  <si>
    <t>24081964</t>
  </si>
  <si>
    <t>医療法人社団いしい　大手町クリニック</t>
  </si>
  <si>
    <t>24068611</t>
  </si>
  <si>
    <t>医療法人社団昭友会たなかクリニック　</t>
  </si>
  <si>
    <t>24099484</t>
  </si>
  <si>
    <t>医療法人　鯰田診療所</t>
  </si>
  <si>
    <t>24072212</t>
  </si>
  <si>
    <t>医療法人ぜんどうじ整形外科　</t>
  </si>
  <si>
    <t>24047078</t>
  </si>
  <si>
    <t>吉田外科整形外科医院</t>
  </si>
  <si>
    <t>24044402</t>
  </si>
  <si>
    <t>医療法人福井レディースクリニック</t>
  </si>
  <si>
    <t>24046639</t>
  </si>
  <si>
    <t>医療法人　福井レディースクリニック</t>
  </si>
  <si>
    <t>24028652</t>
  </si>
  <si>
    <t>医療法人悦可会　杉野眼科医院</t>
  </si>
  <si>
    <t>24082651</t>
  </si>
  <si>
    <t>医療法人社団　鍵山医院　</t>
  </si>
  <si>
    <t>24009807</t>
  </si>
  <si>
    <t>医療法人南谷レディースクリニック</t>
  </si>
  <si>
    <t>24093664</t>
  </si>
  <si>
    <t>医療法人志方医院</t>
  </si>
  <si>
    <t>糟屋郡久山町</t>
  </si>
  <si>
    <t>24046369</t>
  </si>
  <si>
    <t>24028661</t>
  </si>
  <si>
    <t>今村医院</t>
  </si>
  <si>
    <t>24085373</t>
  </si>
  <si>
    <t>24028662</t>
  </si>
  <si>
    <t>医療法人豊永会　久永内科皮膚科医院　</t>
  </si>
  <si>
    <t>24015196</t>
  </si>
  <si>
    <t>佐柳医院</t>
  </si>
  <si>
    <t>田川郡香春町</t>
  </si>
  <si>
    <t>24041140</t>
  </si>
  <si>
    <t>福岡労衛研健診センター</t>
  </si>
  <si>
    <t>24083731</t>
  </si>
  <si>
    <t>医療法人医和基会　金刀比羅診療所</t>
  </si>
  <si>
    <t>24095835</t>
  </si>
  <si>
    <t>医療法人　医和基会　金刀比羅診療所</t>
  </si>
  <si>
    <t>２４０２８６６９</t>
  </si>
  <si>
    <t>加藤田外科歯科医院　</t>
  </si>
  <si>
    <t>24056157</t>
  </si>
  <si>
    <t>九州大学先端医療イノベーションセンター　</t>
  </si>
  <si>
    <t>24038359</t>
  </si>
  <si>
    <t>医療法人甘木第一クリニック　</t>
  </si>
  <si>
    <t>24093215</t>
  </si>
  <si>
    <t>医療法人　西村泌尿器科　</t>
  </si>
  <si>
    <t>24027368</t>
  </si>
  <si>
    <t>医療法人オーエヌシー岡田脳神経外科医院　</t>
  </si>
  <si>
    <t>24006534</t>
  </si>
  <si>
    <t>医療法人大塚産婦人科クリニック　</t>
  </si>
  <si>
    <t>24094407</t>
  </si>
  <si>
    <t>やましたクリニック　</t>
  </si>
  <si>
    <t>24039114</t>
  </si>
  <si>
    <t>医療法人梅谷外科胃腸科医院　</t>
  </si>
  <si>
    <t>鞍手郡鞍手町</t>
  </si>
  <si>
    <t>24082404</t>
  </si>
  <si>
    <t>医療法人　神戸整形外科医院　</t>
  </si>
  <si>
    <t>24032544</t>
  </si>
  <si>
    <t>医療法人木村眼科医院</t>
  </si>
  <si>
    <t>24078896</t>
  </si>
  <si>
    <t>医療法人西尾産婦人科医院</t>
  </si>
  <si>
    <t>24012496</t>
  </si>
  <si>
    <t>角田整形外科医院</t>
  </si>
  <si>
    <t>24069713</t>
  </si>
  <si>
    <t>24028686</t>
  </si>
  <si>
    <t>しのざきクリニック　</t>
  </si>
  <si>
    <t>24080648</t>
  </si>
  <si>
    <t>天神クリニック　</t>
  </si>
  <si>
    <t>24023083</t>
  </si>
  <si>
    <t>葉医院　</t>
  </si>
  <si>
    <t>24064268</t>
  </si>
  <si>
    <t>医療法人　Ｙ＆Ｋ　かい整形外科医院　</t>
  </si>
  <si>
    <t>24068851</t>
  </si>
  <si>
    <t>医療法人　廣石眼科医院　</t>
  </si>
  <si>
    <t>24048653</t>
  </si>
  <si>
    <t>医療法人養真堂　産婦人科筑紫クリニック　</t>
  </si>
  <si>
    <t>24097673</t>
  </si>
  <si>
    <t>医療法人　養真堂　産婦人科　筑紫クリニック</t>
    <phoneticPr fontId="4"/>
  </si>
  <si>
    <t>24028695</t>
    <phoneticPr fontId="4"/>
  </si>
  <si>
    <t>医療法人スマイル会酒井整形外科医院　</t>
  </si>
  <si>
    <t>24096896</t>
  </si>
  <si>
    <t>医療法人スマイル会酒井整形外科医院</t>
  </si>
  <si>
    <t>24028696</t>
  </si>
  <si>
    <t>医療法人小林外科</t>
  </si>
  <si>
    <t>24035727</t>
  </si>
  <si>
    <t>医療法人　道生会　山崎産婦人科小児科医院</t>
  </si>
  <si>
    <t>糟屋郡宇美町</t>
  </si>
  <si>
    <t>24004510</t>
  </si>
  <si>
    <t>医療法人道生会山﨑産婦人科小児科医院</t>
    <phoneticPr fontId="4"/>
  </si>
  <si>
    <t>２４０２８７０３</t>
    <phoneticPr fontId="4"/>
  </si>
  <si>
    <t>笠外科胃腸科医院</t>
  </si>
  <si>
    <t>24065982</t>
  </si>
  <si>
    <t>河野産婦人科医院</t>
  </si>
  <si>
    <t>24053547</t>
  </si>
  <si>
    <t>医療法人　吉田クリニック</t>
  </si>
  <si>
    <t>24066945</t>
  </si>
  <si>
    <t>倉員医院</t>
  </si>
  <si>
    <t>24095783</t>
  </si>
  <si>
    <t>医療法人　はでやま眼科クリニック</t>
  </si>
  <si>
    <t>24074742</t>
  </si>
  <si>
    <t>医療法人岩本内科医院</t>
  </si>
  <si>
    <t>24085160</t>
  </si>
  <si>
    <t>医療法人和香会　ぶぜん眼科クリニック</t>
  </si>
  <si>
    <t>24038012</t>
  </si>
  <si>
    <t>落合脳神経外科医院　</t>
  </si>
  <si>
    <t>24091202</t>
  </si>
  <si>
    <t>藤産婦人科医院　</t>
  </si>
  <si>
    <t>糟屋郡篠栗町</t>
  </si>
  <si>
    <t>24002495</t>
  </si>
  <si>
    <t>藤産婦人科医院</t>
  </si>
  <si>
    <t>24028717</t>
  </si>
  <si>
    <t xml:space="preserve">医療法人堺整形外科医院　福岡糖質制限クリニック </t>
  </si>
  <si>
    <t>24048114</t>
  </si>
  <si>
    <t>重藤外科医院</t>
  </si>
  <si>
    <t>24047810</t>
  </si>
  <si>
    <t>松股会ＯＺＵＭＩクリニック　</t>
  </si>
  <si>
    <t>24004644</t>
  </si>
  <si>
    <t>医療法人惺光会　行橋南眼科　</t>
  </si>
  <si>
    <t>24045313</t>
  </si>
  <si>
    <t>医療法人盛和会　神代医院</t>
  </si>
  <si>
    <t>24065168</t>
  </si>
  <si>
    <t>古賀医院</t>
  </si>
  <si>
    <t>24017895</t>
  </si>
  <si>
    <t>山口整形外科医院</t>
  </si>
  <si>
    <t>24012586</t>
  </si>
  <si>
    <t>医療法人さのウィメンズクリニック</t>
  </si>
  <si>
    <t>24029641</t>
  </si>
  <si>
    <t>24028732</t>
  </si>
  <si>
    <t>医療法人　さとう産婦人科</t>
  </si>
  <si>
    <t>24023645</t>
  </si>
  <si>
    <t>福嶋眼科医院</t>
  </si>
  <si>
    <t>24081391</t>
  </si>
  <si>
    <t>医療法人知足産婦人科医院</t>
  </si>
  <si>
    <t>24023724</t>
  </si>
  <si>
    <t>森山内科</t>
  </si>
  <si>
    <t>24086996</t>
  </si>
  <si>
    <t>24028743</t>
  </si>
  <si>
    <t>永野外科胃腸科医院　</t>
  </si>
  <si>
    <t>24000310</t>
  </si>
  <si>
    <t>医療法人田原整形外科医院</t>
  </si>
  <si>
    <t>24074304</t>
  </si>
  <si>
    <t>医療法人内藤整形外科医院</t>
  </si>
  <si>
    <t>24013303</t>
  </si>
  <si>
    <t>医療法人神原クリニック　</t>
  </si>
  <si>
    <t>24007906</t>
  </si>
  <si>
    <t>医療法人中尾小児科医院　</t>
  </si>
  <si>
    <t>24061805</t>
  </si>
  <si>
    <t>西内科循環器科医院　</t>
  </si>
  <si>
    <t>24098865</t>
  </si>
  <si>
    <t>福智町立方城診療所</t>
  </si>
  <si>
    <t>福智町立　方城診療所</t>
  </si>
  <si>
    <t>２４０２８７５８</t>
  </si>
  <si>
    <t>医療法人コロプロクリニック　</t>
  </si>
  <si>
    <t>24036010</t>
  </si>
  <si>
    <t>医療法人　発心会　井星医院</t>
  </si>
  <si>
    <t>24050342</t>
  </si>
  <si>
    <t>高崎小児科医院　</t>
  </si>
  <si>
    <t>24013284</t>
  </si>
  <si>
    <t>有吉産婦人科医院</t>
  </si>
  <si>
    <t>24024860</t>
  </si>
  <si>
    <t>山口内科医院</t>
  </si>
  <si>
    <t>24062143</t>
  </si>
  <si>
    <t>医療法人　森整形外科医院</t>
  </si>
  <si>
    <t>24035413</t>
  </si>
  <si>
    <t>医療法人くわの眼科医院</t>
  </si>
  <si>
    <t>24028765</t>
  </si>
  <si>
    <t>医療法人山形内科医院</t>
  </si>
  <si>
    <t>24035637</t>
  </si>
  <si>
    <t>医療法人泰然会　青山整形外科医院</t>
  </si>
  <si>
    <t>24043771</t>
  </si>
  <si>
    <t>医療法人　池田内科外科医院　</t>
  </si>
  <si>
    <t>24056045</t>
  </si>
  <si>
    <t>医療法人　池田内科外科医院</t>
  </si>
  <si>
    <t>24028769</t>
  </si>
  <si>
    <t>福岡バースクリニック</t>
  </si>
  <si>
    <t>24092719</t>
  </si>
  <si>
    <t>24028771</t>
  </si>
  <si>
    <t>医療法人飯田クリニック　</t>
  </si>
  <si>
    <t>24090627</t>
  </si>
  <si>
    <t>医療法人　飯田クリニック</t>
  </si>
  <si>
    <t>24028774</t>
  </si>
  <si>
    <t>石橋外科胃腸科医院　</t>
  </si>
  <si>
    <t>24007030</t>
  </si>
  <si>
    <t>のみやま整形外科クリニック　</t>
  </si>
  <si>
    <t>24073741</t>
  </si>
  <si>
    <t>イリスモリウイメンズ</t>
  </si>
  <si>
    <t>24082954</t>
  </si>
  <si>
    <t>医療法人　耳納日高整形外科医院　</t>
  </si>
  <si>
    <t>24095723</t>
  </si>
  <si>
    <t>医療法人兼行医院</t>
  </si>
  <si>
    <t>24039961</t>
  </si>
  <si>
    <t>桑原整形外科医院</t>
  </si>
  <si>
    <t>24032982</t>
  </si>
  <si>
    <t>24028788</t>
  </si>
  <si>
    <t>医療法人古賀整形外科医院</t>
  </si>
  <si>
    <t>24001461</t>
  </si>
  <si>
    <t>医療法人恵愛会　西村クリニック　</t>
  </si>
  <si>
    <t>24056405</t>
  </si>
  <si>
    <t>医療法人恵愛会　西村クリニック</t>
  </si>
  <si>
    <t>２４０２８７９６</t>
  </si>
  <si>
    <t>医療法人西本内科医院</t>
  </si>
  <si>
    <t>24005757</t>
  </si>
  <si>
    <t>医療法人矢野医院</t>
  </si>
  <si>
    <t>24005203</t>
  </si>
  <si>
    <t>とみおかレディースクリニック</t>
  </si>
  <si>
    <t>24067328</t>
  </si>
  <si>
    <t>医療法人　聖和クリニック</t>
  </si>
  <si>
    <t>24046628</t>
  </si>
  <si>
    <t>医療法人別府外科医院</t>
  </si>
  <si>
    <t>24001254</t>
  </si>
  <si>
    <t>医療法人和田整形外科医院</t>
  </si>
  <si>
    <t>24055011</t>
  </si>
  <si>
    <t>医療法人　和田整形外科医院</t>
  </si>
  <si>
    <t>24028804</t>
  </si>
  <si>
    <t>医療法人平塚医院</t>
  </si>
  <si>
    <t>24078229</t>
  </si>
  <si>
    <t>医療法人社団村山循環器科内科医院</t>
  </si>
  <si>
    <t>24035806</t>
  </si>
  <si>
    <t>医療法人　愛生会　馬渡産婦人科医院　</t>
  </si>
  <si>
    <t>24084585</t>
  </si>
  <si>
    <t>医療法人 愛生会 馬渡産婦人科医院</t>
  </si>
  <si>
    <t>24028808</t>
  </si>
  <si>
    <t>医療法人菅井眼科麻酔科医院　</t>
  </si>
  <si>
    <t>24000152</t>
  </si>
  <si>
    <t>牛島産婦人科医院</t>
  </si>
  <si>
    <t>24051141</t>
  </si>
  <si>
    <t>翁産婦人科医院　</t>
  </si>
  <si>
    <t>24018829</t>
  </si>
  <si>
    <t>医療法人産婦人科・麻酔科すどうクリニック</t>
  </si>
  <si>
    <t>24030111</t>
  </si>
  <si>
    <t>直方・鞍手広域市町村圏事務組合休日等急患センター</t>
  </si>
  <si>
    <t>24075350</t>
  </si>
  <si>
    <t>２４０２８８１６</t>
  </si>
  <si>
    <t>医療法人佐孝会佐々木外科医院</t>
  </si>
  <si>
    <t>24018559</t>
  </si>
  <si>
    <t>水巻クリニック　</t>
  </si>
  <si>
    <t>24079842</t>
  </si>
  <si>
    <t>おごう外科胃腸科</t>
  </si>
  <si>
    <t>24068633</t>
  </si>
  <si>
    <t>医療法人府川医院</t>
  </si>
  <si>
    <t>24010764</t>
  </si>
  <si>
    <t>産科・婦人科あらきクリニック</t>
  </si>
  <si>
    <t>24030564</t>
  </si>
  <si>
    <t>福嶋クリニック　</t>
  </si>
  <si>
    <t>24050410</t>
  </si>
  <si>
    <t>医療法人　安田整形外科医院　</t>
  </si>
  <si>
    <t>24043827</t>
  </si>
  <si>
    <t>医療法人　安田整形外科　形成外科医院</t>
  </si>
  <si>
    <t>24028826</t>
  </si>
  <si>
    <t>椎名マタニティクリニック</t>
  </si>
  <si>
    <t>24007210</t>
  </si>
  <si>
    <t>栗林皮膚泌尿器科医院</t>
  </si>
  <si>
    <t>24009391</t>
  </si>
  <si>
    <t>医療法人藤井整形外科内科医院</t>
  </si>
  <si>
    <t>朝倉郡筑前町</t>
  </si>
  <si>
    <t>24059862</t>
  </si>
  <si>
    <t>小嶺外科胃腸科医院　</t>
  </si>
  <si>
    <t>24080020</t>
  </si>
  <si>
    <t>医療法人慈心会　あさの葉レディースクリニック</t>
  </si>
  <si>
    <t>24086592</t>
  </si>
  <si>
    <t>医療法人徳永外科医院</t>
  </si>
  <si>
    <t>24076474</t>
  </si>
  <si>
    <t>医療法人　徳永外科医院</t>
  </si>
  <si>
    <t>24028834</t>
  </si>
  <si>
    <t>医療法人おおた胃腸科Ｓクリニック</t>
  </si>
  <si>
    <t>24022969</t>
  </si>
  <si>
    <t>医療法人　あきよし外科胃腸科医院</t>
  </si>
  <si>
    <t>24043580</t>
  </si>
  <si>
    <t>医療法人　産科・婦人科みやじまクリニック</t>
  </si>
  <si>
    <t>24052917</t>
  </si>
  <si>
    <t>医療法人　産科・婦人科　みやじまクリニック</t>
  </si>
  <si>
    <t>24028840</t>
  </si>
  <si>
    <t>井上産婦人科医院</t>
  </si>
  <si>
    <t>24037000</t>
  </si>
  <si>
    <t>権丈産婦人科医院</t>
  </si>
  <si>
    <t>24037954</t>
  </si>
  <si>
    <t>権丈産婦人科医院</t>
    <phoneticPr fontId="4"/>
  </si>
  <si>
    <t>24028843</t>
    <phoneticPr fontId="4"/>
  </si>
  <si>
    <t>おだクリニック日帰り手術外科</t>
  </si>
  <si>
    <t>24098562</t>
  </si>
  <si>
    <t>医療法人　太田脳神経外科医院</t>
  </si>
  <si>
    <t>24095509</t>
  </si>
  <si>
    <t>泌尿器科Ｃ．Ｕ．クリニック　</t>
  </si>
  <si>
    <t>24093972</t>
  </si>
  <si>
    <t>医療法人宗産婦人科医院　</t>
  </si>
  <si>
    <t>24071884</t>
  </si>
  <si>
    <t>医療法人壽光会蒲池医院　</t>
  </si>
  <si>
    <t>24038791</t>
  </si>
  <si>
    <t>医療法人壽光会蒲池医院</t>
  </si>
  <si>
    <t>２４０２８８５７</t>
  </si>
  <si>
    <t>重岡胃腸科外科医院　</t>
  </si>
  <si>
    <t>24023487</t>
  </si>
  <si>
    <t>松隈産婦人科クリニック　</t>
  </si>
  <si>
    <t>24049003</t>
  </si>
  <si>
    <t>医療法人真心会むらやま泌尿器科クリニック</t>
  </si>
  <si>
    <t>24081436</t>
  </si>
  <si>
    <t>山崎リゾートクリニック　</t>
  </si>
  <si>
    <t>24065203</t>
  </si>
  <si>
    <t>医療法人輝松会　まつお内科クリニック</t>
  </si>
  <si>
    <t>24005904</t>
  </si>
  <si>
    <t>医療法人　須恵外科胃腸科医院</t>
  </si>
  <si>
    <t>糟屋郡須恵町</t>
  </si>
  <si>
    <t>24022600</t>
  </si>
  <si>
    <t>医療法人　文正会　須恵外科胃腸科医院</t>
    <phoneticPr fontId="4"/>
  </si>
  <si>
    <t>24028868</t>
    <phoneticPr fontId="4"/>
  </si>
  <si>
    <t>医療法人燦宗会どい内科クリニック</t>
  </si>
  <si>
    <t>24009492</t>
  </si>
  <si>
    <t>岡部内科循環器科</t>
  </si>
  <si>
    <t>24078582</t>
  </si>
  <si>
    <t>産科婦人科大橋医院　</t>
  </si>
  <si>
    <t>24018515</t>
  </si>
  <si>
    <t>産科婦人科　大橋医院</t>
  </si>
  <si>
    <t>24028876</t>
  </si>
  <si>
    <t>殿町医院</t>
  </si>
  <si>
    <t>24013565</t>
  </si>
  <si>
    <t>大庭医院</t>
  </si>
  <si>
    <t>田尻外科胃腸科医院　</t>
  </si>
  <si>
    <t>24032645</t>
  </si>
  <si>
    <t>医療法人蛭崎整形外科医院</t>
  </si>
  <si>
    <t>小森クリニック　</t>
  </si>
  <si>
    <t>24025014</t>
  </si>
  <si>
    <t>ありよしレディースクリニック</t>
  </si>
  <si>
    <t>24091291</t>
  </si>
  <si>
    <t>医療法人境泌尿器科医院</t>
  </si>
  <si>
    <t>24062053</t>
  </si>
  <si>
    <t>医療法人城野産婦人科クリニック　</t>
  </si>
  <si>
    <t>24005225</t>
  </si>
  <si>
    <t>医療法人　城野産婦人科クリニック</t>
  </si>
  <si>
    <t>24028888</t>
  </si>
  <si>
    <t>渋谷レディースクリニック</t>
  </si>
  <si>
    <t>24051972</t>
  </si>
  <si>
    <t>医療法人愛の会　きしもとクリニック　</t>
  </si>
  <si>
    <t>24059783</t>
  </si>
  <si>
    <t>医療法人　みちおかレディースクリニック　</t>
  </si>
  <si>
    <t>24082055</t>
  </si>
  <si>
    <t>中央歯科・口腔外科クリニック</t>
  </si>
  <si>
    <t>24063177</t>
  </si>
  <si>
    <t>医療法人萱島外科</t>
  </si>
  <si>
    <t>24001524</t>
  </si>
  <si>
    <t>医療法人沖重医院</t>
  </si>
  <si>
    <t>24012654</t>
  </si>
  <si>
    <t>24028905</t>
  </si>
  <si>
    <t>久原内科医院</t>
  </si>
  <si>
    <t>24027649</t>
  </si>
  <si>
    <t>エンゼル・マタニティークリニック</t>
  </si>
  <si>
    <t>24021081</t>
  </si>
  <si>
    <t>さがら整形外科　</t>
  </si>
  <si>
    <t>24025232</t>
  </si>
  <si>
    <t>医療法人　菅井整形外科医院　</t>
  </si>
  <si>
    <t>24071592</t>
  </si>
  <si>
    <t>下野クリニック　</t>
  </si>
  <si>
    <t>24039983</t>
  </si>
  <si>
    <t>下野クリニック</t>
  </si>
  <si>
    <t>24028910</t>
  </si>
  <si>
    <t>まつだ泌尿器科医院　</t>
  </si>
  <si>
    <t>24086206</t>
  </si>
  <si>
    <t>医療法人石本医院</t>
  </si>
  <si>
    <t>24097433</t>
  </si>
  <si>
    <t>医療法人社団響会　香川医院　</t>
  </si>
  <si>
    <t>24060949</t>
  </si>
  <si>
    <t>こが整形外科クリニック　</t>
  </si>
  <si>
    <t>24086772</t>
  </si>
  <si>
    <t>医療法人江上内科クリニック　</t>
  </si>
  <si>
    <t>24010434</t>
  </si>
  <si>
    <t>医療法人健悠会田坂医院　</t>
  </si>
  <si>
    <t>24067801</t>
  </si>
  <si>
    <t>医療法人　平田外科診療所</t>
  </si>
  <si>
    <t>24015972</t>
  </si>
  <si>
    <t>医療法人白髭会　足達消化器科・整形外科医院　</t>
  </si>
  <si>
    <t>24031767</t>
  </si>
  <si>
    <t>医療法人下村小児科医院　</t>
  </si>
  <si>
    <t>24098715</t>
  </si>
  <si>
    <t>医療法人白石整形外科医院</t>
  </si>
  <si>
    <t>24045212</t>
  </si>
  <si>
    <t>医療法人社団大岩外科医院</t>
  </si>
  <si>
    <t>24034265</t>
  </si>
  <si>
    <t>白井内科医院</t>
  </si>
  <si>
    <t>24098401</t>
  </si>
  <si>
    <t>医療法人荒牧整形外科医院</t>
  </si>
  <si>
    <t>24064482</t>
  </si>
  <si>
    <t>医療法人梶原内科医院</t>
  </si>
  <si>
    <t>24023162</t>
  </si>
  <si>
    <t>医療法人　梶原内科医院</t>
  </si>
  <si>
    <t>24028934</t>
  </si>
  <si>
    <t>医療法人恵清会　岡田医院</t>
  </si>
  <si>
    <t>24085025</t>
  </si>
  <si>
    <t>医療法人　惠清会　岡田医院</t>
  </si>
  <si>
    <t>24028935</t>
  </si>
  <si>
    <t>医療法人後藤クリニック　</t>
  </si>
  <si>
    <t>24039871</t>
  </si>
  <si>
    <t>24060646</t>
  </si>
  <si>
    <t>医療法人政裕会　ときつ医院　</t>
  </si>
  <si>
    <t>24070816</t>
  </si>
  <si>
    <t>医療法人いわさクリニック</t>
  </si>
  <si>
    <t>24081492</t>
  </si>
  <si>
    <t>24028944</t>
  </si>
  <si>
    <t>セントマザー産婦人科医院</t>
  </si>
  <si>
    <t>24083326</t>
  </si>
  <si>
    <t>24028946</t>
  </si>
  <si>
    <t>櫻井医院</t>
  </si>
  <si>
    <t>24081098</t>
  </si>
  <si>
    <t>医療法人高野胃腸科医院　</t>
  </si>
  <si>
    <t>24030351</t>
  </si>
  <si>
    <t>医療法人正明会　諸岡整形外科クリニック　</t>
  </si>
  <si>
    <t>24061074</t>
  </si>
  <si>
    <t>医療法人正明会　諸岡整形外科クリニック</t>
  </si>
  <si>
    <t>24028951</t>
  </si>
  <si>
    <t>病院からの早期退院患者の在宅・介護施設への受け渡し機能</t>
    <phoneticPr fontId="4"/>
  </si>
  <si>
    <t>専門医療を担って病院の役割を補完する機能</t>
    <phoneticPr fontId="4"/>
  </si>
  <si>
    <t>緊急時に対応する機能</t>
    <phoneticPr fontId="4"/>
  </si>
  <si>
    <t>在宅医療の拠点としての機能</t>
    <phoneticPr fontId="4"/>
  </si>
  <si>
    <t>終末期医療を担う機能</t>
    <phoneticPr fontId="4"/>
  </si>
  <si>
    <t>いずれにも該当しない</t>
    <phoneticPr fontId="4"/>
  </si>
  <si>
    <t>休棟中</t>
    <rPh sb="0" eb="1">
      <t>キュウ</t>
    </rPh>
    <rPh sb="1" eb="2">
      <t>トウ</t>
    </rPh>
    <rPh sb="2" eb="3">
      <t>チュウ</t>
    </rPh>
    <phoneticPr fontId="4"/>
  </si>
  <si>
    <t>医療機能</t>
    <rPh sb="0" eb="2">
      <t>イリョウ</t>
    </rPh>
    <rPh sb="2" eb="4">
      <t>キノウ</t>
    </rPh>
    <phoneticPr fontId="4"/>
  </si>
  <si>
    <t>2016（平成28）年７月１日時点の機能</t>
    <phoneticPr fontId="6"/>
  </si>
  <si>
    <t>11．在宅療養支援診療所の届出の○有（無印）無(91)</t>
    <phoneticPr fontId="4"/>
  </si>
  <si>
    <t>11．在宅療養支援診療所の届出の有無(91)</t>
    <phoneticPr fontId="4"/>
  </si>
  <si>
    <t>　</t>
    <phoneticPr fontId="4"/>
  </si>
  <si>
    <t>医療法人エスダブリューシー　真田産婦人科麻酔科クリニック</t>
    <phoneticPr fontId="4"/>
  </si>
  <si>
    <t>24028063</t>
    <phoneticPr fontId="4"/>
  </si>
  <si>
    <t>2</t>
    <phoneticPr fontId="4"/>
  </si>
  <si>
    <t>3</t>
    <phoneticPr fontId="4"/>
  </si>
  <si>
    <t>医療法人　あんのうクリニック</t>
    <phoneticPr fontId="4"/>
  </si>
  <si>
    <t>２４０２８３２６</t>
    <phoneticPr fontId="4"/>
  </si>
  <si>
    <t>1</t>
    <phoneticPr fontId="4"/>
  </si>
  <si>
    <t>4</t>
    <phoneticPr fontId="4"/>
  </si>
  <si>
    <t>2</t>
    <phoneticPr fontId="4"/>
  </si>
  <si>
    <t>3</t>
    <phoneticPr fontId="4"/>
  </si>
  <si>
    <t>24028397</t>
    <phoneticPr fontId="4"/>
  </si>
  <si>
    <t>6</t>
    <phoneticPr fontId="4"/>
  </si>
  <si>
    <t>入江内科小児科医院</t>
    <phoneticPr fontId="4"/>
  </si>
  <si>
    <t>24028412</t>
    <phoneticPr fontId="4"/>
  </si>
  <si>
    <t>5</t>
    <phoneticPr fontId="4"/>
  </si>
  <si>
    <t>福岡ハートクリニック</t>
    <phoneticPr fontId="4"/>
  </si>
  <si>
    <t>24028494</t>
    <phoneticPr fontId="4"/>
  </si>
  <si>
    <t>2</t>
    <phoneticPr fontId="4"/>
  </si>
  <si>
    <t>5</t>
    <phoneticPr fontId="4"/>
  </si>
  <si>
    <t>7</t>
    <phoneticPr fontId="4"/>
  </si>
  <si>
    <t>3</t>
    <phoneticPr fontId="4"/>
  </si>
  <si>
    <t>医療法人社団かもりクリニック</t>
    <phoneticPr fontId="4"/>
  </si>
  <si>
    <t>24028577</t>
    <phoneticPr fontId="4"/>
  </si>
  <si>
    <t>1</t>
    <phoneticPr fontId="4"/>
  </si>
  <si>
    <t>4</t>
    <phoneticPr fontId="4"/>
  </si>
  <si>
    <t>九州大学先端医療イノベーションセンター</t>
    <phoneticPr fontId="4"/>
  </si>
  <si>
    <t>24028671</t>
    <phoneticPr fontId="4"/>
  </si>
  <si>
    <t>医療法人神戸整形外科医院</t>
    <phoneticPr fontId="4"/>
  </si>
  <si>
    <t>24028681</t>
    <phoneticPr fontId="4"/>
  </si>
  <si>
    <t>永野外科胃腸科医院</t>
    <phoneticPr fontId="4"/>
  </si>
  <si>
    <t>24028746</t>
    <phoneticPr fontId="4"/>
  </si>
  <si>
    <t>医療法人内藤整形外科医院</t>
    <phoneticPr fontId="4"/>
  </si>
  <si>
    <t>24028748</t>
    <phoneticPr fontId="4"/>
  </si>
  <si>
    <t>医療法人健悠会　田坂医院</t>
    <phoneticPr fontId="4"/>
  </si>
  <si>
    <t>24028921</t>
    <phoneticPr fontId="4"/>
  </si>
  <si>
    <t>医療法人　髙野胃腸科</t>
    <phoneticPr fontId="4"/>
  </si>
  <si>
    <t>24028949</t>
    <phoneticPr fontId="4"/>
  </si>
  <si>
    <t>医療法人相生会　ピーエスクリニック</t>
    <phoneticPr fontId="4"/>
  </si>
  <si>
    <t>24028153</t>
    <phoneticPr fontId="4"/>
  </si>
  <si>
    <t>1</t>
    <phoneticPr fontId="4"/>
  </si>
  <si>
    <t>2</t>
    <phoneticPr fontId="4"/>
  </si>
  <si>
    <t>3</t>
    <phoneticPr fontId="4"/>
  </si>
  <si>
    <t>6</t>
    <phoneticPr fontId="4"/>
  </si>
  <si>
    <t>7</t>
    <phoneticPr fontId="4"/>
  </si>
  <si>
    <t>医療法人ながら医院</t>
    <phoneticPr fontId="4"/>
  </si>
  <si>
    <t>24028178</t>
    <phoneticPr fontId="4"/>
  </si>
  <si>
    <t>4</t>
    <phoneticPr fontId="4"/>
  </si>
  <si>
    <t>5</t>
    <phoneticPr fontId="4"/>
  </si>
  <si>
    <t>医療法人梅野小児内科医院</t>
    <phoneticPr fontId="4"/>
  </si>
  <si>
    <t>24028179</t>
    <phoneticPr fontId="4"/>
  </si>
  <si>
    <t>医療法人　柏愛会　林整形外科医院</t>
    <phoneticPr fontId="4"/>
  </si>
  <si>
    <t>24028392</t>
    <phoneticPr fontId="4"/>
  </si>
  <si>
    <t>嘉村産婦人科医院</t>
    <phoneticPr fontId="4"/>
  </si>
  <si>
    <t>24028469</t>
    <phoneticPr fontId="4"/>
  </si>
  <si>
    <t>医療法人幸雄会　古原医院</t>
    <phoneticPr fontId="4"/>
  </si>
  <si>
    <t>24028482</t>
    <phoneticPr fontId="4"/>
  </si>
  <si>
    <t>博多おおぞらクリニック</t>
    <phoneticPr fontId="4"/>
  </si>
  <si>
    <t>24028496</t>
    <phoneticPr fontId="4"/>
  </si>
  <si>
    <t>徳永眼科医院</t>
    <phoneticPr fontId="4"/>
  </si>
  <si>
    <t>24028513</t>
    <phoneticPr fontId="4"/>
  </si>
  <si>
    <t>医療法人相生会博多クリニック</t>
    <phoneticPr fontId="4"/>
  </si>
  <si>
    <t>24028531</t>
    <phoneticPr fontId="4"/>
  </si>
  <si>
    <t>くまクリニック</t>
    <phoneticPr fontId="4"/>
  </si>
  <si>
    <t>24028556</t>
    <phoneticPr fontId="4"/>
  </si>
  <si>
    <t>医療法人悦可会杉野眼科医院</t>
    <phoneticPr fontId="4"/>
  </si>
  <si>
    <t>24028655</t>
    <phoneticPr fontId="4"/>
  </si>
  <si>
    <t>福甲会　やましたクリニック</t>
    <phoneticPr fontId="4"/>
  </si>
  <si>
    <t>24028679</t>
    <phoneticPr fontId="4"/>
  </si>
  <si>
    <t>山口整形外科医院</t>
    <phoneticPr fontId="4"/>
  </si>
  <si>
    <t>24028731</t>
    <phoneticPr fontId="4"/>
  </si>
  <si>
    <t>中尾小児科医院</t>
    <phoneticPr fontId="4"/>
  </si>
  <si>
    <t>24028755</t>
    <phoneticPr fontId="4"/>
  </si>
  <si>
    <t>福嶋クリニック</t>
    <phoneticPr fontId="4"/>
  </si>
  <si>
    <t>24028825</t>
    <phoneticPr fontId="4"/>
  </si>
  <si>
    <t>薬院ひ尿器科医院</t>
    <phoneticPr fontId="4"/>
  </si>
  <si>
    <t>14028352</t>
    <phoneticPr fontId="4"/>
  </si>
  <si>
    <t>医療法人社団清和会　はちすが産婦人科小児科医院</t>
    <phoneticPr fontId="4"/>
  </si>
  <si>
    <t>24028023</t>
    <phoneticPr fontId="4"/>
  </si>
  <si>
    <t>6</t>
    <phoneticPr fontId="4"/>
  </si>
  <si>
    <t>植木外科クリニック</t>
    <phoneticPr fontId="4"/>
  </si>
  <si>
    <t>24028088</t>
    <phoneticPr fontId="4"/>
  </si>
  <si>
    <t>医療法人高橋医院福岡天神メンタルクリニック</t>
    <phoneticPr fontId="4"/>
  </si>
  <si>
    <t>２４０２８１７６</t>
    <phoneticPr fontId="4"/>
  </si>
  <si>
    <t>医療法人恵臣会　吉村内科</t>
    <phoneticPr fontId="4"/>
  </si>
  <si>
    <t>24028188</t>
    <phoneticPr fontId="4"/>
  </si>
  <si>
    <t>河野耳鼻咽喉科 Ear Surgi Clinic</t>
    <phoneticPr fontId="4"/>
  </si>
  <si>
    <t>24028243</t>
    <phoneticPr fontId="4"/>
  </si>
  <si>
    <t>森レディースクリニック</t>
    <phoneticPr fontId="4"/>
  </si>
  <si>
    <t>24028295</t>
    <phoneticPr fontId="4"/>
  </si>
  <si>
    <t>医療法人久保田産婦人科医院</t>
    <phoneticPr fontId="4"/>
  </si>
  <si>
    <t>24028310</t>
    <phoneticPr fontId="4"/>
  </si>
  <si>
    <t>福岡浦添クリニック</t>
    <phoneticPr fontId="4"/>
  </si>
  <si>
    <t>24028383</t>
    <phoneticPr fontId="4"/>
  </si>
  <si>
    <t>守永クリニック</t>
    <phoneticPr fontId="4"/>
  </si>
  <si>
    <t>24028467</t>
    <phoneticPr fontId="4"/>
  </si>
  <si>
    <t>医療法人　愛成会　東野産婦人科医院</t>
    <phoneticPr fontId="4"/>
  </si>
  <si>
    <t>24028525</t>
    <phoneticPr fontId="4"/>
  </si>
  <si>
    <t>医療法人梶山医院</t>
    <phoneticPr fontId="4"/>
  </si>
  <si>
    <t>24028540</t>
    <phoneticPr fontId="4"/>
  </si>
  <si>
    <t>松本整形外科医院</t>
    <phoneticPr fontId="4"/>
  </si>
  <si>
    <t>24028609</t>
    <phoneticPr fontId="4"/>
  </si>
  <si>
    <t>ガーデンヒルズウィメンズクリニック</t>
    <phoneticPr fontId="4"/>
  </si>
  <si>
    <t>24028643</t>
    <phoneticPr fontId="4"/>
  </si>
  <si>
    <t>しのざきクリニック</t>
    <phoneticPr fontId="4"/>
  </si>
  <si>
    <t>24028688</t>
    <phoneticPr fontId="4"/>
  </si>
  <si>
    <t>医療法人セルレアイリスモリウイメンズ</t>
    <phoneticPr fontId="4"/>
  </si>
  <si>
    <t>24028783</t>
    <phoneticPr fontId="4"/>
  </si>
  <si>
    <t>医）別府外科医院</t>
    <phoneticPr fontId="4"/>
  </si>
  <si>
    <t>24028803</t>
    <phoneticPr fontId="4"/>
  </si>
  <si>
    <t>おだクリニック日帰り手術外科</t>
    <phoneticPr fontId="4"/>
  </si>
  <si>
    <t>24028844</t>
    <phoneticPr fontId="4"/>
  </si>
  <si>
    <t>大庭医院</t>
    <phoneticPr fontId="4"/>
  </si>
  <si>
    <t>24028878</t>
    <phoneticPr fontId="4"/>
  </si>
  <si>
    <t>中央歯科・口腔外科クリニック</t>
    <phoneticPr fontId="4"/>
  </si>
  <si>
    <t>24028894</t>
    <phoneticPr fontId="4"/>
  </si>
  <si>
    <t>医療法人　萱島外科</t>
    <phoneticPr fontId="4"/>
  </si>
  <si>
    <t>24001524</t>
    <phoneticPr fontId="4"/>
  </si>
  <si>
    <t>医療法人　後藤クリニック</t>
    <phoneticPr fontId="4"/>
  </si>
  <si>
    <t>24028937</t>
    <phoneticPr fontId="4"/>
  </si>
  <si>
    <t>医療法人　ふくだ内科循環器・糖尿病内科</t>
    <phoneticPr fontId="4"/>
  </si>
  <si>
    <t>２４０２８００８</t>
    <phoneticPr fontId="4"/>
  </si>
  <si>
    <t>医療法人くろかわみちこ小児科クリニック</t>
    <phoneticPr fontId="4"/>
  </si>
  <si>
    <t>24028093</t>
    <phoneticPr fontId="4"/>
  </si>
  <si>
    <t>医療法人　髙橋医院　大平寺の森クリニック</t>
    <phoneticPr fontId="4"/>
  </si>
  <si>
    <t>24028100</t>
    <phoneticPr fontId="4"/>
  </si>
  <si>
    <t>医療法人　堺整形外科医院　福岡スポーツクリニック</t>
    <phoneticPr fontId="4"/>
  </si>
  <si>
    <t>24028114</t>
    <phoneticPr fontId="4"/>
  </si>
  <si>
    <t>医療法人　野口整形外科・外科医院</t>
    <phoneticPr fontId="4"/>
  </si>
  <si>
    <t>24028137</t>
    <phoneticPr fontId="4"/>
  </si>
  <si>
    <t>医療法人社団　西田内科消化器科医院</t>
    <phoneticPr fontId="4"/>
  </si>
  <si>
    <t>24028220</t>
    <phoneticPr fontId="4"/>
  </si>
  <si>
    <t>医療法人　大石整形外科・眼科クリニック</t>
    <phoneticPr fontId="4"/>
  </si>
  <si>
    <t>24028231</t>
    <phoneticPr fontId="4"/>
  </si>
  <si>
    <t>医療法人　南島整形外科</t>
    <phoneticPr fontId="4"/>
  </si>
  <si>
    <t>24028285</t>
    <phoneticPr fontId="4"/>
  </si>
  <si>
    <t>華笑クリニック</t>
    <phoneticPr fontId="4"/>
  </si>
  <si>
    <t>24028378</t>
    <phoneticPr fontId="4"/>
  </si>
  <si>
    <t>医療法人光生会かなざわクリニック</t>
    <phoneticPr fontId="4"/>
  </si>
  <si>
    <t>24028434</t>
    <phoneticPr fontId="4"/>
  </si>
  <si>
    <t>労衛研健診センター</t>
    <phoneticPr fontId="4"/>
  </si>
  <si>
    <t>24028667</t>
    <phoneticPr fontId="4"/>
  </si>
  <si>
    <t>医療法人　堺整形外科医院　福岡糖質制限クリニック</t>
    <phoneticPr fontId="4"/>
  </si>
  <si>
    <t>24028719</t>
    <phoneticPr fontId="4"/>
  </si>
  <si>
    <t>医療法人社団村山循環器科内科医院</t>
    <phoneticPr fontId="4"/>
  </si>
  <si>
    <t>24028807</t>
    <phoneticPr fontId="4"/>
  </si>
  <si>
    <t>医療法人　府川医院</t>
    <phoneticPr fontId="4"/>
  </si>
  <si>
    <t>24028821</t>
    <phoneticPr fontId="4"/>
  </si>
  <si>
    <t>椎名マタニティクリニック</t>
    <phoneticPr fontId="4"/>
  </si>
  <si>
    <t>24028827</t>
    <phoneticPr fontId="4"/>
  </si>
  <si>
    <t>医療法人渋谷レディーズクリニック</t>
    <phoneticPr fontId="4"/>
  </si>
  <si>
    <t>24028890</t>
    <phoneticPr fontId="4"/>
  </si>
  <si>
    <t>医療法人長野醫院　長野産婦人科クリニック</t>
    <phoneticPr fontId="4"/>
  </si>
  <si>
    <t>24028078</t>
    <phoneticPr fontId="4"/>
  </si>
  <si>
    <t>森本医院</t>
    <phoneticPr fontId="4"/>
  </si>
  <si>
    <t>24028121</t>
    <phoneticPr fontId="4"/>
  </si>
  <si>
    <t>医療法人社団　天佑会　きむらしろうクリニック</t>
    <phoneticPr fontId="4"/>
  </si>
  <si>
    <t>24028124</t>
    <phoneticPr fontId="4"/>
  </si>
  <si>
    <t>分山眼科医院</t>
    <phoneticPr fontId="4"/>
  </si>
  <si>
    <t>24028125</t>
    <phoneticPr fontId="4"/>
  </si>
  <si>
    <t>医療法人三聖会　岸田内科医院</t>
    <phoneticPr fontId="4"/>
  </si>
  <si>
    <t>24028342</t>
    <phoneticPr fontId="4"/>
  </si>
  <si>
    <t>碇整形外科医院</t>
    <phoneticPr fontId="4"/>
  </si>
  <si>
    <t>２４０２８３４４</t>
    <phoneticPr fontId="4"/>
  </si>
  <si>
    <t>医療法人新堂産婦人科医院</t>
    <phoneticPr fontId="4"/>
  </si>
  <si>
    <t>24028474</t>
    <phoneticPr fontId="4"/>
  </si>
  <si>
    <t>医療法人尚生会　松口胃腸科外科医院</t>
    <phoneticPr fontId="4"/>
  </si>
  <si>
    <t>24028541</t>
    <phoneticPr fontId="4"/>
  </si>
  <si>
    <t>医療法人　高森整形外科・内科</t>
    <phoneticPr fontId="4"/>
  </si>
  <si>
    <t>24028555</t>
    <phoneticPr fontId="4"/>
  </si>
  <si>
    <t>医療法人ＳＳＣ　坂口耳鼻咽喉科</t>
    <phoneticPr fontId="4"/>
  </si>
  <si>
    <t>24028623</t>
    <phoneticPr fontId="4"/>
  </si>
  <si>
    <t>医療法人南谷レディースクリニック</t>
    <phoneticPr fontId="4"/>
  </si>
  <si>
    <t>24028659</t>
    <phoneticPr fontId="4"/>
  </si>
  <si>
    <t>高崎小児科医院</t>
    <phoneticPr fontId="4"/>
  </si>
  <si>
    <t>24028761</t>
    <phoneticPr fontId="4"/>
  </si>
  <si>
    <t>医療法人　輝松会　まつお内科クリニック</t>
    <phoneticPr fontId="4"/>
  </si>
  <si>
    <t>24028867</t>
    <phoneticPr fontId="4"/>
  </si>
  <si>
    <t>医療法人下村小児科医院</t>
    <phoneticPr fontId="4"/>
  </si>
  <si>
    <t>24028925</t>
    <phoneticPr fontId="4"/>
  </si>
  <si>
    <t>医療法人政裕会　ときつ医院</t>
    <phoneticPr fontId="4"/>
  </si>
  <si>
    <t>24028942</t>
    <phoneticPr fontId="4"/>
  </si>
  <si>
    <t>医療法人　堀之内胃腸科内科医院</t>
    <phoneticPr fontId="4"/>
  </si>
  <si>
    <t>24028076</t>
    <phoneticPr fontId="4"/>
  </si>
  <si>
    <t>古野セントマリアクリニック</t>
    <phoneticPr fontId="4"/>
  </si>
  <si>
    <t>24028396</t>
    <phoneticPr fontId="4"/>
  </si>
  <si>
    <t>原クリニック</t>
    <phoneticPr fontId="4"/>
  </si>
  <si>
    <t>２４０２８４８９</t>
    <phoneticPr fontId="4"/>
  </si>
  <si>
    <t>医療法人　西南泌尿器科クリニック</t>
    <phoneticPr fontId="4"/>
  </si>
  <si>
    <t>24028576</t>
    <phoneticPr fontId="4"/>
  </si>
  <si>
    <t>いずみ産婦人科医院</t>
    <phoneticPr fontId="4"/>
  </si>
  <si>
    <t>24028596</t>
    <phoneticPr fontId="4"/>
  </si>
  <si>
    <t>笠　外科胃腸内科医院</t>
    <phoneticPr fontId="4"/>
  </si>
  <si>
    <t>２４０２８７０４</t>
    <phoneticPr fontId="4"/>
  </si>
  <si>
    <t>医療法人　コロプロクリニック</t>
    <phoneticPr fontId="4"/>
  </si>
  <si>
    <t>２４０２８７５９</t>
    <phoneticPr fontId="4"/>
  </si>
  <si>
    <t>のみやま整形外科クリニック</t>
    <phoneticPr fontId="4"/>
  </si>
  <si>
    <t>24028782</t>
    <phoneticPr fontId="4"/>
  </si>
  <si>
    <t>おごう外科胃腸科</t>
    <phoneticPr fontId="4"/>
  </si>
  <si>
    <t>24028820</t>
    <phoneticPr fontId="4"/>
  </si>
  <si>
    <t>医療法人真心会　むらやま泌尿器科クリニック</t>
    <phoneticPr fontId="4"/>
  </si>
  <si>
    <t>24028863</t>
    <phoneticPr fontId="4"/>
  </si>
  <si>
    <t>エンゼル・マタニティークリニック</t>
    <phoneticPr fontId="4"/>
  </si>
  <si>
    <t>２４０２８９０７</t>
    <phoneticPr fontId="4"/>
  </si>
  <si>
    <t>医療法人三仁会フジタ内科消化器科医院</t>
    <phoneticPr fontId="4"/>
  </si>
  <si>
    <t>24028007</t>
    <phoneticPr fontId="4"/>
  </si>
  <si>
    <t>医療法人上月内科医院</t>
    <phoneticPr fontId="4"/>
  </si>
  <si>
    <t>24028009</t>
    <phoneticPr fontId="4"/>
  </si>
  <si>
    <t>重松クリニック</t>
    <phoneticPr fontId="4"/>
  </si>
  <si>
    <t>24028024</t>
    <phoneticPr fontId="4"/>
  </si>
  <si>
    <t>竹内産婦人科クリニック</t>
    <phoneticPr fontId="4"/>
  </si>
  <si>
    <t>24028054</t>
    <phoneticPr fontId="4"/>
  </si>
  <si>
    <t>医療法人健貢会　中山整形外科医院</t>
    <phoneticPr fontId="4"/>
  </si>
  <si>
    <t>24028102</t>
    <phoneticPr fontId="4"/>
  </si>
  <si>
    <t>医療法人石西整形外科医院</t>
    <phoneticPr fontId="4"/>
  </si>
  <si>
    <t>２４０２８１０９</t>
    <phoneticPr fontId="4"/>
  </si>
  <si>
    <t>山本外科胃腸科医院</t>
    <phoneticPr fontId="4"/>
  </si>
  <si>
    <t>24028139</t>
    <phoneticPr fontId="4"/>
  </si>
  <si>
    <t>福岡市立急患診療センター</t>
    <phoneticPr fontId="4"/>
  </si>
  <si>
    <t>24028171</t>
    <phoneticPr fontId="4"/>
  </si>
  <si>
    <t>黒田整形外科医院</t>
    <phoneticPr fontId="4"/>
  </si>
  <si>
    <t>24028177</t>
    <phoneticPr fontId="4"/>
  </si>
  <si>
    <t>医療法人大賀内科循環器科医院</t>
    <phoneticPr fontId="4"/>
  </si>
  <si>
    <t>24028233</t>
    <phoneticPr fontId="4"/>
  </si>
  <si>
    <t>医療法人脳神経外科クリニック高木</t>
    <phoneticPr fontId="4"/>
  </si>
  <si>
    <t>24028324</t>
    <phoneticPr fontId="4"/>
  </si>
  <si>
    <t>大木整形・リハビリ医院</t>
    <phoneticPr fontId="4"/>
  </si>
  <si>
    <t>24028443</t>
    <phoneticPr fontId="4"/>
  </si>
  <si>
    <t>医療法人　松本小児科医院</t>
    <phoneticPr fontId="4"/>
  </si>
  <si>
    <t>24028484</t>
    <phoneticPr fontId="4"/>
  </si>
  <si>
    <t>医療法人明仁会つづきクリニック</t>
    <phoneticPr fontId="4"/>
  </si>
  <si>
    <t>24028591</t>
    <phoneticPr fontId="4"/>
  </si>
  <si>
    <t>三恵外科医院</t>
    <phoneticPr fontId="4"/>
  </si>
  <si>
    <t>24028606</t>
    <phoneticPr fontId="4"/>
  </si>
  <si>
    <t>医療法人　八田内科医院</t>
    <phoneticPr fontId="4"/>
  </si>
  <si>
    <t>24028607</t>
    <phoneticPr fontId="4"/>
  </si>
  <si>
    <t>医療法人盛和会　神代医院</t>
    <phoneticPr fontId="4"/>
  </si>
  <si>
    <t>24028727</t>
    <phoneticPr fontId="4"/>
  </si>
  <si>
    <t>山口内科医院</t>
    <phoneticPr fontId="4"/>
  </si>
  <si>
    <t>24028763</t>
    <phoneticPr fontId="4"/>
  </si>
  <si>
    <t>医療法人白石整形外科医院</t>
    <phoneticPr fontId="4"/>
  </si>
  <si>
    <t>24028928</t>
    <phoneticPr fontId="4"/>
  </si>
  <si>
    <t>医療法人　田中クリニック</t>
    <phoneticPr fontId="4"/>
  </si>
  <si>
    <t>24028940</t>
    <phoneticPr fontId="4"/>
  </si>
  <si>
    <t>医療法人　波多江外科医院</t>
    <phoneticPr fontId="4"/>
  </si>
  <si>
    <t>24028026</t>
    <phoneticPr fontId="4"/>
  </si>
  <si>
    <t>1</t>
    <phoneticPr fontId="4"/>
  </si>
  <si>
    <t>4</t>
    <phoneticPr fontId="4"/>
  </si>
  <si>
    <t>2</t>
    <phoneticPr fontId="4"/>
  </si>
  <si>
    <t>5</t>
    <phoneticPr fontId="4"/>
  </si>
  <si>
    <t>医療法人奥小児科医院</t>
    <phoneticPr fontId="4"/>
  </si>
  <si>
    <t>24028098</t>
    <phoneticPr fontId="4"/>
  </si>
  <si>
    <t>6</t>
    <phoneticPr fontId="4"/>
  </si>
  <si>
    <t>宮内内科循環器科</t>
    <phoneticPr fontId="4"/>
  </si>
  <si>
    <t>24028118</t>
    <phoneticPr fontId="4"/>
  </si>
  <si>
    <t>3</t>
    <phoneticPr fontId="4"/>
  </si>
  <si>
    <t>医療法人福生会フクヨ内科医院</t>
    <phoneticPr fontId="4"/>
  </si>
  <si>
    <t>24028149</t>
    <phoneticPr fontId="4"/>
  </si>
  <si>
    <t>医療法人順心会　中村循環器科心臓外科医院</t>
    <phoneticPr fontId="4"/>
  </si>
  <si>
    <t>24028306</t>
    <phoneticPr fontId="4"/>
  </si>
  <si>
    <t>医療法人才全会　伊都クリニック</t>
    <phoneticPr fontId="4"/>
  </si>
  <si>
    <t>24028313</t>
    <phoneticPr fontId="4"/>
  </si>
  <si>
    <t>医療法人　合屋産婦人科</t>
    <phoneticPr fontId="4"/>
  </si>
  <si>
    <t>24028338</t>
    <phoneticPr fontId="4"/>
  </si>
  <si>
    <t>医療法人奥医院</t>
    <phoneticPr fontId="4"/>
  </si>
  <si>
    <t>24028439</t>
    <phoneticPr fontId="4"/>
  </si>
  <si>
    <t>医療法人舌間整形外科医院</t>
    <phoneticPr fontId="4"/>
  </si>
  <si>
    <t>24028551</t>
    <phoneticPr fontId="4"/>
  </si>
  <si>
    <t>医療法人社団　昭友会　たなかクリニック</t>
    <phoneticPr fontId="4"/>
  </si>
  <si>
    <t>２４０２８６４６</t>
    <phoneticPr fontId="4"/>
  </si>
  <si>
    <t>医療法人　太田脳神経外科医院</t>
    <phoneticPr fontId="4"/>
  </si>
  <si>
    <t>24028851</t>
    <phoneticPr fontId="4"/>
  </si>
  <si>
    <t>医療法人　中山内科胃腸科医院</t>
    <phoneticPr fontId="4"/>
  </si>
  <si>
    <t>24028020</t>
    <phoneticPr fontId="4"/>
  </si>
  <si>
    <t>医療法人　植田脳神経外科医院</t>
    <phoneticPr fontId="4"/>
  </si>
  <si>
    <t>24028240</t>
    <phoneticPr fontId="4"/>
  </si>
  <si>
    <t>医療法人　亀山整形外科医院</t>
    <phoneticPr fontId="4"/>
  </si>
  <si>
    <t>24028417</t>
    <phoneticPr fontId="4"/>
  </si>
  <si>
    <t>医療法人　Y＆K　かい整形外科医院</t>
    <phoneticPr fontId="4"/>
  </si>
  <si>
    <t>24028692</t>
    <phoneticPr fontId="4"/>
  </si>
  <si>
    <t>医療法人社団　大岩外科医院</t>
    <phoneticPr fontId="4"/>
  </si>
  <si>
    <t>24028929</t>
    <phoneticPr fontId="4"/>
  </si>
  <si>
    <t>医療法人　恵和中央クリニック</t>
    <phoneticPr fontId="4"/>
  </si>
  <si>
    <t>２４０２８０１２</t>
    <phoneticPr fontId="4"/>
  </si>
  <si>
    <t>7</t>
    <phoneticPr fontId="4"/>
  </si>
  <si>
    <t>宗像地区急患センター</t>
    <phoneticPr fontId="4"/>
  </si>
  <si>
    <t>24028017</t>
    <phoneticPr fontId="4"/>
  </si>
  <si>
    <t>渡辺整形外科医院</t>
    <phoneticPr fontId="4"/>
  </si>
  <si>
    <t>24028030</t>
    <phoneticPr fontId="4"/>
  </si>
  <si>
    <t>東郷外科医院</t>
    <phoneticPr fontId="4"/>
  </si>
  <si>
    <t>24028209</t>
    <phoneticPr fontId="4"/>
  </si>
  <si>
    <t>医療法人　ふじい眼科クリニック</t>
    <phoneticPr fontId="4"/>
  </si>
  <si>
    <t>２４０２８４３７</t>
    <phoneticPr fontId="4"/>
  </si>
  <si>
    <t>医療法人宗像セントラルクリニック</t>
    <phoneticPr fontId="4"/>
  </si>
  <si>
    <t>24028444</t>
    <phoneticPr fontId="4"/>
  </si>
  <si>
    <t>医療法人　慈心会　あさの葉レディースクリニック</t>
    <phoneticPr fontId="4"/>
  </si>
  <si>
    <t>24028833</t>
    <phoneticPr fontId="4"/>
  </si>
  <si>
    <t>ありよしレディースクリニック</t>
    <phoneticPr fontId="4"/>
  </si>
  <si>
    <t>24028885</t>
    <phoneticPr fontId="4"/>
  </si>
  <si>
    <t>医療法人福間諏訪クリニック</t>
    <phoneticPr fontId="4"/>
  </si>
  <si>
    <t>24028065</t>
    <phoneticPr fontId="4"/>
  </si>
  <si>
    <t>医療法人中島外科医院</t>
    <phoneticPr fontId="4"/>
  </si>
  <si>
    <t>24028132</t>
    <phoneticPr fontId="4"/>
  </si>
  <si>
    <t>石田レディースクリニック</t>
    <phoneticPr fontId="4"/>
  </si>
  <si>
    <t>24028241</t>
    <phoneticPr fontId="4"/>
  </si>
  <si>
    <t>上田医院</t>
    <phoneticPr fontId="4"/>
  </si>
  <si>
    <t>24028248</t>
    <phoneticPr fontId="4"/>
  </si>
  <si>
    <t>医療法人恒樹会　なかしま眼科医院</t>
    <phoneticPr fontId="4"/>
  </si>
  <si>
    <t>24028523</t>
    <phoneticPr fontId="4"/>
  </si>
  <si>
    <t>医療法人林内科医院</t>
    <phoneticPr fontId="4"/>
  </si>
  <si>
    <t>24028545</t>
    <phoneticPr fontId="4"/>
  </si>
  <si>
    <t>医療法人　宗隆会　上妻整形外科医院</t>
    <phoneticPr fontId="4"/>
  </si>
  <si>
    <t>24028590</t>
    <phoneticPr fontId="4"/>
  </si>
  <si>
    <t>医療法人荒牧整形外科医院</t>
    <phoneticPr fontId="4"/>
  </si>
  <si>
    <t>24028931</t>
    <phoneticPr fontId="4"/>
  </si>
  <si>
    <t>早瀬川医院</t>
    <phoneticPr fontId="4"/>
  </si>
  <si>
    <t>24028214</t>
    <phoneticPr fontId="4"/>
  </si>
  <si>
    <t>医療法人）山本医院</t>
    <phoneticPr fontId="4"/>
  </si>
  <si>
    <t>24028442</t>
    <phoneticPr fontId="4"/>
  </si>
  <si>
    <t>医療法人北城整形外科医院</t>
    <phoneticPr fontId="4"/>
  </si>
  <si>
    <t>24028510</t>
    <phoneticPr fontId="4"/>
  </si>
  <si>
    <t>医）エンジェル会　永川産婦人医院</t>
    <phoneticPr fontId="4"/>
  </si>
  <si>
    <t>24028638</t>
    <phoneticPr fontId="4"/>
  </si>
  <si>
    <t>加藤田外科歯科医院</t>
    <phoneticPr fontId="4"/>
  </si>
  <si>
    <t>24028670</t>
    <phoneticPr fontId="4"/>
  </si>
  <si>
    <t>医療法人西尾産婦人科医院</t>
    <phoneticPr fontId="4"/>
  </si>
  <si>
    <t>24028683</t>
    <phoneticPr fontId="4"/>
  </si>
  <si>
    <t>医療法人西本内科医院</t>
    <phoneticPr fontId="4"/>
  </si>
  <si>
    <t>24028798</t>
    <phoneticPr fontId="4"/>
  </si>
  <si>
    <t>医療法人燦宗会　どい内科クリニック</t>
    <phoneticPr fontId="4"/>
  </si>
  <si>
    <t>24028874</t>
    <phoneticPr fontId="4"/>
  </si>
  <si>
    <t>中村整形外科医院</t>
    <phoneticPr fontId="4"/>
  </si>
  <si>
    <t>24028025</t>
    <phoneticPr fontId="4"/>
  </si>
  <si>
    <t>医療法人マインド伊原春日クリニック　</t>
    <phoneticPr fontId="4"/>
  </si>
  <si>
    <t>医療法人マインド　伊原春日クリニック</t>
    <phoneticPr fontId="4"/>
  </si>
  <si>
    <t>24028277</t>
    <phoneticPr fontId="4"/>
  </si>
  <si>
    <t>医療法人いわみ肛門クリニック</t>
    <phoneticPr fontId="4"/>
  </si>
  <si>
    <t>24028292</t>
    <phoneticPr fontId="4"/>
  </si>
  <si>
    <t>医療法人小西第一病院　桑野整形外科医院</t>
    <phoneticPr fontId="4"/>
  </si>
  <si>
    <t>24028455</t>
    <phoneticPr fontId="4"/>
  </si>
  <si>
    <t>医療法人孫田整形外科医院</t>
    <phoneticPr fontId="4"/>
  </si>
  <si>
    <t>24028456</t>
    <phoneticPr fontId="4"/>
  </si>
  <si>
    <t>まわたりウィメンズクリニック</t>
    <phoneticPr fontId="4"/>
  </si>
  <si>
    <t>２４０２８４７２</t>
    <phoneticPr fontId="4"/>
  </si>
  <si>
    <t>たなか夏樹医院</t>
    <phoneticPr fontId="4"/>
  </si>
  <si>
    <t>24028079</t>
    <phoneticPr fontId="4"/>
  </si>
  <si>
    <t>まなべ産婦人科医院</t>
    <phoneticPr fontId="4"/>
  </si>
  <si>
    <t>24028391</t>
    <phoneticPr fontId="4"/>
  </si>
  <si>
    <t>医療法人桂雅会　毛利外科医院</t>
    <phoneticPr fontId="4"/>
  </si>
  <si>
    <t>24028476</t>
    <phoneticPr fontId="4"/>
  </si>
  <si>
    <t>医療法人天信会　あまがせ産婦人科</t>
    <phoneticPr fontId="4"/>
  </si>
  <si>
    <t>24028569</t>
    <phoneticPr fontId="4"/>
  </si>
  <si>
    <t>島本脳神経外科医院</t>
    <phoneticPr fontId="4"/>
  </si>
  <si>
    <t>24028006</t>
    <phoneticPr fontId="4"/>
  </si>
  <si>
    <t>医療法人　岩崎外科胃腸科医院</t>
    <phoneticPr fontId="4"/>
  </si>
  <si>
    <t>24028144</t>
    <phoneticPr fontId="4"/>
  </si>
  <si>
    <t>医療法人　健成会　鹿子生整形外科医院</t>
    <phoneticPr fontId="4"/>
  </si>
  <si>
    <t>２４０２８５２７</t>
    <phoneticPr fontId="4"/>
  </si>
  <si>
    <t>医療法人　西川整形外科医院</t>
    <phoneticPr fontId="4"/>
  </si>
  <si>
    <t>24028566</t>
    <phoneticPr fontId="4"/>
  </si>
  <si>
    <t>牛島産婦人科医院</t>
    <phoneticPr fontId="4"/>
  </si>
  <si>
    <t>２４０２８８１１</t>
    <phoneticPr fontId="4"/>
  </si>
  <si>
    <t>医療法人あきよし外科胃腸科医院</t>
    <phoneticPr fontId="4"/>
  </si>
  <si>
    <t>24028837</t>
    <phoneticPr fontId="4"/>
  </si>
  <si>
    <t>こが整形外科クリニック</t>
    <phoneticPr fontId="4"/>
  </si>
  <si>
    <t>24028917</t>
    <phoneticPr fontId="4"/>
  </si>
  <si>
    <t>医療法人　光竹会　ごう脳神経外科クリニック</t>
    <phoneticPr fontId="4"/>
  </si>
  <si>
    <t>２４０２８５９２</t>
    <phoneticPr fontId="4"/>
  </si>
  <si>
    <t>医療法人竹田胃腸科外科医院</t>
    <phoneticPr fontId="4"/>
  </si>
  <si>
    <t>24028626</t>
    <phoneticPr fontId="4"/>
  </si>
  <si>
    <t>クリニックコスモ</t>
    <phoneticPr fontId="4"/>
  </si>
  <si>
    <t>24028608</t>
    <phoneticPr fontId="4"/>
  </si>
  <si>
    <t>医療法人　富田産婦人科医院</t>
    <phoneticPr fontId="4"/>
  </si>
  <si>
    <t>24028614</t>
    <phoneticPr fontId="4"/>
  </si>
  <si>
    <t>医療法人甘木第一クリニック</t>
    <phoneticPr fontId="4"/>
  </si>
  <si>
    <t>24028673</t>
    <phoneticPr fontId="4"/>
  </si>
  <si>
    <t>福嶋眼科医院</t>
    <phoneticPr fontId="4"/>
  </si>
  <si>
    <t>24028737</t>
    <phoneticPr fontId="4"/>
  </si>
  <si>
    <t>栗林皮膚泌尿器科医院</t>
    <phoneticPr fontId="4"/>
  </si>
  <si>
    <t>24028828</t>
    <phoneticPr fontId="4"/>
  </si>
  <si>
    <t>医療法人藤井整形外科内科医院</t>
    <phoneticPr fontId="4"/>
  </si>
  <si>
    <t>24028830</t>
    <phoneticPr fontId="4"/>
  </si>
  <si>
    <t>医療法人天神ウイメンズクリニック</t>
    <phoneticPr fontId="4"/>
  </si>
  <si>
    <t>24028052</t>
    <phoneticPr fontId="4"/>
  </si>
  <si>
    <t>2</t>
    <phoneticPr fontId="4"/>
  </si>
  <si>
    <t>1</t>
    <phoneticPr fontId="4"/>
  </si>
  <si>
    <t>日高大腸肛門クリニック</t>
    <phoneticPr fontId="4"/>
  </si>
  <si>
    <t>24028071</t>
    <phoneticPr fontId="4"/>
  </si>
  <si>
    <t>3</t>
    <phoneticPr fontId="4"/>
  </si>
  <si>
    <t>医療法人吉武必尿器科医院</t>
    <phoneticPr fontId="4"/>
  </si>
  <si>
    <t>24028086</t>
    <phoneticPr fontId="4"/>
  </si>
  <si>
    <t>5</t>
    <phoneticPr fontId="4"/>
  </si>
  <si>
    <t>医療法人深川レディスクリニック</t>
    <phoneticPr fontId="4"/>
  </si>
  <si>
    <t>24028090</t>
    <phoneticPr fontId="4"/>
  </si>
  <si>
    <t>医療法人孝友会　槇眼科医院</t>
    <phoneticPr fontId="4"/>
  </si>
  <si>
    <t>24028105</t>
    <phoneticPr fontId="4"/>
  </si>
  <si>
    <t>牛嶋内科医院</t>
    <phoneticPr fontId="4"/>
  </si>
  <si>
    <t>24028127</t>
    <phoneticPr fontId="4"/>
  </si>
  <si>
    <t>4</t>
    <phoneticPr fontId="4"/>
  </si>
  <si>
    <t>林眼科医院</t>
    <phoneticPr fontId="4"/>
  </si>
  <si>
    <t>24028194</t>
    <phoneticPr fontId="4"/>
  </si>
  <si>
    <t>河田産婦人科</t>
    <phoneticPr fontId="4"/>
  </si>
  <si>
    <t>24028216</t>
    <phoneticPr fontId="4"/>
  </si>
  <si>
    <t>医療法人末田眼科</t>
    <phoneticPr fontId="4"/>
  </si>
  <si>
    <t>24028242</t>
    <phoneticPr fontId="4"/>
  </si>
  <si>
    <t>医療法人　松尾内科医院</t>
    <phoneticPr fontId="4"/>
  </si>
  <si>
    <t>24028330</t>
    <phoneticPr fontId="4"/>
  </si>
  <si>
    <t>医療法人松風海　内藤クリニック</t>
    <phoneticPr fontId="4"/>
  </si>
  <si>
    <t>24028349</t>
    <phoneticPr fontId="4"/>
  </si>
  <si>
    <t>村岡外科医院</t>
    <phoneticPr fontId="4"/>
  </si>
  <si>
    <t>24028362</t>
    <phoneticPr fontId="4"/>
  </si>
  <si>
    <t>産科婦人科　渡辺レディースクリニック</t>
    <phoneticPr fontId="4"/>
  </si>
  <si>
    <t>24028370</t>
    <phoneticPr fontId="4"/>
  </si>
  <si>
    <t>久留米中央田中医院</t>
    <phoneticPr fontId="4"/>
  </si>
  <si>
    <t>24028402</t>
    <phoneticPr fontId="4"/>
  </si>
  <si>
    <t>6</t>
    <phoneticPr fontId="4"/>
  </si>
  <si>
    <t>猿渡整形外科医院</t>
    <phoneticPr fontId="4"/>
  </si>
  <si>
    <t>24028413</t>
    <phoneticPr fontId="4"/>
  </si>
  <si>
    <t>医療法人恵有会　森山整形外科院</t>
    <phoneticPr fontId="4"/>
  </si>
  <si>
    <t>24028414</t>
    <phoneticPr fontId="4"/>
  </si>
  <si>
    <t>医）にしごおり医院</t>
    <phoneticPr fontId="4"/>
  </si>
  <si>
    <t>24028415</t>
    <phoneticPr fontId="4"/>
  </si>
  <si>
    <t>医療法人ならはら整形外科医院</t>
    <phoneticPr fontId="4"/>
  </si>
  <si>
    <t>24028428</t>
    <phoneticPr fontId="4"/>
  </si>
  <si>
    <t>医療法人北野三清会石田医院</t>
    <phoneticPr fontId="4"/>
  </si>
  <si>
    <t>24028432</t>
    <phoneticPr fontId="4"/>
  </si>
  <si>
    <t>7</t>
    <phoneticPr fontId="4"/>
  </si>
  <si>
    <t>医療法人産科・婦人科宮原クリニック</t>
    <phoneticPr fontId="4"/>
  </si>
  <si>
    <t>24028477</t>
    <phoneticPr fontId="4"/>
  </si>
  <si>
    <t>医療法人いづみレディスクリニック</t>
    <phoneticPr fontId="4"/>
  </si>
  <si>
    <t>24028480</t>
    <phoneticPr fontId="4"/>
  </si>
  <si>
    <t>医療法人　愛康内科医院</t>
    <phoneticPr fontId="4"/>
  </si>
  <si>
    <t>24028488</t>
    <phoneticPr fontId="4"/>
  </si>
  <si>
    <t>医療法人みらい今立内科クリニック</t>
    <phoneticPr fontId="4"/>
  </si>
  <si>
    <t>２４０２８５７５</t>
    <phoneticPr fontId="4"/>
  </si>
  <si>
    <t>ツジ胃腸内科医院</t>
    <phoneticPr fontId="4"/>
  </si>
  <si>
    <t>24028632</t>
    <phoneticPr fontId="4"/>
  </si>
  <si>
    <t>医療法人誠一会　上野医院</t>
    <phoneticPr fontId="4"/>
  </si>
  <si>
    <t>24028642</t>
    <phoneticPr fontId="4"/>
  </si>
  <si>
    <t>医療法人社団いしい　大手町クリニック</t>
    <phoneticPr fontId="4"/>
  </si>
  <si>
    <t>24028644</t>
    <phoneticPr fontId="4"/>
  </si>
  <si>
    <t>医療法人ぜんどうじ整形外科</t>
    <phoneticPr fontId="4"/>
  </si>
  <si>
    <t>24028649</t>
    <phoneticPr fontId="4"/>
  </si>
  <si>
    <t>医療法人オーエヌシー岡田脳神経外科</t>
    <phoneticPr fontId="4"/>
  </si>
  <si>
    <t>24028676</t>
    <phoneticPr fontId="4"/>
  </si>
  <si>
    <t>古賀医院</t>
    <phoneticPr fontId="4"/>
  </si>
  <si>
    <t>24028729</t>
    <phoneticPr fontId="4"/>
  </si>
  <si>
    <t>医療法人発心会井星医院</t>
    <phoneticPr fontId="4"/>
  </si>
  <si>
    <t>24028760</t>
    <phoneticPr fontId="4"/>
  </si>
  <si>
    <t>医療法人　耳納・日髙整形外科医院</t>
    <phoneticPr fontId="4"/>
  </si>
  <si>
    <t>24028785</t>
    <phoneticPr fontId="4"/>
  </si>
  <si>
    <t>医療法人古賀整形外科医院</t>
    <phoneticPr fontId="4"/>
  </si>
  <si>
    <t>24028791</t>
    <phoneticPr fontId="4"/>
  </si>
  <si>
    <t>医療法人矢野医院</t>
    <phoneticPr fontId="4"/>
  </si>
  <si>
    <t>24028799</t>
    <phoneticPr fontId="4"/>
  </si>
  <si>
    <t>とみおかレディースクリニック</t>
    <phoneticPr fontId="4"/>
  </si>
  <si>
    <t>24028800</t>
    <phoneticPr fontId="4"/>
  </si>
  <si>
    <t>翁産婦人科医院</t>
    <phoneticPr fontId="4"/>
  </si>
  <si>
    <t>24028813</t>
    <phoneticPr fontId="4"/>
  </si>
  <si>
    <t>医療法人佐考会佐々木外科医院</t>
    <phoneticPr fontId="4"/>
  </si>
  <si>
    <t>２４０２８８１８</t>
    <phoneticPr fontId="4"/>
  </si>
  <si>
    <t>田尻外科胃腸科医院</t>
    <phoneticPr fontId="4"/>
  </si>
  <si>
    <t>２４０２８８７９</t>
    <phoneticPr fontId="4"/>
  </si>
  <si>
    <t>さがら整形外科</t>
    <phoneticPr fontId="4"/>
  </si>
  <si>
    <t>24028908</t>
    <phoneticPr fontId="4"/>
  </si>
  <si>
    <t>医療法人　酒井小児科内科医院</t>
    <phoneticPr fontId="4"/>
  </si>
  <si>
    <t>24028027</t>
    <phoneticPr fontId="4"/>
  </si>
  <si>
    <t>医療法人白髭会　足達消化器科整形外科医院</t>
    <phoneticPr fontId="4"/>
  </si>
  <si>
    <t>24028923</t>
    <phoneticPr fontId="4"/>
  </si>
  <si>
    <t>医療法人祥成会　富安医院</t>
    <phoneticPr fontId="4"/>
  </si>
  <si>
    <t>24028123</t>
    <phoneticPr fontId="4"/>
  </si>
  <si>
    <t>医療法人石橋外科医院</t>
    <phoneticPr fontId="4"/>
  </si>
  <si>
    <t>24028163</t>
    <phoneticPr fontId="4"/>
  </si>
  <si>
    <t>倉岡外科内科医院</t>
    <phoneticPr fontId="4"/>
  </si>
  <si>
    <t>24028237</t>
    <phoneticPr fontId="4"/>
  </si>
  <si>
    <t>医療法人　山下泌尿器医院</t>
    <phoneticPr fontId="4"/>
  </si>
  <si>
    <t>24028267</t>
    <phoneticPr fontId="4"/>
  </si>
  <si>
    <t>医療法人牛嶋産婦人科クリニック</t>
    <phoneticPr fontId="4"/>
  </si>
  <si>
    <t>24028281</t>
    <phoneticPr fontId="4"/>
  </si>
  <si>
    <t>医療法人春龍会　橋本眼科医院</t>
    <phoneticPr fontId="4"/>
  </si>
  <si>
    <t>24028298</t>
    <phoneticPr fontId="4"/>
  </si>
  <si>
    <t>栗田耳鼻咽喉科</t>
    <phoneticPr fontId="4"/>
  </si>
  <si>
    <t>24028388</t>
    <phoneticPr fontId="4"/>
  </si>
  <si>
    <t>福山泌尿器科医院</t>
    <phoneticPr fontId="4"/>
  </si>
  <si>
    <t>24028471</t>
    <phoneticPr fontId="4"/>
  </si>
  <si>
    <t>医療法人さとう産婦人科</t>
    <phoneticPr fontId="4"/>
  </si>
  <si>
    <t>24028735</t>
    <phoneticPr fontId="4"/>
  </si>
  <si>
    <t>松隈産婦人科クリニック</t>
    <phoneticPr fontId="4"/>
  </si>
  <si>
    <t>24028861</t>
    <phoneticPr fontId="4"/>
  </si>
  <si>
    <t>医療法人鳥越胃腸科外科医院</t>
    <phoneticPr fontId="4"/>
  </si>
  <si>
    <t>24028106</t>
    <phoneticPr fontId="4"/>
  </si>
  <si>
    <t>医療法人境泌尿器科皮膚科医院</t>
    <phoneticPr fontId="4"/>
  </si>
  <si>
    <t>24028887</t>
    <phoneticPr fontId="4"/>
  </si>
  <si>
    <t>医）平田外科診療所</t>
    <phoneticPr fontId="4"/>
  </si>
  <si>
    <t>24028922</t>
    <phoneticPr fontId="4"/>
  </si>
  <si>
    <t>医療法人孝友会　せいてつ眼科医院</t>
    <phoneticPr fontId="4"/>
  </si>
  <si>
    <t>24028361</t>
    <phoneticPr fontId="4"/>
  </si>
  <si>
    <t>原医院</t>
    <phoneticPr fontId="4"/>
  </si>
  <si>
    <t>24028308</t>
    <phoneticPr fontId="4"/>
  </si>
  <si>
    <t>藤本産婦人科小児科</t>
    <phoneticPr fontId="4"/>
  </si>
  <si>
    <t>24028452</t>
    <phoneticPr fontId="4"/>
  </si>
  <si>
    <t>医療法人慈母会　池田レディスクリニック</t>
    <phoneticPr fontId="4"/>
  </si>
  <si>
    <t>24028605</t>
    <phoneticPr fontId="4"/>
  </si>
  <si>
    <t>医療法人正慈会　草場内科循環器科医院</t>
    <phoneticPr fontId="4"/>
  </si>
  <si>
    <t>24028641</t>
    <phoneticPr fontId="4"/>
  </si>
  <si>
    <t>江上内科クリニック</t>
    <phoneticPr fontId="4"/>
  </si>
  <si>
    <t>24028920</t>
    <phoneticPr fontId="4"/>
  </si>
  <si>
    <t>医療法人　中村クリニック</t>
    <phoneticPr fontId="4"/>
  </si>
  <si>
    <t>24028120</t>
    <phoneticPr fontId="4"/>
  </si>
  <si>
    <t>医療法人　チクゴ医院</t>
    <phoneticPr fontId="4"/>
  </si>
  <si>
    <t>24028309</t>
    <phoneticPr fontId="4"/>
  </si>
  <si>
    <t>医療法人愛洋香　小林レディースクリニック</t>
    <phoneticPr fontId="4"/>
  </si>
  <si>
    <t>24028499</t>
    <phoneticPr fontId="4"/>
  </si>
  <si>
    <t>医療法人　小林外科</t>
    <phoneticPr fontId="4"/>
  </si>
  <si>
    <t>24028702</t>
    <phoneticPr fontId="4"/>
  </si>
  <si>
    <t>医療法人おおた胃腸科Ｓクリニック</t>
    <phoneticPr fontId="4"/>
  </si>
  <si>
    <t>24028836</t>
    <phoneticPr fontId="4"/>
  </si>
  <si>
    <t>医療法人　寿心会　木村内科医院</t>
    <phoneticPr fontId="4"/>
  </si>
  <si>
    <t>24028001</t>
    <phoneticPr fontId="4"/>
  </si>
  <si>
    <t>医療法人メディカルキューブ　平井外科産婦人科</t>
    <phoneticPr fontId="4"/>
  </si>
  <si>
    <t>24028159</t>
    <phoneticPr fontId="4"/>
  </si>
  <si>
    <t>医療法人岩井外科胃腸科医院</t>
    <phoneticPr fontId="4"/>
  </si>
  <si>
    <t>24028283</t>
    <phoneticPr fontId="4"/>
  </si>
  <si>
    <t>医）塩谷眼科医院</t>
    <phoneticPr fontId="4"/>
  </si>
  <si>
    <t>24028331</t>
    <phoneticPr fontId="4"/>
  </si>
  <si>
    <t>医療法人　村尾産婦人科クリニック</t>
    <phoneticPr fontId="4"/>
  </si>
  <si>
    <t>24028345</t>
    <phoneticPr fontId="4"/>
  </si>
  <si>
    <t>医療法人　山下医院</t>
    <phoneticPr fontId="4"/>
  </si>
  <si>
    <t>24028351</t>
    <phoneticPr fontId="4"/>
  </si>
  <si>
    <t>坂本内科医院</t>
    <phoneticPr fontId="4"/>
  </si>
  <si>
    <t>２４０２８３６６</t>
    <phoneticPr fontId="4"/>
  </si>
  <si>
    <t>医療法人　東翔会　ひがしはら整形外科医院</t>
    <phoneticPr fontId="4"/>
  </si>
  <si>
    <t>24028638</t>
    <phoneticPr fontId="4"/>
  </si>
  <si>
    <t>医療法人石橋整形外科医院</t>
    <phoneticPr fontId="4"/>
  </si>
  <si>
    <t>24028395</t>
    <phoneticPr fontId="4"/>
  </si>
  <si>
    <t>医療法人　春日医院</t>
    <phoneticPr fontId="4"/>
  </si>
  <si>
    <t>24028431</t>
    <phoneticPr fontId="4"/>
  </si>
  <si>
    <t>医療法人睦月会堀整形外科麻酔科クリニック</t>
    <phoneticPr fontId="4"/>
  </si>
  <si>
    <t>２４０２８４４１</t>
    <phoneticPr fontId="4"/>
  </si>
  <si>
    <t>医療法人ＳＳＣ　坂口医院</t>
    <phoneticPr fontId="4"/>
  </si>
  <si>
    <t>２４０２８４９１</t>
    <phoneticPr fontId="4"/>
  </si>
  <si>
    <t>藤本整形外科医院</t>
    <phoneticPr fontId="4"/>
  </si>
  <si>
    <t>24028515</t>
    <phoneticPr fontId="4"/>
  </si>
  <si>
    <t>医療法人向坂眼科医院</t>
    <phoneticPr fontId="4"/>
  </si>
  <si>
    <t>24028529</t>
    <phoneticPr fontId="4"/>
  </si>
  <si>
    <t>医療法人　杏東会　東原産婦人科医院</t>
    <phoneticPr fontId="4"/>
  </si>
  <si>
    <t>24028587</t>
    <phoneticPr fontId="4"/>
  </si>
  <si>
    <t>吉田外科整形外科医院</t>
    <phoneticPr fontId="4"/>
  </si>
  <si>
    <t>24028651</t>
    <phoneticPr fontId="4"/>
  </si>
  <si>
    <t>河野産婦人科医院</t>
    <phoneticPr fontId="4"/>
  </si>
  <si>
    <t>24028705</t>
    <phoneticPr fontId="4"/>
  </si>
  <si>
    <t>医療法人吉田クリニック</t>
    <phoneticPr fontId="4"/>
  </si>
  <si>
    <t>24028706</t>
    <phoneticPr fontId="4"/>
  </si>
  <si>
    <t>落合脳神経外科医院</t>
    <phoneticPr fontId="4"/>
  </si>
  <si>
    <t>24028716</t>
    <phoneticPr fontId="4"/>
  </si>
  <si>
    <t>重藤外科医院</t>
    <phoneticPr fontId="4"/>
  </si>
  <si>
    <t>24028720</t>
    <phoneticPr fontId="4"/>
  </si>
  <si>
    <t>西内科循環器科医院</t>
    <phoneticPr fontId="4"/>
  </si>
  <si>
    <t>24028756</t>
    <phoneticPr fontId="4"/>
  </si>
  <si>
    <t>医療法人兼行医院</t>
    <phoneticPr fontId="4"/>
  </si>
  <si>
    <t>24028786</t>
    <phoneticPr fontId="4"/>
  </si>
  <si>
    <t>医療法人津留医院</t>
    <phoneticPr fontId="4"/>
  </si>
  <si>
    <t>24028181</t>
    <phoneticPr fontId="4"/>
  </si>
  <si>
    <t>医療法人柳川滋恵会　甲斐田医院</t>
    <phoneticPr fontId="4"/>
  </si>
  <si>
    <t>24028385</t>
    <phoneticPr fontId="4"/>
  </si>
  <si>
    <t>江頭整形外科医院</t>
    <phoneticPr fontId="4"/>
  </si>
  <si>
    <t>24028387</t>
    <phoneticPr fontId="4"/>
  </si>
  <si>
    <t>龍眼科医院</t>
    <phoneticPr fontId="4"/>
  </si>
  <si>
    <t>24028550</t>
    <phoneticPr fontId="4"/>
  </si>
  <si>
    <t>医療法人木村回生医院</t>
    <phoneticPr fontId="4"/>
  </si>
  <si>
    <t>24028636</t>
    <phoneticPr fontId="4"/>
  </si>
  <si>
    <t>医療法人　江の浦医院</t>
    <phoneticPr fontId="4"/>
  </si>
  <si>
    <t>24028148</t>
    <phoneticPr fontId="4"/>
  </si>
  <si>
    <t>医療法人石橋眼科医院</t>
    <phoneticPr fontId="4"/>
  </si>
  <si>
    <t>24028157</t>
    <phoneticPr fontId="4"/>
  </si>
  <si>
    <t>医療法人森整形外科医院</t>
    <phoneticPr fontId="4"/>
  </si>
  <si>
    <t>24028764</t>
    <phoneticPr fontId="4"/>
  </si>
  <si>
    <t>産科・婦人科あらきクリニック</t>
    <phoneticPr fontId="4"/>
  </si>
  <si>
    <t>24028822</t>
    <phoneticPr fontId="4"/>
  </si>
  <si>
    <t>医療法人仁久会　永芳医院</t>
    <phoneticPr fontId="4"/>
  </si>
  <si>
    <t>24028073</t>
    <phoneticPr fontId="4"/>
  </si>
  <si>
    <t>医療法人恵愛会江藤外科胃腸科</t>
    <phoneticPr fontId="4"/>
  </si>
  <si>
    <t>24028080</t>
    <phoneticPr fontId="4"/>
  </si>
  <si>
    <t>松浦医院</t>
    <phoneticPr fontId="4"/>
  </si>
  <si>
    <t>24028199</t>
    <phoneticPr fontId="4"/>
  </si>
  <si>
    <t>医療法人田中クリニック</t>
    <phoneticPr fontId="4"/>
  </si>
  <si>
    <t>24028251</t>
    <phoneticPr fontId="4"/>
  </si>
  <si>
    <t>医療法人越智外科胃腸科医院</t>
    <phoneticPr fontId="4"/>
  </si>
  <si>
    <t>24028322</t>
    <phoneticPr fontId="4"/>
  </si>
  <si>
    <t>橋川整形外科医院</t>
    <phoneticPr fontId="4"/>
  </si>
  <si>
    <t>24028355</t>
    <phoneticPr fontId="4"/>
  </si>
  <si>
    <t>飯塚腎クリニック</t>
    <phoneticPr fontId="4"/>
  </si>
  <si>
    <t>24028423</t>
    <phoneticPr fontId="4"/>
  </si>
  <si>
    <t>医療法人裕和会　おおやぶクリニック</t>
    <phoneticPr fontId="4"/>
  </si>
  <si>
    <t>24028427</t>
    <phoneticPr fontId="4"/>
  </si>
  <si>
    <t>医療法人大庭医院</t>
    <phoneticPr fontId="4"/>
  </si>
  <si>
    <t>24028509</t>
    <phoneticPr fontId="4"/>
  </si>
  <si>
    <t>医療法人宮嶋外科内科医院</t>
    <phoneticPr fontId="4"/>
  </si>
  <si>
    <t>24028603</t>
    <phoneticPr fontId="4"/>
  </si>
  <si>
    <t>医療法人　鯰田診療所</t>
    <phoneticPr fontId="4"/>
  </si>
  <si>
    <t>24028648</t>
    <phoneticPr fontId="4"/>
  </si>
  <si>
    <t>石橋外科胃腸科医院</t>
    <phoneticPr fontId="4"/>
  </si>
  <si>
    <t>24028780</t>
    <phoneticPr fontId="4"/>
  </si>
  <si>
    <t>医療法人　産婦人科・麻酔科　すどうクリニック</t>
    <phoneticPr fontId="4"/>
  </si>
  <si>
    <t>24028814</t>
    <phoneticPr fontId="4"/>
  </si>
  <si>
    <t>泌尿器科C.U.クリニック</t>
    <phoneticPr fontId="4"/>
  </si>
  <si>
    <t>24028854</t>
    <phoneticPr fontId="4"/>
  </si>
  <si>
    <t>大森外科医院</t>
    <phoneticPr fontId="4"/>
  </si>
  <si>
    <t>24028186</t>
    <phoneticPr fontId="4"/>
  </si>
  <si>
    <t>医療法人平野医院</t>
    <phoneticPr fontId="4"/>
  </si>
  <si>
    <t>24028236</t>
    <phoneticPr fontId="4"/>
  </si>
  <si>
    <t>吉原医院</t>
    <phoneticPr fontId="4"/>
  </si>
  <si>
    <t>24028257</t>
    <phoneticPr fontId="4"/>
  </si>
  <si>
    <t>稲築愛恵医院</t>
    <phoneticPr fontId="4"/>
  </si>
  <si>
    <t>24028418</t>
    <phoneticPr fontId="4"/>
  </si>
  <si>
    <t>医療法人　金丸医院</t>
    <phoneticPr fontId="4"/>
  </si>
  <si>
    <t>24028595</t>
    <phoneticPr fontId="4"/>
  </si>
  <si>
    <t>医療法人　平塚医院</t>
    <phoneticPr fontId="4"/>
  </si>
  <si>
    <t>24028805</t>
    <phoneticPr fontId="4"/>
  </si>
  <si>
    <t>田中産婦人科クリニック</t>
    <phoneticPr fontId="4"/>
  </si>
  <si>
    <t>24028081</t>
    <phoneticPr fontId="4"/>
  </si>
  <si>
    <t>医療法人　高橋内科クリニック</t>
    <phoneticPr fontId="4"/>
  </si>
  <si>
    <t>２４０２８２１１</t>
    <phoneticPr fontId="4"/>
  </si>
  <si>
    <t>殿町医院</t>
    <phoneticPr fontId="4"/>
  </si>
  <si>
    <t>24028877</t>
    <phoneticPr fontId="4"/>
  </si>
  <si>
    <t>医療法人志成会祷若宮医院</t>
    <phoneticPr fontId="4"/>
  </si>
  <si>
    <t>24028640</t>
    <phoneticPr fontId="4"/>
  </si>
  <si>
    <t>医療法人　菅井眼科麻酔科医院</t>
    <phoneticPr fontId="4"/>
  </si>
  <si>
    <t>24028810</t>
    <phoneticPr fontId="4"/>
  </si>
  <si>
    <t>医療法人　菅井整形外科医院</t>
    <phoneticPr fontId="4"/>
  </si>
  <si>
    <t>24028909</t>
    <phoneticPr fontId="4"/>
  </si>
  <si>
    <t>医療法人梅谷外科胃腸科医院</t>
    <phoneticPr fontId="4"/>
  </si>
  <si>
    <t>24082404</t>
    <phoneticPr fontId="4"/>
  </si>
  <si>
    <t>荒牧医院</t>
    <phoneticPr fontId="4"/>
  </si>
  <si>
    <t>24028227</t>
    <phoneticPr fontId="4"/>
  </si>
  <si>
    <t>医療法人中富内科医院</t>
    <phoneticPr fontId="4"/>
  </si>
  <si>
    <t>24028256</t>
    <phoneticPr fontId="4"/>
  </si>
  <si>
    <t>医療法人　弓削クリニック</t>
    <phoneticPr fontId="4"/>
  </si>
  <si>
    <t>２４０２８３５０</t>
    <phoneticPr fontId="4"/>
  </si>
  <si>
    <t>福井クリニック</t>
    <phoneticPr fontId="4"/>
  </si>
  <si>
    <t>24028384</t>
    <phoneticPr fontId="4"/>
  </si>
  <si>
    <t>医療法人　田中医院</t>
    <phoneticPr fontId="4"/>
  </si>
  <si>
    <t>24028487</t>
    <phoneticPr fontId="4"/>
  </si>
  <si>
    <t>医療法人木村眼科医院</t>
    <phoneticPr fontId="4"/>
  </si>
  <si>
    <t>24028682</t>
    <phoneticPr fontId="4"/>
  </si>
  <si>
    <t>倉員医院</t>
    <phoneticPr fontId="4"/>
  </si>
  <si>
    <t>24028707</t>
    <phoneticPr fontId="4"/>
  </si>
  <si>
    <t>岡部内科循環器科</t>
    <phoneticPr fontId="4"/>
  </si>
  <si>
    <t>24028875</t>
    <phoneticPr fontId="4"/>
  </si>
  <si>
    <t>佐柳医院</t>
    <phoneticPr fontId="4"/>
  </si>
  <si>
    <t>24028666</t>
    <phoneticPr fontId="4"/>
  </si>
  <si>
    <t>医療法人養生会　宮城南科胃腸科医院</t>
    <phoneticPr fontId="4"/>
  </si>
  <si>
    <t>24028092</t>
    <phoneticPr fontId="4"/>
  </si>
  <si>
    <t>医療法人　中山医院</t>
    <phoneticPr fontId="4"/>
  </si>
  <si>
    <t>24028463</t>
    <phoneticPr fontId="4"/>
  </si>
  <si>
    <t>医療法人中山産婦人科医院</t>
    <phoneticPr fontId="4"/>
  </si>
  <si>
    <t>24028498</t>
    <phoneticPr fontId="4"/>
  </si>
  <si>
    <t>医療法人　富士見ヶ丘内科循環器科医院</t>
    <phoneticPr fontId="4"/>
  </si>
  <si>
    <t>24028503</t>
    <phoneticPr fontId="4"/>
  </si>
  <si>
    <t>国民健康保険福智町立コスモス診療所</t>
    <phoneticPr fontId="4"/>
  </si>
  <si>
    <t>24028416</t>
    <phoneticPr fontId="4"/>
  </si>
  <si>
    <t>医療法人壽仁会方城中央クリニック</t>
    <phoneticPr fontId="4"/>
  </si>
  <si>
    <t>24028478</t>
    <phoneticPr fontId="4"/>
  </si>
  <si>
    <t>医療法人　赤池協同医院</t>
    <phoneticPr fontId="4"/>
  </si>
  <si>
    <t>24028506</t>
    <phoneticPr fontId="4"/>
  </si>
  <si>
    <t>医療法人岡本クリニック</t>
    <phoneticPr fontId="4"/>
  </si>
  <si>
    <t>24028141</t>
    <phoneticPr fontId="4"/>
  </si>
  <si>
    <t>1</t>
    <phoneticPr fontId="4"/>
  </si>
  <si>
    <t>2</t>
    <phoneticPr fontId="4"/>
  </si>
  <si>
    <t>3</t>
    <phoneticPr fontId="4"/>
  </si>
  <si>
    <t>あきたけ医院</t>
    <phoneticPr fontId="4"/>
  </si>
  <si>
    <t>24028269</t>
    <phoneticPr fontId="4"/>
  </si>
  <si>
    <t>医療法人よしたけ眼科</t>
    <phoneticPr fontId="4"/>
  </si>
  <si>
    <t>24028276</t>
    <phoneticPr fontId="4"/>
  </si>
  <si>
    <t>医療法人清光会藤井眼科医院</t>
    <phoneticPr fontId="4"/>
  </si>
  <si>
    <t>24028280</t>
    <phoneticPr fontId="4"/>
  </si>
  <si>
    <t>医療法人五秀会　末永産婦人科麻酔科医院</t>
    <phoneticPr fontId="4"/>
  </si>
  <si>
    <t>24028317</t>
    <phoneticPr fontId="4"/>
  </si>
  <si>
    <t>植田外科胃腸科医院</t>
    <phoneticPr fontId="4"/>
  </si>
  <si>
    <t>24028354</t>
    <phoneticPr fontId="4"/>
  </si>
  <si>
    <t>4</t>
    <phoneticPr fontId="4"/>
  </si>
  <si>
    <t>5</t>
    <phoneticPr fontId="4"/>
  </si>
  <si>
    <t>医療法人　虎野門会　野口整形外科医院</t>
    <phoneticPr fontId="4"/>
  </si>
  <si>
    <t>24028445</t>
    <phoneticPr fontId="4"/>
  </si>
  <si>
    <t>晴山会クリニック</t>
    <phoneticPr fontId="4"/>
  </si>
  <si>
    <t>24028547</t>
    <phoneticPr fontId="4"/>
  </si>
  <si>
    <t>医療法人愛の会　きしもとクリニック</t>
    <phoneticPr fontId="4"/>
  </si>
  <si>
    <t>24028892</t>
    <phoneticPr fontId="4"/>
  </si>
  <si>
    <t>医療法人石本医院</t>
    <phoneticPr fontId="4"/>
  </si>
  <si>
    <t>２４０２８９１３</t>
    <phoneticPr fontId="4"/>
  </si>
  <si>
    <t>萩原外科</t>
    <phoneticPr fontId="4"/>
  </si>
  <si>
    <t>２４０２８２２８</t>
    <phoneticPr fontId="4"/>
  </si>
  <si>
    <t>7</t>
    <phoneticPr fontId="4"/>
  </si>
  <si>
    <t>医療法人徹滋会　北﨑医院</t>
    <phoneticPr fontId="4"/>
  </si>
  <si>
    <t>24028266</t>
    <phoneticPr fontId="4"/>
  </si>
  <si>
    <t>医療法人鈴木眼科クリニック</t>
    <phoneticPr fontId="4"/>
  </si>
  <si>
    <t>24028273</t>
    <phoneticPr fontId="4"/>
  </si>
  <si>
    <t>医療法人さかい内科呼吸器科医院</t>
    <phoneticPr fontId="4"/>
  </si>
  <si>
    <t>24028353</t>
    <phoneticPr fontId="4"/>
  </si>
  <si>
    <t>くのう肛門・胃腸クリニック</t>
    <phoneticPr fontId="4"/>
  </si>
  <si>
    <t>２４０２８１３４</t>
    <phoneticPr fontId="4"/>
  </si>
  <si>
    <t>幸町外科医院</t>
    <phoneticPr fontId="4"/>
  </si>
  <si>
    <t>24028339</t>
    <phoneticPr fontId="4"/>
  </si>
  <si>
    <t>とばたクリニック</t>
    <phoneticPr fontId="4"/>
  </si>
  <si>
    <t>24028379</t>
    <phoneticPr fontId="4"/>
  </si>
  <si>
    <t>天神クリニック</t>
    <phoneticPr fontId="4"/>
  </si>
  <si>
    <t>24028689</t>
    <phoneticPr fontId="4"/>
  </si>
  <si>
    <t>産科婦人科麻酔科足立クリニック</t>
    <phoneticPr fontId="4"/>
  </si>
  <si>
    <t>24028115</t>
    <phoneticPr fontId="4"/>
  </si>
  <si>
    <t>医療法人成映会　たかぼうクリニック</t>
    <phoneticPr fontId="4"/>
  </si>
  <si>
    <t>24028130</t>
    <phoneticPr fontId="4"/>
  </si>
  <si>
    <t>産婦人科診療所マ・メール</t>
    <phoneticPr fontId="4"/>
  </si>
  <si>
    <t>24028245</t>
    <phoneticPr fontId="4"/>
  </si>
  <si>
    <t>井口産婦人科医院</t>
    <phoneticPr fontId="4"/>
  </si>
  <si>
    <t>24028265</t>
    <phoneticPr fontId="4"/>
  </si>
  <si>
    <t>土倉外科胃腸科医院</t>
    <phoneticPr fontId="4"/>
  </si>
  <si>
    <t>24028270</t>
    <phoneticPr fontId="4"/>
  </si>
  <si>
    <t>6</t>
    <phoneticPr fontId="4"/>
  </si>
  <si>
    <t>医療法人曙会　坂田肛門科医院</t>
    <phoneticPr fontId="4"/>
  </si>
  <si>
    <t>24028314</t>
    <phoneticPr fontId="4"/>
  </si>
  <si>
    <t>医療法人小倉中央診療所</t>
    <phoneticPr fontId="4"/>
  </si>
  <si>
    <t>24028450</t>
    <phoneticPr fontId="4"/>
  </si>
  <si>
    <t>医療法人　濵口産婦人科クリニック</t>
    <phoneticPr fontId="4"/>
  </si>
  <si>
    <t>24028464</t>
    <phoneticPr fontId="4"/>
  </si>
  <si>
    <t>医療法人　三村眼科医院</t>
    <phoneticPr fontId="4"/>
  </si>
  <si>
    <t>24028512</t>
    <phoneticPr fontId="4"/>
  </si>
  <si>
    <t>医療法人浦田診療所</t>
    <phoneticPr fontId="4"/>
  </si>
  <si>
    <t>24028631</t>
    <phoneticPr fontId="4"/>
  </si>
  <si>
    <t>医療法人　廣石眼科医院</t>
    <phoneticPr fontId="4"/>
  </si>
  <si>
    <t>24028694</t>
    <phoneticPr fontId="4"/>
  </si>
  <si>
    <t>医療法人はでやま眼科クリニック</t>
    <phoneticPr fontId="4"/>
  </si>
  <si>
    <t>24028710</t>
    <phoneticPr fontId="4"/>
  </si>
  <si>
    <t>医療法人山形内科医院</t>
    <phoneticPr fontId="4"/>
  </si>
  <si>
    <t>24028766</t>
    <phoneticPr fontId="4"/>
  </si>
  <si>
    <t>山崎リゾートクリニック</t>
    <phoneticPr fontId="4"/>
  </si>
  <si>
    <t>24028866</t>
    <phoneticPr fontId="4"/>
  </si>
  <si>
    <t>医療法人社団響会　香川医院</t>
    <phoneticPr fontId="4"/>
  </si>
  <si>
    <t>24028916</t>
    <phoneticPr fontId="4"/>
  </si>
  <si>
    <t>医療法人　社団響会　田原医院</t>
    <phoneticPr fontId="4"/>
  </si>
  <si>
    <t>24028005</t>
    <phoneticPr fontId="4"/>
  </si>
  <si>
    <t>医療法人　守恒レディースクリニック</t>
    <phoneticPr fontId="4"/>
  </si>
  <si>
    <t>24028229</t>
    <phoneticPr fontId="4"/>
  </si>
  <si>
    <t>医療法人　幸の鳥医院</t>
    <phoneticPr fontId="4"/>
  </si>
  <si>
    <t>24028261</t>
    <phoneticPr fontId="4"/>
  </si>
  <si>
    <t>坂本クリニック耳鼻咽喉科</t>
    <phoneticPr fontId="4"/>
  </si>
  <si>
    <t>24028340</t>
    <phoneticPr fontId="4"/>
  </si>
  <si>
    <t>医療法人　社団桜会</t>
    <phoneticPr fontId="4"/>
  </si>
  <si>
    <t>24028481</t>
    <phoneticPr fontId="4"/>
  </si>
  <si>
    <t>(医)聖心会　久能整形外科消化器科医院</t>
    <phoneticPr fontId="4"/>
  </si>
  <si>
    <t>２４０２８４９５</t>
    <phoneticPr fontId="4"/>
  </si>
  <si>
    <t>医療法人　なかむら産家医院</t>
    <phoneticPr fontId="4"/>
  </si>
  <si>
    <t>24028558</t>
    <phoneticPr fontId="4"/>
  </si>
  <si>
    <t>伊東レディースクリニック</t>
    <phoneticPr fontId="4"/>
  </si>
  <si>
    <t>24028563</t>
    <phoneticPr fontId="4"/>
  </si>
  <si>
    <t>冨士本眼科医院</t>
    <phoneticPr fontId="4"/>
  </si>
  <si>
    <t>24028599</t>
    <phoneticPr fontId="4"/>
  </si>
  <si>
    <t>医療法人東谷医院</t>
    <phoneticPr fontId="4"/>
  </si>
  <si>
    <t>24028627</t>
    <phoneticPr fontId="4"/>
  </si>
  <si>
    <t>医療法人嘉武医院</t>
    <phoneticPr fontId="4"/>
  </si>
  <si>
    <t>24028634</t>
    <phoneticPr fontId="4"/>
  </si>
  <si>
    <t>八木医院</t>
    <phoneticPr fontId="4"/>
  </si>
  <si>
    <t>24028639</t>
    <phoneticPr fontId="4"/>
  </si>
  <si>
    <t>医療法人　岩本内科医院</t>
    <phoneticPr fontId="4"/>
  </si>
  <si>
    <t>24028711</t>
    <phoneticPr fontId="4"/>
  </si>
  <si>
    <t>松股会　ＯＺＵＭＩクリニック</t>
    <phoneticPr fontId="4"/>
  </si>
  <si>
    <t>24028721</t>
    <phoneticPr fontId="4"/>
  </si>
  <si>
    <t>医療法人　聖和クリニック</t>
    <phoneticPr fontId="4"/>
  </si>
  <si>
    <t>24028802</t>
    <phoneticPr fontId="4"/>
  </si>
  <si>
    <t>医療法人宗産婦人科医院</t>
    <phoneticPr fontId="4"/>
  </si>
  <si>
    <t>24028856</t>
    <phoneticPr fontId="4"/>
  </si>
  <si>
    <t>医療法人みちおかレディースクリニック</t>
    <phoneticPr fontId="4"/>
  </si>
  <si>
    <t>24028893</t>
    <phoneticPr fontId="4"/>
  </si>
  <si>
    <t>医療法人まつだ泌尿器科医院</t>
    <phoneticPr fontId="4"/>
  </si>
  <si>
    <t>24028912</t>
    <phoneticPr fontId="4"/>
  </si>
  <si>
    <t>医療法人博友会　本田クリニック</t>
    <phoneticPr fontId="4"/>
  </si>
  <si>
    <t>24028104</t>
    <phoneticPr fontId="4"/>
  </si>
  <si>
    <t>川上産婦人科</t>
    <phoneticPr fontId="4"/>
  </si>
  <si>
    <t>24028183</t>
    <phoneticPr fontId="4"/>
  </si>
  <si>
    <t>医療法人奥山整形外科医院</t>
    <phoneticPr fontId="4"/>
  </si>
  <si>
    <t>24028203</t>
    <phoneticPr fontId="4"/>
  </si>
  <si>
    <t>黒川医院</t>
    <phoneticPr fontId="4"/>
  </si>
  <si>
    <t>24028372</t>
    <phoneticPr fontId="4"/>
  </si>
  <si>
    <t>医療法人　田原整形外科医院</t>
    <phoneticPr fontId="4"/>
  </si>
  <si>
    <t>24028747</t>
    <phoneticPr fontId="4"/>
  </si>
  <si>
    <t>井上産婦人科医院</t>
    <phoneticPr fontId="4"/>
  </si>
  <si>
    <t>24028842</t>
    <phoneticPr fontId="4"/>
  </si>
  <si>
    <t>小森クリニック</t>
    <phoneticPr fontId="4"/>
  </si>
  <si>
    <t>24028884</t>
    <phoneticPr fontId="4"/>
  </si>
  <si>
    <t>福地内科循環器科医院</t>
    <phoneticPr fontId="4"/>
  </si>
  <si>
    <t>24028040</t>
    <phoneticPr fontId="4"/>
  </si>
  <si>
    <t>吉川医院</t>
    <phoneticPr fontId="4"/>
  </si>
  <si>
    <t>24028126</t>
    <phoneticPr fontId="4"/>
  </si>
  <si>
    <t>医療法人後藤外科胃腸科医院</t>
    <phoneticPr fontId="4"/>
  </si>
  <si>
    <t>２４０２８１４３</t>
    <phoneticPr fontId="4"/>
  </si>
  <si>
    <t>医療法人　清家渉クリニック</t>
    <phoneticPr fontId="4"/>
  </si>
  <si>
    <t>24028172</t>
    <phoneticPr fontId="4"/>
  </si>
  <si>
    <t>医療法人今村クリニック</t>
    <phoneticPr fontId="4"/>
  </si>
  <si>
    <t>24028222</t>
    <phoneticPr fontId="4"/>
  </si>
  <si>
    <t>医療法人シエスタ荒木医院</t>
    <phoneticPr fontId="4"/>
  </si>
  <si>
    <t>24028239</t>
    <phoneticPr fontId="4"/>
  </si>
  <si>
    <t>医療法人荒牧産婦人科医院</t>
    <phoneticPr fontId="4"/>
  </si>
  <si>
    <t>24028253</t>
    <phoneticPr fontId="4"/>
  </si>
  <si>
    <t>医療法人かんたけ肛門クリニック</t>
    <phoneticPr fontId="4"/>
  </si>
  <si>
    <t>24028271</t>
    <phoneticPr fontId="4"/>
  </si>
  <si>
    <t>永田外科内科医院</t>
    <phoneticPr fontId="4"/>
  </si>
  <si>
    <t>24028358</t>
    <phoneticPr fontId="4"/>
  </si>
  <si>
    <t>医療法人愛明会もりぞの内科</t>
    <phoneticPr fontId="4"/>
  </si>
  <si>
    <t>２４０２８３７６</t>
    <phoneticPr fontId="4"/>
  </si>
  <si>
    <t>あきた産科婦人科クリニック</t>
    <phoneticPr fontId="4"/>
  </si>
  <si>
    <t>24028407</t>
    <phoneticPr fontId="4"/>
  </si>
  <si>
    <t>田中産婦人科医院</t>
    <phoneticPr fontId="4"/>
  </si>
  <si>
    <t>24028454</t>
    <phoneticPr fontId="4"/>
  </si>
  <si>
    <t>光明聖マリアクリニック</t>
    <phoneticPr fontId="4"/>
  </si>
  <si>
    <t>24028458</t>
    <phoneticPr fontId="4"/>
  </si>
  <si>
    <t>医療法人山本医院</t>
    <phoneticPr fontId="4"/>
  </si>
  <si>
    <t>24028535</t>
    <phoneticPr fontId="4"/>
  </si>
  <si>
    <t>医療法人　桜クリニック</t>
    <phoneticPr fontId="4"/>
  </si>
  <si>
    <t>24028580</t>
    <phoneticPr fontId="4"/>
  </si>
  <si>
    <t>医療法人　末廣医院</t>
    <phoneticPr fontId="4"/>
  </si>
  <si>
    <t>24028618</t>
    <phoneticPr fontId="4"/>
  </si>
  <si>
    <t>医療法人　朔夏会　さっか眼科医院</t>
    <phoneticPr fontId="4"/>
  </si>
  <si>
    <t>24028624</t>
    <phoneticPr fontId="4"/>
  </si>
  <si>
    <t>医療法人石橋医院</t>
    <phoneticPr fontId="4"/>
  </si>
  <si>
    <t>24028629</t>
    <phoneticPr fontId="4"/>
  </si>
  <si>
    <t>医療法人社団　鍵山医院</t>
    <phoneticPr fontId="4"/>
  </si>
  <si>
    <t>２４０２８６５６</t>
    <phoneticPr fontId="4"/>
  </si>
  <si>
    <t>医療法人　西村泌尿器科</t>
    <phoneticPr fontId="4"/>
  </si>
  <si>
    <t>24028675</t>
    <phoneticPr fontId="4"/>
  </si>
  <si>
    <t>医療法人大塚産婦人科クリニック</t>
    <phoneticPr fontId="4"/>
  </si>
  <si>
    <t>24028677</t>
    <phoneticPr fontId="4"/>
  </si>
  <si>
    <t>医療法人　神原クリニック</t>
    <phoneticPr fontId="4"/>
  </si>
  <si>
    <t>24028751</t>
    <phoneticPr fontId="4"/>
  </si>
  <si>
    <t>有吉産婦人科医院</t>
    <phoneticPr fontId="4"/>
  </si>
  <si>
    <t>24028762</t>
    <phoneticPr fontId="4"/>
  </si>
  <si>
    <t>医療法人泰然会　青山整形外科医院</t>
    <phoneticPr fontId="4"/>
  </si>
  <si>
    <t>24028767</t>
    <phoneticPr fontId="4"/>
  </si>
  <si>
    <t>小嶺外科胃腸科医院</t>
    <phoneticPr fontId="4"/>
  </si>
  <si>
    <t>24028831</t>
    <phoneticPr fontId="4"/>
  </si>
  <si>
    <t>白井内科医院</t>
    <phoneticPr fontId="4"/>
  </si>
  <si>
    <t>24028930</t>
    <phoneticPr fontId="4"/>
  </si>
  <si>
    <t>櫻井医院</t>
    <phoneticPr fontId="4"/>
  </si>
  <si>
    <t>24028948</t>
    <phoneticPr fontId="4"/>
  </si>
  <si>
    <t>医療法人中村整形外科医院</t>
    <phoneticPr fontId="4"/>
  </si>
  <si>
    <t>24028212</t>
    <phoneticPr fontId="4"/>
  </si>
  <si>
    <t>医療法人社団ＥＪ会　中間メディカル</t>
    <phoneticPr fontId="4"/>
  </si>
  <si>
    <t>24028425</t>
    <phoneticPr fontId="4"/>
  </si>
  <si>
    <t>石松内科医院</t>
    <phoneticPr fontId="4"/>
  </si>
  <si>
    <t>24028534</t>
    <phoneticPr fontId="4"/>
  </si>
  <si>
    <t>医療法人　桑原産婦人科医院</t>
    <phoneticPr fontId="4"/>
  </si>
  <si>
    <t>24028604</t>
    <phoneticPr fontId="4"/>
  </si>
  <si>
    <t>葉　医院</t>
    <phoneticPr fontId="4"/>
  </si>
  <si>
    <t>24028690</t>
    <phoneticPr fontId="4"/>
  </si>
  <si>
    <t>医療法人知足産婦人科医院</t>
    <phoneticPr fontId="4"/>
  </si>
  <si>
    <t>24028739</t>
    <phoneticPr fontId="4"/>
  </si>
  <si>
    <t>久原内科医院</t>
    <phoneticPr fontId="4"/>
  </si>
  <si>
    <t>24028906</t>
    <phoneticPr fontId="4"/>
  </si>
  <si>
    <t>医療法人正周会　猪熊クリニック</t>
    <phoneticPr fontId="4"/>
  </si>
  <si>
    <t>24028146</t>
    <phoneticPr fontId="4"/>
  </si>
  <si>
    <t>浦野整形外科医院</t>
    <phoneticPr fontId="4"/>
  </si>
  <si>
    <t>24028394</t>
    <phoneticPr fontId="4"/>
  </si>
  <si>
    <t>医療法人　清澄会　水巻クリニック</t>
    <phoneticPr fontId="4"/>
  </si>
  <si>
    <t>24028819</t>
    <phoneticPr fontId="4"/>
  </si>
  <si>
    <t>おおみや整形外科医院</t>
    <phoneticPr fontId="4"/>
  </si>
  <si>
    <t>24028057</t>
    <phoneticPr fontId="4"/>
  </si>
  <si>
    <t>しんもと産婦人科</t>
    <phoneticPr fontId="4"/>
  </si>
  <si>
    <t>24028070</t>
    <phoneticPr fontId="4"/>
  </si>
  <si>
    <t>医療法人　立野レディースクリニック</t>
    <phoneticPr fontId="4"/>
  </si>
  <si>
    <t>24028174</t>
    <phoneticPr fontId="4"/>
  </si>
  <si>
    <t>医療法人正薫会　上垣脳神経外科医院</t>
    <phoneticPr fontId="4"/>
  </si>
  <si>
    <t>24028465</t>
    <phoneticPr fontId="4"/>
  </si>
  <si>
    <t>医療法人　行橋クリニック</t>
    <phoneticPr fontId="4"/>
  </si>
  <si>
    <t>24028543</t>
    <phoneticPr fontId="4"/>
  </si>
  <si>
    <t>医療法人　惺光会　行橋南眼科</t>
    <phoneticPr fontId="4"/>
  </si>
  <si>
    <t>24028725</t>
    <phoneticPr fontId="4"/>
  </si>
  <si>
    <t>医療法人蛭崎整形外科医院</t>
    <phoneticPr fontId="4"/>
  </si>
  <si>
    <t>24028883</t>
    <phoneticPr fontId="4"/>
  </si>
  <si>
    <t>菊池医院</t>
    <phoneticPr fontId="4"/>
  </si>
  <si>
    <t>24028053</t>
    <phoneticPr fontId="4"/>
  </si>
  <si>
    <t>みぞぐち泌尿器科クリニック</t>
    <phoneticPr fontId="4"/>
  </si>
  <si>
    <t>24028200</t>
    <phoneticPr fontId="4"/>
  </si>
  <si>
    <t>嶋田内科</t>
    <phoneticPr fontId="4"/>
  </si>
  <si>
    <t>24028578</t>
    <phoneticPr fontId="4"/>
  </si>
  <si>
    <t>医療法人豊永会　久永内科皮膚科医院</t>
    <phoneticPr fontId="4"/>
  </si>
  <si>
    <t>24028664</t>
    <phoneticPr fontId="4"/>
  </si>
  <si>
    <t>医療法人　和香会　ぶぜん眼科クリニック</t>
    <phoneticPr fontId="4"/>
  </si>
  <si>
    <t>24028714</t>
    <phoneticPr fontId="4"/>
  </si>
  <si>
    <t>重岡胃腸科外科医院</t>
    <phoneticPr fontId="4"/>
  </si>
  <si>
    <t>24028859</t>
    <phoneticPr fontId="4"/>
  </si>
  <si>
    <t>たじり整形外科・胃腸科医院</t>
    <phoneticPr fontId="4"/>
  </si>
  <si>
    <t>24028347</t>
    <phoneticPr fontId="4"/>
  </si>
  <si>
    <t>医療法人片山医院</t>
    <phoneticPr fontId="4"/>
  </si>
  <si>
    <t>24028219</t>
    <phoneticPr fontId="4"/>
  </si>
  <si>
    <t>資料２－２⑥</t>
    <rPh sb="0" eb="2">
      <t>シリョウ</t>
    </rPh>
    <phoneticPr fontId="4"/>
  </si>
  <si>
    <t>病床の機能区分</t>
    <rPh sb="0" eb="2">
      <t>ビョウショウ</t>
    </rPh>
    <rPh sb="3" eb="5">
      <t>キノウ</t>
    </rPh>
    <rPh sb="5" eb="7">
      <t>クブン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</si>
  <si>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</si>
  <si>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</si>
  <si>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2">
      <t>カイフク</t>
    </rPh>
    <rPh sb="2" eb="3">
      <t>キ</t>
    </rPh>
    <phoneticPr fontId="4"/>
  </si>
  <si>
    <t>慢性期</t>
    <rPh sb="0" eb="3">
      <t>マンセイキ</t>
    </rPh>
    <phoneticPr fontId="4"/>
  </si>
  <si>
    <t>休棟等</t>
    <rPh sb="0" eb="1">
      <t>キュウ</t>
    </rPh>
    <rPh sb="1" eb="2">
      <t>トウ</t>
    </rPh>
    <rPh sb="2" eb="3">
      <t>トウ</t>
    </rPh>
    <phoneticPr fontId="4"/>
  </si>
  <si>
    <t>２．医療機能</t>
    <phoneticPr fontId="4"/>
  </si>
  <si>
    <t>３．有床診療所の病床の役割</t>
    <phoneticPr fontId="4"/>
  </si>
  <si>
    <t>医療法人　井本クリニック</t>
    <rPh sb="0" eb="2">
      <t>イリョウ</t>
    </rPh>
    <rPh sb="2" eb="4">
      <t>ホウジン</t>
    </rPh>
    <rPh sb="5" eb="7">
      <t>イモト</t>
    </rPh>
    <phoneticPr fontId="4"/>
  </si>
  <si>
    <t>平成２８年度病床機能報告（有床診療所＿施設票）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ユウショウ</t>
    </rPh>
    <rPh sb="15" eb="18">
      <t>シンリョウジョ</t>
    </rPh>
    <rPh sb="19" eb="21">
      <t>シセツ</t>
    </rPh>
    <rPh sb="21" eb="22">
      <t>ヒョウ</t>
    </rPh>
    <phoneticPr fontId="4"/>
  </si>
</sst>
</file>

<file path=xl/styles.xml><?xml version="1.0" encoding="utf-8"?>
<styleSheet xmlns="http://schemas.openxmlformats.org/spreadsheetml/2006/main">
  <numFmts count="3">
    <numFmt numFmtId="176" formatCode="0_ "/>
    <numFmt numFmtId="177" formatCode="0_);[Red]\(0\)"/>
    <numFmt numFmtId="178" formatCode="0.0_);[Red]\(0.0\)"/>
  </numFmts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0" tint="-4.9989318521683403E-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450666829432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1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7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7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49" fontId="7" fillId="39" borderId="16" xfId="2" applyNumberFormat="1" applyFont="1" applyFill="1" applyBorder="1" applyAlignment="1" applyProtection="1">
      <alignment horizontal="center" vertical="center"/>
      <protection locked="0"/>
    </xf>
    <xf numFmtId="49" fontId="7" fillId="39" borderId="18" xfId="2" applyNumberFormat="1" applyFont="1" applyFill="1" applyBorder="1" applyAlignment="1" applyProtection="1">
      <alignment horizontal="center" vertical="center"/>
      <protection locked="0"/>
    </xf>
    <xf numFmtId="49" fontId="7" fillId="41" borderId="18" xfId="2" applyNumberFormat="1" applyFont="1" applyFill="1" applyBorder="1" applyProtection="1">
      <alignment vertical="center"/>
      <protection locked="0"/>
    </xf>
    <xf numFmtId="49" fontId="7" fillId="41" borderId="19" xfId="2" applyNumberFormat="1" applyFont="1" applyFill="1" applyBorder="1" applyProtection="1">
      <alignment vertical="center"/>
      <protection locked="0"/>
    </xf>
    <xf numFmtId="49" fontId="7" fillId="40" borderId="19" xfId="2" applyNumberFormat="1" applyFont="1" applyFill="1" applyBorder="1" applyProtection="1">
      <alignment vertical="center"/>
      <protection locked="0"/>
    </xf>
    <xf numFmtId="49" fontId="7" fillId="39" borderId="0" xfId="2" applyNumberFormat="1" applyFont="1" applyFill="1" applyBorder="1" applyAlignment="1" applyProtection="1">
      <alignment horizontal="center" vertical="center"/>
      <protection locked="0"/>
    </xf>
    <xf numFmtId="49" fontId="7" fillId="39" borderId="27" xfId="2" applyNumberFormat="1" applyFont="1" applyFill="1" applyBorder="1" applyAlignment="1" applyProtection="1">
      <alignment horizontal="center" vertical="center"/>
      <protection locked="0"/>
    </xf>
    <xf numFmtId="49" fontId="7" fillId="40" borderId="18" xfId="2" applyNumberFormat="1" applyFont="1" applyFill="1" applyBorder="1" applyProtection="1">
      <alignment vertical="center"/>
      <protection locked="0"/>
    </xf>
    <xf numFmtId="49" fontId="7" fillId="44" borderId="13" xfId="2" applyNumberFormat="1" applyFont="1" applyFill="1" applyBorder="1" applyAlignment="1" applyProtection="1">
      <alignment horizontal="center" vertical="center" wrapText="1"/>
      <protection locked="0"/>
    </xf>
    <xf numFmtId="0" fontId="7" fillId="46" borderId="17" xfId="1" applyFont="1" applyFill="1" applyBorder="1" applyAlignment="1" applyProtection="1">
      <alignment horizontal="left" vertical="center" wrapText="1"/>
      <protection locked="0"/>
    </xf>
    <xf numFmtId="0" fontId="7" fillId="46" borderId="18" xfId="1" applyFont="1" applyFill="1" applyBorder="1" applyAlignment="1" applyProtection="1">
      <alignment horizontal="left" vertical="center" wrapText="1"/>
      <protection locked="0"/>
    </xf>
    <xf numFmtId="49" fontId="7" fillId="46" borderId="18" xfId="0" applyNumberFormat="1" applyFont="1" applyFill="1" applyBorder="1" applyAlignment="1">
      <alignment horizontal="left" vertical="center" wrapText="1"/>
    </xf>
    <xf numFmtId="49" fontId="8" fillId="46" borderId="18" xfId="2" applyNumberFormat="1" applyFont="1" applyFill="1" applyBorder="1" applyAlignment="1" applyProtection="1">
      <alignment horizontal="center" vertical="center" wrapText="1"/>
      <protection locked="0"/>
    </xf>
    <xf numFmtId="49" fontId="8" fillId="46" borderId="18" xfId="2" applyNumberFormat="1" applyFont="1" applyFill="1" applyBorder="1" applyAlignment="1" applyProtection="1">
      <alignment horizontal="center" vertical="top" wrapText="1"/>
      <protection locked="0"/>
    </xf>
    <xf numFmtId="49" fontId="7" fillId="0" borderId="0" xfId="0" applyNumberFormat="1" applyFont="1">
      <alignment vertical="center"/>
    </xf>
    <xf numFmtId="49" fontId="7" fillId="0" borderId="13" xfId="0" applyNumberFormat="1" applyFont="1" applyFill="1" applyBorder="1" applyAlignment="1">
      <alignment horizontal="left" vertical="center"/>
    </xf>
    <xf numFmtId="49" fontId="7" fillId="0" borderId="13" xfId="0" applyNumberFormat="1" applyFont="1" applyFill="1" applyBorder="1">
      <alignment vertical="center"/>
    </xf>
    <xf numFmtId="0" fontId="7" fillId="0" borderId="13" xfId="0" applyNumberFormat="1" applyFont="1" applyFill="1" applyBorder="1">
      <alignment vertical="center"/>
    </xf>
    <xf numFmtId="0" fontId="7" fillId="36" borderId="19" xfId="0" applyFont="1" applyFill="1" applyBorder="1" applyAlignment="1">
      <alignment horizontal="center" vertical="center"/>
    </xf>
    <xf numFmtId="0" fontId="7" fillId="46" borderId="18" xfId="1" applyFont="1" applyFill="1" applyBorder="1" applyAlignment="1" applyProtection="1">
      <alignment horizontal="left" vertical="center" shrinkToFit="1"/>
      <protection locked="0"/>
    </xf>
    <xf numFmtId="49" fontId="7" fillId="0" borderId="13" xfId="0" applyNumberFormat="1" applyFont="1" applyFill="1" applyBorder="1" applyAlignment="1">
      <alignment horizontal="left" vertical="center" shrinkToFit="1"/>
    </xf>
    <xf numFmtId="0" fontId="7" fillId="45" borderId="13" xfId="0" applyNumberFormat="1" applyFont="1" applyFill="1" applyBorder="1" applyAlignment="1">
      <alignment horizontal="center" vertical="center" shrinkToFit="1"/>
    </xf>
    <xf numFmtId="49" fontId="7" fillId="47" borderId="13" xfId="0" applyNumberFormat="1" applyFont="1" applyFill="1" applyBorder="1" applyAlignment="1">
      <alignment horizontal="left" vertical="center" shrinkToFit="1"/>
    </xf>
    <xf numFmtId="0" fontId="7" fillId="45" borderId="32" xfId="0" applyNumberFormat="1" applyFont="1" applyFill="1" applyBorder="1" applyAlignment="1">
      <alignment horizontal="center" vertical="center" shrinkToFit="1"/>
    </xf>
    <xf numFmtId="0" fontId="7" fillId="45" borderId="33" xfId="0" applyNumberFormat="1" applyFont="1" applyFill="1" applyBorder="1" applyAlignment="1">
      <alignment horizontal="center" vertical="center" shrinkToFit="1"/>
    </xf>
    <xf numFmtId="0" fontId="7" fillId="45" borderId="34" xfId="0" quotePrefix="1" applyNumberFormat="1" applyFont="1" applyFill="1" applyBorder="1" applyAlignment="1">
      <alignment horizontal="center" vertical="center" shrinkToFit="1"/>
    </xf>
    <xf numFmtId="49" fontId="7" fillId="0" borderId="13" xfId="0" applyNumberFormat="1" applyFont="1" applyFill="1" applyBorder="1" applyAlignment="1">
      <alignment vertical="center" shrinkToFit="1"/>
    </xf>
    <xf numFmtId="0" fontId="7" fillId="0" borderId="13" xfId="0" applyNumberFormat="1" applyFont="1" applyFill="1" applyBorder="1" applyAlignment="1">
      <alignment vertical="center" shrinkToFit="1"/>
    </xf>
    <xf numFmtId="0" fontId="7" fillId="45" borderId="13" xfId="0" applyNumberFormat="1" applyFont="1" applyFill="1" applyBorder="1" applyAlignment="1">
      <alignment horizontal="center" vertical="center"/>
    </xf>
    <xf numFmtId="49" fontId="7" fillId="0" borderId="13" xfId="0" quotePrefix="1" applyNumberFormat="1" applyFont="1" applyFill="1" applyBorder="1" applyAlignment="1">
      <alignment horizontal="left"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vertical="center" shrinkToFit="1"/>
    </xf>
    <xf numFmtId="176" fontId="7" fillId="0" borderId="13" xfId="0" applyNumberFormat="1" applyFont="1" applyFill="1" applyBorder="1" applyAlignment="1">
      <alignment horizontal="right" vertical="center" shrinkToFit="1"/>
    </xf>
    <xf numFmtId="177" fontId="7" fillId="0" borderId="13" xfId="0" applyNumberFormat="1" applyFont="1" applyFill="1" applyBorder="1" applyAlignment="1">
      <alignment horizontal="right" vertical="center" shrinkToFit="1"/>
    </xf>
    <xf numFmtId="178" fontId="7" fillId="0" borderId="13" xfId="0" applyNumberFormat="1" applyFont="1" applyFill="1" applyBorder="1" applyAlignment="1">
      <alignment horizontal="right" vertical="center" shrinkToFit="1"/>
    </xf>
    <xf numFmtId="0" fontId="7" fillId="0" borderId="13" xfId="0" applyNumberFormat="1" applyFont="1" applyFill="1" applyBorder="1" applyAlignment="1">
      <alignment horizontal="right" vertical="center" shrinkToFit="1"/>
    </xf>
    <xf numFmtId="49" fontId="7" fillId="0" borderId="13" xfId="0" applyNumberFormat="1" applyFont="1" applyFill="1" applyBorder="1" applyAlignment="1">
      <alignment horizontal="right" vertical="center" shrinkToFit="1"/>
    </xf>
    <xf numFmtId="49" fontId="30" fillId="0" borderId="0" xfId="0" applyNumberFormat="1" applyFont="1">
      <alignment vertical="center"/>
    </xf>
    <xf numFmtId="49" fontId="7" fillId="38" borderId="13" xfId="2" applyNumberFormat="1" applyFont="1" applyFill="1" applyBorder="1" applyAlignment="1" applyProtection="1">
      <alignment horizontal="center" vertical="center" wrapText="1"/>
      <protection locked="0"/>
    </xf>
    <xf numFmtId="0" fontId="7" fillId="36" borderId="18" xfId="0" applyFont="1" applyFill="1" applyBorder="1" applyAlignment="1">
      <alignment horizontal="center" vertical="center"/>
    </xf>
    <xf numFmtId="0" fontId="0" fillId="0" borderId="13" xfId="0" quotePrefix="1" applyBorder="1">
      <alignment vertical="center"/>
    </xf>
    <xf numFmtId="0" fontId="0" fillId="0" borderId="13" xfId="0" applyBorder="1">
      <alignment vertical="center"/>
    </xf>
    <xf numFmtId="49" fontId="30" fillId="0" borderId="0" xfId="0" applyNumberFormat="1" applyFont="1" applyBorder="1" applyAlignment="1">
      <alignment vertical="center"/>
    </xf>
    <xf numFmtId="49" fontId="30" fillId="0" borderId="44" xfId="0" applyNumberFormat="1" applyFont="1" applyBorder="1" applyAlignment="1">
      <alignment vertical="center"/>
    </xf>
    <xf numFmtId="49" fontId="7" fillId="43" borderId="13" xfId="2" applyNumberFormat="1" applyFont="1" applyFill="1" applyBorder="1" applyAlignment="1" applyProtection="1">
      <alignment horizontal="center" vertical="center" wrapText="1"/>
      <protection locked="0"/>
    </xf>
    <xf numFmtId="49" fontId="7" fillId="38" borderId="14" xfId="2" applyNumberFormat="1" applyFont="1" applyFill="1" applyBorder="1" applyAlignment="1" applyProtection="1">
      <alignment horizontal="center" vertical="center" wrapText="1"/>
      <protection locked="0"/>
    </xf>
    <xf numFmtId="49" fontId="7" fillId="38" borderId="15" xfId="2" applyNumberFormat="1" applyFont="1" applyFill="1" applyBorder="1" applyAlignment="1" applyProtection="1">
      <alignment horizontal="center" vertical="center" wrapText="1"/>
      <protection locked="0"/>
    </xf>
    <xf numFmtId="49" fontId="7" fillId="38" borderId="28" xfId="2" applyNumberFormat="1" applyFont="1" applyFill="1" applyBorder="1" applyAlignment="1" applyProtection="1">
      <alignment horizontal="center" vertical="center" wrapText="1"/>
      <protection locked="0"/>
    </xf>
    <xf numFmtId="49" fontId="7" fillId="38" borderId="38" xfId="2" applyNumberFormat="1" applyFont="1" applyFill="1" applyBorder="1" applyAlignment="1" applyProtection="1">
      <alignment horizontal="center" vertical="center" wrapText="1"/>
      <protection locked="0"/>
    </xf>
    <xf numFmtId="49" fontId="7" fillId="38" borderId="25" xfId="2" applyNumberFormat="1" applyFont="1" applyFill="1" applyBorder="1" applyAlignment="1" applyProtection="1">
      <alignment horizontal="center" vertical="center" wrapText="1"/>
      <protection locked="0"/>
    </xf>
    <xf numFmtId="49" fontId="7" fillId="38" borderId="26" xfId="2" applyNumberFormat="1" applyFont="1" applyFill="1" applyBorder="1" applyAlignment="1" applyProtection="1">
      <alignment horizontal="center" vertical="center" wrapText="1"/>
      <protection locked="0"/>
    </xf>
    <xf numFmtId="49" fontId="30" fillId="0" borderId="35" xfId="0" applyNumberFormat="1" applyFont="1" applyBorder="1" applyAlignment="1">
      <alignment horizontal="center" vertical="center"/>
    </xf>
    <xf numFmtId="49" fontId="30" fillId="0" borderId="36" xfId="0" applyNumberFormat="1" applyFont="1" applyBorder="1" applyAlignment="1">
      <alignment horizontal="center" vertical="center"/>
    </xf>
    <xf numFmtId="49" fontId="30" fillId="0" borderId="37" xfId="0" applyNumberFormat="1" applyFont="1" applyBorder="1" applyAlignment="1">
      <alignment horizontal="center" vertical="center"/>
    </xf>
    <xf numFmtId="0" fontId="3" fillId="33" borderId="11" xfId="1" applyFont="1" applyFill="1" applyBorder="1" applyAlignment="1" applyProtection="1">
      <alignment horizontal="center" vertical="center" wrapText="1"/>
      <protection locked="0"/>
    </xf>
    <xf numFmtId="0" fontId="3" fillId="33" borderId="23" xfId="1" applyFont="1" applyFill="1" applyBorder="1" applyAlignment="1" applyProtection="1">
      <alignment horizontal="center" vertical="center" wrapText="1"/>
      <protection locked="0"/>
    </xf>
    <xf numFmtId="0" fontId="3" fillId="33" borderId="30" xfId="1" applyFont="1" applyFill="1" applyBorder="1" applyAlignment="1" applyProtection="1">
      <alignment horizontal="center" vertical="center" wrapText="1"/>
      <protection locked="0"/>
    </xf>
    <xf numFmtId="0" fontId="3" fillId="33" borderId="12" xfId="1" applyFont="1" applyFill="1" applyBorder="1" applyAlignment="1" applyProtection="1">
      <alignment horizontal="center" vertical="center" wrapText="1"/>
      <protection locked="0"/>
    </xf>
    <xf numFmtId="0" fontId="3" fillId="33" borderId="24" xfId="1" applyFont="1" applyFill="1" applyBorder="1" applyAlignment="1" applyProtection="1">
      <alignment horizontal="center" vertical="center" wrapText="1"/>
      <protection locked="0"/>
    </xf>
    <xf numFmtId="0" fontId="3" fillId="33" borderId="31" xfId="1" applyFont="1" applyFill="1" applyBorder="1" applyAlignment="1" applyProtection="1">
      <alignment horizontal="center" vertical="center" wrapText="1"/>
      <protection locked="0"/>
    </xf>
    <xf numFmtId="49" fontId="5" fillId="34" borderId="13" xfId="2" applyNumberFormat="1" applyFont="1" applyFill="1" applyBorder="1" applyAlignment="1" applyProtection="1">
      <alignment horizontal="center" vertical="center" wrapText="1"/>
      <protection locked="0"/>
    </xf>
    <xf numFmtId="49" fontId="7" fillId="37" borderId="17" xfId="2" applyNumberFormat="1" applyFont="1" applyFill="1" applyBorder="1" applyAlignment="1" applyProtection="1">
      <alignment horizontal="center" vertical="center"/>
      <protection locked="0"/>
    </xf>
    <xf numFmtId="49" fontId="7" fillId="37" borderId="18" xfId="2" applyNumberFormat="1" applyFont="1" applyFill="1" applyBorder="1" applyAlignment="1" applyProtection="1">
      <alignment horizontal="center" vertical="center"/>
      <protection locked="0"/>
    </xf>
    <xf numFmtId="49" fontId="7" fillId="37" borderId="19" xfId="2" applyNumberFormat="1" applyFont="1" applyFill="1" applyBorder="1" applyAlignment="1" applyProtection="1">
      <alignment horizontal="center" vertical="center"/>
      <protection locked="0"/>
    </xf>
    <xf numFmtId="49" fontId="7" fillId="36" borderId="17" xfId="2" applyNumberFormat="1" applyFont="1" applyFill="1" applyBorder="1" applyAlignment="1" applyProtection="1">
      <alignment horizontal="center" vertical="top" wrapText="1"/>
      <protection locked="0"/>
    </xf>
    <xf numFmtId="49" fontId="7" fillId="36" borderId="18" xfId="2" applyNumberFormat="1" applyFont="1" applyFill="1" applyBorder="1" applyAlignment="1" applyProtection="1">
      <alignment horizontal="center" vertical="top" wrapText="1"/>
      <protection locked="0"/>
    </xf>
    <xf numFmtId="49" fontId="7" fillId="36" borderId="19" xfId="2" applyNumberFormat="1" applyFont="1" applyFill="1" applyBorder="1" applyAlignment="1" applyProtection="1">
      <alignment horizontal="center" vertical="top" wrapText="1"/>
      <protection locked="0"/>
    </xf>
    <xf numFmtId="49" fontId="7" fillId="36" borderId="17" xfId="2" applyNumberFormat="1" applyFont="1" applyFill="1" applyBorder="1" applyAlignment="1" applyProtection="1">
      <alignment horizontal="center" vertical="center" wrapText="1"/>
      <protection locked="0"/>
    </xf>
    <xf numFmtId="49" fontId="7" fillId="36" borderId="18" xfId="2" applyNumberFormat="1" applyFont="1" applyFill="1" applyBorder="1" applyAlignment="1" applyProtection="1">
      <alignment horizontal="center" vertical="center" wrapText="1"/>
      <protection locked="0"/>
    </xf>
    <xf numFmtId="49" fontId="7" fillId="35" borderId="13" xfId="2" applyNumberFormat="1" applyFont="1" applyFill="1" applyBorder="1" applyAlignment="1" applyProtection="1">
      <alignment horizontal="center" vertical="center" wrapText="1"/>
      <protection locked="0"/>
    </xf>
    <xf numFmtId="49" fontId="7" fillId="36" borderId="14" xfId="2" applyNumberFormat="1" applyFont="1" applyFill="1" applyBorder="1" applyAlignment="1" applyProtection="1">
      <alignment horizontal="center" vertical="center"/>
      <protection locked="0"/>
    </xf>
    <xf numFmtId="49" fontId="7" fillId="36" borderId="16" xfId="2" applyNumberFormat="1" applyFont="1" applyFill="1" applyBorder="1" applyAlignment="1" applyProtection="1">
      <alignment horizontal="center" vertical="center"/>
      <protection locked="0"/>
    </xf>
    <xf numFmtId="49" fontId="7" fillId="36" borderId="13" xfId="2" applyNumberFormat="1" applyFont="1" applyFill="1" applyBorder="1" applyAlignment="1" applyProtection="1">
      <alignment horizontal="center" vertical="center"/>
      <protection locked="0"/>
    </xf>
    <xf numFmtId="49" fontId="7" fillId="38" borderId="13" xfId="2" applyNumberFormat="1" applyFont="1" applyFill="1" applyBorder="1" applyAlignment="1" applyProtection="1">
      <alignment horizontal="center" vertical="center" wrapText="1"/>
      <protection locked="0"/>
    </xf>
    <xf numFmtId="0" fontId="3" fillId="33" borderId="10" xfId="1" applyFont="1" applyFill="1" applyBorder="1" applyAlignment="1" applyProtection="1">
      <alignment horizontal="center" vertical="center" wrapText="1"/>
      <protection locked="0"/>
    </xf>
    <xf numFmtId="0" fontId="3" fillId="33" borderId="22" xfId="1" applyFont="1" applyFill="1" applyBorder="1" applyAlignment="1" applyProtection="1">
      <alignment horizontal="center" vertical="center" wrapText="1"/>
      <protection locked="0"/>
    </xf>
    <xf numFmtId="49" fontId="3" fillId="33" borderId="11" xfId="0" applyNumberFormat="1" applyFont="1" applyFill="1" applyBorder="1" applyAlignment="1">
      <alignment horizontal="center" vertical="center" wrapText="1"/>
    </xf>
    <xf numFmtId="49" fontId="3" fillId="33" borderId="23" xfId="0" applyNumberFormat="1" applyFont="1" applyFill="1" applyBorder="1" applyAlignment="1">
      <alignment horizontal="center" vertical="center" wrapText="1"/>
    </xf>
    <xf numFmtId="0" fontId="3" fillId="33" borderId="39" xfId="1" applyFont="1" applyFill="1" applyBorder="1" applyAlignment="1" applyProtection="1">
      <alignment horizontal="center" vertical="center" wrapText="1"/>
      <protection locked="0"/>
    </xf>
    <xf numFmtId="0" fontId="3" fillId="33" borderId="40" xfId="1" applyFont="1" applyFill="1" applyBorder="1" applyAlignment="1" applyProtection="1">
      <alignment horizontal="center" vertical="center" wrapText="1"/>
      <protection locked="0"/>
    </xf>
    <xf numFmtId="0" fontId="3" fillId="33" borderId="20" xfId="1" applyFont="1" applyFill="1" applyBorder="1" applyAlignment="1" applyProtection="1">
      <alignment horizontal="center" vertical="center" wrapText="1"/>
      <protection locked="0"/>
    </xf>
    <xf numFmtId="0" fontId="3" fillId="33" borderId="21" xfId="1" applyFont="1" applyFill="1" applyBorder="1" applyAlignment="1" applyProtection="1">
      <alignment horizontal="center" vertical="center" wrapText="1"/>
      <protection locked="0"/>
    </xf>
    <xf numFmtId="0" fontId="3" fillId="33" borderId="29" xfId="1" applyFont="1" applyFill="1" applyBorder="1" applyAlignment="1" applyProtection="1">
      <alignment horizontal="center" vertical="center" wrapText="1"/>
      <protection locked="0"/>
    </xf>
    <xf numFmtId="0" fontId="3" fillId="33" borderId="41" xfId="1" applyFont="1" applyFill="1" applyBorder="1" applyAlignment="1" applyProtection="1">
      <alignment horizontal="center" vertical="center" wrapText="1"/>
      <protection locked="0"/>
    </xf>
    <xf numFmtId="0" fontId="3" fillId="33" borderId="42" xfId="1" applyFont="1" applyFill="1" applyBorder="1" applyAlignment="1" applyProtection="1">
      <alignment horizontal="center" vertical="center" wrapText="1"/>
      <protection locked="0"/>
    </xf>
    <xf numFmtId="0" fontId="3" fillId="33" borderId="43" xfId="1" applyFont="1" applyFill="1" applyBorder="1" applyAlignment="1" applyProtection="1">
      <alignment horizontal="center" vertical="center" wrapText="1"/>
      <protection locked="0"/>
    </xf>
    <xf numFmtId="0" fontId="7" fillId="36" borderId="17" xfId="0" applyFont="1" applyFill="1" applyBorder="1" applyAlignment="1">
      <alignment horizontal="center" vertical="center"/>
    </xf>
    <xf numFmtId="0" fontId="7" fillId="36" borderId="18" xfId="0" applyFont="1" applyFill="1" applyBorder="1" applyAlignment="1">
      <alignment horizontal="center" vertical="center"/>
    </xf>
    <xf numFmtId="0" fontId="7" fillId="38" borderId="20" xfId="0" quotePrefix="1" applyFont="1" applyFill="1" applyBorder="1" applyAlignment="1">
      <alignment horizontal="left" vertical="top" wrapText="1"/>
    </xf>
    <xf numFmtId="0" fontId="7" fillId="38" borderId="21" xfId="0" applyFont="1" applyFill="1" applyBorder="1" applyAlignment="1">
      <alignment horizontal="center" vertical="top" wrapText="1"/>
    </xf>
    <xf numFmtId="0" fontId="7" fillId="38" borderId="29" xfId="0" applyFont="1" applyFill="1" applyBorder="1" applyAlignment="1">
      <alignment horizontal="center" vertical="top" wrapText="1"/>
    </xf>
    <xf numFmtId="0" fontId="7" fillId="38" borderId="20" xfId="0" applyFont="1" applyFill="1" applyBorder="1" applyAlignment="1">
      <alignment horizontal="left" vertical="top" wrapText="1"/>
    </xf>
    <xf numFmtId="49" fontId="7" fillId="38" borderId="20" xfId="2" applyNumberFormat="1" applyFont="1" applyFill="1" applyBorder="1" applyAlignment="1" applyProtection="1">
      <alignment horizontal="center" vertical="center" wrapText="1"/>
      <protection locked="0"/>
    </xf>
    <xf numFmtId="49" fontId="7" fillId="38" borderId="29" xfId="2" applyNumberFormat="1" applyFont="1" applyFill="1" applyBorder="1" applyAlignment="1" applyProtection="1">
      <alignment horizontal="center" vertical="center" wrapText="1"/>
      <protection locked="0"/>
    </xf>
    <xf numFmtId="49" fontId="7" fillId="36" borderId="21" xfId="2" applyNumberFormat="1" applyFont="1" applyFill="1" applyBorder="1" applyAlignment="1" applyProtection="1">
      <alignment horizontal="center" vertical="center" wrapText="1"/>
      <protection locked="0"/>
    </xf>
    <xf numFmtId="49" fontId="7" fillId="36" borderId="29" xfId="2" applyNumberFormat="1" applyFont="1" applyFill="1" applyBorder="1" applyAlignment="1" applyProtection="1">
      <alignment horizontal="center" vertical="center" wrapText="1"/>
      <protection locked="0"/>
    </xf>
    <xf numFmtId="49" fontId="7" fillId="36" borderId="20" xfId="2" quotePrefix="1" applyNumberFormat="1" applyFont="1" applyFill="1" applyBorder="1" applyAlignment="1" applyProtection="1">
      <alignment horizontal="center" vertical="center" wrapText="1"/>
      <protection locked="0"/>
    </xf>
    <xf numFmtId="49" fontId="7" fillId="38" borderId="20" xfId="2" quotePrefix="1" applyNumberFormat="1" applyFont="1" applyFill="1" applyBorder="1" applyAlignment="1" applyProtection="1">
      <alignment horizontal="center" vertical="top" wrapText="1"/>
      <protection locked="0"/>
    </xf>
    <xf numFmtId="49" fontId="7" fillId="38" borderId="21" xfId="2" applyNumberFormat="1" applyFont="1" applyFill="1" applyBorder="1" applyAlignment="1" applyProtection="1">
      <alignment horizontal="center" vertical="top" wrapText="1"/>
      <protection locked="0"/>
    </xf>
    <xf numFmtId="49" fontId="7" fillId="38" borderId="29" xfId="2" applyNumberFormat="1" applyFont="1" applyFill="1" applyBorder="1" applyAlignment="1" applyProtection="1">
      <alignment horizontal="center" vertical="top" wrapText="1"/>
      <protection locked="0"/>
    </xf>
    <xf numFmtId="49" fontId="7" fillId="39" borderId="14" xfId="2" applyNumberFormat="1" applyFont="1" applyFill="1" applyBorder="1" applyAlignment="1" applyProtection="1">
      <alignment horizontal="center" vertical="center" wrapText="1"/>
      <protection locked="0"/>
    </xf>
    <xf numFmtId="49" fontId="7" fillId="39" borderId="16" xfId="2" applyNumberFormat="1" applyFont="1" applyFill="1" applyBorder="1" applyAlignment="1" applyProtection="1">
      <alignment horizontal="center" vertical="center" wrapText="1"/>
      <protection locked="0"/>
    </xf>
    <xf numFmtId="49" fontId="7" fillId="39" borderId="25" xfId="2" applyNumberFormat="1" applyFont="1" applyFill="1" applyBorder="1" applyAlignment="1" applyProtection="1">
      <alignment horizontal="center" vertical="center" wrapText="1"/>
      <protection locked="0"/>
    </xf>
    <xf numFmtId="49" fontId="7" fillId="39" borderId="27" xfId="2" applyNumberFormat="1" applyFont="1" applyFill="1" applyBorder="1" applyAlignment="1" applyProtection="1">
      <alignment horizontal="center" vertical="center" wrapText="1"/>
      <protection locked="0"/>
    </xf>
    <xf numFmtId="49" fontId="7" fillId="38" borderId="21" xfId="2" applyNumberFormat="1" applyFont="1" applyFill="1" applyBorder="1" applyAlignment="1" applyProtection="1">
      <alignment horizontal="center" vertical="center" wrapText="1"/>
      <protection locked="0"/>
    </xf>
    <xf numFmtId="49" fontId="7" fillId="44" borderId="17" xfId="2" applyNumberFormat="1" applyFont="1" applyFill="1" applyBorder="1" applyAlignment="1" applyProtection="1">
      <alignment horizontal="center" vertical="center" wrapText="1"/>
      <protection locked="0"/>
    </xf>
    <xf numFmtId="49" fontId="7" fillId="44" borderId="18" xfId="2" applyNumberFormat="1" applyFont="1" applyFill="1" applyBorder="1" applyAlignment="1" applyProtection="1">
      <alignment horizontal="center" vertical="center" wrapText="1"/>
      <protection locked="0"/>
    </xf>
    <xf numFmtId="49" fontId="7" fillId="44" borderId="19" xfId="2" applyNumberFormat="1" applyFont="1" applyFill="1" applyBorder="1" applyAlignment="1" applyProtection="1">
      <alignment horizontal="center" vertical="center" wrapText="1"/>
      <protection locked="0"/>
    </xf>
    <xf numFmtId="49" fontId="7" fillId="40" borderId="17" xfId="2" applyNumberFormat="1" applyFont="1" applyFill="1" applyBorder="1" applyAlignment="1" applyProtection="1">
      <alignment horizontal="center" vertical="center" wrapText="1"/>
      <protection locked="0"/>
    </xf>
    <xf numFmtId="49" fontId="7" fillId="40" borderId="13" xfId="2" applyNumberFormat="1" applyFont="1" applyFill="1" applyBorder="1" applyAlignment="1" applyProtection="1">
      <alignment horizontal="center" vertical="center" wrapText="1"/>
      <protection locked="0"/>
    </xf>
    <xf numFmtId="49" fontId="7" fillId="41" borderId="17" xfId="2" applyNumberFormat="1" applyFont="1" applyFill="1" applyBorder="1" applyAlignment="1" applyProtection="1">
      <alignment horizontal="center" vertical="center" wrapText="1"/>
      <protection locked="0"/>
    </xf>
    <xf numFmtId="49" fontId="7" fillId="41" borderId="13" xfId="2" applyNumberFormat="1" applyFont="1" applyFill="1" applyBorder="1" applyAlignment="1" applyProtection="1">
      <alignment horizontal="center" vertical="center" wrapText="1"/>
      <protection locked="0"/>
    </xf>
    <xf numFmtId="49" fontId="7" fillId="42" borderId="13" xfId="2" applyNumberFormat="1" applyFont="1" applyFill="1" applyBorder="1" applyAlignment="1" applyProtection="1">
      <alignment horizontal="center" vertical="center" wrapText="1"/>
      <protection locked="0"/>
    </xf>
    <xf numFmtId="49" fontId="7" fillId="43" borderId="13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215">
    <cellStyle name="20% - アクセント 1 2" xfId="3"/>
    <cellStyle name="20% - アクセント 1 3" xfId="4"/>
    <cellStyle name="20% - アクセント 1 4" xfId="5"/>
    <cellStyle name="20% - アクセント 1 5" xfId="6"/>
    <cellStyle name="20% - アクセント 2 2" xfId="7"/>
    <cellStyle name="20% - アクセント 2 3" xfId="8"/>
    <cellStyle name="20% - アクセント 2 4" xfId="9"/>
    <cellStyle name="20% - アクセント 2 5" xfId="10"/>
    <cellStyle name="20% - アクセント 3 2" xfId="11"/>
    <cellStyle name="20% - アクセント 3 3" xfId="12"/>
    <cellStyle name="20% - アクセント 3 4" xfId="13"/>
    <cellStyle name="20% - アクセント 3 5" xfId="14"/>
    <cellStyle name="20% - アクセント 4 2" xfId="15"/>
    <cellStyle name="20% - アクセント 4 3" xfId="16"/>
    <cellStyle name="20% - アクセント 4 4" xfId="17"/>
    <cellStyle name="20% - アクセント 4 5" xfId="18"/>
    <cellStyle name="20% - アクセント 5 2" xfId="19"/>
    <cellStyle name="20% - アクセント 5 3" xfId="20"/>
    <cellStyle name="20% - アクセント 5 4" xfId="21"/>
    <cellStyle name="20% - アクセント 5 5" xfId="22"/>
    <cellStyle name="20% - アクセント 6 2" xfId="23"/>
    <cellStyle name="20% - アクセント 6 3" xfId="24"/>
    <cellStyle name="20% - アクセント 6 4" xfId="25"/>
    <cellStyle name="20% - アクセント 6 5" xfId="26"/>
    <cellStyle name="40% - アクセント 1 2" xfId="27"/>
    <cellStyle name="40% - アクセント 1 3" xfId="28"/>
    <cellStyle name="40% - アクセント 1 4" xfId="29"/>
    <cellStyle name="40% - アクセント 1 5" xfId="30"/>
    <cellStyle name="40% - アクセント 2 2" xfId="31"/>
    <cellStyle name="40% - アクセント 2 3" xfId="32"/>
    <cellStyle name="40% - アクセント 2 4" xfId="33"/>
    <cellStyle name="40% - アクセント 2 5" xfId="34"/>
    <cellStyle name="40% - アクセント 3 2" xfId="35"/>
    <cellStyle name="40% - アクセント 3 3" xfId="36"/>
    <cellStyle name="40% - アクセント 3 4" xfId="37"/>
    <cellStyle name="40% - アクセント 3 5" xfId="38"/>
    <cellStyle name="40% - アクセント 4 2" xfId="39"/>
    <cellStyle name="40% - アクセント 4 3" xfId="40"/>
    <cellStyle name="40% - アクセント 4 4" xfId="41"/>
    <cellStyle name="40% - アクセント 4 5" xfId="42"/>
    <cellStyle name="40% - アクセント 5 2" xfId="43"/>
    <cellStyle name="40% - アクセント 5 3" xfId="44"/>
    <cellStyle name="40% - アクセント 5 4" xfId="45"/>
    <cellStyle name="40% - アクセント 5 5" xfId="46"/>
    <cellStyle name="40% - アクセント 6 2" xfId="47"/>
    <cellStyle name="40% - アクセント 6 3" xfId="48"/>
    <cellStyle name="40% - アクセント 6 4" xfId="49"/>
    <cellStyle name="40% - アクセント 6 5" xfId="50"/>
    <cellStyle name="60% - アクセント 1 2" xfId="51"/>
    <cellStyle name="60% - アクセント 1 3" xfId="52"/>
    <cellStyle name="60% - アクセント 1 4" xfId="53"/>
    <cellStyle name="60% - アクセント 1 5" xfId="54"/>
    <cellStyle name="60% - アクセント 2 2" xfId="55"/>
    <cellStyle name="60% - アクセント 2 3" xfId="56"/>
    <cellStyle name="60% - アクセント 2 4" xfId="57"/>
    <cellStyle name="60% - アクセント 2 5" xfId="58"/>
    <cellStyle name="60% - アクセント 3 2" xfId="59"/>
    <cellStyle name="60% - アクセント 3 3" xfId="60"/>
    <cellStyle name="60% - アクセント 3 4" xfId="61"/>
    <cellStyle name="60% - アクセント 3 5" xfId="62"/>
    <cellStyle name="60% - アクセント 4 2" xfId="63"/>
    <cellStyle name="60% - アクセント 4 3" xfId="64"/>
    <cellStyle name="60% - アクセント 4 4" xfId="65"/>
    <cellStyle name="60% - アクセント 4 5" xfId="66"/>
    <cellStyle name="60% - アクセント 5 2" xfId="67"/>
    <cellStyle name="60% - アクセント 5 3" xfId="68"/>
    <cellStyle name="60% - アクセント 5 4" xfId="69"/>
    <cellStyle name="60% - アクセント 5 5" xfId="70"/>
    <cellStyle name="60% - アクセント 6 2" xfId="71"/>
    <cellStyle name="60% - アクセント 6 3" xfId="72"/>
    <cellStyle name="60% - アクセント 6 4" xfId="73"/>
    <cellStyle name="60% - アクセント 6 5" xfId="74"/>
    <cellStyle name="アクセント 1 2" xfId="75"/>
    <cellStyle name="アクセント 1 3" xfId="76"/>
    <cellStyle name="アクセント 1 4" xfId="77"/>
    <cellStyle name="アクセント 1 5" xfId="78"/>
    <cellStyle name="アクセント 2 2" xfId="79"/>
    <cellStyle name="アクセント 2 3" xfId="80"/>
    <cellStyle name="アクセント 2 4" xfId="81"/>
    <cellStyle name="アクセント 2 5" xfId="82"/>
    <cellStyle name="アクセント 3 2" xfId="83"/>
    <cellStyle name="アクセント 3 3" xfId="84"/>
    <cellStyle name="アクセント 3 4" xfId="85"/>
    <cellStyle name="アクセント 3 5" xfId="86"/>
    <cellStyle name="アクセント 4 2" xfId="87"/>
    <cellStyle name="アクセント 4 3" xfId="88"/>
    <cellStyle name="アクセント 4 4" xfId="89"/>
    <cellStyle name="アクセント 4 5" xfId="90"/>
    <cellStyle name="アクセント 5 2" xfId="91"/>
    <cellStyle name="アクセント 5 3" xfId="92"/>
    <cellStyle name="アクセント 5 4" xfId="93"/>
    <cellStyle name="アクセント 5 5" xfId="94"/>
    <cellStyle name="アクセント 6 2" xfId="95"/>
    <cellStyle name="アクセント 6 3" xfId="96"/>
    <cellStyle name="アクセント 6 4" xfId="97"/>
    <cellStyle name="アクセント 6 5" xfId="98"/>
    <cellStyle name="タイトル 2" xfId="99"/>
    <cellStyle name="タイトル 3" xfId="100"/>
    <cellStyle name="タイトル 4" xfId="101"/>
    <cellStyle name="タイトル 5" xfId="102"/>
    <cellStyle name="チェック セル 2" xfId="103"/>
    <cellStyle name="チェック セル 3" xfId="104"/>
    <cellStyle name="チェック セル 4" xfId="105"/>
    <cellStyle name="チェック セル 5" xfId="106"/>
    <cellStyle name="どちらでもない 2" xfId="107"/>
    <cellStyle name="どちらでもない 3" xfId="108"/>
    <cellStyle name="どちらでもない 4" xfId="109"/>
    <cellStyle name="どちらでもない 5" xfId="110"/>
    <cellStyle name="ハイパーリンク 2" xfId="111"/>
    <cellStyle name="ハイパーリンク 3" xfId="112"/>
    <cellStyle name="メモ 2" xfId="113"/>
    <cellStyle name="メモ 3" xfId="114"/>
    <cellStyle name="メモ 4" xfId="115"/>
    <cellStyle name="メモ 5" xfId="116"/>
    <cellStyle name="リンク セル 2" xfId="117"/>
    <cellStyle name="リンク セル 3" xfId="118"/>
    <cellStyle name="リンク セル 4" xfId="119"/>
    <cellStyle name="リンク セル 5" xfId="120"/>
    <cellStyle name="悪い 2" xfId="121"/>
    <cellStyle name="悪い 3" xfId="122"/>
    <cellStyle name="悪い 4" xfId="123"/>
    <cellStyle name="悪い 5" xfId="124"/>
    <cellStyle name="計算 2" xfId="125"/>
    <cellStyle name="計算 3" xfId="126"/>
    <cellStyle name="計算 4" xfId="127"/>
    <cellStyle name="計算 5" xfId="128"/>
    <cellStyle name="警告文 2" xfId="129"/>
    <cellStyle name="警告文 3" xfId="130"/>
    <cellStyle name="警告文 4" xfId="131"/>
    <cellStyle name="警告文 5" xfId="132"/>
    <cellStyle name="桁区切り 2" xfId="133"/>
    <cellStyle name="見出し 1 2" xfId="134"/>
    <cellStyle name="見出し 1 3" xfId="135"/>
    <cellStyle name="見出し 1 4" xfId="136"/>
    <cellStyle name="見出し 1 5" xfId="137"/>
    <cellStyle name="見出し 2 2" xfId="138"/>
    <cellStyle name="見出し 2 3" xfId="139"/>
    <cellStyle name="見出し 2 4" xfId="140"/>
    <cellStyle name="見出し 2 5" xfId="141"/>
    <cellStyle name="見出し 3 2" xfId="142"/>
    <cellStyle name="見出し 3 3" xfId="143"/>
    <cellStyle name="見出し 3 4" xfId="144"/>
    <cellStyle name="見出し 3 5" xfId="145"/>
    <cellStyle name="見出し 4 2" xfId="146"/>
    <cellStyle name="見出し 4 3" xfId="147"/>
    <cellStyle name="見出し 4 4" xfId="148"/>
    <cellStyle name="見出し 4 5" xfId="149"/>
    <cellStyle name="集計 2" xfId="150"/>
    <cellStyle name="集計 3" xfId="151"/>
    <cellStyle name="集計 4" xfId="152"/>
    <cellStyle name="集計 5" xfId="153"/>
    <cellStyle name="出力 2" xfId="154"/>
    <cellStyle name="出力 3" xfId="155"/>
    <cellStyle name="出力 4" xfId="156"/>
    <cellStyle name="出力 5" xfId="157"/>
    <cellStyle name="説明文 2" xfId="158"/>
    <cellStyle name="説明文 3" xfId="159"/>
    <cellStyle name="説明文 4" xfId="160"/>
    <cellStyle name="説明文 5" xfId="161"/>
    <cellStyle name="入力 2" xfId="162"/>
    <cellStyle name="入力 3" xfId="163"/>
    <cellStyle name="入力 4" xfId="164"/>
    <cellStyle name="入力 5" xfId="165"/>
    <cellStyle name="標準" xfId="0" builtinId="0"/>
    <cellStyle name="標準 10" xfId="166"/>
    <cellStyle name="標準 10 2" xfId="167"/>
    <cellStyle name="標準 11" xfId="168"/>
    <cellStyle name="標準 11 2" xfId="169"/>
    <cellStyle name="標準 12" xfId="170"/>
    <cellStyle name="標準 13" xfId="171"/>
    <cellStyle name="標準 14" xfId="172"/>
    <cellStyle name="標準 15" xfId="173"/>
    <cellStyle name="標準 16" xfId="174"/>
    <cellStyle name="標準 17" xfId="175"/>
    <cellStyle name="標準 2" xfId="176"/>
    <cellStyle name="標準 2 2" xfId="2"/>
    <cellStyle name="標準 2 2 2" xfId="177"/>
    <cellStyle name="標準 2 2 2 2" xfId="178"/>
    <cellStyle name="標準 2 2 3" xfId="179"/>
    <cellStyle name="標準 2 2 4" xfId="180"/>
    <cellStyle name="標準 2 2 5" xfId="181"/>
    <cellStyle name="標準 2 2 6" xfId="182"/>
    <cellStyle name="標準 2 2 7" xfId="183"/>
    <cellStyle name="標準 2 3" xfId="184"/>
    <cellStyle name="標準 2 3 2" xfId="185"/>
    <cellStyle name="標準 2 3 2 2" xfId="186"/>
    <cellStyle name="標準 2 3 3" xfId="187"/>
    <cellStyle name="標準 2 3 4" xfId="188"/>
    <cellStyle name="標準 2 3 5" xfId="189"/>
    <cellStyle name="標準 2 3 6" xfId="190"/>
    <cellStyle name="標準 2 3 7" xfId="191"/>
    <cellStyle name="標準 2 4" xfId="192"/>
    <cellStyle name="標準 3" xfId="1"/>
    <cellStyle name="標準 4" xfId="193"/>
    <cellStyle name="標準 4 2" xfId="194"/>
    <cellStyle name="標準 4 3" xfId="195"/>
    <cellStyle name="標準 5" xfId="196"/>
    <cellStyle name="標準 5 2" xfId="197"/>
    <cellStyle name="標準 5 3" xfId="198"/>
    <cellStyle name="標準 5 4" xfId="199"/>
    <cellStyle name="標準 6" xfId="200"/>
    <cellStyle name="標準 6 2" xfId="201"/>
    <cellStyle name="標準 6 2 2" xfId="202"/>
    <cellStyle name="標準 6 3" xfId="203"/>
    <cellStyle name="標準 7" xfId="204"/>
    <cellStyle name="標準 7 2" xfId="205"/>
    <cellStyle name="標準 7 2 2" xfId="206"/>
    <cellStyle name="標準 7 3" xfId="207"/>
    <cellStyle name="標準 8" xfId="208"/>
    <cellStyle name="標準 9" xfId="209"/>
    <cellStyle name="標準 9 2" xfId="210"/>
    <cellStyle name="良い 2" xfId="211"/>
    <cellStyle name="良い 3" xfId="212"/>
    <cellStyle name="良い 4" xfId="213"/>
    <cellStyle name="良い 5" xfId="214"/>
  </cellStyles>
  <dxfs count="1"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/>
  <dimension ref="A1:JV514"/>
  <sheetViews>
    <sheetView tabSelected="1" view="pageBreakPreview" zoomScale="90" zoomScaleNormal="100" zoomScaleSheetLayoutView="90" workbookViewId="0">
      <selection activeCell="BB1" sqref="BB1:EL1048576"/>
    </sheetView>
  </sheetViews>
  <sheetFormatPr defaultColWidth="9" defaultRowHeight="11.25"/>
  <cols>
    <col min="1" max="1" width="0.875" style="31" customWidth="1"/>
    <col min="2" max="2" width="7.5" style="31" hidden="1" customWidth="1"/>
    <col min="3" max="3" width="7.375" style="31" hidden="1" customWidth="1"/>
    <col min="4" max="4" width="3.375" style="31" hidden="1" customWidth="1"/>
    <col min="5" max="5" width="4.375" style="31" hidden="1" customWidth="1"/>
    <col min="6" max="6" width="7.125" style="32" customWidth="1"/>
    <col min="7" max="7" width="5.125" style="31" hidden="1" customWidth="1"/>
    <col min="8" max="8" width="9.25" style="32" customWidth="1"/>
    <col min="9" max="9" width="8.625" style="31" hidden="1" customWidth="1"/>
    <col min="10" max="10" width="33.625" style="31" customWidth="1"/>
    <col min="11" max="11" width="8.625" style="31" hidden="1" customWidth="1"/>
    <col min="12" max="12" width="3" style="31" hidden="1" customWidth="1"/>
    <col min="13" max="13" width="9" style="31" customWidth="1"/>
    <col min="14" max="14" width="3" style="31" hidden="1" customWidth="1"/>
    <col min="15" max="15" width="9" style="31" customWidth="1"/>
    <col min="16" max="22" width="5.25" style="31" customWidth="1"/>
    <col min="23" max="28" width="6.625" style="31" hidden="1" customWidth="1"/>
    <col min="29" max="37" width="5.125" style="31" customWidth="1"/>
    <col min="38" max="41" width="5.5" style="31" customWidth="1"/>
    <col min="42" max="42" width="5.125" style="31" customWidth="1"/>
    <col min="43" max="43" width="4.375" style="31" customWidth="1"/>
    <col min="44" max="44" width="6.625" style="31" customWidth="1"/>
    <col min="45" max="45" width="5.5" style="31" hidden="1" customWidth="1"/>
    <col min="46" max="46" width="5.5" style="31" customWidth="1"/>
    <col min="47" max="48" width="5.625" style="31" customWidth="1"/>
    <col min="49" max="52" width="5.125" style="31" customWidth="1"/>
    <col min="53" max="53" width="3.5" style="31" customWidth="1"/>
    <col min="54" max="16384" width="9" style="31"/>
  </cols>
  <sheetData>
    <row r="1" spans="2:53" ht="19.5" thickBot="1">
      <c r="AT1" s="43"/>
      <c r="AU1" s="43"/>
      <c r="AV1" s="44"/>
      <c r="AW1" s="52" t="s">
        <v>2195</v>
      </c>
      <c r="AX1" s="53"/>
      <c r="AY1" s="53"/>
      <c r="AZ1" s="54"/>
    </row>
    <row r="2" spans="2:53" ht="27.75" customHeight="1">
      <c r="C2" s="38"/>
      <c r="F2" s="38" t="s">
        <v>2205</v>
      </c>
      <c r="J2" s="38"/>
    </row>
    <row r="3" spans="2:53" ht="35.1" customHeight="1">
      <c r="B3" s="75" t="s">
        <v>0</v>
      </c>
      <c r="C3" s="55" t="s">
        <v>1</v>
      </c>
      <c r="D3" s="77" t="s">
        <v>2</v>
      </c>
      <c r="E3" s="79" t="s">
        <v>3</v>
      </c>
      <c r="F3" s="81" t="s">
        <v>4</v>
      </c>
      <c r="G3" s="84" t="s">
        <v>5</v>
      </c>
      <c r="H3" s="55" t="s">
        <v>6</v>
      </c>
      <c r="I3" s="58" t="s">
        <v>7</v>
      </c>
      <c r="J3" s="61" t="s">
        <v>8</v>
      </c>
      <c r="K3" s="61" t="s">
        <v>9</v>
      </c>
      <c r="L3" s="71" t="s">
        <v>2202</v>
      </c>
      <c r="M3" s="72"/>
      <c r="N3" s="72"/>
      <c r="O3" s="72"/>
      <c r="P3" s="87" t="s">
        <v>2203</v>
      </c>
      <c r="Q3" s="88"/>
      <c r="R3" s="88"/>
      <c r="S3" s="88"/>
      <c r="T3" s="88"/>
      <c r="U3" s="40"/>
      <c r="V3" s="19"/>
      <c r="W3" s="73" t="s">
        <v>10</v>
      </c>
      <c r="X3" s="73"/>
      <c r="Y3" s="73"/>
      <c r="Z3" s="73"/>
      <c r="AA3" s="73"/>
      <c r="AB3" s="40" t="s">
        <v>1299</v>
      </c>
      <c r="AC3" s="62" t="s">
        <v>11</v>
      </c>
      <c r="AD3" s="63"/>
      <c r="AE3" s="63"/>
      <c r="AF3" s="63"/>
      <c r="AG3" s="63"/>
      <c r="AH3" s="63"/>
      <c r="AI3" s="63"/>
      <c r="AJ3" s="63"/>
      <c r="AK3" s="64"/>
      <c r="AL3" s="65" t="s">
        <v>12</v>
      </c>
      <c r="AM3" s="66"/>
      <c r="AN3" s="66"/>
      <c r="AO3" s="67"/>
      <c r="AP3" s="68" t="s">
        <v>13</v>
      </c>
      <c r="AQ3" s="69"/>
      <c r="AR3" s="69"/>
      <c r="AS3" s="97" t="s">
        <v>1302</v>
      </c>
      <c r="AT3" s="97" t="s">
        <v>1301</v>
      </c>
      <c r="AU3" s="70" t="s">
        <v>14</v>
      </c>
      <c r="AV3" s="70"/>
      <c r="AW3" s="73" t="s">
        <v>15</v>
      </c>
      <c r="AX3" s="73"/>
      <c r="AY3" s="73"/>
      <c r="AZ3" s="73"/>
      <c r="BA3" s="70" t="s">
        <v>16</v>
      </c>
    </row>
    <row r="4" spans="2:53" ht="35.1" customHeight="1">
      <c r="B4" s="76"/>
      <c r="C4" s="56"/>
      <c r="D4" s="78"/>
      <c r="E4" s="80"/>
      <c r="F4" s="82"/>
      <c r="G4" s="85"/>
      <c r="H4" s="56"/>
      <c r="I4" s="59"/>
      <c r="J4" s="61"/>
      <c r="K4" s="61"/>
      <c r="L4" s="46" t="s">
        <v>17</v>
      </c>
      <c r="M4" s="47"/>
      <c r="N4" s="46" t="s">
        <v>18</v>
      </c>
      <c r="O4" s="47"/>
      <c r="P4" s="89" t="s">
        <v>1292</v>
      </c>
      <c r="Q4" s="89" t="s">
        <v>1293</v>
      </c>
      <c r="R4" s="89" t="s">
        <v>1294</v>
      </c>
      <c r="S4" s="89" t="s">
        <v>1295</v>
      </c>
      <c r="T4" s="89" t="s">
        <v>1296</v>
      </c>
      <c r="U4" s="89" t="s">
        <v>1297</v>
      </c>
      <c r="V4" s="92" t="s">
        <v>1298</v>
      </c>
      <c r="W4" s="74" t="s">
        <v>19</v>
      </c>
      <c r="X4" s="74" t="s">
        <v>20</v>
      </c>
      <c r="Y4" s="74" t="s">
        <v>21</v>
      </c>
      <c r="Z4" s="74" t="s">
        <v>22</v>
      </c>
      <c r="AA4" s="74" t="s">
        <v>23</v>
      </c>
      <c r="AB4" s="98" t="s">
        <v>1300</v>
      </c>
      <c r="AC4" s="101" t="s">
        <v>24</v>
      </c>
      <c r="AD4" s="102"/>
      <c r="AE4" s="1"/>
      <c r="AF4" s="101" t="s">
        <v>25</v>
      </c>
      <c r="AG4" s="102"/>
      <c r="AH4" s="1"/>
      <c r="AI4" s="2"/>
      <c r="AJ4" s="2"/>
      <c r="AK4" s="2"/>
      <c r="AL4" s="74" t="s">
        <v>26</v>
      </c>
      <c r="AM4" s="74" t="s">
        <v>27</v>
      </c>
      <c r="AN4" s="74" t="s">
        <v>28</v>
      </c>
      <c r="AO4" s="93" t="s">
        <v>29</v>
      </c>
      <c r="AP4" s="111" t="s">
        <v>30</v>
      </c>
      <c r="AQ4" s="3"/>
      <c r="AR4" s="4"/>
      <c r="AS4" s="95"/>
      <c r="AT4" s="95"/>
      <c r="AU4" s="113" t="s">
        <v>31</v>
      </c>
      <c r="AV4" s="113" t="s">
        <v>32</v>
      </c>
      <c r="AW4" s="114" t="s">
        <v>33</v>
      </c>
      <c r="AX4" s="114"/>
      <c r="AY4" s="114"/>
      <c r="AZ4" s="45" t="s">
        <v>34</v>
      </c>
      <c r="BA4" s="70"/>
    </row>
    <row r="5" spans="2:53" ht="35.1" customHeight="1">
      <c r="B5" s="76"/>
      <c r="C5" s="56"/>
      <c r="D5" s="78"/>
      <c r="E5" s="80"/>
      <c r="F5" s="82"/>
      <c r="G5" s="85"/>
      <c r="H5" s="56"/>
      <c r="I5" s="59"/>
      <c r="J5" s="61"/>
      <c r="K5" s="61"/>
      <c r="L5" s="48"/>
      <c r="M5" s="49"/>
      <c r="N5" s="48"/>
      <c r="O5" s="49"/>
      <c r="P5" s="90"/>
      <c r="Q5" s="90"/>
      <c r="R5" s="90"/>
      <c r="S5" s="90"/>
      <c r="T5" s="90"/>
      <c r="U5" s="90"/>
      <c r="V5" s="90"/>
      <c r="W5" s="74"/>
      <c r="X5" s="74"/>
      <c r="Y5" s="74"/>
      <c r="Z5" s="74"/>
      <c r="AA5" s="74"/>
      <c r="AB5" s="99"/>
      <c r="AC5" s="103"/>
      <c r="AD5" s="104"/>
      <c r="AE5" s="6"/>
      <c r="AF5" s="103"/>
      <c r="AG5" s="104"/>
      <c r="AH5" s="7"/>
      <c r="AI5" s="106" t="s">
        <v>35</v>
      </c>
      <c r="AJ5" s="107"/>
      <c r="AK5" s="108"/>
      <c r="AL5" s="74"/>
      <c r="AM5" s="74"/>
      <c r="AN5" s="74"/>
      <c r="AO5" s="105"/>
      <c r="AP5" s="112"/>
      <c r="AQ5" s="74" t="s">
        <v>36</v>
      </c>
      <c r="AR5" s="74" t="s">
        <v>37</v>
      </c>
      <c r="AS5" s="95"/>
      <c r="AT5" s="95"/>
      <c r="AU5" s="113"/>
      <c r="AV5" s="113"/>
      <c r="AW5" s="109" t="s">
        <v>38</v>
      </c>
      <c r="AX5" s="8"/>
      <c r="AY5" s="5"/>
      <c r="AZ5" s="109" t="s">
        <v>39</v>
      </c>
      <c r="BA5" s="70"/>
    </row>
    <row r="6" spans="2:53" ht="65.25" customHeight="1">
      <c r="B6" s="76"/>
      <c r="C6" s="56"/>
      <c r="D6" s="78"/>
      <c r="E6" s="80"/>
      <c r="F6" s="83"/>
      <c r="G6" s="86"/>
      <c r="H6" s="57"/>
      <c r="I6" s="60"/>
      <c r="J6" s="61"/>
      <c r="K6" s="61"/>
      <c r="L6" s="50"/>
      <c r="M6" s="51"/>
      <c r="N6" s="50"/>
      <c r="O6" s="51"/>
      <c r="P6" s="91"/>
      <c r="Q6" s="91"/>
      <c r="R6" s="91"/>
      <c r="S6" s="91"/>
      <c r="T6" s="91"/>
      <c r="U6" s="91"/>
      <c r="V6" s="91"/>
      <c r="W6" s="74"/>
      <c r="X6" s="74"/>
      <c r="Y6" s="74"/>
      <c r="Z6" s="74"/>
      <c r="AA6" s="74"/>
      <c r="AB6" s="100"/>
      <c r="AC6" s="9" t="s">
        <v>40</v>
      </c>
      <c r="AD6" s="9" t="s">
        <v>41</v>
      </c>
      <c r="AE6" s="9" t="s">
        <v>42</v>
      </c>
      <c r="AF6" s="9" t="s">
        <v>40</v>
      </c>
      <c r="AG6" s="9" t="s">
        <v>41</v>
      </c>
      <c r="AH6" s="9" t="s">
        <v>42</v>
      </c>
      <c r="AI6" s="9" t="s">
        <v>40</v>
      </c>
      <c r="AJ6" s="9" t="s">
        <v>41</v>
      </c>
      <c r="AK6" s="9" t="s">
        <v>42</v>
      </c>
      <c r="AL6" s="74"/>
      <c r="AM6" s="74"/>
      <c r="AN6" s="74"/>
      <c r="AO6" s="94"/>
      <c r="AP6" s="112"/>
      <c r="AQ6" s="74"/>
      <c r="AR6" s="74"/>
      <c r="AS6" s="96"/>
      <c r="AT6" s="96"/>
      <c r="AU6" s="113"/>
      <c r="AV6" s="113"/>
      <c r="AW6" s="110"/>
      <c r="AX6" s="39" t="s">
        <v>43</v>
      </c>
      <c r="AY6" s="39" t="s">
        <v>44</v>
      </c>
      <c r="AZ6" s="110"/>
      <c r="BA6" s="70"/>
    </row>
    <row r="7" spans="2:53" s="15" customFormat="1" ht="15" hidden="1" customHeight="1">
      <c r="B7" s="10" t="s">
        <v>1303</v>
      </c>
      <c r="C7" s="11"/>
      <c r="D7" s="12"/>
      <c r="E7" s="11"/>
      <c r="F7" s="20"/>
      <c r="G7" s="11"/>
      <c r="H7" s="20"/>
      <c r="I7" s="11"/>
      <c r="J7" s="13" t="s">
        <v>45</v>
      </c>
      <c r="K7" s="13" t="s">
        <v>46</v>
      </c>
      <c r="L7" s="13" t="s">
        <v>47</v>
      </c>
      <c r="M7" s="13"/>
      <c r="N7" s="13" t="s">
        <v>48</v>
      </c>
      <c r="O7" s="13"/>
      <c r="P7" s="13"/>
      <c r="Q7" s="13"/>
      <c r="R7" s="13"/>
      <c r="S7" s="13"/>
      <c r="T7" s="13"/>
      <c r="U7" s="13"/>
      <c r="V7" s="13"/>
      <c r="W7" s="13" t="s">
        <v>49</v>
      </c>
      <c r="X7" s="13" t="s">
        <v>49</v>
      </c>
      <c r="Y7" s="13" t="s">
        <v>49</v>
      </c>
      <c r="Z7" s="13" t="s">
        <v>49</v>
      </c>
      <c r="AA7" s="13" t="s">
        <v>49</v>
      </c>
      <c r="AB7" s="13"/>
      <c r="AC7" s="13" t="s">
        <v>50</v>
      </c>
      <c r="AD7" s="13" t="s">
        <v>51</v>
      </c>
      <c r="AE7" s="13" t="s">
        <v>52</v>
      </c>
      <c r="AF7" s="13" t="s">
        <v>53</v>
      </c>
      <c r="AG7" s="13" t="s">
        <v>54</v>
      </c>
      <c r="AH7" s="13" t="s">
        <v>55</v>
      </c>
      <c r="AI7" s="13" t="s">
        <v>56</v>
      </c>
      <c r="AJ7" s="13" t="s">
        <v>57</v>
      </c>
      <c r="AK7" s="13" t="s">
        <v>58</v>
      </c>
      <c r="AL7" s="13" t="s">
        <v>59</v>
      </c>
      <c r="AM7" s="13" t="s">
        <v>60</v>
      </c>
      <c r="AN7" s="13" t="s">
        <v>61</v>
      </c>
      <c r="AO7" s="14" t="s">
        <v>62</v>
      </c>
      <c r="AP7" s="13" t="s">
        <v>63</v>
      </c>
      <c r="AQ7" s="13" t="s">
        <v>64</v>
      </c>
      <c r="AR7" s="13" t="s">
        <v>65</v>
      </c>
      <c r="AS7" s="13" t="s">
        <v>66</v>
      </c>
      <c r="AT7" s="13" t="s">
        <v>66</v>
      </c>
      <c r="AU7" s="13" t="s">
        <v>67</v>
      </c>
      <c r="AV7" s="13" t="s">
        <v>68</v>
      </c>
      <c r="AW7" s="13" t="s">
        <v>69</v>
      </c>
      <c r="AX7" s="13" t="s">
        <v>70</v>
      </c>
      <c r="AY7" s="13" t="s">
        <v>71</v>
      </c>
      <c r="AZ7" s="13" t="s">
        <v>72</v>
      </c>
      <c r="BA7" s="13" t="s">
        <v>73</v>
      </c>
    </row>
    <row r="8" spans="2:53">
      <c r="B8" s="16">
        <v>24028063</v>
      </c>
      <c r="C8" s="16" t="s">
        <v>184</v>
      </c>
      <c r="D8" s="16" t="s">
        <v>75</v>
      </c>
      <c r="E8" s="23">
        <v>4001</v>
      </c>
      <c r="F8" s="23" t="s">
        <v>76</v>
      </c>
      <c r="G8" s="21">
        <v>40131</v>
      </c>
      <c r="H8" s="21" t="s">
        <v>185</v>
      </c>
      <c r="I8" s="16" t="s">
        <v>186</v>
      </c>
      <c r="J8" s="18" t="s">
        <v>1304</v>
      </c>
      <c r="K8" s="18" t="s">
        <v>1305</v>
      </c>
      <c r="L8" s="18" t="s">
        <v>1306</v>
      </c>
      <c r="M8" s="18" t="str">
        <f>IF(L8="","",VLOOKUP(L8,Sheet1!$B$3:$C$7,2,0))</f>
        <v>急性期</v>
      </c>
      <c r="N8" s="18" t="s">
        <v>1306</v>
      </c>
      <c r="O8" s="18" t="str">
        <f>IF(N8="","",VLOOKUP(N8,Sheet1!$B$3:$C$7,2,0))</f>
        <v>急性期</v>
      </c>
      <c r="P8" s="24" t="str">
        <f t="shared" ref="P8:P71" si="0">IF(OR(W8="1",X8="1",Y8="1",Z8="1",AA8="1"),"○","")</f>
        <v/>
      </c>
      <c r="Q8" s="25" t="str">
        <f t="shared" ref="Q8:Q71" si="1">IF(OR(W8="2",X8="2",Y8="2",Z8="2",AA8="2"),"○","")</f>
        <v>○</v>
      </c>
      <c r="R8" s="25" t="str">
        <f t="shared" ref="R8:R71" si="2">IF(OR(W8="3",X8="3",Y8="3",Z8="3",AA8="3"),"○","")</f>
        <v>○</v>
      </c>
      <c r="S8" s="25" t="str">
        <f t="shared" ref="S8:S71" si="3">IF(OR(W8="4",X8="4",Y8="4",Z8="4",AA8="4"),"○","")</f>
        <v/>
      </c>
      <c r="T8" s="25" t="str">
        <f t="shared" ref="T8:T71" si="4">IF(OR(W8="5",X8="5",Y8="5",Z8="5",AA8="5"),"○","")</f>
        <v/>
      </c>
      <c r="U8" s="25" t="str">
        <f t="shared" ref="U8:U71" si="5">IF(OR(W8="6",X8="6",Y8="6",Z8="6",AA8="6"),"○","")</f>
        <v/>
      </c>
      <c r="V8" s="26" t="str">
        <f t="shared" ref="V8:V71" si="6">IF(OR(W8="7",X8="7",Y8="7",Z8="7",AA8="7"),"○","")</f>
        <v/>
      </c>
      <c r="W8" s="27" t="s">
        <v>149</v>
      </c>
      <c r="X8" s="27" t="s">
        <v>1307</v>
      </c>
      <c r="Y8" s="28" t="s">
        <v>79</v>
      </c>
      <c r="Z8" s="28" t="s">
        <v>79</v>
      </c>
      <c r="AA8" s="28" t="s">
        <v>79</v>
      </c>
      <c r="AB8" s="22" t="str">
        <f t="shared" ref="AB8:AB71" si="7">IF(L8="1","高度急性期",IF(L8="2","急性期",IF(L8="3","回復期",IF(L8="4","慢性期",IF(L8="5","休棟中等","無回答")))))</f>
        <v>急性期</v>
      </c>
      <c r="AC8" s="33">
        <v>19</v>
      </c>
      <c r="AD8" s="33">
        <v>19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34">
        <v>19</v>
      </c>
      <c r="AM8" s="33">
        <v>0</v>
      </c>
      <c r="AN8" s="33">
        <v>0</v>
      </c>
      <c r="AO8" s="33">
        <v>0</v>
      </c>
      <c r="AP8" s="34">
        <v>1300</v>
      </c>
      <c r="AQ8" s="34"/>
      <c r="AR8" s="35"/>
      <c r="AS8" s="36" t="s">
        <v>79</v>
      </c>
      <c r="AT8" s="29" t="str">
        <f>IF(AS8="1","○","")</f>
        <v/>
      </c>
      <c r="AU8" s="34"/>
      <c r="AV8" s="34"/>
      <c r="AW8" s="34">
        <v>0</v>
      </c>
      <c r="AX8" s="34"/>
      <c r="AY8" s="34"/>
      <c r="AZ8" s="34">
        <v>0</v>
      </c>
      <c r="BA8" s="34">
        <v>71</v>
      </c>
    </row>
    <row r="9" spans="2:53">
      <c r="B9" s="16">
        <v>24028091</v>
      </c>
      <c r="C9" s="16" t="s">
        <v>230</v>
      </c>
      <c r="D9" s="16" t="s">
        <v>75</v>
      </c>
      <c r="E9" s="23">
        <v>4001</v>
      </c>
      <c r="F9" s="23" t="s">
        <v>76</v>
      </c>
      <c r="G9" s="21">
        <v>40131</v>
      </c>
      <c r="H9" s="21" t="s">
        <v>185</v>
      </c>
      <c r="I9" s="16" t="s">
        <v>231</v>
      </c>
      <c r="J9" s="17" t="s">
        <v>232</v>
      </c>
      <c r="K9" s="17" t="s">
        <v>233</v>
      </c>
      <c r="L9" s="17" t="s">
        <v>81</v>
      </c>
      <c r="M9" s="18" t="str">
        <f>IF(L9="","",VLOOKUP(L9,Sheet1!$B$3:$C$7,2,0))</f>
        <v>急性期</v>
      </c>
      <c r="N9" s="17" t="s">
        <v>81</v>
      </c>
      <c r="O9" s="18" t="str">
        <f>IF(N9="","",VLOOKUP(N9,Sheet1!$B$3:$C$7,2,0))</f>
        <v>急性期</v>
      </c>
      <c r="P9" s="24" t="str">
        <f t="shared" si="0"/>
        <v/>
      </c>
      <c r="Q9" s="25" t="str">
        <f t="shared" si="1"/>
        <v/>
      </c>
      <c r="R9" s="25" t="str">
        <f t="shared" si="2"/>
        <v/>
      </c>
      <c r="S9" s="25" t="str">
        <f t="shared" si="3"/>
        <v/>
      </c>
      <c r="T9" s="25" t="str">
        <f t="shared" si="4"/>
        <v/>
      </c>
      <c r="U9" s="25" t="str">
        <f t="shared" si="5"/>
        <v>○</v>
      </c>
      <c r="V9" s="26" t="str">
        <f t="shared" si="6"/>
        <v/>
      </c>
      <c r="W9" s="27" t="s">
        <v>116</v>
      </c>
      <c r="X9" s="27" t="s">
        <v>79</v>
      </c>
      <c r="Y9" s="27" t="s">
        <v>79</v>
      </c>
      <c r="Z9" s="27" t="s">
        <v>79</v>
      </c>
      <c r="AA9" s="27" t="s">
        <v>79</v>
      </c>
      <c r="AB9" s="22" t="str">
        <f t="shared" si="7"/>
        <v>急性期</v>
      </c>
      <c r="AC9" s="33">
        <v>19</v>
      </c>
      <c r="AD9" s="33">
        <v>19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34">
        <v>19</v>
      </c>
      <c r="AM9" s="33">
        <v>0</v>
      </c>
      <c r="AN9" s="33">
        <v>0</v>
      </c>
      <c r="AO9" s="33">
        <v>0</v>
      </c>
      <c r="AP9" s="34">
        <v>717</v>
      </c>
      <c r="AQ9" s="34">
        <v>0</v>
      </c>
      <c r="AR9" s="35">
        <v>0</v>
      </c>
      <c r="AS9" s="37" t="s">
        <v>81</v>
      </c>
      <c r="AT9" s="29" t="str">
        <f t="shared" ref="AT9:AT72" si="8">IF(AS9="1","○","")</f>
        <v/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63</v>
      </c>
    </row>
    <row r="10" spans="2:53">
      <c r="B10" s="16">
        <v>24028160</v>
      </c>
      <c r="C10" s="16" t="s">
        <v>327</v>
      </c>
      <c r="D10" s="16" t="s">
        <v>75</v>
      </c>
      <c r="E10" s="23">
        <v>4001</v>
      </c>
      <c r="F10" s="23" t="s">
        <v>76</v>
      </c>
      <c r="G10" s="21">
        <v>40131</v>
      </c>
      <c r="H10" s="21" t="s">
        <v>185</v>
      </c>
      <c r="I10" s="16" t="s">
        <v>328</v>
      </c>
      <c r="J10" s="18" t="s">
        <v>329</v>
      </c>
      <c r="K10" s="18" t="s">
        <v>330</v>
      </c>
      <c r="L10" s="18" t="s">
        <v>88</v>
      </c>
      <c r="M10" s="18" t="str">
        <f>IF(L10="","",VLOOKUP(L10,Sheet1!$B$3:$C$7,2,0))</f>
        <v>休棟等</v>
      </c>
      <c r="N10" s="18" t="s">
        <v>88</v>
      </c>
      <c r="O10" s="18" t="str">
        <f>IF(N10="","",VLOOKUP(N10,Sheet1!$B$3:$C$7,2,0))</f>
        <v>休棟等</v>
      </c>
      <c r="P10" s="24" t="str">
        <f t="shared" si="0"/>
        <v/>
      </c>
      <c r="Q10" s="25" t="str">
        <f t="shared" si="1"/>
        <v/>
      </c>
      <c r="R10" s="25" t="str">
        <f t="shared" si="2"/>
        <v/>
      </c>
      <c r="S10" s="25" t="str">
        <f t="shared" si="3"/>
        <v/>
      </c>
      <c r="T10" s="25" t="str">
        <f t="shared" si="4"/>
        <v/>
      </c>
      <c r="U10" s="25" t="str">
        <f t="shared" si="5"/>
        <v/>
      </c>
      <c r="V10" s="26" t="str">
        <f t="shared" si="6"/>
        <v>○</v>
      </c>
      <c r="W10" s="28" t="s">
        <v>93</v>
      </c>
      <c r="X10" s="28" t="s">
        <v>79</v>
      </c>
      <c r="Y10" s="28" t="s">
        <v>79</v>
      </c>
      <c r="Z10" s="28" t="s">
        <v>79</v>
      </c>
      <c r="AA10" s="28" t="s">
        <v>79</v>
      </c>
      <c r="AB10" s="22" t="str">
        <f t="shared" si="7"/>
        <v>休棟中等</v>
      </c>
      <c r="AC10" s="33">
        <v>4</v>
      </c>
      <c r="AD10" s="33">
        <v>0</v>
      </c>
      <c r="AE10" s="33">
        <v>4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34">
        <v>0</v>
      </c>
      <c r="AM10" s="33">
        <v>0</v>
      </c>
      <c r="AN10" s="33">
        <v>0</v>
      </c>
      <c r="AO10" s="33">
        <v>4</v>
      </c>
      <c r="AP10" s="34">
        <v>0</v>
      </c>
      <c r="AQ10" s="34">
        <v>0</v>
      </c>
      <c r="AR10" s="35">
        <v>0</v>
      </c>
      <c r="AS10" s="36" t="s">
        <v>81</v>
      </c>
      <c r="AT10" s="29" t="str">
        <f t="shared" si="8"/>
        <v/>
      </c>
      <c r="AU10" s="34">
        <v>0</v>
      </c>
      <c r="AV10" s="34">
        <v>0</v>
      </c>
      <c r="AW10" s="34">
        <v>0</v>
      </c>
      <c r="AX10" s="34"/>
      <c r="AY10" s="34"/>
      <c r="AZ10" s="34">
        <v>0</v>
      </c>
      <c r="BA10" s="34">
        <v>0</v>
      </c>
    </row>
    <row r="11" spans="2:53">
      <c r="B11" s="16">
        <v>24028201</v>
      </c>
      <c r="C11" s="16" t="s">
        <v>370</v>
      </c>
      <c r="D11" s="16" t="s">
        <v>75</v>
      </c>
      <c r="E11" s="23">
        <v>4001</v>
      </c>
      <c r="F11" s="23" t="s">
        <v>76</v>
      </c>
      <c r="G11" s="21">
        <v>40131</v>
      </c>
      <c r="H11" s="21" t="s">
        <v>185</v>
      </c>
      <c r="I11" s="16" t="s">
        <v>371</v>
      </c>
      <c r="J11" s="18" t="s">
        <v>372</v>
      </c>
      <c r="K11" s="18" t="s">
        <v>373</v>
      </c>
      <c r="L11" s="18" t="s">
        <v>87</v>
      </c>
      <c r="M11" s="18" t="str">
        <f>IF(L11="","",VLOOKUP(L11,Sheet1!$B$3:$C$7,2,0))</f>
        <v>慢性期</v>
      </c>
      <c r="N11" s="18" t="s">
        <v>87</v>
      </c>
      <c r="O11" s="18" t="str">
        <f>IF(N11="","",VLOOKUP(N11,Sheet1!$B$3:$C$7,2,0))</f>
        <v>慢性期</v>
      </c>
      <c r="P11" s="24" t="str">
        <f t="shared" si="0"/>
        <v/>
      </c>
      <c r="Q11" s="25" t="str">
        <f t="shared" si="1"/>
        <v/>
      </c>
      <c r="R11" s="25" t="str">
        <f t="shared" si="2"/>
        <v/>
      </c>
      <c r="S11" s="25" t="str">
        <f t="shared" si="3"/>
        <v/>
      </c>
      <c r="T11" s="25" t="str">
        <f t="shared" si="4"/>
        <v/>
      </c>
      <c r="U11" s="25" t="str">
        <f t="shared" si="5"/>
        <v>○</v>
      </c>
      <c r="V11" s="26" t="str">
        <f t="shared" si="6"/>
        <v/>
      </c>
      <c r="W11" s="28" t="s">
        <v>116</v>
      </c>
      <c r="X11" s="28" t="s">
        <v>79</v>
      </c>
      <c r="Y11" s="28" t="s">
        <v>79</v>
      </c>
      <c r="Z11" s="28" t="s">
        <v>79</v>
      </c>
      <c r="AA11" s="28" t="s">
        <v>79</v>
      </c>
      <c r="AB11" s="22" t="str">
        <f t="shared" si="7"/>
        <v>慢性期</v>
      </c>
      <c r="AC11" s="33">
        <v>10</v>
      </c>
      <c r="AD11" s="33">
        <v>0</v>
      </c>
      <c r="AE11" s="33">
        <v>10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4">
        <v>10</v>
      </c>
      <c r="AM11" s="33">
        <v>0</v>
      </c>
      <c r="AN11" s="33">
        <v>0</v>
      </c>
      <c r="AO11" s="33">
        <v>0</v>
      </c>
      <c r="AP11" s="34">
        <v>0</v>
      </c>
      <c r="AQ11" s="34">
        <v>0</v>
      </c>
      <c r="AR11" s="35">
        <v>0</v>
      </c>
      <c r="AS11" s="36" t="s">
        <v>81</v>
      </c>
      <c r="AT11" s="29" t="str">
        <f t="shared" si="8"/>
        <v/>
      </c>
      <c r="AU11" s="34">
        <v>0</v>
      </c>
      <c r="AV11" s="34">
        <v>0</v>
      </c>
      <c r="AW11" s="34">
        <v>0</v>
      </c>
      <c r="AX11" s="34">
        <v>0</v>
      </c>
      <c r="AY11" s="34">
        <v>0</v>
      </c>
      <c r="AZ11" s="34">
        <v>0</v>
      </c>
      <c r="BA11" s="34">
        <v>0</v>
      </c>
    </row>
    <row r="12" spans="2:53">
      <c r="B12" s="16">
        <v>24028301</v>
      </c>
      <c r="C12" s="16" t="s">
        <v>485</v>
      </c>
      <c r="D12" s="16" t="s">
        <v>75</v>
      </c>
      <c r="E12" s="23">
        <v>4001</v>
      </c>
      <c r="F12" s="23" t="s">
        <v>76</v>
      </c>
      <c r="G12" s="21">
        <v>40131</v>
      </c>
      <c r="H12" s="21" t="s">
        <v>185</v>
      </c>
      <c r="I12" s="16" t="s">
        <v>486</v>
      </c>
      <c r="J12" s="17" t="s">
        <v>485</v>
      </c>
      <c r="K12" s="17" t="s">
        <v>487</v>
      </c>
      <c r="L12" s="17" t="s">
        <v>149</v>
      </c>
      <c r="M12" s="18" t="str">
        <f>IF(L12="","",VLOOKUP(L12,Sheet1!$B$3:$C$7,2,0))</f>
        <v>急性期</v>
      </c>
      <c r="N12" s="17" t="s">
        <v>149</v>
      </c>
      <c r="O12" s="18" t="str">
        <f>IF(N12="","",VLOOKUP(N12,Sheet1!$B$3:$C$7,2,0))</f>
        <v>急性期</v>
      </c>
      <c r="P12" s="24" t="str">
        <f t="shared" si="0"/>
        <v/>
      </c>
      <c r="Q12" s="25" t="str">
        <f t="shared" si="1"/>
        <v/>
      </c>
      <c r="R12" s="25" t="str">
        <f t="shared" si="2"/>
        <v>○</v>
      </c>
      <c r="S12" s="25" t="str">
        <f t="shared" si="3"/>
        <v/>
      </c>
      <c r="T12" s="25" t="str">
        <f t="shared" si="4"/>
        <v/>
      </c>
      <c r="U12" s="25" t="str">
        <f t="shared" si="5"/>
        <v/>
      </c>
      <c r="V12" s="26" t="str">
        <f t="shared" si="6"/>
        <v/>
      </c>
      <c r="W12" s="27" t="s">
        <v>126</v>
      </c>
      <c r="X12" s="27" t="s">
        <v>79</v>
      </c>
      <c r="Y12" s="27" t="s">
        <v>79</v>
      </c>
      <c r="Z12" s="27" t="s">
        <v>79</v>
      </c>
      <c r="AA12" s="27" t="s">
        <v>79</v>
      </c>
      <c r="AB12" s="22" t="str">
        <f t="shared" si="7"/>
        <v>急性期</v>
      </c>
      <c r="AC12" s="33">
        <v>3</v>
      </c>
      <c r="AD12" s="33">
        <v>3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4">
        <v>3</v>
      </c>
      <c r="AM12" s="34">
        <v>0</v>
      </c>
      <c r="AN12" s="33">
        <v>0</v>
      </c>
      <c r="AO12" s="33">
        <v>0</v>
      </c>
      <c r="AP12" s="34">
        <v>56</v>
      </c>
      <c r="AQ12" s="34">
        <v>56</v>
      </c>
      <c r="AR12" s="35">
        <v>0</v>
      </c>
      <c r="AS12" s="37" t="s">
        <v>149</v>
      </c>
      <c r="AT12" s="29" t="str">
        <f t="shared" si="8"/>
        <v/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</row>
    <row r="13" spans="2:53">
      <c r="B13" s="16">
        <v>24028326</v>
      </c>
      <c r="C13" s="16" t="s">
        <v>514</v>
      </c>
      <c r="D13" s="16" t="s">
        <v>75</v>
      </c>
      <c r="E13" s="23">
        <v>4001</v>
      </c>
      <c r="F13" s="23" t="s">
        <v>76</v>
      </c>
      <c r="G13" s="21">
        <v>40131</v>
      </c>
      <c r="H13" s="21" t="s">
        <v>185</v>
      </c>
      <c r="I13" s="16" t="s">
        <v>515</v>
      </c>
      <c r="J13" s="17" t="s">
        <v>1308</v>
      </c>
      <c r="K13" s="17" t="s">
        <v>1309</v>
      </c>
      <c r="L13" s="17" t="s">
        <v>1311</v>
      </c>
      <c r="M13" s="18" t="str">
        <f>IF(L13="","",VLOOKUP(L13,Sheet1!$B$3:$C$7,2,0))</f>
        <v>慢性期</v>
      </c>
      <c r="N13" s="17" t="s">
        <v>1311</v>
      </c>
      <c r="O13" s="18" t="str">
        <f>IF(N13="","",VLOOKUP(N13,Sheet1!$B$3:$C$7,2,0))</f>
        <v>慢性期</v>
      </c>
      <c r="P13" s="24" t="str">
        <f t="shared" si="0"/>
        <v>○</v>
      </c>
      <c r="Q13" s="25" t="str">
        <f t="shared" si="1"/>
        <v>○</v>
      </c>
      <c r="R13" s="25" t="str">
        <f t="shared" si="2"/>
        <v>○</v>
      </c>
      <c r="S13" s="25" t="str">
        <f t="shared" si="3"/>
        <v/>
      </c>
      <c r="T13" s="25" t="str">
        <f t="shared" si="4"/>
        <v/>
      </c>
      <c r="U13" s="25" t="str">
        <f t="shared" si="5"/>
        <v/>
      </c>
      <c r="V13" s="26" t="str">
        <f t="shared" si="6"/>
        <v/>
      </c>
      <c r="W13" s="27" t="s">
        <v>1310</v>
      </c>
      <c r="X13" s="27" t="s">
        <v>1312</v>
      </c>
      <c r="Y13" s="27" t="s">
        <v>1313</v>
      </c>
      <c r="Z13" s="27" t="s">
        <v>79</v>
      </c>
      <c r="AA13" s="27" t="s">
        <v>79</v>
      </c>
      <c r="AB13" s="22" t="str">
        <f t="shared" si="7"/>
        <v>慢性期</v>
      </c>
      <c r="AC13" s="33">
        <v>19</v>
      </c>
      <c r="AD13" s="33">
        <v>19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4">
        <v>19</v>
      </c>
      <c r="AM13" s="33">
        <v>0</v>
      </c>
      <c r="AN13" s="33">
        <v>0</v>
      </c>
      <c r="AO13" s="33">
        <v>0</v>
      </c>
      <c r="AP13" s="34">
        <v>73</v>
      </c>
      <c r="AQ13" s="34"/>
      <c r="AR13" s="35"/>
      <c r="AS13" s="37" t="s">
        <v>1312</v>
      </c>
      <c r="AT13" s="29" t="str">
        <f t="shared" si="8"/>
        <v/>
      </c>
      <c r="AU13" s="34"/>
      <c r="AV13" s="34"/>
      <c r="AW13" s="34">
        <v>0</v>
      </c>
      <c r="AX13" s="34"/>
      <c r="AY13" s="34"/>
      <c r="AZ13" s="34">
        <v>0</v>
      </c>
      <c r="BA13" s="34"/>
    </row>
    <row r="14" spans="2:53">
      <c r="B14" s="16">
        <v>24028397</v>
      </c>
      <c r="C14" s="16" t="s">
        <v>592</v>
      </c>
      <c r="D14" s="16" t="s">
        <v>75</v>
      </c>
      <c r="E14" s="23">
        <v>4001</v>
      </c>
      <c r="F14" s="23" t="s">
        <v>76</v>
      </c>
      <c r="G14" s="21">
        <v>40131</v>
      </c>
      <c r="H14" s="21" t="s">
        <v>185</v>
      </c>
      <c r="I14" s="16" t="s">
        <v>593</v>
      </c>
      <c r="J14" s="18" t="s">
        <v>2204</v>
      </c>
      <c r="K14" s="18" t="s">
        <v>1314</v>
      </c>
      <c r="L14" s="18" t="s">
        <v>1311</v>
      </c>
      <c r="M14" s="18" t="str">
        <f>IF(L14="","",VLOOKUP(L14,Sheet1!$B$3:$C$7,2,0))</f>
        <v>慢性期</v>
      </c>
      <c r="N14" s="18" t="s">
        <v>1311</v>
      </c>
      <c r="O14" s="18" t="str">
        <f>IF(N14="","",VLOOKUP(N14,Sheet1!$B$3:$C$7,2,0))</f>
        <v>慢性期</v>
      </c>
      <c r="P14" s="24" t="str">
        <f t="shared" si="0"/>
        <v/>
      </c>
      <c r="Q14" s="25" t="str">
        <f t="shared" si="1"/>
        <v/>
      </c>
      <c r="R14" s="25" t="str">
        <f t="shared" si="2"/>
        <v/>
      </c>
      <c r="S14" s="25" t="str">
        <f t="shared" si="3"/>
        <v/>
      </c>
      <c r="T14" s="25" t="str">
        <f t="shared" si="4"/>
        <v/>
      </c>
      <c r="U14" s="25" t="str">
        <f t="shared" si="5"/>
        <v>○</v>
      </c>
      <c r="V14" s="26" t="str">
        <f t="shared" si="6"/>
        <v/>
      </c>
      <c r="W14" s="28" t="s">
        <v>1315</v>
      </c>
      <c r="X14" s="28" t="s">
        <v>79</v>
      </c>
      <c r="Y14" s="28" t="s">
        <v>79</v>
      </c>
      <c r="Z14" s="28" t="s">
        <v>79</v>
      </c>
      <c r="AA14" s="28" t="s">
        <v>79</v>
      </c>
      <c r="AB14" s="22" t="str">
        <f t="shared" si="7"/>
        <v>慢性期</v>
      </c>
      <c r="AC14" s="33">
        <v>10</v>
      </c>
      <c r="AD14" s="33">
        <v>10</v>
      </c>
      <c r="AE14" s="33">
        <v>0</v>
      </c>
      <c r="AF14" s="33">
        <v>9</v>
      </c>
      <c r="AG14" s="33">
        <v>9</v>
      </c>
      <c r="AH14" s="33">
        <v>0</v>
      </c>
      <c r="AI14" s="33">
        <v>0</v>
      </c>
      <c r="AJ14" s="33">
        <v>0</v>
      </c>
      <c r="AK14" s="33">
        <v>0</v>
      </c>
      <c r="AL14" s="34">
        <v>10</v>
      </c>
      <c r="AM14" s="34">
        <v>9</v>
      </c>
      <c r="AN14" s="34">
        <v>0</v>
      </c>
      <c r="AO14" s="33">
        <v>0</v>
      </c>
      <c r="AP14" s="34">
        <v>19</v>
      </c>
      <c r="AQ14" s="34">
        <v>0</v>
      </c>
      <c r="AR14" s="35">
        <v>0</v>
      </c>
      <c r="AS14" s="36" t="s">
        <v>1312</v>
      </c>
      <c r="AT14" s="29" t="str">
        <f t="shared" si="8"/>
        <v/>
      </c>
      <c r="AU14" s="34">
        <v>0</v>
      </c>
      <c r="AV14" s="34">
        <v>0</v>
      </c>
      <c r="AW14" s="34">
        <v>0</v>
      </c>
      <c r="AX14" s="34">
        <v>0</v>
      </c>
      <c r="AY14" s="34">
        <v>0</v>
      </c>
      <c r="AZ14" s="34">
        <v>0</v>
      </c>
      <c r="BA14" s="34">
        <v>0</v>
      </c>
    </row>
    <row r="15" spans="2:53">
      <c r="B15" s="16">
        <v>24028412</v>
      </c>
      <c r="C15" s="16" t="s">
        <v>604</v>
      </c>
      <c r="D15" s="16" t="s">
        <v>75</v>
      </c>
      <c r="E15" s="23">
        <v>4001</v>
      </c>
      <c r="F15" s="23" t="s">
        <v>76</v>
      </c>
      <c r="G15" s="21">
        <v>40131</v>
      </c>
      <c r="H15" s="21" t="s">
        <v>185</v>
      </c>
      <c r="I15" s="16" t="s">
        <v>605</v>
      </c>
      <c r="J15" s="18" t="s">
        <v>1316</v>
      </c>
      <c r="K15" s="18" t="s">
        <v>1317</v>
      </c>
      <c r="L15" s="18" t="s">
        <v>1312</v>
      </c>
      <c r="M15" s="18" t="str">
        <f>IF(L15="","",VLOOKUP(L15,Sheet1!$B$3:$C$7,2,0))</f>
        <v>急性期</v>
      </c>
      <c r="N15" s="18" t="s">
        <v>1311</v>
      </c>
      <c r="O15" s="18" t="str">
        <f>IF(N15="","",VLOOKUP(N15,Sheet1!$B$3:$C$7,2,0))</f>
        <v>慢性期</v>
      </c>
      <c r="P15" s="24" t="str">
        <f t="shared" si="0"/>
        <v>○</v>
      </c>
      <c r="Q15" s="25" t="str">
        <f t="shared" si="1"/>
        <v>○</v>
      </c>
      <c r="R15" s="25" t="str">
        <f t="shared" si="2"/>
        <v>○</v>
      </c>
      <c r="S15" s="25" t="str">
        <f t="shared" si="3"/>
        <v>○</v>
      </c>
      <c r="T15" s="25" t="str">
        <f t="shared" si="4"/>
        <v>○</v>
      </c>
      <c r="U15" s="25" t="str">
        <f t="shared" si="5"/>
        <v/>
      </c>
      <c r="V15" s="26" t="str">
        <f t="shared" si="6"/>
        <v/>
      </c>
      <c r="W15" s="28" t="s">
        <v>1310</v>
      </c>
      <c r="X15" s="28" t="s">
        <v>1312</v>
      </c>
      <c r="Y15" s="28" t="s">
        <v>1313</v>
      </c>
      <c r="Z15" s="28" t="s">
        <v>1311</v>
      </c>
      <c r="AA15" s="28" t="s">
        <v>1318</v>
      </c>
      <c r="AB15" s="22" t="str">
        <f t="shared" si="7"/>
        <v>急性期</v>
      </c>
      <c r="AC15" s="33">
        <v>11</v>
      </c>
      <c r="AD15" s="33">
        <v>11</v>
      </c>
      <c r="AE15" s="33">
        <v>0</v>
      </c>
      <c r="AF15" s="33">
        <v>6</v>
      </c>
      <c r="AG15" s="33">
        <v>6</v>
      </c>
      <c r="AH15" s="33">
        <v>0</v>
      </c>
      <c r="AI15" s="33">
        <v>0</v>
      </c>
      <c r="AJ15" s="33">
        <v>0</v>
      </c>
      <c r="AK15" s="33">
        <v>0</v>
      </c>
      <c r="AL15" s="34">
        <v>11</v>
      </c>
      <c r="AM15" s="34">
        <v>6</v>
      </c>
      <c r="AN15" s="34">
        <v>0</v>
      </c>
      <c r="AO15" s="33">
        <v>0</v>
      </c>
      <c r="AP15" s="34">
        <v>43</v>
      </c>
      <c r="AQ15" s="34">
        <v>22</v>
      </c>
      <c r="AR15" s="35">
        <v>11.6</v>
      </c>
      <c r="AS15" s="36" t="s">
        <v>1310</v>
      </c>
      <c r="AT15" s="29" t="str">
        <f t="shared" si="8"/>
        <v>○</v>
      </c>
      <c r="AU15" s="34">
        <v>5</v>
      </c>
      <c r="AV15" s="34">
        <v>57</v>
      </c>
      <c r="AW15" s="34">
        <v>4</v>
      </c>
      <c r="AX15" s="34">
        <v>2</v>
      </c>
      <c r="AY15" s="34">
        <v>2</v>
      </c>
      <c r="AZ15" s="34">
        <v>4</v>
      </c>
      <c r="BA15" s="34">
        <v>0</v>
      </c>
    </row>
    <row r="16" spans="2:53">
      <c r="B16" s="16">
        <v>24028453</v>
      </c>
      <c r="C16" s="16" t="s">
        <v>664</v>
      </c>
      <c r="D16" s="16" t="s">
        <v>75</v>
      </c>
      <c r="E16" s="23">
        <v>4001</v>
      </c>
      <c r="F16" s="23" t="s">
        <v>76</v>
      </c>
      <c r="G16" s="21">
        <v>40131</v>
      </c>
      <c r="H16" s="21" t="s">
        <v>185</v>
      </c>
      <c r="I16" s="16" t="s">
        <v>665</v>
      </c>
      <c r="J16" s="17" t="s">
        <v>664</v>
      </c>
      <c r="K16" s="17" t="s">
        <v>666</v>
      </c>
      <c r="L16" s="17" t="s">
        <v>149</v>
      </c>
      <c r="M16" s="18" t="str">
        <f>IF(L16="","",VLOOKUP(L16,Sheet1!$B$3:$C$7,2,0))</f>
        <v>急性期</v>
      </c>
      <c r="N16" s="17" t="s">
        <v>149</v>
      </c>
      <c r="O16" s="18" t="str">
        <f>IF(N16="","",VLOOKUP(N16,Sheet1!$B$3:$C$7,2,0))</f>
        <v>急性期</v>
      </c>
      <c r="P16" s="24" t="str">
        <f t="shared" si="0"/>
        <v/>
      </c>
      <c r="Q16" s="25" t="str">
        <f t="shared" si="1"/>
        <v>○</v>
      </c>
      <c r="R16" s="25" t="str">
        <f t="shared" si="2"/>
        <v/>
      </c>
      <c r="S16" s="25" t="str">
        <f t="shared" si="3"/>
        <v/>
      </c>
      <c r="T16" s="25" t="str">
        <f t="shared" si="4"/>
        <v/>
      </c>
      <c r="U16" s="25" t="str">
        <f t="shared" si="5"/>
        <v/>
      </c>
      <c r="V16" s="26" t="str">
        <f t="shared" si="6"/>
        <v/>
      </c>
      <c r="W16" s="27" t="s">
        <v>149</v>
      </c>
      <c r="X16" s="27" t="s">
        <v>79</v>
      </c>
      <c r="Y16" s="27" t="s">
        <v>79</v>
      </c>
      <c r="Z16" s="27" t="s">
        <v>79</v>
      </c>
      <c r="AA16" s="27" t="s">
        <v>79</v>
      </c>
      <c r="AB16" s="22" t="str">
        <f t="shared" si="7"/>
        <v>急性期</v>
      </c>
      <c r="AC16" s="33">
        <v>19</v>
      </c>
      <c r="AD16" s="33">
        <v>19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4">
        <v>19</v>
      </c>
      <c r="AM16" s="33">
        <v>0</v>
      </c>
      <c r="AN16" s="33">
        <v>0</v>
      </c>
      <c r="AO16" s="33">
        <v>0</v>
      </c>
      <c r="AP16" s="34">
        <v>1966</v>
      </c>
      <c r="AQ16" s="34">
        <v>0</v>
      </c>
      <c r="AR16" s="35">
        <v>0</v>
      </c>
      <c r="AS16" s="37" t="s">
        <v>149</v>
      </c>
      <c r="AT16" s="29" t="str">
        <f t="shared" si="8"/>
        <v/>
      </c>
      <c r="AU16" s="34">
        <v>0</v>
      </c>
      <c r="AV16" s="34">
        <v>0</v>
      </c>
      <c r="AW16" s="34">
        <v>0</v>
      </c>
      <c r="AX16" s="34"/>
      <c r="AY16" s="34"/>
      <c r="AZ16" s="34">
        <v>0</v>
      </c>
      <c r="BA16" s="34">
        <v>75</v>
      </c>
    </row>
    <row r="17" spans="2:53">
      <c r="B17" s="16">
        <v>24028494</v>
      </c>
      <c r="C17" s="16" t="s">
        <v>720</v>
      </c>
      <c r="D17" s="16" t="s">
        <v>75</v>
      </c>
      <c r="E17" s="23">
        <v>4001</v>
      </c>
      <c r="F17" s="23" t="s">
        <v>76</v>
      </c>
      <c r="G17" s="21">
        <v>40131</v>
      </c>
      <c r="H17" s="21" t="s">
        <v>185</v>
      </c>
      <c r="I17" s="16" t="s">
        <v>721</v>
      </c>
      <c r="J17" s="17" t="s">
        <v>1319</v>
      </c>
      <c r="K17" s="17" t="s">
        <v>1320</v>
      </c>
      <c r="L17" s="17" t="s">
        <v>1322</v>
      </c>
      <c r="M17" s="18" t="str">
        <f>IF(L17="","",VLOOKUP(L17,Sheet1!$B$3:$C$7,2,0))</f>
        <v>休棟等</v>
      </c>
      <c r="N17" s="17" t="s">
        <v>1321</v>
      </c>
      <c r="O17" s="18" t="str">
        <f>IF(N17="","",VLOOKUP(N17,Sheet1!$B$3:$C$7,2,0))</f>
        <v>急性期</v>
      </c>
      <c r="P17" s="24" t="str">
        <f t="shared" si="0"/>
        <v/>
      </c>
      <c r="Q17" s="25" t="str">
        <f t="shared" si="1"/>
        <v/>
      </c>
      <c r="R17" s="25" t="str">
        <f t="shared" si="2"/>
        <v/>
      </c>
      <c r="S17" s="25" t="str">
        <f t="shared" si="3"/>
        <v/>
      </c>
      <c r="T17" s="25" t="str">
        <f t="shared" si="4"/>
        <v/>
      </c>
      <c r="U17" s="25" t="str">
        <f t="shared" si="5"/>
        <v/>
      </c>
      <c r="V17" s="26" t="str">
        <f t="shared" si="6"/>
        <v>○</v>
      </c>
      <c r="W17" s="27" t="s">
        <v>1323</v>
      </c>
      <c r="X17" s="27" t="s">
        <v>79</v>
      </c>
      <c r="Y17" s="27" t="s">
        <v>79</v>
      </c>
      <c r="Z17" s="27" t="s">
        <v>79</v>
      </c>
      <c r="AA17" s="27" t="s">
        <v>79</v>
      </c>
      <c r="AB17" s="22" t="str">
        <f t="shared" si="7"/>
        <v>休棟中等</v>
      </c>
      <c r="AC17" s="33">
        <v>15</v>
      </c>
      <c r="AD17" s="33">
        <v>0</v>
      </c>
      <c r="AE17" s="33">
        <v>15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4">
        <v>0</v>
      </c>
      <c r="AM17" s="33">
        <v>0</v>
      </c>
      <c r="AN17" s="33">
        <v>0</v>
      </c>
      <c r="AO17" s="33">
        <v>15</v>
      </c>
      <c r="AP17" s="34">
        <v>0</v>
      </c>
      <c r="AQ17" s="34">
        <v>0</v>
      </c>
      <c r="AR17" s="35">
        <v>0</v>
      </c>
      <c r="AS17" s="37" t="s">
        <v>1321</v>
      </c>
      <c r="AT17" s="29" t="str">
        <f t="shared" si="8"/>
        <v/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</row>
    <row r="18" spans="2:53">
      <c r="B18" s="16">
        <v>24028577</v>
      </c>
      <c r="C18" s="16" t="s">
        <v>803</v>
      </c>
      <c r="D18" s="16" t="s">
        <v>75</v>
      </c>
      <c r="E18" s="23">
        <v>4001</v>
      </c>
      <c r="F18" s="23" t="s">
        <v>76</v>
      </c>
      <c r="G18" s="21">
        <v>40131</v>
      </c>
      <c r="H18" s="21" t="s">
        <v>185</v>
      </c>
      <c r="I18" s="16" t="s">
        <v>804</v>
      </c>
      <c r="J18" s="17" t="s">
        <v>1325</v>
      </c>
      <c r="K18" s="17" t="s">
        <v>1326</v>
      </c>
      <c r="L18" s="17" t="s">
        <v>1321</v>
      </c>
      <c r="M18" s="18" t="str">
        <f>IF(L18="","",VLOOKUP(L18,Sheet1!$B$3:$C$7,2,0))</f>
        <v>急性期</v>
      </c>
      <c r="N18" s="17" t="s">
        <v>1321</v>
      </c>
      <c r="O18" s="18" t="str">
        <f>IF(N18="","",VLOOKUP(N18,Sheet1!$B$3:$C$7,2,0))</f>
        <v>急性期</v>
      </c>
      <c r="P18" s="24" t="str">
        <f t="shared" si="0"/>
        <v>○</v>
      </c>
      <c r="Q18" s="25" t="str">
        <f t="shared" si="1"/>
        <v>○</v>
      </c>
      <c r="R18" s="25" t="str">
        <f t="shared" si="2"/>
        <v/>
      </c>
      <c r="S18" s="25" t="str">
        <f t="shared" si="3"/>
        <v>○</v>
      </c>
      <c r="T18" s="25" t="str">
        <f t="shared" si="4"/>
        <v/>
      </c>
      <c r="U18" s="25" t="str">
        <f t="shared" si="5"/>
        <v/>
      </c>
      <c r="V18" s="26" t="str">
        <f t="shared" si="6"/>
        <v/>
      </c>
      <c r="W18" s="27" t="s">
        <v>1327</v>
      </c>
      <c r="X18" s="27" t="s">
        <v>1321</v>
      </c>
      <c r="Y18" s="27" t="s">
        <v>1328</v>
      </c>
      <c r="Z18" s="27" t="s">
        <v>79</v>
      </c>
      <c r="AA18" s="27" t="s">
        <v>79</v>
      </c>
      <c r="AB18" s="22" t="str">
        <f t="shared" si="7"/>
        <v>急性期</v>
      </c>
      <c r="AC18" s="33">
        <v>15</v>
      </c>
      <c r="AD18" s="33">
        <v>15</v>
      </c>
      <c r="AE18" s="33">
        <v>0</v>
      </c>
      <c r="AF18" s="33">
        <v>4</v>
      </c>
      <c r="AG18" s="33">
        <v>0</v>
      </c>
      <c r="AH18" s="33">
        <v>4</v>
      </c>
      <c r="AI18" s="33">
        <v>0</v>
      </c>
      <c r="AJ18" s="33">
        <v>0</v>
      </c>
      <c r="AK18" s="33">
        <v>0</v>
      </c>
      <c r="AL18" s="34"/>
      <c r="AM18" s="34"/>
      <c r="AN18" s="34"/>
      <c r="AO18" s="33">
        <v>19</v>
      </c>
      <c r="AP18" s="34">
        <v>384</v>
      </c>
      <c r="AQ18" s="34"/>
      <c r="AR18" s="35"/>
      <c r="AS18" s="37" t="s">
        <v>79</v>
      </c>
      <c r="AT18" s="29" t="str">
        <f t="shared" si="8"/>
        <v/>
      </c>
      <c r="AU18" s="34"/>
      <c r="AV18" s="34"/>
      <c r="AW18" s="34">
        <v>0</v>
      </c>
      <c r="AX18" s="34"/>
      <c r="AY18" s="34"/>
      <c r="AZ18" s="34">
        <v>0</v>
      </c>
      <c r="BA18" s="34"/>
    </row>
    <row r="19" spans="2:53">
      <c r="B19" s="16">
        <v>24028671</v>
      </c>
      <c r="C19" s="16" t="s">
        <v>926</v>
      </c>
      <c r="D19" s="16" t="s">
        <v>75</v>
      </c>
      <c r="E19" s="23">
        <v>4001</v>
      </c>
      <c r="F19" s="23" t="s">
        <v>76</v>
      </c>
      <c r="G19" s="21">
        <v>40131</v>
      </c>
      <c r="H19" s="21" t="s">
        <v>185</v>
      </c>
      <c r="I19" s="16" t="s">
        <v>927</v>
      </c>
      <c r="J19" s="17" t="s">
        <v>1329</v>
      </c>
      <c r="K19" s="17" t="s">
        <v>1330</v>
      </c>
      <c r="L19" s="17" t="s">
        <v>1328</v>
      </c>
      <c r="M19" s="18" t="str">
        <f>IF(L19="","",VLOOKUP(L19,Sheet1!$B$3:$C$7,2,0))</f>
        <v>慢性期</v>
      </c>
      <c r="N19" s="17" t="s">
        <v>1328</v>
      </c>
      <c r="O19" s="18" t="str">
        <f>IF(N19="","",VLOOKUP(N19,Sheet1!$B$3:$C$7,2,0))</f>
        <v>慢性期</v>
      </c>
      <c r="P19" s="24" t="str">
        <f t="shared" si="0"/>
        <v/>
      </c>
      <c r="Q19" s="25" t="str">
        <f t="shared" si="1"/>
        <v>○</v>
      </c>
      <c r="R19" s="25" t="str">
        <f t="shared" si="2"/>
        <v/>
      </c>
      <c r="S19" s="25" t="str">
        <f t="shared" si="3"/>
        <v/>
      </c>
      <c r="T19" s="25" t="str">
        <f t="shared" si="4"/>
        <v/>
      </c>
      <c r="U19" s="25" t="str">
        <f t="shared" si="5"/>
        <v/>
      </c>
      <c r="V19" s="26" t="str">
        <f t="shared" si="6"/>
        <v/>
      </c>
      <c r="W19" s="27" t="s">
        <v>1321</v>
      </c>
      <c r="X19" s="27" t="s">
        <v>79</v>
      </c>
      <c r="Y19" s="27" t="s">
        <v>79</v>
      </c>
      <c r="Z19" s="27" t="s">
        <v>79</v>
      </c>
      <c r="AA19" s="27" t="s">
        <v>79</v>
      </c>
      <c r="AB19" s="22" t="str">
        <f t="shared" si="7"/>
        <v>慢性期</v>
      </c>
      <c r="AC19" s="33">
        <v>19</v>
      </c>
      <c r="AD19" s="33">
        <v>0</v>
      </c>
      <c r="AE19" s="33">
        <v>19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4">
        <v>0</v>
      </c>
      <c r="AM19" s="33">
        <v>0</v>
      </c>
      <c r="AN19" s="33">
        <v>0</v>
      </c>
      <c r="AO19" s="33">
        <v>19</v>
      </c>
      <c r="AP19" s="34">
        <v>0</v>
      </c>
      <c r="AQ19" s="34">
        <v>0</v>
      </c>
      <c r="AR19" s="35">
        <v>0</v>
      </c>
      <c r="AS19" s="37" t="s">
        <v>1321</v>
      </c>
      <c r="AT19" s="29" t="str">
        <f t="shared" si="8"/>
        <v/>
      </c>
      <c r="AU19" s="34"/>
      <c r="AV19" s="34"/>
      <c r="AW19" s="34">
        <v>0</v>
      </c>
      <c r="AX19" s="34"/>
      <c r="AY19" s="34"/>
      <c r="AZ19" s="34">
        <v>0</v>
      </c>
      <c r="BA19" s="34"/>
    </row>
    <row r="20" spans="2:53">
      <c r="B20" s="16">
        <v>24028681</v>
      </c>
      <c r="C20" s="16" t="s">
        <v>941</v>
      </c>
      <c r="D20" s="16" t="s">
        <v>75</v>
      </c>
      <c r="E20" s="23">
        <v>4001</v>
      </c>
      <c r="F20" s="23" t="s">
        <v>76</v>
      </c>
      <c r="G20" s="21">
        <v>40131</v>
      </c>
      <c r="H20" s="21" t="s">
        <v>185</v>
      </c>
      <c r="I20" s="16" t="s">
        <v>942</v>
      </c>
      <c r="J20" s="17" t="s">
        <v>1331</v>
      </c>
      <c r="K20" s="17" t="s">
        <v>1332</v>
      </c>
      <c r="L20" s="17" t="s">
        <v>1324</v>
      </c>
      <c r="M20" s="18" t="str">
        <f>IF(L20="","",VLOOKUP(L20,Sheet1!$B$3:$C$7,2,0))</f>
        <v>回復期</v>
      </c>
      <c r="N20" s="17" t="s">
        <v>1324</v>
      </c>
      <c r="O20" s="18" t="str">
        <f>IF(N20="","",VLOOKUP(N20,Sheet1!$B$3:$C$7,2,0))</f>
        <v>回復期</v>
      </c>
      <c r="P20" s="24" t="str">
        <f t="shared" si="0"/>
        <v>○</v>
      </c>
      <c r="Q20" s="25" t="str">
        <f t="shared" si="1"/>
        <v>○</v>
      </c>
      <c r="R20" s="25" t="str">
        <f t="shared" si="2"/>
        <v/>
      </c>
      <c r="S20" s="25" t="str">
        <f t="shared" si="3"/>
        <v/>
      </c>
      <c r="T20" s="25" t="str">
        <f t="shared" si="4"/>
        <v/>
      </c>
      <c r="U20" s="25" t="str">
        <f t="shared" si="5"/>
        <v/>
      </c>
      <c r="V20" s="26" t="str">
        <f t="shared" si="6"/>
        <v/>
      </c>
      <c r="W20" s="27" t="s">
        <v>1327</v>
      </c>
      <c r="X20" s="27" t="s">
        <v>1321</v>
      </c>
      <c r="Y20" s="27" t="s">
        <v>79</v>
      </c>
      <c r="Z20" s="27" t="s">
        <v>79</v>
      </c>
      <c r="AA20" s="27" t="s">
        <v>79</v>
      </c>
      <c r="AB20" s="22" t="str">
        <f t="shared" si="7"/>
        <v>回復期</v>
      </c>
      <c r="AC20" s="33">
        <v>19</v>
      </c>
      <c r="AD20" s="33">
        <v>19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4">
        <v>19</v>
      </c>
      <c r="AM20" s="34">
        <v>0</v>
      </c>
      <c r="AN20" s="34">
        <v>0</v>
      </c>
      <c r="AO20" s="33">
        <v>0</v>
      </c>
      <c r="AP20" s="34">
        <v>225</v>
      </c>
      <c r="AQ20" s="34"/>
      <c r="AR20" s="35"/>
      <c r="AS20" s="37" t="s">
        <v>79</v>
      </c>
      <c r="AT20" s="29" t="str">
        <f t="shared" si="8"/>
        <v/>
      </c>
      <c r="AU20" s="34"/>
      <c r="AV20" s="34"/>
      <c r="AW20" s="34">
        <v>0</v>
      </c>
      <c r="AX20" s="34"/>
      <c r="AY20" s="34"/>
      <c r="AZ20" s="34">
        <v>0</v>
      </c>
      <c r="BA20" s="34"/>
    </row>
    <row r="21" spans="2:53">
      <c r="B21" s="16">
        <v>24028746</v>
      </c>
      <c r="C21" s="16" t="s">
        <v>1022</v>
      </c>
      <c r="D21" s="16" t="s">
        <v>75</v>
      </c>
      <c r="E21" s="23">
        <v>4001</v>
      </c>
      <c r="F21" s="23" t="s">
        <v>76</v>
      </c>
      <c r="G21" s="21">
        <v>40131</v>
      </c>
      <c r="H21" s="21" t="s">
        <v>185</v>
      </c>
      <c r="I21" s="16" t="s">
        <v>1023</v>
      </c>
      <c r="J21" s="17" t="s">
        <v>1333</v>
      </c>
      <c r="K21" s="17" t="s">
        <v>1334</v>
      </c>
      <c r="L21" s="17" t="s">
        <v>1328</v>
      </c>
      <c r="M21" s="18" t="str">
        <f>IF(L21="","",VLOOKUP(L21,Sheet1!$B$3:$C$7,2,0))</f>
        <v>慢性期</v>
      </c>
      <c r="N21" s="17" t="s">
        <v>1328</v>
      </c>
      <c r="O21" s="18" t="str">
        <f>IF(N21="","",VLOOKUP(N21,Sheet1!$B$3:$C$7,2,0))</f>
        <v>慢性期</v>
      </c>
      <c r="P21" s="24" t="str">
        <f t="shared" si="0"/>
        <v>○</v>
      </c>
      <c r="Q21" s="25" t="str">
        <f t="shared" si="1"/>
        <v/>
      </c>
      <c r="R21" s="25" t="str">
        <f t="shared" si="2"/>
        <v>○</v>
      </c>
      <c r="S21" s="25" t="str">
        <f t="shared" si="3"/>
        <v>○</v>
      </c>
      <c r="T21" s="25" t="str">
        <f t="shared" si="4"/>
        <v>○</v>
      </c>
      <c r="U21" s="25" t="str">
        <f t="shared" si="5"/>
        <v/>
      </c>
      <c r="V21" s="26" t="str">
        <f t="shared" si="6"/>
        <v/>
      </c>
      <c r="W21" s="27" t="s">
        <v>1327</v>
      </c>
      <c r="X21" s="27" t="s">
        <v>1324</v>
      </c>
      <c r="Y21" s="27" t="s">
        <v>1328</v>
      </c>
      <c r="Z21" s="27" t="s">
        <v>1322</v>
      </c>
      <c r="AA21" s="27" t="s">
        <v>79</v>
      </c>
      <c r="AB21" s="22" t="str">
        <f t="shared" si="7"/>
        <v>慢性期</v>
      </c>
      <c r="AC21" s="33">
        <v>13</v>
      </c>
      <c r="AD21" s="33">
        <v>13</v>
      </c>
      <c r="AE21" s="33">
        <v>0</v>
      </c>
      <c r="AF21" s="33">
        <v>6</v>
      </c>
      <c r="AG21" s="33">
        <v>6</v>
      </c>
      <c r="AH21" s="33">
        <v>0</v>
      </c>
      <c r="AI21" s="33">
        <v>2</v>
      </c>
      <c r="AJ21" s="33">
        <v>2</v>
      </c>
      <c r="AK21" s="33">
        <v>0</v>
      </c>
      <c r="AL21" s="34">
        <v>13</v>
      </c>
      <c r="AM21" s="34">
        <v>4</v>
      </c>
      <c r="AN21" s="34">
        <v>2</v>
      </c>
      <c r="AO21" s="33">
        <v>0</v>
      </c>
      <c r="AP21" s="34">
        <v>73</v>
      </c>
      <c r="AQ21" s="34"/>
      <c r="AR21" s="35"/>
      <c r="AS21" s="37" t="s">
        <v>1327</v>
      </c>
      <c r="AT21" s="29" t="str">
        <f t="shared" si="8"/>
        <v>○</v>
      </c>
      <c r="AU21" s="34">
        <v>0</v>
      </c>
      <c r="AV21" s="34">
        <v>24</v>
      </c>
      <c r="AW21" s="34">
        <v>1</v>
      </c>
      <c r="AX21" s="34">
        <v>1</v>
      </c>
      <c r="AY21" s="34">
        <v>0</v>
      </c>
      <c r="AZ21" s="34">
        <v>6</v>
      </c>
      <c r="BA21" s="34">
        <v>0</v>
      </c>
    </row>
    <row r="22" spans="2:53">
      <c r="B22" s="16">
        <v>24028748</v>
      </c>
      <c r="C22" s="16" t="s">
        <v>1026</v>
      </c>
      <c r="D22" s="16" t="s">
        <v>75</v>
      </c>
      <c r="E22" s="23">
        <v>4001</v>
      </c>
      <c r="F22" s="23" t="s">
        <v>76</v>
      </c>
      <c r="G22" s="21">
        <v>40131</v>
      </c>
      <c r="H22" s="21" t="s">
        <v>185</v>
      </c>
      <c r="I22" s="16" t="s">
        <v>1027</v>
      </c>
      <c r="J22" s="17" t="s">
        <v>1335</v>
      </c>
      <c r="K22" s="17" t="s">
        <v>1336</v>
      </c>
      <c r="L22" s="17" t="s">
        <v>1321</v>
      </c>
      <c r="M22" s="18" t="str">
        <f>IF(L22="","",VLOOKUP(L22,Sheet1!$B$3:$C$7,2,0))</f>
        <v>急性期</v>
      </c>
      <c r="N22" s="17" t="s">
        <v>1321</v>
      </c>
      <c r="O22" s="18" t="str">
        <f>IF(N22="","",VLOOKUP(N22,Sheet1!$B$3:$C$7,2,0))</f>
        <v>急性期</v>
      </c>
      <c r="P22" s="24" t="str">
        <f t="shared" si="0"/>
        <v>○</v>
      </c>
      <c r="Q22" s="25" t="str">
        <f t="shared" si="1"/>
        <v/>
      </c>
      <c r="R22" s="25" t="str">
        <f t="shared" si="2"/>
        <v/>
      </c>
      <c r="S22" s="25" t="str">
        <f t="shared" si="3"/>
        <v/>
      </c>
      <c r="T22" s="25" t="str">
        <f t="shared" si="4"/>
        <v/>
      </c>
      <c r="U22" s="25" t="str">
        <f t="shared" si="5"/>
        <v/>
      </c>
      <c r="V22" s="26" t="str">
        <f t="shared" si="6"/>
        <v/>
      </c>
      <c r="W22" s="27" t="s">
        <v>1327</v>
      </c>
      <c r="X22" s="27" t="s">
        <v>79</v>
      </c>
      <c r="Y22" s="27" t="s">
        <v>79</v>
      </c>
      <c r="Z22" s="27" t="s">
        <v>79</v>
      </c>
      <c r="AA22" s="27" t="s">
        <v>79</v>
      </c>
      <c r="AB22" s="22" t="str">
        <f t="shared" si="7"/>
        <v>急性期</v>
      </c>
      <c r="AC22" s="33">
        <v>19</v>
      </c>
      <c r="AD22" s="33">
        <v>12</v>
      </c>
      <c r="AE22" s="33">
        <v>7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4">
        <v>19</v>
      </c>
      <c r="AM22" s="33">
        <v>0</v>
      </c>
      <c r="AN22" s="33">
        <v>0</v>
      </c>
      <c r="AO22" s="33">
        <v>0</v>
      </c>
      <c r="AP22" s="34">
        <v>96</v>
      </c>
      <c r="AQ22" s="34">
        <v>0</v>
      </c>
      <c r="AR22" s="35">
        <v>0</v>
      </c>
      <c r="AS22" s="37" t="s">
        <v>1321</v>
      </c>
      <c r="AT22" s="29" t="str">
        <f t="shared" si="8"/>
        <v/>
      </c>
      <c r="AU22" s="34">
        <v>0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  <c r="BA22" s="34">
        <v>0</v>
      </c>
    </row>
    <row r="23" spans="2:53">
      <c r="B23" s="16">
        <v>24028921</v>
      </c>
      <c r="C23" s="16" t="s">
        <v>1249</v>
      </c>
      <c r="D23" s="16" t="s">
        <v>75</v>
      </c>
      <c r="E23" s="23">
        <v>4001</v>
      </c>
      <c r="F23" s="23" t="s">
        <v>76</v>
      </c>
      <c r="G23" s="21">
        <v>40131</v>
      </c>
      <c r="H23" s="21" t="s">
        <v>185</v>
      </c>
      <c r="I23" s="16" t="s">
        <v>1250</v>
      </c>
      <c r="J23" s="18" t="s">
        <v>1337</v>
      </c>
      <c r="K23" s="18" t="s">
        <v>1338</v>
      </c>
      <c r="L23" s="18" t="s">
        <v>1322</v>
      </c>
      <c r="M23" s="18" t="str">
        <f>IF(L23="","",VLOOKUP(L23,Sheet1!$B$3:$C$7,2,0))</f>
        <v>休棟等</v>
      </c>
      <c r="N23" s="18" t="s">
        <v>1322</v>
      </c>
      <c r="O23" s="18" t="str">
        <f>IF(N23="","",VLOOKUP(N23,Sheet1!$B$3:$C$7,2,0))</f>
        <v>休棟等</v>
      </c>
      <c r="P23" s="24" t="str">
        <f t="shared" si="0"/>
        <v/>
      </c>
      <c r="Q23" s="25" t="str">
        <f t="shared" si="1"/>
        <v/>
      </c>
      <c r="R23" s="25" t="str">
        <f t="shared" si="2"/>
        <v/>
      </c>
      <c r="S23" s="25" t="str">
        <f t="shared" si="3"/>
        <v/>
      </c>
      <c r="T23" s="25" t="str">
        <f t="shared" si="4"/>
        <v/>
      </c>
      <c r="U23" s="25" t="str">
        <f t="shared" si="5"/>
        <v/>
      </c>
      <c r="V23" s="26" t="str">
        <f t="shared" si="6"/>
        <v>○</v>
      </c>
      <c r="W23" s="28" t="s">
        <v>1323</v>
      </c>
      <c r="X23" s="28" t="s">
        <v>79</v>
      </c>
      <c r="Y23" s="28" t="s">
        <v>79</v>
      </c>
      <c r="Z23" s="28" t="s">
        <v>79</v>
      </c>
      <c r="AA23" s="28" t="s">
        <v>79</v>
      </c>
      <c r="AB23" s="22" t="str">
        <f t="shared" si="7"/>
        <v>休棟中等</v>
      </c>
      <c r="AC23" s="33">
        <v>8</v>
      </c>
      <c r="AD23" s="33">
        <v>0</v>
      </c>
      <c r="AE23" s="33">
        <v>8</v>
      </c>
      <c r="AF23" s="33">
        <v>6</v>
      </c>
      <c r="AG23" s="33">
        <v>0</v>
      </c>
      <c r="AH23" s="33">
        <v>6</v>
      </c>
      <c r="AI23" s="33">
        <v>0</v>
      </c>
      <c r="AJ23" s="33">
        <v>0</v>
      </c>
      <c r="AK23" s="33">
        <v>0</v>
      </c>
      <c r="AL23" s="34">
        <v>2</v>
      </c>
      <c r="AM23" s="33">
        <v>0</v>
      </c>
      <c r="AN23" s="33">
        <v>0</v>
      </c>
      <c r="AO23" s="33">
        <v>12</v>
      </c>
      <c r="AP23" s="34">
        <v>0</v>
      </c>
      <c r="AQ23" s="34">
        <v>0</v>
      </c>
      <c r="AR23" s="35">
        <v>0</v>
      </c>
      <c r="AS23" s="36" t="s">
        <v>79</v>
      </c>
      <c r="AT23" s="29" t="str">
        <f t="shared" si="8"/>
        <v/>
      </c>
      <c r="AU23" s="34"/>
      <c r="AV23" s="34"/>
      <c r="AW23" s="34">
        <v>0</v>
      </c>
      <c r="AX23" s="34"/>
      <c r="AY23" s="34"/>
      <c r="AZ23" s="34">
        <v>0</v>
      </c>
      <c r="BA23" s="34"/>
    </row>
    <row r="24" spans="2:53">
      <c r="B24" s="16">
        <v>24028949</v>
      </c>
      <c r="C24" s="16" t="s">
        <v>1286</v>
      </c>
      <c r="D24" s="16" t="s">
        <v>75</v>
      </c>
      <c r="E24" s="23">
        <v>4001</v>
      </c>
      <c r="F24" s="23" t="s">
        <v>76</v>
      </c>
      <c r="G24" s="21">
        <v>40131</v>
      </c>
      <c r="H24" s="21" t="s">
        <v>185</v>
      </c>
      <c r="I24" s="16" t="s">
        <v>1287</v>
      </c>
      <c r="J24" s="18" t="s">
        <v>1339</v>
      </c>
      <c r="K24" s="18" t="s">
        <v>1340</v>
      </c>
      <c r="L24" s="18" t="s">
        <v>1321</v>
      </c>
      <c r="M24" s="18" t="str">
        <f>IF(L24="","",VLOOKUP(L24,Sheet1!$B$3:$C$7,2,0))</f>
        <v>急性期</v>
      </c>
      <c r="N24" s="18" t="s">
        <v>1321</v>
      </c>
      <c r="O24" s="18" t="str">
        <f>IF(N24="","",VLOOKUP(N24,Sheet1!$B$3:$C$7,2,0))</f>
        <v>急性期</v>
      </c>
      <c r="P24" s="24" t="str">
        <f t="shared" si="0"/>
        <v>○</v>
      </c>
      <c r="Q24" s="25" t="str">
        <f t="shared" si="1"/>
        <v>○</v>
      </c>
      <c r="R24" s="25" t="str">
        <f t="shared" si="2"/>
        <v>○</v>
      </c>
      <c r="S24" s="25" t="str">
        <f t="shared" si="3"/>
        <v>○</v>
      </c>
      <c r="T24" s="25" t="str">
        <f t="shared" si="4"/>
        <v>○</v>
      </c>
      <c r="U24" s="25" t="str">
        <f t="shared" si="5"/>
        <v/>
      </c>
      <c r="V24" s="26" t="str">
        <f t="shared" si="6"/>
        <v/>
      </c>
      <c r="W24" s="28" t="s">
        <v>1327</v>
      </c>
      <c r="X24" s="28" t="s">
        <v>1321</v>
      </c>
      <c r="Y24" s="28" t="s">
        <v>1324</v>
      </c>
      <c r="Z24" s="28" t="s">
        <v>1328</v>
      </c>
      <c r="AA24" s="28" t="s">
        <v>1322</v>
      </c>
      <c r="AB24" s="22" t="str">
        <f t="shared" si="7"/>
        <v>急性期</v>
      </c>
      <c r="AC24" s="33">
        <v>19</v>
      </c>
      <c r="AD24" s="33">
        <v>19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4">
        <v>19</v>
      </c>
      <c r="AM24" s="34">
        <v>0</v>
      </c>
      <c r="AN24" s="34">
        <v>0</v>
      </c>
      <c r="AO24" s="33">
        <v>0</v>
      </c>
      <c r="AP24" s="34">
        <v>314</v>
      </c>
      <c r="AQ24" s="34"/>
      <c r="AR24" s="35"/>
      <c r="AS24" s="36" t="s">
        <v>1327</v>
      </c>
      <c r="AT24" s="29" t="str">
        <f t="shared" si="8"/>
        <v>○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4">
        <v>4</v>
      </c>
      <c r="BA24" s="34">
        <v>0</v>
      </c>
    </row>
    <row r="25" spans="2:53" hidden="1">
      <c r="B25" s="16">
        <v>24028014</v>
      </c>
      <c r="C25" s="16" t="s">
        <v>111</v>
      </c>
      <c r="D25" s="16" t="s">
        <v>75</v>
      </c>
      <c r="E25" s="23">
        <v>4001</v>
      </c>
      <c r="F25" s="23" t="s">
        <v>76</v>
      </c>
      <c r="G25" s="21">
        <v>40132</v>
      </c>
      <c r="H25" s="21" t="s">
        <v>112</v>
      </c>
      <c r="I25" s="16" t="s">
        <v>113</v>
      </c>
      <c r="J25" s="17" t="s">
        <v>79</v>
      </c>
      <c r="K25" s="17" t="s">
        <v>79</v>
      </c>
      <c r="L25" s="17" t="s">
        <v>79</v>
      </c>
      <c r="M25" s="18" t="str">
        <f>IF(L25="","",VLOOKUP(L25,Sheet1!$B$3:$C$7,2,0))</f>
        <v/>
      </c>
      <c r="N25" s="17" t="s">
        <v>79</v>
      </c>
      <c r="O25" s="18" t="str">
        <f>IF(N25="","",VLOOKUP(N25,Sheet1!$B$3:$C$7,2,0))</f>
        <v/>
      </c>
      <c r="P25" s="24" t="str">
        <f t="shared" si="0"/>
        <v/>
      </c>
      <c r="Q25" s="25" t="str">
        <f t="shared" si="1"/>
        <v/>
      </c>
      <c r="R25" s="25" t="str">
        <f t="shared" si="2"/>
        <v/>
      </c>
      <c r="S25" s="25" t="str">
        <f t="shared" si="3"/>
        <v/>
      </c>
      <c r="T25" s="25" t="str">
        <f t="shared" si="4"/>
        <v/>
      </c>
      <c r="U25" s="25" t="str">
        <f t="shared" si="5"/>
        <v/>
      </c>
      <c r="V25" s="26" t="str">
        <f t="shared" si="6"/>
        <v/>
      </c>
      <c r="W25" s="27" t="s">
        <v>79</v>
      </c>
      <c r="X25" s="27" t="s">
        <v>79</v>
      </c>
      <c r="Y25" s="27" t="s">
        <v>79</v>
      </c>
      <c r="Z25" s="27" t="s">
        <v>79</v>
      </c>
      <c r="AA25" s="27" t="s">
        <v>79</v>
      </c>
      <c r="AB25" s="22" t="str">
        <f t="shared" si="7"/>
        <v>無回答</v>
      </c>
      <c r="AC25" s="33"/>
      <c r="AD25" s="33">
        <v>0</v>
      </c>
      <c r="AE25" s="33"/>
      <c r="AF25" s="33"/>
      <c r="AG25" s="33">
        <v>0</v>
      </c>
      <c r="AH25" s="33"/>
      <c r="AI25" s="33">
        <v>0</v>
      </c>
      <c r="AJ25" s="33">
        <v>0</v>
      </c>
      <c r="AK25" s="33">
        <v>0</v>
      </c>
      <c r="AL25" s="34"/>
      <c r="AM25" s="34"/>
      <c r="AN25" s="34"/>
      <c r="AO25" s="33">
        <v>0</v>
      </c>
      <c r="AP25" s="34"/>
      <c r="AQ25" s="34"/>
      <c r="AR25" s="35"/>
      <c r="AS25" s="37" t="s">
        <v>79</v>
      </c>
      <c r="AT25" s="29" t="str">
        <f t="shared" si="8"/>
        <v/>
      </c>
      <c r="AU25" s="34"/>
      <c r="AV25" s="34"/>
      <c r="AW25" s="34">
        <v>0</v>
      </c>
      <c r="AX25" s="34"/>
      <c r="AY25" s="34"/>
      <c r="AZ25" s="34">
        <v>0</v>
      </c>
      <c r="BA25" s="34"/>
    </row>
    <row r="26" spans="2:53">
      <c r="B26" s="16">
        <v>24028043</v>
      </c>
      <c r="C26" s="16" t="s">
        <v>164</v>
      </c>
      <c r="D26" s="16" t="s">
        <v>75</v>
      </c>
      <c r="E26" s="23">
        <v>4001</v>
      </c>
      <c r="F26" s="23" t="s">
        <v>76</v>
      </c>
      <c r="G26" s="21">
        <v>40132</v>
      </c>
      <c r="H26" s="21" t="s">
        <v>112</v>
      </c>
      <c r="I26" s="16" t="s">
        <v>165</v>
      </c>
      <c r="J26" s="17" t="s">
        <v>164</v>
      </c>
      <c r="K26" s="17" t="s">
        <v>166</v>
      </c>
      <c r="L26" s="17" t="s">
        <v>149</v>
      </c>
      <c r="M26" s="18" t="str">
        <f>IF(L26="","",VLOOKUP(L26,Sheet1!$B$3:$C$7,2,0))</f>
        <v>急性期</v>
      </c>
      <c r="N26" s="17" t="s">
        <v>149</v>
      </c>
      <c r="O26" s="18" t="str">
        <f>IF(N26="","",VLOOKUP(N26,Sheet1!$B$3:$C$7,2,0))</f>
        <v>急性期</v>
      </c>
      <c r="P26" s="24" t="str">
        <f t="shared" si="0"/>
        <v/>
      </c>
      <c r="Q26" s="25" t="str">
        <f t="shared" si="1"/>
        <v>○</v>
      </c>
      <c r="R26" s="25" t="str">
        <f t="shared" si="2"/>
        <v>○</v>
      </c>
      <c r="S26" s="25" t="str">
        <f t="shared" si="3"/>
        <v/>
      </c>
      <c r="T26" s="25" t="str">
        <f t="shared" si="4"/>
        <v/>
      </c>
      <c r="U26" s="25" t="str">
        <f t="shared" si="5"/>
        <v/>
      </c>
      <c r="V26" s="26" t="str">
        <f t="shared" si="6"/>
        <v/>
      </c>
      <c r="W26" s="27" t="s">
        <v>149</v>
      </c>
      <c r="X26" s="27" t="s">
        <v>126</v>
      </c>
      <c r="Y26" s="27" t="s">
        <v>79</v>
      </c>
      <c r="Z26" s="27" t="s">
        <v>79</v>
      </c>
      <c r="AA26" s="27" t="s">
        <v>79</v>
      </c>
      <c r="AB26" s="22" t="str">
        <f t="shared" si="7"/>
        <v>急性期</v>
      </c>
      <c r="AC26" s="33">
        <v>12</v>
      </c>
      <c r="AD26" s="33">
        <v>12</v>
      </c>
      <c r="AE26" s="33">
        <v>0</v>
      </c>
      <c r="AF26" s="33">
        <v>7</v>
      </c>
      <c r="AG26" s="33">
        <v>0</v>
      </c>
      <c r="AH26" s="33">
        <v>7</v>
      </c>
      <c r="AI26" s="33">
        <v>0</v>
      </c>
      <c r="AJ26" s="33">
        <v>0</v>
      </c>
      <c r="AK26" s="33">
        <v>0</v>
      </c>
      <c r="AL26" s="34">
        <v>12</v>
      </c>
      <c r="AM26" s="34">
        <v>7</v>
      </c>
      <c r="AN26" s="34">
        <v>0</v>
      </c>
      <c r="AO26" s="33">
        <v>0</v>
      </c>
      <c r="AP26" s="34">
        <v>161</v>
      </c>
      <c r="AQ26" s="34">
        <v>75</v>
      </c>
      <c r="AR26" s="35"/>
      <c r="AS26" s="37" t="s">
        <v>149</v>
      </c>
      <c r="AT26" s="29" t="str">
        <f t="shared" si="8"/>
        <v/>
      </c>
      <c r="AU26" s="34">
        <v>4</v>
      </c>
      <c r="AV26" s="34">
        <v>8</v>
      </c>
      <c r="AW26" s="34">
        <v>0</v>
      </c>
      <c r="AX26" s="34">
        <v>0</v>
      </c>
      <c r="AY26" s="34">
        <v>0</v>
      </c>
      <c r="AZ26" s="34">
        <v>2</v>
      </c>
      <c r="BA26" s="34">
        <v>0</v>
      </c>
    </row>
    <row r="27" spans="2:53">
      <c r="B27" s="16">
        <v>24028153</v>
      </c>
      <c r="C27" s="16" t="s">
        <v>317</v>
      </c>
      <c r="D27" s="16" t="s">
        <v>75</v>
      </c>
      <c r="E27" s="23">
        <v>4001</v>
      </c>
      <c r="F27" s="23" t="s">
        <v>76</v>
      </c>
      <c r="G27" s="21">
        <v>40132</v>
      </c>
      <c r="H27" s="21" t="s">
        <v>112</v>
      </c>
      <c r="I27" s="16" t="s">
        <v>318</v>
      </c>
      <c r="J27" s="17" t="s">
        <v>1341</v>
      </c>
      <c r="K27" s="17" t="s">
        <v>1342</v>
      </c>
      <c r="L27" s="17" t="s">
        <v>1345</v>
      </c>
      <c r="M27" s="18" t="str">
        <f>IF(L27="","",VLOOKUP(L27,Sheet1!$B$3:$C$7,2,0))</f>
        <v>回復期</v>
      </c>
      <c r="N27" s="17" t="s">
        <v>1345</v>
      </c>
      <c r="O27" s="18" t="str">
        <f>IF(N27="","",VLOOKUP(N27,Sheet1!$B$3:$C$7,2,0))</f>
        <v>回復期</v>
      </c>
      <c r="P27" s="24" t="str">
        <f t="shared" si="0"/>
        <v/>
      </c>
      <c r="Q27" s="25" t="str">
        <f t="shared" si="1"/>
        <v/>
      </c>
      <c r="R27" s="25" t="str">
        <f t="shared" si="2"/>
        <v/>
      </c>
      <c r="S27" s="25" t="str">
        <f t="shared" si="3"/>
        <v/>
      </c>
      <c r="T27" s="25" t="str">
        <f t="shared" si="4"/>
        <v/>
      </c>
      <c r="U27" s="25" t="str">
        <f t="shared" si="5"/>
        <v>○</v>
      </c>
      <c r="V27" s="26" t="str">
        <f t="shared" si="6"/>
        <v/>
      </c>
      <c r="W27" s="27" t="s">
        <v>1346</v>
      </c>
      <c r="X27" s="27" t="s">
        <v>79</v>
      </c>
      <c r="Y27" s="27" t="s">
        <v>79</v>
      </c>
      <c r="Z27" s="27" t="s">
        <v>79</v>
      </c>
      <c r="AA27" s="27" t="s">
        <v>79</v>
      </c>
      <c r="AB27" s="22" t="str">
        <f t="shared" si="7"/>
        <v>回復期</v>
      </c>
      <c r="AC27" s="33">
        <v>19</v>
      </c>
      <c r="AD27" s="33">
        <v>6</v>
      </c>
      <c r="AE27" s="33">
        <v>13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4">
        <v>19</v>
      </c>
      <c r="AM27" s="33">
        <v>0</v>
      </c>
      <c r="AN27" s="33">
        <v>0</v>
      </c>
      <c r="AO27" s="33">
        <v>0</v>
      </c>
      <c r="AP27" s="34">
        <v>46</v>
      </c>
      <c r="AQ27" s="34">
        <v>0</v>
      </c>
      <c r="AR27" s="35">
        <v>0</v>
      </c>
      <c r="AS27" s="37" t="s">
        <v>1344</v>
      </c>
      <c r="AT27" s="29" t="str">
        <f t="shared" si="8"/>
        <v/>
      </c>
      <c r="AU27" s="34">
        <v>0</v>
      </c>
      <c r="AV27" s="34">
        <v>0</v>
      </c>
      <c r="AW27" s="34">
        <v>0</v>
      </c>
      <c r="AX27" s="34"/>
      <c r="AY27" s="34"/>
      <c r="AZ27" s="34">
        <v>0</v>
      </c>
      <c r="BA27" s="34">
        <v>0</v>
      </c>
    </row>
    <row r="28" spans="2:53">
      <c r="B28" s="16">
        <v>24028178</v>
      </c>
      <c r="C28" s="16" t="s">
        <v>351</v>
      </c>
      <c r="D28" s="16" t="s">
        <v>75</v>
      </c>
      <c r="E28" s="23">
        <v>4001</v>
      </c>
      <c r="F28" s="23" t="s">
        <v>76</v>
      </c>
      <c r="G28" s="21">
        <v>40132</v>
      </c>
      <c r="H28" s="21" t="s">
        <v>112</v>
      </c>
      <c r="I28" s="16" t="s">
        <v>352</v>
      </c>
      <c r="J28" s="18" t="s">
        <v>1348</v>
      </c>
      <c r="K28" s="18" t="s">
        <v>1349</v>
      </c>
      <c r="L28" s="18" t="s">
        <v>1350</v>
      </c>
      <c r="M28" s="18" t="str">
        <f>IF(L28="","",VLOOKUP(L28,Sheet1!$B$3:$C$7,2,0))</f>
        <v>慢性期</v>
      </c>
      <c r="N28" s="18" t="s">
        <v>1350</v>
      </c>
      <c r="O28" s="18" t="str">
        <f>IF(N28="","",VLOOKUP(N28,Sheet1!$B$3:$C$7,2,0))</f>
        <v>慢性期</v>
      </c>
      <c r="P28" s="24" t="str">
        <f t="shared" si="0"/>
        <v/>
      </c>
      <c r="Q28" s="25" t="str">
        <f t="shared" si="1"/>
        <v>○</v>
      </c>
      <c r="R28" s="25" t="str">
        <f t="shared" si="2"/>
        <v/>
      </c>
      <c r="S28" s="25" t="str">
        <f t="shared" si="3"/>
        <v/>
      </c>
      <c r="T28" s="25" t="str">
        <f t="shared" si="4"/>
        <v>○</v>
      </c>
      <c r="U28" s="25" t="str">
        <f t="shared" si="5"/>
        <v/>
      </c>
      <c r="V28" s="26" t="str">
        <f t="shared" si="6"/>
        <v/>
      </c>
      <c r="W28" s="28" t="s">
        <v>1344</v>
      </c>
      <c r="X28" s="28" t="s">
        <v>1351</v>
      </c>
      <c r="Y28" s="28" t="s">
        <v>79</v>
      </c>
      <c r="Z28" s="28" t="s">
        <v>79</v>
      </c>
      <c r="AA28" s="28" t="s">
        <v>79</v>
      </c>
      <c r="AB28" s="22" t="str">
        <f t="shared" si="7"/>
        <v>慢性期</v>
      </c>
      <c r="AC28" s="33">
        <v>0</v>
      </c>
      <c r="AD28" s="33">
        <v>0</v>
      </c>
      <c r="AE28" s="33">
        <v>0</v>
      </c>
      <c r="AF28" s="33">
        <v>10</v>
      </c>
      <c r="AG28" s="33">
        <v>10</v>
      </c>
      <c r="AH28" s="33">
        <v>0</v>
      </c>
      <c r="AI28" s="33">
        <v>0</v>
      </c>
      <c r="AJ28" s="33">
        <v>0</v>
      </c>
      <c r="AK28" s="33">
        <v>0</v>
      </c>
      <c r="AL28" s="34">
        <v>0</v>
      </c>
      <c r="AM28" s="34">
        <v>10</v>
      </c>
      <c r="AN28" s="34">
        <v>0</v>
      </c>
      <c r="AO28" s="33">
        <v>0</v>
      </c>
      <c r="AP28" s="34">
        <v>0</v>
      </c>
      <c r="AQ28" s="34">
        <v>0</v>
      </c>
      <c r="AR28" s="35">
        <v>0</v>
      </c>
      <c r="AS28" s="36" t="s">
        <v>1343</v>
      </c>
      <c r="AT28" s="29" t="str">
        <f t="shared" si="8"/>
        <v>○</v>
      </c>
      <c r="AU28" s="34">
        <v>0</v>
      </c>
      <c r="AV28" s="34">
        <v>54</v>
      </c>
      <c r="AW28" s="34">
        <v>8</v>
      </c>
      <c r="AX28" s="34">
        <v>8</v>
      </c>
      <c r="AY28" s="34">
        <v>0</v>
      </c>
      <c r="AZ28" s="34">
        <v>0</v>
      </c>
      <c r="BA28" s="34">
        <v>0</v>
      </c>
    </row>
    <row r="29" spans="2:53">
      <c r="B29" s="16">
        <v>24028179</v>
      </c>
      <c r="C29" s="16" t="s">
        <v>353</v>
      </c>
      <c r="D29" s="16" t="s">
        <v>75</v>
      </c>
      <c r="E29" s="23">
        <v>4001</v>
      </c>
      <c r="F29" s="23" t="s">
        <v>76</v>
      </c>
      <c r="G29" s="21">
        <v>40132</v>
      </c>
      <c r="H29" s="21" t="s">
        <v>112</v>
      </c>
      <c r="I29" s="16" t="s">
        <v>354</v>
      </c>
      <c r="J29" s="17" t="s">
        <v>1352</v>
      </c>
      <c r="K29" s="17" t="s">
        <v>1353</v>
      </c>
      <c r="L29" s="17" t="s">
        <v>1344</v>
      </c>
      <c r="M29" s="18" t="str">
        <f>IF(L29="","",VLOOKUP(L29,Sheet1!$B$3:$C$7,2,0))</f>
        <v>急性期</v>
      </c>
      <c r="N29" s="17" t="s">
        <v>1344</v>
      </c>
      <c r="O29" s="18" t="str">
        <f>IF(N29="","",VLOOKUP(N29,Sheet1!$B$3:$C$7,2,0))</f>
        <v>急性期</v>
      </c>
      <c r="P29" s="24" t="str">
        <f t="shared" si="0"/>
        <v/>
      </c>
      <c r="Q29" s="25" t="str">
        <f t="shared" si="1"/>
        <v>○</v>
      </c>
      <c r="R29" s="25" t="str">
        <f t="shared" si="2"/>
        <v>○</v>
      </c>
      <c r="S29" s="25" t="str">
        <f t="shared" si="3"/>
        <v/>
      </c>
      <c r="T29" s="25" t="str">
        <f t="shared" si="4"/>
        <v/>
      </c>
      <c r="U29" s="25" t="str">
        <f t="shared" si="5"/>
        <v/>
      </c>
      <c r="V29" s="26" t="str">
        <f t="shared" si="6"/>
        <v/>
      </c>
      <c r="W29" s="27" t="s">
        <v>1344</v>
      </c>
      <c r="X29" s="27" t="s">
        <v>1345</v>
      </c>
      <c r="Y29" s="27" t="s">
        <v>79</v>
      </c>
      <c r="Z29" s="27" t="s">
        <v>79</v>
      </c>
      <c r="AA29" s="27" t="s">
        <v>79</v>
      </c>
      <c r="AB29" s="22" t="str">
        <f t="shared" si="7"/>
        <v>急性期</v>
      </c>
      <c r="AC29" s="33">
        <v>4</v>
      </c>
      <c r="AD29" s="33">
        <v>4</v>
      </c>
      <c r="AE29" s="33">
        <v>4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4">
        <v>4</v>
      </c>
      <c r="AM29" s="34">
        <v>0</v>
      </c>
      <c r="AN29" s="34">
        <v>0</v>
      </c>
      <c r="AO29" s="33">
        <v>0</v>
      </c>
      <c r="AP29" s="34">
        <v>0</v>
      </c>
      <c r="AQ29" s="34">
        <v>0</v>
      </c>
      <c r="AR29" s="35">
        <v>0</v>
      </c>
      <c r="AS29" s="37" t="s">
        <v>1344</v>
      </c>
      <c r="AT29" s="29" t="str">
        <f t="shared" si="8"/>
        <v/>
      </c>
      <c r="AU29" s="34">
        <v>0</v>
      </c>
      <c r="AV29" s="34">
        <v>0</v>
      </c>
      <c r="AW29" s="34">
        <v>0</v>
      </c>
      <c r="AX29" s="34"/>
      <c r="AY29" s="34"/>
      <c r="AZ29" s="34">
        <v>0</v>
      </c>
      <c r="BA29" s="34">
        <v>0</v>
      </c>
    </row>
    <row r="30" spans="2:53">
      <c r="B30" s="16">
        <v>24028392</v>
      </c>
      <c r="C30" s="16" t="s">
        <v>584</v>
      </c>
      <c r="D30" s="16" t="s">
        <v>75</v>
      </c>
      <c r="E30" s="23">
        <v>4001</v>
      </c>
      <c r="F30" s="23" t="s">
        <v>76</v>
      </c>
      <c r="G30" s="21">
        <v>40132</v>
      </c>
      <c r="H30" s="21" t="s">
        <v>112</v>
      </c>
      <c r="I30" s="16" t="s">
        <v>585</v>
      </c>
      <c r="J30" s="17" t="s">
        <v>1354</v>
      </c>
      <c r="K30" s="17" t="s">
        <v>1355</v>
      </c>
      <c r="L30" s="17" t="s">
        <v>1344</v>
      </c>
      <c r="M30" s="18" t="str">
        <f>IF(L30="","",VLOOKUP(L30,Sheet1!$B$3:$C$7,2,0))</f>
        <v>急性期</v>
      </c>
      <c r="N30" s="17" t="s">
        <v>1344</v>
      </c>
      <c r="O30" s="18" t="str">
        <f>IF(N30="","",VLOOKUP(N30,Sheet1!$B$3:$C$7,2,0))</f>
        <v>急性期</v>
      </c>
      <c r="P30" s="24" t="str">
        <f t="shared" si="0"/>
        <v/>
      </c>
      <c r="Q30" s="25" t="str">
        <f t="shared" si="1"/>
        <v>○</v>
      </c>
      <c r="R30" s="25" t="str">
        <f t="shared" si="2"/>
        <v/>
      </c>
      <c r="S30" s="25" t="str">
        <f t="shared" si="3"/>
        <v/>
      </c>
      <c r="T30" s="25" t="str">
        <f t="shared" si="4"/>
        <v/>
      </c>
      <c r="U30" s="25" t="str">
        <f t="shared" si="5"/>
        <v/>
      </c>
      <c r="V30" s="26" t="str">
        <f t="shared" si="6"/>
        <v/>
      </c>
      <c r="W30" s="27" t="s">
        <v>1344</v>
      </c>
      <c r="X30" s="27" t="s">
        <v>79</v>
      </c>
      <c r="Y30" s="27" t="s">
        <v>79</v>
      </c>
      <c r="Z30" s="27" t="s">
        <v>79</v>
      </c>
      <c r="AA30" s="27" t="s">
        <v>79</v>
      </c>
      <c r="AB30" s="22" t="str">
        <f t="shared" si="7"/>
        <v>急性期</v>
      </c>
      <c r="AC30" s="33">
        <v>13</v>
      </c>
      <c r="AD30" s="33">
        <v>13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4">
        <v>13</v>
      </c>
      <c r="AM30" s="34">
        <v>0</v>
      </c>
      <c r="AN30" s="34">
        <v>0</v>
      </c>
      <c r="AO30" s="33">
        <v>0</v>
      </c>
      <c r="AP30" s="34">
        <v>230</v>
      </c>
      <c r="AQ30" s="34">
        <v>0</v>
      </c>
      <c r="AR30" s="35">
        <v>1</v>
      </c>
      <c r="AS30" s="37" t="s">
        <v>1344</v>
      </c>
      <c r="AT30" s="29" t="str">
        <f t="shared" si="8"/>
        <v/>
      </c>
      <c r="AU30" s="34">
        <v>0</v>
      </c>
      <c r="AV30" s="34">
        <v>3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</row>
    <row r="31" spans="2:53">
      <c r="B31" s="16">
        <v>24028469</v>
      </c>
      <c r="C31" s="16" t="s">
        <v>683</v>
      </c>
      <c r="D31" s="16" t="s">
        <v>75</v>
      </c>
      <c r="E31" s="23">
        <v>4001</v>
      </c>
      <c r="F31" s="23" t="s">
        <v>76</v>
      </c>
      <c r="G31" s="21">
        <v>40132</v>
      </c>
      <c r="H31" s="21" t="s">
        <v>112</v>
      </c>
      <c r="I31" s="16" t="s">
        <v>684</v>
      </c>
      <c r="J31" s="17" t="s">
        <v>1356</v>
      </c>
      <c r="K31" s="17" t="s">
        <v>1357</v>
      </c>
      <c r="L31" s="17" t="s">
        <v>79</v>
      </c>
      <c r="M31" s="18" t="str">
        <f>IF(L31="","",VLOOKUP(L31,Sheet1!$B$3:$C$7,2,0))</f>
        <v/>
      </c>
      <c r="N31" s="17" t="s">
        <v>79</v>
      </c>
      <c r="O31" s="18" t="str">
        <f>IF(N31="","",VLOOKUP(N31,Sheet1!$B$3:$C$7,2,0))</f>
        <v/>
      </c>
      <c r="P31" s="24" t="str">
        <f t="shared" si="0"/>
        <v/>
      </c>
      <c r="Q31" s="25" t="str">
        <f t="shared" si="1"/>
        <v/>
      </c>
      <c r="R31" s="25" t="str">
        <f t="shared" si="2"/>
        <v/>
      </c>
      <c r="S31" s="25" t="str">
        <f t="shared" si="3"/>
        <v/>
      </c>
      <c r="T31" s="25" t="str">
        <f t="shared" si="4"/>
        <v/>
      </c>
      <c r="U31" s="25" t="str">
        <f t="shared" si="5"/>
        <v/>
      </c>
      <c r="V31" s="26" t="str">
        <f t="shared" si="6"/>
        <v/>
      </c>
      <c r="W31" s="27" t="s">
        <v>79</v>
      </c>
      <c r="X31" s="27" t="s">
        <v>79</v>
      </c>
      <c r="Y31" s="27" t="s">
        <v>79</v>
      </c>
      <c r="Z31" s="27" t="s">
        <v>79</v>
      </c>
      <c r="AA31" s="27" t="s">
        <v>79</v>
      </c>
      <c r="AB31" s="22" t="str">
        <f t="shared" si="7"/>
        <v>無回答</v>
      </c>
      <c r="AC31" s="33">
        <v>17</v>
      </c>
      <c r="AD31" s="33"/>
      <c r="AE31" s="33"/>
      <c r="AF31" s="33"/>
      <c r="AG31" s="33"/>
      <c r="AH31" s="33"/>
      <c r="AI31" s="33"/>
      <c r="AJ31" s="33"/>
      <c r="AK31" s="33"/>
      <c r="AL31" s="34">
        <v>17</v>
      </c>
      <c r="AM31" s="34"/>
      <c r="AN31" s="34"/>
      <c r="AO31" s="33"/>
      <c r="AP31" s="34">
        <v>720</v>
      </c>
      <c r="AQ31" s="34">
        <v>37</v>
      </c>
      <c r="AR31" s="35">
        <v>0</v>
      </c>
      <c r="AS31" s="37" t="s">
        <v>1344</v>
      </c>
      <c r="AT31" s="29" t="str">
        <f t="shared" si="8"/>
        <v/>
      </c>
      <c r="AU31" s="34">
        <v>0</v>
      </c>
      <c r="AV31" s="34">
        <v>0</v>
      </c>
      <c r="AW31" s="34">
        <v>0</v>
      </c>
      <c r="AX31" s="34"/>
      <c r="AY31" s="34"/>
      <c r="AZ31" s="34">
        <v>0</v>
      </c>
      <c r="BA31" s="34">
        <v>57</v>
      </c>
    </row>
    <row r="32" spans="2:53">
      <c r="B32" s="16">
        <v>24028482</v>
      </c>
      <c r="C32" s="16" t="s">
        <v>700</v>
      </c>
      <c r="D32" s="16" t="s">
        <v>75</v>
      </c>
      <c r="E32" s="23">
        <v>4001</v>
      </c>
      <c r="F32" s="23" t="s">
        <v>76</v>
      </c>
      <c r="G32" s="21">
        <v>40132</v>
      </c>
      <c r="H32" s="21" t="s">
        <v>112</v>
      </c>
      <c r="I32" s="16" t="s">
        <v>701</v>
      </c>
      <c r="J32" s="17" t="s">
        <v>1358</v>
      </c>
      <c r="K32" s="17" t="s">
        <v>1359</v>
      </c>
      <c r="L32" s="17" t="s">
        <v>1350</v>
      </c>
      <c r="M32" s="18" t="str">
        <f>IF(L32="","",VLOOKUP(L32,Sheet1!$B$3:$C$7,2,0))</f>
        <v>慢性期</v>
      </c>
      <c r="N32" s="17" t="s">
        <v>1350</v>
      </c>
      <c r="O32" s="18" t="str">
        <f>IF(N32="","",VLOOKUP(N32,Sheet1!$B$3:$C$7,2,0))</f>
        <v>慢性期</v>
      </c>
      <c r="P32" s="24" t="str">
        <f t="shared" si="0"/>
        <v>○</v>
      </c>
      <c r="Q32" s="25" t="str">
        <f t="shared" si="1"/>
        <v>○</v>
      </c>
      <c r="R32" s="25" t="str">
        <f t="shared" si="2"/>
        <v>○</v>
      </c>
      <c r="S32" s="25" t="str">
        <f t="shared" si="3"/>
        <v/>
      </c>
      <c r="T32" s="25" t="str">
        <f t="shared" si="4"/>
        <v>○</v>
      </c>
      <c r="U32" s="25" t="str">
        <f t="shared" si="5"/>
        <v/>
      </c>
      <c r="V32" s="26" t="str">
        <f t="shared" si="6"/>
        <v/>
      </c>
      <c r="W32" s="27" t="s">
        <v>1343</v>
      </c>
      <c r="X32" s="27" t="s">
        <v>1344</v>
      </c>
      <c r="Y32" s="27" t="s">
        <v>1345</v>
      </c>
      <c r="Z32" s="27" t="s">
        <v>1351</v>
      </c>
      <c r="AA32" s="27" t="s">
        <v>79</v>
      </c>
      <c r="AB32" s="22" t="str">
        <f t="shared" si="7"/>
        <v>慢性期</v>
      </c>
      <c r="AC32" s="33">
        <v>10</v>
      </c>
      <c r="AD32" s="33">
        <v>10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4">
        <v>10</v>
      </c>
      <c r="AM32" s="34">
        <v>0</v>
      </c>
      <c r="AN32" s="34">
        <v>0</v>
      </c>
      <c r="AO32" s="33">
        <v>0</v>
      </c>
      <c r="AP32" s="34">
        <v>15</v>
      </c>
      <c r="AQ32" s="34">
        <v>7</v>
      </c>
      <c r="AR32" s="35">
        <v>26.7</v>
      </c>
      <c r="AS32" s="37" t="s">
        <v>1344</v>
      </c>
      <c r="AT32" s="29" t="str">
        <f t="shared" si="8"/>
        <v/>
      </c>
      <c r="AU32" s="34">
        <v>0</v>
      </c>
      <c r="AV32" s="34">
        <v>1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</row>
    <row r="33" spans="2:53">
      <c r="B33" s="16">
        <v>24028496</v>
      </c>
      <c r="C33" s="30" t="s">
        <v>1360</v>
      </c>
      <c r="D33" s="16" t="s">
        <v>75</v>
      </c>
      <c r="E33" s="23">
        <v>4001</v>
      </c>
      <c r="F33" s="23" t="s">
        <v>76</v>
      </c>
      <c r="G33" s="21">
        <v>40132</v>
      </c>
      <c r="H33" s="21" t="s">
        <v>112</v>
      </c>
      <c r="I33" s="16" t="s">
        <v>94</v>
      </c>
      <c r="J33" s="18" t="s">
        <v>1360</v>
      </c>
      <c r="K33" s="18" t="s">
        <v>1361</v>
      </c>
      <c r="L33" s="18" t="s">
        <v>1350</v>
      </c>
      <c r="M33" s="18" t="str">
        <f>IF(L33="","",VLOOKUP(L33,Sheet1!$B$3:$C$7,2,0))</f>
        <v>慢性期</v>
      </c>
      <c r="N33" s="18" t="s">
        <v>1350</v>
      </c>
      <c r="O33" s="18" t="str">
        <f>IF(N33="","",VLOOKUP(N33,Sheet1!$B$3:$C$7,2,0))</f>
        <v>慢性期</v>
      </c>
      <c r="P33" s="24" t="str">
        <f t="shared" si="0"/>
        <v>○</v>
      </c>
      <c r="Q33" s="25" t="str">
        <f t="shared" si="1"/>
        <v>○</v>
      </c>
      <c r="R33" s="25" t="str">
        <f t="shared" si="2"/>
        <v>○</v>
      </c>
      <c r="S33" s="25" t="str">
        <f t="shared" si="3"/>
        <v>○</v>
      </c>
      <c r="T33" s="25" t="str">
        <f t="shared" si="4"/>
        <v>○</v>
      </c>
      <c r="U33" s="25" t="str">
        <f t="shared" si="5"/>
        <v/>
      </c>
      <c r="V33" s="26" t="str">
        <f t="shared" si="6"/>
        <v/>
      </c>
      <c r="W33" s="28" t="s">
        <v>1343</v>
      </c>
      <c r="X33" s="28" t="s">
        <v>1344</v>
      </c>
      <c r="Y33" s="28" t="s">
        <v>1345</v>
      </c>
      <c r="Z33" s="28" t="s">
        <v>1350</v>
      </c>
      <c r="AA33" s="28" t="s">
        <v>1351</v>
      </c>
      <c r="AB33" s="22" t="str">
        <f t="shared" si="7"/>
        <v>慢性期</v>
      </c>
      <c r="AC33" s="33">
        <v>12</v>
      </c>
      <c r="AD33" s="33">
        <v>5</v>
      </c>
      <c r="AE33" s="33">
        <v>7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4">
        <v>12</v>
      </c>
      <c r="AM33" s="34">
        <v>0</v>
      </c>
      <c r="AN33" s="34">
        <v>0</v>
      </c>
      <c r="AO33" s="33">
        <v>0</v>
      </c>
      <c r="AP33" s="34">
        <v>13</v>
      </c>
      <c r="AQ33" s="34">
        <v>5</v>
      </c>
      <c r="AR33" s="35">
        <v>23.1</v>
      </c>
      <c r="AS33" s="36" t="s">
        <v>1343</v>
      </c>
      <c r="AT33" s="29" t="str">
        <f t="shared" si="8"/>
        <v>○</v>
      </c>
      <c r="AU33" s="34">
        <v>9</v>
      </c>
      <c r="AV33" s="34">
        <v>201</v>
      </c>
      <c r="AW33" s="34">
        <v>0</v>
      </c>
      <c r="AX33" s="34">
        <v>0</v>
      </c>
      <c r="AY33" s="34">
        <v>0</v>
      </c>
      <c r="AZ33" s="34">
        <v>4</v>
      </c>
      <c r="BA33" s="34">
        <v>0</v>
      </c>
    </row>
    <row r="34" spans="2:53">
      <c r="B34" s="16">
        <v>24028513</v>
      </c>
      <c r="C34" s="16" t="s">
        <v>742</v>
      </c>
      <c r="D34" s="16" t="s">
        <v>75</v>
      </c>
      <c r="E34" s="23">
        <v>4001</v>
      </c>
      <c r="F34" s="23" t="s">
        <v>76</v>
      </c>
      <c r="G34" s="21">
        <v>40132</v>
      </c>
      <c r="H34" s="21" t="s">
        <v>112</v>
      </c>
      <c r="I34" s="16" t="s">
        <v>743</v>
      </c>
      <c r="J34" s="17" t="s">
        <v>1362</v>
      </c>
      <c r="K34" s="17" t="s">
        <v>1363</v>
      </c>
      <c r="L34" s="17" t="s">
        <v>1344</v>
      </c>
      <c r="M34" s="18" t="str">
        <f>IF(L34="","",VLOOKUP(L34,Sheet1!$B$3:$C$7,2,0))</f>
        <v>急性期</v>
      </c>
      <c r="N34" s="17" t="s">
        <v>1344</v>
      </c>
      <c r="O34" s="18" t="str">
        <f>IF(N34="","",VLOOKUP(N34,Sheet1!$B$3:$C$7,2,0))</f>
        <v>急性期</v>
      </c>
      <c r="P34" s="24" t="str">
        <f t="shared" si="0"/>
        <v/>
      </c>
      <c r="Q34" s="25" t="str">
        <f t="shared" si="1"/>
        <v/>
      </c>
      <c r="R34" s="25" t="str">
        <f t="shared" si="2"/>
        <v/>
      </c>
      <c r="S34" s="25" t="str">
        <f t="shared" si="3"/>
        <v/>
      </c>
      <c r="T34" s="25" t="str">
        <f t="shared" si="4"/>
        <v/>
      </c>
      <c r="U34" s="25" t="str">
        <f t="shared" si="5"/>
        <v>○</v>
      </c>
      <c r="V34" s="26" t="str">
        <f t="shared" si="6"/>
        <v/>
      </c>
      <c r="W34" s="27" t="s">
        <v>1346</v>
      </c>
      <c r="X34" s="27" t="s">
        <v>79</v>
      </c>
      <c r="Y34" s="27" t="s">
        <v>79</v>
      </c>
      <c r="Z34" s="27" t="s">
        <v>79</v>
      </c>
      <c r="AA34" s="27" t="s">
        <v>79</v>
      </c>
      <c r="AB34" s="22" t="str">
        <f t="shared" si="7"/>
        <v>急性期</v>
      </c>
      <c r="AC34" s="33">
        <v>16</v>
      </c>
      <c r="AD34" s="33">
        <v>16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4">
        <v>16</v>
      </c>
      <c r="AM34" s="33">
        <v>0</v>
      </c>
      <c r="AN34" s="33">
        <v>0</v>
      </c>
      <c r="AO34" s="33">
        <v>0</v>
      </c>
      <c r="AP34" s="34">
        <v>494</v>
      </c>
      <c r="AQ34" s="34">
        <v>0</v>
      </c>
      <c r="AR34" s="35">
        <v>0</v>
      </c>
      <c r="AS34" s="37" t="s">
        <v>1344</v>
      </c>
      <c r="AT34" s="29" t="str">
        <f t="shared" si="8"/>
        <v/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</row>
    <row r="35" spans="2:53">
      <c r="B35" s="16">
        <v>24028526</v>
      </c>
      <c r="C35" s="16" t="s">
        <v>759</v>
      </c>
      <c r="D35" s="16" t="s">
        <v>75</v>
      </c>
      <c r="E35" s="23">
        <v>4001</v>
      </c>
      <c r="F35" s="23" t="s">
        <v>76</v>
      </c>
      <c r="G35" s="21">
        <v>40132</v>
      </c>
      <c r="H35" s="21" t="s">
        <v>112</v>
      </c>
      <c r="I35" s="16" t="s">
        <v>760</v>
      </c>
      <c r="J35" s="17" t="s">
        <v>759</v>
      </c>
      <c r="K35" s="17" t="s">
        <v>761</v>
      </c>
      <c r="L35" s="17" t="s">
        <v>149</v>
      </c>
      <c r="M35" s="18" t="str">
        <f>IF(L35="","",VLOOKUP(L35,Sheet1!$B$3:$C$7,2,0))</f>
        <v>急性期</v>
      </c>
      <c r="N35" s="17" t="s">
        <v>149</v>
      </c>
      <c r="O35" s="18" t="str">
        <f>IF(N35="","",VLOOKUP(N35,Sheet1!$B$3:$C$7,2,0))</f>
        <v>急性期</v>
      </c>
      <c r="P35" s="24" t="str">
        <f t="shared" si="0"/>
        <v>○</v>
      </c>
      <c r="Q35" s="25" t="str">
        <f t="shared" si="1"/>
        <v>○</v>
      </c>
      <c r="R35" s="25" t="str">
        <f t="shared" si="2"/>
        <v>○</v>
      </c>
      <c r="S35" s="25" t="str">
        <f t="shared" si="3"/>
        <v>○</v>
      </c>
      <c r="T35" s="25" t="str">
        <f t="shared" si="4"/>
        <v>○</v>
      </c>
      <c r="U35" s="25" t="str">
        <f t="shared" si="5"/>
        <v/>
      </c>
      <c r="V35" s="26" t="str">
        <f t="shared" si="6"/>
        <v/>
      </c>
      <c r="W35" s="27" t="s">
        <v>148</v>
      </c>
      <c r="X35" s="27" t="s">
        <v>149</v>
      </c>
      <c r="Y35" s="27" t="s">
        <v>126</v>
      </c>
      <c r="Z35" s="27" t="s">
        <v>167</v>
      </c>
      <c r="AA35" s="27" t="s">
        <v>150</v>
      </c>
      <c r="AB35" s="22" t="str">
        <f t="shared" si="7"/>
        <v>急性期</v>
      </c>
      <c r="AC35" s="33">
        <v>7</v>
      </c>
      <c r="AD35" s="33">
        <v>7</v>
      </c>
      <c r="AE35" s="33">
        <v>0</v>
      </c>
      <c r="AF35" s="33">
        <v>12</v>
      </c>
      <c r="AG35" s="33">
        <v>12</v>
      </c>
      <c r="AH35" s="33">
        <v>0</v>
      </c>
      <c r="AI35" s="33">
        <v>0</v>
      </c>
      <c r="AJ35" s="33">
        <v>0</v>
      </c>
      <c r="AK35" s="33">
        <v>0</v>
      </c>
      <c r="AL35" s="34">
        <v>7</v>
      </c>
      <c r="AM35" s="34">
        <v>12</v>
      </c>
      <c r="AN35" s="34">
        <v>0</v>
      </c>
      <c r="AO35" s="33">
        <v>0</v>
      </c>
      <c r="AP35" s="34">
        <v>53</v>
      </c>
      <c r="AQ35" s="34">
        <v>0</v>
      </c>
      <c r="AR35" s="35">
        <v>0</v>
      </c>
      <c r="AS35" s="37" t="s">
        <v>148</v>
      </c>
      <c r="AT35" s="29" t="str">
        <f t="shared" si="8"/>
        <v>○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</row>
    <row r="36" spans="2:53">
      <c r="B36" s="16">
        <v>24028531</v>
      </c>
      <c r="C36" s="16" t="s">
        <v>766</v>
      </c>
      <c r="D36" s="16" t="s">
        <v>75</v>
      </c>
      <c r="E36" s="23">
        <v>4001</v>
      </c>
      <c r="F36" s="23" t="s">
        <v>76</v>
      </c>
      <c r="G36" s="21">
        <v>40132</v>
      </c>
      <c r="H36" s="21" t="s">
        <v>112</v>
      </c>
      <c r="I36" s="16" t="s">
        <v>767</v>
      </c>
      <c r="J36" s="17" t="s">
        <v>1364</v>
      </c>
      <c r="K36" s="17" t="s">
        <v>1365</v>
      </c>
      <c r="L36" s="17" t="s">
        <v>1311</v>
      </c>
      <c r="M36" s="18" t="str">
        <f>IF(L36="","",VLOOKUP(L36,Sheet1!$B$3:$C$7,2,0))</f>
        <v>慢性期</v>
      </c>
      <c r="N36" s="17" t="s">
        <v>1311</v>
      </c>
      <c r="O36" s="18" t="str">
        <f>IF(N36="","",VLOOKUP(N36,Sheet1!$B$3:$C$7,2,0))</f>
        <v>慢性期</v>
      </c>
      <c r="P36" s="24" t="str">
        <f t="shared" si="0"/>
        <v/>
      </c>
      <c r="Q36" s="25" t="str">
        <f t="shared" si="1"/>
        <v/>
      </c>
      <c r="R36" s="25" t="str">
        <f t="shared" si="2"/>
        <v/>
      </c>
      <c r="S36" s="25" t="str">
        <f t="shared" si="3"/>
        <v/>
      </c>
      <c r="T36" s="25" t="str">
        <f t="shared" si="4"/>
        <v/>
      </c>
      <c r="U36" s="25" t="str">
        <f t="shared" si="5"/>
        <v>○</v>
      </c>
      <c r="V36" s="26" t="str">
        <f t="shared" si="6"/>
        <v/>
      </c>
      <c r="W36" s="27" t="s">
        <v>1315</v>
      </c>
      <c r="X36" s="27" t="s">
        <v>79</v>
      </c>
      <c r="Y36" s="27" t="s">
        <v>79</v>
      </c>
      <c r="Z36" s="27" t="s">
        <v>79</v>
      </c>
      <c r="AA36" s="27" t="s">
        <v>79</v>
      </c>
      <c r="AB36" s="22" t="str">
        <f t="shared" si="7"/>
        <v>慢性期</v>
      </c>
      <c r="AC36" s="33">
        <v>19</v>
      </c>
      <c r="AD36" s="33">
        <v>19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4">
        <v>0</v>
      </c>
      <c r="AM36" s="34">
        <v>0</v>
      </c>
      <c r="AN36" s="34">
        <v>0</v>
      </c>
      <c r="AO36" s="33">
        <v>19</v>
      </c>
      <c r="AP36" s="34">
        <v>126</v>
      </c>
      <c r="AQ36" s="34">
        <v>0</v>
      </c>
      <c r="AR36" s="35">
        <v>0</v>
      </c>
      <c r="AS36" s="37" t="s">
        <v>1312</v>
      </c>
      <c r="AT36" s="29" t="str">
        <f t="shared" si="8"/>
        <v/>
      </c>
      <c r="AU36" s="34"/>
      <c r="AV36" s="34"/>
      <c r="AW36" s="34">
        <v>0</v>
      </c>
      <c r="AX36" s="34"/>
      <c r="AY36" s="34"/>
      <c r="AZ36" s="34">
        <v>0</v>
      </c>
      <c r="BA36" s="34"/>
    </row>
    <row r="37" spans="2:53">
      <c r="B37" s="16">
        <v>24028556</v>
      </c>
      <c r="C37" s="16" t="s">
        <v>789</v>
      </c>
      <c r="D37" s="16" t="s">
        <v>75</v>
      </c>
      <c r="E37" s="23">
        <v>4001</v>
      </c>
      <c r="F37" s="23" t="s">
        <v>76</v>
      </c>
      <c r="G37" s="21">
        <v>40132</v>
      </c>
      <c r="H37" s="21" t="s">
        <v>112</v>
      </c>
      <c r="I37" s="16" t="s">
        <v>790</v>
      </c>
      <c r="J37" s="18" t="s">
        <v>1366</v>
      </c>
      <c r="K37" s="18" t="s">
        <v>1367</v>
      </c>
      <c r="L37" s="18" t="s">
        <v>1311</v>
      </c>
      <c r="M37" s="18" t="str">
        <f>IF(L37="","",VLOOKUP(L37,Sheet1!$B$3:$C$7,2,0))</f>
        <v>慢性期</v>
      </c>
      <c r="N37" s="18" t="s">
        <v>1313</v>
      </c>
      <c r="O37" s="18" t="str">
        <f>IF(N37="","",VLOOKUP(N37,Sheet1!$B$3:$C$7,2,0))</f>
        <v>回復期</v>
      </c>
      <c r="P37" s="24" t="str">
        <f t="shared" si="0"/>
        <v>○</v>
      </c>
      <c r="Q37" s="25" t="str">
        <f t="shared" si="1"/>
        <v>○</v>
      </c>
      <c r="R37" s="25" t="str">
        <f t="shared" si="2"/>
        <v>○</v>
      </c>
      <c r="S37" s="25" t="str">
        <f t="shared" si="3"/>
        <v>○</v>
      </c>
      <c r="T37" s="25" t="str">
        <f t="shared" si="4"/>
        <v>○</v>
      </c>
      <c r="U37" s="25" t="str">
        <f t="shared" si="5"/>
        <v/>
      </c>
      <c r="V37" s="26" t="str">
        <f t="shared" si="6"/>
        <v/>
      </c>
      <c r="W37" s="28" t="s">
        <v>1310</v>
      </c>
      <c r="X37" s="28" t="s">
        <v>1312</v>
      </c>
      <c r="Y37" s="28" t="s">
        <v>1313</v>
      </c>
      <c r="Z37" s="28" t="s">
        <v>1311</v>
      </c>
      <c r="AA37" s="28" t="s">
        <v>1318</v>
      </c>
      <c r="AB37" s="22" t="str">
        <f t="shared" si="7"/>
        <v>慢性期</v>
      </c>
      <c r="AC37" s="33">
        <v>13</v>
      </c>
      <c r="AD37" s="33">
        <v>13</v>
      </c>
      <c r="AE37" s="33">
        <v>0</v>
      </c>
      <c r="AF37" s="33">
        <v>6</v>
      </c>
      <c r="AG37" s="33">
        <v>6</v>
      </c>
      <c r="AH37" s="33">
        <v>0</v>
      </c>
      <c r="AI37" s="33">
        <v>0</v>
      </c>
      <c r="AJ37" s="33">
        <v>0</v>
      </c>
      <c r="AK37" s="33">
        <v>0</v>
      </c>
      <c r="AL37" s="34">
        <v>13</v>
      </c>
      <c r="AM37" s="34">
        <v>6</v>
      </c>
      <c r="AN37" s="34">
        <v>0</v>
      </c>
      <c r="AO37" s="33">
        <v>0</v>
      </c>
      <c r="AP37" s="34">
        <v>45</v>
      </c>
      <c r="AQ37" s="34">
        <v>13</v>
      </c>
      <c r="AR37" s="35">
        <v>72.3</v>
      </c>
      <c r="AS37" s="36" t="s">
        <v>1310</v>
      </c>
      <c r="AT37" s="29" t="str">
        <f t="shared" si="8"/>
        <v>○</v>
      </c>
      <c r="AU37" s="34">
        <v>4</v>
      </c>
      <c r="AV37" s="34">
        <v>45</v>
      </c>
      <c r="AW37" s="34">
        <v>4</v>
      </c>
      <c r="AX37" s="34">
        <v>4</v>
      </c>
      <c r="AY37" s="34">
        <v>0</v>
      </c>
      <c r="AZ37" s="34">
        <v>6</v>
      </c>
      <c r="BA37" s="34">
        <v>0</v>
      </c>
    </row>
    <row r="38" spans="2:53">
      <c r="B38" s="16">
        <v>24028637</v>
      </c>
      <c r="C38" s="16" t="s">
        <v>869</v>
      </c>
      <c r="D38" s="16" t="s">
        <v>75</v>
      </c>
      <c r="E38" s="23">
        <v>4001</v>
      </c>
      <c r="F38" s="23" t="s">
        <v>76</v>
      </c>
      <c r="G38" s="21">
        <v>40132</v>
      </c>
      <c r="H38" s="21" t="s">
        <v>112</v>
      </c>
      <c r="I38" s="16" t="s">
        <v>870</v>
      </c>
      <c r="J38" s="17" t="s">
        <v>871</v>
      </c>
      <c r="K38" s="17" t="s">
        <v>872</v>
      </c>
      <c r="L38" s="17" t="s">
        <v>149</v>
      </c>
      <c r="M38" s="18" t="str">
        <f>IF(L38="","",VLOOKUP(L38,Sheet1!$B$3:$C$7,2,0))</f>
        <v>急性期</v>
      </c>
      <c r="N38" s="17" t="s">
        <v>149</v>
      </c>
      <c r="O38" s="18" t="str">
        <f>IF(N38="","",VLOOKUP(N38,Sheet1!$B$3:$C$7,2,0))</f>
        <v>急性期</v>
      </c>
      <c r="P38" s="24" t="str">
        <f t="shared" si="0"/>
        <v/>
      </c>
      <c r="Q38" s="25" t="str">
        <f t="shared" si="1"/>
        <v>○</v>
      </c>
      <c r="R38" s="25" t="str">
        <f t="shared" si="2"/>
        <v>○</v>
      </c>
      <c r="S38" s="25" t="str">
        <f t="shared" si="3"/>
        <v/>
      </c>
      <c r="T38" s="25" t="str">
        <f t="shared" si="4"/>
        <v/>
      </c>
      <c r="U38" s="25" t="str">
        <f t="shared" si="5"/>
        <v/>
      </c>
      <c r="V38" s="26" t="str">
        <f t="shared" si="6"/>
        <v/>
      </c>
      <c r="W38" s="27" t="s">
        <v>149</v>
      </c>
      <c r="X38" s="27" t="s">
        <v>126</v>
      </c>
      <c r="Y38" s="27" t="s">
        <v>79</v>
      </c>
      <c r="Z38" s="27" t="s">
        <v>79</v>
      </c>
      <c r="AA38" s="27" t="s">
        <v>79</v>
      </c>
      <c r="AB38" s="22" t="str">
        <f t="shared" si="7"/>
        <v>急性期</v>
      </c>
      <c r="AC38" s="33">
        <v>11</v>
      </c>
      <c r="AD38" s="33">
        <v>11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4">
        <v>11</v>
      </c>
      <c r="AM38" s="34">
        <v>0</v>
      </c>
      <c r="AN38" s="33">
        <v>0</v>
      </c>
      <c r="AO38" s="33">
        <v>0</v>
      </c>
      <c r="AP38" s="34">
        <v>430</v>
      </c>
      <c r="AQ38" s="34">
        <v>15</v>
      </c>
      <c r="AR38" s="35">
        <v>0</v>
      </c>
      <c r="AS38" s="37" t="s">
        <v>149</v>
      </c>
      <c r="AT38" s="29" t="str">
        <f t="shared" si="8"/>
        <v/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35</v>
      </c>
    </row>
    <row r="39" spans="2:53">
      <c r="B39" s="16">
        <v>24028655</v>
      </c>
      <c r="C39" s="16" t="s">
        <v>900</v>
      </c>
      <c r="D39" s="16" t="s">
        <v>75</v>
      </c>
      <c r="E39" s="23">
        <v>4001</v>
      </c>
      <c r="F39" s="23" t="s">
        <v>76</v>
      </c>
      <c r="G39" s="21">
        <v>40132</v>
      </c>
      <c r="H39" s="21" t="s">
        <v>112</v>
      </c>
      <c r="I39" s="16" t="s">
        <v>901</v>
      </c>
      <c r="J39" s="17" t="s">
        <v>1368</v>
      </c>
      <c r="K39" s="17" t="s">
        <v>1369</v>
      </c>
      <c r="L39" s="17" t="s">
        <v>1321</v>
      </c>
      <c r="M39" s="18" t="str">
        <f>IF(L39="","",VLOOKUP(L39,Sheet1!$B$3:$C$7,2,0))</f>
        <v>急性期</v>
      </c>
      <c r="N39" s="17" t="s">
        <v>1321</v>
      </c>
      <c r="O39" s="18" t="str">
        <f>IF(N39="","",VLOOKUP(N39,Sheet1!$B$3:$C$7,2,0))</f>
        <v>急性期</v>
      </c>
      <c r="P39" s="24" t="str">
        <f t="shared" si="0"/>
        <v>○</v>
      </c>
      <c r="Q39" s="25" t="str">
        <f t="shared" si="1"/>
        <v>○</v>
      </c>
      <c r="R39" s="25" t="str">
        <f t="shared" si="2"/>
        <v/>
      </c>
      <c r="S39" s="25" t="str">
        <f t="shared" si="3"/>
        <v/>
      </c>
      <c r="T39" s="25" t="str">
        <f t="shared" si="4"/>
        <v/>
      </c>
      <c r="U39" s="25" t="str">
        <f t="shared" si="5"/>
        <v/>
      </c>
      <c r="V39" s="26" t="str">
        <f t="shared" si="6"/>
        <v/>
      </c>
      <c r="W39" s="27" t="s">
        <v>1327</v>
      </c>
      <c r="X39" s="27" t="s">
        <v>1321</v>
      </c>
      <c r="Y39" s="27" t="s">
        <v>79</v>
      </c>
      <c r="Z39" s="27" t="s">
        <v>79</v>
      </c>
      <c r="AA39" s="27" t="s">
        <v>79</v>
      </c>
      <c r="AB39" s="22" t="str">
        <f t="shared" si="7"/>
        <v>急性期</v>
      </c>
      <c r="AC39" s="33">
        <v>7</v>
      </c>
      <c r="AD39" s="33">
        <v>7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34">
        <v>7</v>
      </c>
      <c r="AM39" s="33">
        <v>0</v>
      </c>
      <c r="AN39" s="33">
        <v>0</v>
      </c>
      <c r="AO39" s="33">
        <v>0</v>
      </c>
      <c r="AP39" s="34">
        <v>39</v>
      </c>
      <c r="AQ39" s="34">
        <v>0</v>
      </c>
      <c r="AR39" s="35">
        <v>0</v>
      </c>
      <c r="AS39" s="37" t="s">
        <v>1321</v>
      </c>
      <c r="AT39" s="29" t="str">
        <f t="shared" si="8"/>
        <v/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</row>
    <row r="40" spans="2:53">
      <c r="B40" s="16">
        <v>24028679</v>
      </c>
      <c r="C40" s="16" t="s">
        <v>936</v>
      </c>
      <c r="D40" s="16" t="s">
        <v>75</v>
      </c>
      <c r="E40" s="23">
        <v>4001</v>
      </c>
      <c r="F40" s="23" t="s">
        <v>76</v>
      </c>
      <c r="G40" s="21">
        <v>40132</v>
      </c>
      <c r="H40" s="21" t="s">
        <v>112</v>
      </c>
      <c r="I40" s="16" t="s">
        <v>937</v>
      </c>
      <c r="J40" s="18" t="s">
        <v>1370</v>
      </c>
      <c r="K40" s="18" t="s">
        <v>1371</v>
      </c>
      <c r="L40" s="18" t="s">
        <v>1321</v>
      </c>
      <c r="M40" s="18" t="str">
        <f>IF(L40="","",VLOOKUP(L40,Sheet1!$B$3:$C$7,2,0))</f>
        <v>急性期</v>
      </c>
      <c r="N40" s="18" t="s">
        <v>1321</v>
      </c>
      <c r="O40" s="18" t="str">
        <f>IF(N40="","",VLOOKUP(N40,Sheet1!$B$3:$C$7,2,0))</f>
        <v>急性期</v>
      </c>
      <c r="P40" s="24" t="str">
        <f t="shared" si="0"/>
        <v/>
      </c>
      <c r="Q40" s="25" t="str">
        <f t="shared" si="1"/>
        <v>○</v>
      </c>
      <c r="R40" s="25" t="str">
        <f t="shared" si="2"/>
        <v/>
      </c>
      <c r="S40" s="25" t="str">
        <f t="shared" si="3"/>
        <v/>
      </c>
      <c r="T40" s="25" t="str">
        <f t="shared" si="4"/>
        <v/>
      </c>
      <c r="U40" s="25" t="str">
        <f t="shared" si="5"/>
        <v/>
      </c>
      <c r="V40" s="26" t="str">
        <f t="shared" si="6"/>
        <v/>
      </c>
      <c r="W40" s="28" t="s">
        <v>1321</v>
      </c>
      <c r="X40" s="28" t="s">
        <v>79</v>
      </c>
      <c r="Y40" s="28" t="s">
        <v>79</v>
      </c>
      <c r="Z40" s="28" t="s">
        <v>79</v>
      </c>
      <c r="AA40" s="28" t="s">
        <v>79</v>
      </c>
      <c r="AB40" s="22" t="str">
        <f t="shared" si="7"/>
        <v>急性期</v>
      </c>
      <c r="AC40" s="33">
        <v>19</v>
      </c>
      <c r="AD40" s="33">
        <v>19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4">
        <v>19</v>
      </c>
      <c r="AM40" s="33">
        <v>0</v>
      </c>
      <c r="AN40" s="33">
        <v>0</v>
      </c>
      <c r="AO40" s="33">
        <v>0</v>
      </c>
      <c r="AP40" s="34">
        <v>857</v>
      </c>
      <c r="AQ40" s="34">
        <v>0</v>
      </c>
      <c r="AR40" s="35">
        <v>0</v>
      </c>
      <c r="AS40" s="36" t="s">
        <v>1321</v>
      </c>
      <c r="AT40" s="29" t="str">
        <f t="shared" si="8"/>
        <v/>
      </c>
      <c r="AU40" s="34">
        <v>0</v>
      </c>
      <c r="AV40" s="34">
        <v>0</v>
      </c>
      <c r="AW40" s="34">
        <v>0</v>
      </c>
      <c r="AX40" s="34">
        <v>0</v>
      </c>
      <c r="AY40" s="34">
        <v>0</v>
      </c>
      <c r="AZ40" s="34">
        <v>0</v>
      </c>
      <c r="BA40" s="34">
        <v>0</v>
      </c>
    </row>
    <row r="41" spans="2:53">
      <c r="B41" s="16">
        <v>24028731</v>
      </c>
      <c r="C41" s="16" t="s">
        <v>1008</v>
      </c>
      <c r="D41" s="16" t="s">
        <v>75</v>
      </c>
      <c r="E41" s="23">
        <v>4001</v>
      </c>
      <c r="F41" s="23" t="s">
        <v>76</v>
      </c>
      <c r="G41" s="21">
        <v>40132</v>
      </c>
      <c r="H41" s="21" t="s">
        <v>112</v>
      </c>
      <c r="I41" s="16" t="s">
        <v>1009</v>
      </c>
      <c r="J41" s="17" t="s">
        <v>1372</v>
      </c>
      <c r="K41" s="17" t="s">
        <v>1373</v>
      </c>
      <c r="L41" s="17" t="s">
        <v>1321</v>
      </c>
      <c r="M41" s="18" t="str">
        <f>IF(L41="","",VLOOKUP(L41,Sheet1!$B$3:$C$7,2,0))</f>
        <v>急性期</v>
      </c>
      <c r="N41" s="17" t="s">
        <v>1321</v>
      </c>
      <c r="O41" s="18" t="str">
        <f>IF(N41="","",VLOOKUP(N41,Sheet1!$B$3:$C$7,2,0))</f>
        <v>急性期</v>
      </c>
      <c r="P41" s="24" t="str">
        <f t="shared" si="0"/>
        <v>○</v>
      </c>
      <c r="Q41" s="25" t="str">
        <f t="shared" si="1"/>
        <v>○</v>
      </c>
      <c r="R41" s="25" t="str">
        <f t="shared" si="2"/>
        <v>○</v>
      </c>
      <c r="S41" s="25" t="str">
        <f t="shared" si="3"/>
        <v/>
      </c>
      <c r="T41" s="25" t="str">
        <f t="shared" si="4"/>
        <v/>
      </c>
      <c r="U41" s="25" t="str">
        <f t="shared" si="5"/>
        <v/>
      </c>
      <c r="V41" s="26" t="str">
        <f t="shared" si="6"/>
        <v/>
      </c>
      <c r="W41" s="27" t="s">
        <v>1327</v>
      </c>
      <c r="X41" s="27" t="s">
        <v>1321</v>
      </c>
      <c r="Y41" s="27" t="s">
        <v>1324</v>
      </c>
      <c r="Z41" s="27" t="s">
        <v>79</v>
      </c>
      <c r="AA41" s="27" t="s">
        <v>79</v>
      </c>
      <c r="AB41" s="22" t="str">
        <f t="shared" si="7"/>
        <v>急性期</v>
      </c>
      <c r="AC41" s="33">
        <v>13</v>
      </c>
      <c r="AD41" s="33">
        <v>13</v>
      </c>
      <c r="AE41" s="33">
        <v>0</v>
      </c>
      <c r="AF41" s="33">
        <v>6</v>
      </c>
      <c r="AG41" s="33">
        <v>6</v>
      </c>
      <c r="AH41" s="33">
        <v>0</v>
      </c>
      <c r="AI41" s="33">
        <v>0</v>
      </c>
      <c r="AJ41" s="33">
        <v>0</v>
      </c>
      <c r="AK41" s="33">
        <v>0</v>
      </c>
      <c r="AL41" s="34">
        <v>13</v>
      </c>
      <c r="AM41" s="34">
        <v>6</v>
      </c>
      <c r="AN41" s="34">
        <v>0</v>
      </c>
      <c r="AO41" s="33">
        <v>0</v>
      </c>
      <c r="AP41" s="34">
        <v>131</v>
      </c>
      <c r="AQ41" s="34"/>
      <c r="AR41" s="35"/>
      <c r="AS41" s="37" t="s">
        <v>1321</v>
      </c>
      <c r="AT41" s="29" t="str">
        <f t="shared" si="8"/>
        <v/>
      </c>
      <c r="AU41" s="34"/>
      <c r="AV41" s="34"/>
      <c r="AW41" s="34">
        <v>0</v>
      </c>
      <c r="AX41" s="34"/>
      <c r="AY41" s="34"/>
      <c r="AZ41" s="34">
        <v>0</v>
      </c>
      <c r="BA41" s="34"/>
    </row>
    <row r="42" spans="2:53">
      <c r="B42" s="16">
        <v>24028755</v>
      </c>
      <c r="C42" s="16" t="s">
        <v>1030</v>
      </c>
      <c r="D42" s="16" t="s">
        <v>75</v>
      </c>
      <c r="E42" s="23">
        <v>4001</v>
      </c>
      <c r="F42" s="23" t="s">
        <v>76</v>
      </c>
      <c r="G42" s="21">
        <v>40132</v>
      </c>
      <c r="H42" s="21" t="s">
        <v>112</v>
      </c>
      <c r="I42" s="16" t="s">
        <v>1031</v>
      </c>
      <c r="J42" s="17" t="s">
        <v>1374</v>
      </c>
      <c r="K42" s="17" t="s">
        <v>1375</v>
      </c>
      <c r="L42" s="17" t="s">
        <v>1321</v>
      </c>
      <c r="M42" s="18" t="str">
        <f>IF(L42="","",VLOOKUP(L42,Sheet1!$B$3:$C$7,2,0))</f>
        <v>急性期</v>
      </c>
      <c r="N42" s="17" t="s">
        <v>1321</v>
      </c>
      <c r="O42" s="18" t="str">
        <f>IF(N42="","",VLOOKUP(N42,Sheet1!$B$3:$C$7,2,0))</f>
        <v>急性期</v>
      </c>
      <c r="P42" s="24" t="str">
        <f t="shared" si="0"/>
        <v/>
      </c>
      <c r="Q42" s="25" t="str">
        <f t="shared" si="1"/>
        <v/>
      </c>
      <c r="R42" s="25" t="str">
        <f t="shared" si="2"/>
        <v>○</v>
      </c>
      <c r="S42" s="25" t="str">
        <f t="shared" si="3"/>
        <v/>
      </c>
      <c r="T42" s="25" t="str">
        <f t="shared" si="4"/>
        <v/>
      </c>
      <c r="U42" s="25" t="str">
        <f t="shared" si="5"/>
        <v/>
      </c>
      <c r="V42" s="26" t="str">
        <f t="shared" si="6"/>
        <v/>
      </c>
      <c r="W42" s="27" t="s">
        <v>1324</v>
      </c>
      <c r="X42" s="27" t="s">
        <v>79</v>
      </c>
      <c r="Y42" s="27" t="s">
        <v>79</v>
      </c>
      <c r="Z42" s="27" t="s">
        <v>79</v>
      </c>
      <c r="AA42" s="27" t="s">
        <v>79</v>
      </c>
      <c r="AB42" s="22" t="str">
        <f t="shared" si="7"/>
        <v>急性期</v>
      </c>
      <c r="AC42" s="33">
        <v>6</v>
      </c>
      <c r="AD42" s="33">
        <v>0</v>
      </c>
      <c r="AE42" s="33">
        <v>6</v>
      </c>
      <c r="AF42" s="33">
        <v>0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34">
        <v>6</v>
      </c>
      <c r="AM42" s="34">
        <v>0</v>
      </c>
      <c r="AN42" s="34">
        <v>0</v>
      </c>
      <c r="AO42" s="33">
        <v>0</v>
      </c>
      <c r="AP42" s="34">
        <v>0</v>
      </c>
      <c r="AQ42" s="34">
        <v>0</v>
      </c>
      <c r="AR42" s="35">
        <v>0</v>
      </c>
      <c r="AS42" s="37" t="s">
        <v>1321</v>
      </c>
      <c r="AT42" s="29" t="str">
        <f t="shared" si="8"/>
        <v/>
      </c>
      <c r="AU42" s="34">
        <v>0</v>
      </c>
      <c r="AV42" s="34">
        <v>0</v>
      </c>
      <c r="AW42" s="34">
        <v>0</v>
      </c>
      <c r="AX42" s="34">
        <v>0</v>
      </c>
      <c r="AY42" s="34">
        <v>0</v>
      </c>
      <c r="AZ42" s="34">
        <v>0</v>
      </c>
      <c r="BA42" s="34">
        <v>0</v>
      </c>
    </row>
    <row r="43" spans="2:53">
      <c r="B43" s="16">
        <v>24028825</v>
      </c>
      <c r="C43" s="16" t="s">
        <v>1128</v>
      </c>
      <c r="D43" s="16" t="s">
        <v>75</v>
      </c>
      <c r="E43" s="23">
        <v>4001</v>
      </c>
      <c r="F43" s="23" t="s">
        <v>76</v>
      </c>
      <c r="G43" s="21">
        <v>40132</v>
      </c>
      <c r="H43" s="21" t="s">
        <v>112</v>
      </c>
      <c r="I43" s="16" t="s">
        <v>1129</v>
      </c>
      <c r="J43" s="17" t="s">
        <v>1376</v>
      </c>
      <c r="K43" s="17" t="s">
        <v>1377</v>
      </c>
      <c r="L43" s="17" t="s">
        <v>1322</v>
      </c>
      <c r="M43" s="18" t="str">
        <f>IF(L43="","",VLOOKUP(L43,Sheet1!$B$3:$C$7,2,0))</f>
        <v>休棟等</v>
      </c>
      <c r="N43" s="17" t="s">
        <v>1322</v>
      </c>
      <c r="O43" s="18" t="str">
        <f>IF(N43="","",VLOOKUP(N43,Sheet1!$B$3:$C$7,2,0))</f>
        <v>休棟等</v>
      </c>
      <c r="P43" s="24" t="str">
        <f t="shared" si="0"/>
        <v/>
      </c>
      <c r="Q43" s="25" t="str">
        <f t="shared" si="1"/>
        <v/>
      </c>
      <c r="R43" s="25" t="str">
        <f t="shared" si="2"/>
        <v/>
      </c>
      <c r="S43" s="25" t="str">
        <f t="shared" si="3"/>
        <v/>
      </c>
      <c r="T43" s="25" t="str">
        <f t="shared" si="4"/>
        <v/>
      </c>
      <c r="U43" s="25" t="str">
        <f t="shared" si="5"/>
        <v/>
      </c>
      <c r="V43" s="26" t="str">
        <f t="shared" si="6"/>
        <v>○</v>
      </c>
      <c r="W43" s="27" t="s">
        <v>1323</v>
      </c>
      <c r="X43" s="27" t="s">
        <v>79</v>
      </c>
      <c r="Y43" s="27" t="s">
        <v>79</v>
      </c>
      <c r="Z43" s="27" t="s">
        <v>79</v>
      </c>
      <c r="AA43" s="27" t="s">
        <v>79</v>
      </c>
      <c r="AB43" s="22" t="str">
        <f t="shared" si="7"/>
        <v>休棟中等</v>
      </c>
      <c r="AC43" s="33">
        <v>8</v>
      </c>
      <c r="AD43" s="33">
        <v>0</v>
      </c>
      <c r="AE43" s="33">
        <v>8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4">
        <v>0</v>
      </c>
      <c r="AM43" s="34">
        <v>0</v>
      </c>
      <c r="AN43" s="34">
        <v>0</v>
      </c>
      <c r="AO43" s="33">
        <v>8</v>
      </c>
      <c r="AP43" s="34">
        <v>0</v>
      </c>
      <c r="AQ43" s="34">
        <v>0</v>
      </c>
      <c r="AR43" s="35">
        <v>0</v>
      </c>
      <c r="AS43" s="37" t="s">
        <v>79</v>
      </c>
      <c r="AT43" s="29" t="str">
        <f t="shared" si="8"/>
        <v/>
      </c>
      <c r="AU43" s="34">
        <v>0</v>
      </c>
      <c r="AV43" s="34">
        <v>0</v>
      </c>
      <c r="AW43" s="34">
        <v>0</v>
      </c>
      <c r="AX43" s="34"/>
      <c r="AY43" s="34"/>
      <c r="AZ43" s="34">
        <v>0</v>
      </c>
      <c r="BA43" s="34">
        <v>0</v>
      </c>
    </row>
    <row r="44" spans="2:53">
      <c r="B44" s="16">
        <v>14028352</v>
      </c>
      <c r="C44" s="16" t="s">
        <v>74</v>
      </c>
      <c r="D44" s="16" t="s">
        <v>75</v>
      </c>
      <c r="E44" s="23">
        <v>4001</v>
      </c>
      <c r="F44" s="23" t="s">
        <v>76</v>
      </c>
      <c r="G44" s="21">
        <v>40133</v>
      </c>
      <c r="H44" s="21" t="s">
        <v>77</v>
      </c>
      <c r="I44" s="16" t="s">
        <v>78</v>
      </c>
      <c r="J44" s="17" t="s">
        <v>1378</v>
      </c>
      <c r="K44" s="17" t="s">
        <v>1379</v>
      </c>
      <c r="L44" s="17" t="s">
        <v>1321</v>
      </c>
      <c r="M44" s="18" t="str">
        <f>IF(L44="","",VLOOKUP(L44,Sheet1!$B$3:$C$7,2,0))</f>
        <v>急性期</v>
      </c>
      <c r="N44" s="17" t="s">
        <v>1321</v>
      </c>
      <c r="O44" s="18" t="str">
        <f>IF(N44="","",VLOOKUP(N44,Sheet1!$B$3:$C$7,2,0))</f>
        <v>急性期</v>
      </c>
      <c r="P44" s="24" t="str">
        <f t="shared" si="0"/>
        <v/>
      </c>
      <c r="Q44" s="25" t="str">
        <f t="shared" si="1"/>
        <v>○</v>
      </c>
      <c r="R44" s="25" t="str">
        <f t="shared" si="2"/>
        <v>○</v>
      </c>
      <c r="S44" s="25" t="str">
        <f t="shared" si="3"/>
        <v/>
      </c>
      <c r="T44" s="25" t="str">
        <f t="shared" si="4"/>
        <v/>
      </c>
      <c r="U44" s="25" t="str">
        <f t="shared" si="5"/>
        <v/>
      </c>
      <c r="V44" s="26" t="str">
        <f t="shared" si="6"/>
        <v/>
      </c>
      <c r="W44" s="27" t="s">
        <v>1321</v>
      </c>
      <c r="X44" s="27" t="s">
        <v>1324</v>
      </c>
      <c r="Y44" s="27" t="s">
        <v>79</v>
      </c>
      <c r="Z44" s="27" t="s">
        <v>79</v>
      </c>
      <c r="AA44" s="27" t="s">
        <v>79</v>
      </c>
      <c r="AB44" s="22" t="str">
        <f t="shared" si="7"/>
        <v>急性期</v>
      </c>
      <c r="AC44" s="33">
        <v>19</v>
      </c>
      <c r="AD44" s="33">
        <v>19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4"/>
      <c r="AM44" s="34"/>
      <c r="AN44" s="34"/>
      <c r="AO44" s="33">
        <v>19</v>
      </c>
      <c r="AP44" s="34">
        <v>446</v>
      </c>
      <c r="AQ44" s="34"/>
      <c r="AR44" s="35"/>
      <c r="AS44" s="37" t="s">
        <v>79</v>
      </c>
      <c r="AT44" s="29" t="str">
        <f t="shared" si="8"/>
        <v/>
      </c>
      <c r="AU44" s="34"/>
      <c r="AV44" s="34"/>
      <c r="AW44" s="34">
        <v>0</v>
      </c>
      <c r="AX44" s="34"/>
      <c r="AY44" s="34"/>
      <c r="AZ44" s="34">
        <v>0</v>
      </c>
      <c r="BA44" s="34"/>
    </row>
    <row r="45" spans="2:53">
      <c r="B45" s="16">
        <v>24028023</v>
      </c>
      <c r="C45" s="16" t="s">
        <v>127</v>
      </c>
      <c r="D45" s="16" t="s">
        <v>75</v>
      </c>
      <c r="E45" s="23">
        <v>4001</v>
      </c>
      <c r="F45" s="23" t="s">
        <v>76</v>
      </c>
      <c r="G45" s="21">
        <v>40133</v>
      </c>
      <c r="H45" s="21" t="s">
        <v>77</v>
      </c>
      <c r="I45" s="16" t="s">
        <v>128</v>
      </c>
      <c r="J45" s="17" t="s">
        <v>1380</v>
      </c>
      <c r="K45" s="17" t="s">
        <v>1381</v>
      </c>
      <c r="L45" s="17" t="s">
        <v>79</v>
      </c>
      <c r="M45" s="18" t="str">
        <f>IF(L45="","",VLOOKUP(L45,Sheet1!$B$3:$C$7,2,0))</f>
        <v/>
      </c>
      <c r="N45" s="17" t="s">
        <v>79</v>
      </c>
      <c r="O45" s="18" t="str">
        <f>IF(N45="","",VLOOKUP(N45,Sheet1!$B$3:$C$7,2,0))</f>
        <v/>
      </c>
      <c r="P45" s="24" t="str">
        <f t="shared" si="0"/>
        <v/>
      </c>
      <c r="Q45" s="25" t="str">
        <f t="shared" si="1"/>
        <v/>
      </c>
      <c r="R45" s="25" t="str">
        <f t="shared" si="2"/>
        <v/>
      </c>
      <c r="S45" s="25" t="str">
        <f t="shared" si="3"/>
        <v/>
      </c>
      <c r="T45" s="25" t="str">
        <f t="shared" si="4"/>
        <v/>
      </c>
      <c r="U45" s="25" t="str">
        <f t="shared" si="5"/>
        <v>○</v>
      </c>
      <c r="V45" s="26" t="str">
        <f t="shared" si="6"/>
        <v/>
      </c>
      <c r="W45" s="27" t="s">
        <v>1382</v>
      </c>
      <c r="X45" s="27" t="s">
        <v>79</v>
      </c>
      <c r="Y45" s="27" t="s">
        <v>79</v>
      </c>
      <c r="Z45" s="27" t="s">
        <v>79</v>
      </c>
      <c r="AA45" s="27" t="s">
        <v>79</v>
      </c>
      <c r="AB45" s="22" t="str">
        <f t="shared" si="7"/>
        <v>無回答</v>
      </c>
      <c r="AC45" s="33">
        <v>19</v>
      </c>
      <c r="AD45" s="33">
        <v>19</v>
      </c>
      <c r="AE45" s="33"/>
      <c r="AF45" s="33"/>
      <c r="AG45" s="33">
        <v>0</v>
      </c>
      <c r="AH45" s="33"/>
      <c r="AI45" s="33">
        <v>0</v>
      </c>
      <c r="AJ45" s="33">
        <v>0</v>
      </c>
      <c r="AK45" s="33">
        <v>0</v>
      </c>
      <c r="AL45" s="34">
        <v>19</v>
      </c>
      <c r="AM45" s="34">
        <v>0</v>
      </c>
      <c r="AN45" s="34">
        <v>0</v>
      </c>
      <c r="AO45" s="33">
        <v>0</v>
      </c>
      <c r="AP45" s="34">
        <v>834</v>
      </c>
      <c r="AQ45" s="34"/>
      <c r="AR45" s="35"/>
      <c r="AS45" s="37" t="s">
        <v>79</v>
      </c>
      <c r="AT45" s="29" t="str">
        <f t="shared" si="8"/>
        <v/>
      </c>
      <c r="AU45" s="34"/>
      <c r="AV45" s="34"/>
      <c r="AW45" s="34">
        <v>0</v>
      </c>
      <c r="AX45" s="34"/>
      <c r="AY45" s="34"/>
      <c r="AZ45" s="34">
        <v>0</v>
      </c>
      <c r="BA45" s="34">
        <v>34</v>
      </c>
    </row>
    <row r="46" spans="2:53">
      <c r="B46" s="16">
        <v>24028088</v>
      </c>
      <c r="C46" s="16" t="s">
        <v>226</v>
      </c>
      <c r="D46" s="16" t="s">
        <v>75</v>
      </c>
      <c r="E46" s="23">
        <v>4001</v>
      </c>
      <c r="F46" s="23" t="s">
        <v>76</v>
      </c>
      <c r="G46" s="21">
        <v>40133</v>
      </c>
      <c r="H46" s="21" t="s">
        <v>77</v>
      </c>
      <c r="I46" s="16" t="s">
        <v>227</v>
      </c>
      <c r="J46" s="17" t="s">
        <v>1383</v>
      </c>
      <c r="K46" s="17" t="s">
        <v>1384</v>
      </c>
      <c r="L46" s="17" t="s">
        <v>1321</v>
      </c>
      <c r="M46" s="18" t="str">
        <f>IF(L46="","",VLOOKUP(L46,Sheet1!$B$3:$C$7,2,0))</f>
        <v>急性期</v>
      </c>
      <c r="N46" s="17" t="s">
        <v>1321</v>
      </c>
      <c r="O46" s="18" t="str">
        <f>IF(N46="","",VLOOKUP(N46,Sheet1!$B$3:$C$7,2,0))</f>
        <v>急性期</v>
      </c>
      <c r="P46" s="24" t="str">
        <f t="shared" si="0"/>
        <v/>
      </c>
      <c r="Q46" s="25" t="str">
        <f t="shared" si="1"/>
        <v>○</v>
      </c>
      <c r="R46" s="25" t="str">
        <f t="shared" si="2"/>
        <v/>
      </c>
      <c r="S46" s="25" t="str">
        <f t="shared" si="3"/>
        <v/>
      </c>
      <c r="T46" s="25" t="str">
        <f t="shared" si="4"/>
        <v/>
      </c>
      <c r="U46" s="25" t="str">
        <f t="shared" si="5"/>
        <v/>
      </c>
      <c r="V46" s="26" t="str">
        <f t="shared" si="6"/>
        <v/>
      </c>
      <c r="W46" s="27" t="s">
        <v>1321</v>
      </c>
      <c r="X46" s="27" t="s">
        <v>79</v>
      </c>
      <c r="Y46" s="27" t="s">
        <v>79</v>
      </c>
      <c r="Z46" s="27" t="s">
        <v>79</v>
      </c>
      <c r="AA46" s="27" t="s">
        <v>79</v>
      </c>
      <c r="AB46" s="22" t="str">
        <f t="shared" si="7"/>
        <v>急性期</v>
      </c>
      <c r="AC46" s="33">
        <v>10</v>
      </c>
      <c r="AD46" s="33">
        <v>10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4"/>
      <c r="AM46" s="34"/>
      <c r="AN46" s="34"/>
      <c r="AO46" s="33">
        <v>10</v>
      </c>
      <c r="AP46" s="34">
        <v>504</v>
      </c>
      <c r="AQ46" s="34"/>
      <c r="AR46" s="35"/>
      <c r="AS46" s="37" t="s">
        <v>79</v>
      </c>
      <c r="AT46" s="29" t="str">
        <f t="shared" si="8"/>
        <v/>
      </c>
      <c r="AU46" s="34"/>
      <c r="AV46" s="34"/>
      <c r="AW46" s="34">
        <v>0</v>
      </c>
      <c r="AX46" s="34"/>
      <c r="AY46" s="34"/>
      <c r="AZ46" s="34">
        <v>0</v>
      </c>
      <c r="BA46" s="34"/>
    </row>
    <row r="47" spans="2:53">
      <c r="B47" s="16">
        <v>24028176</v>
      </c>
      <c r="C47" s="16" t="s">
        <v>347</v>
      </c>
      <c r="D47" s="16" t="s">
        <v>75</v>
      </c>
      <c r="E47" s="23">
        <v>4001</v>
      </c>
      <c r="F47" s="23" t="s">
        <v>76</v>
      </c>
      <c r="G47" s="21">
        <v>40133</v>
      </c>
      <c r="H47" s="21" t="s">
        <v>77</v>
      </c>
      <c r="I47" s="16" t="s">
        <v>348</v>
      </c>
      <c r="J47" s="17" t="s">
        <v>1385</v>
      </c>
      <c r="K47" s="17" t="s">
        <v>1386</v>
      </c>
      <c r="L47" s="17" t="s">
        <v>1322</v>
      </c>
      <c r="M47" s="18" t="str">
        <f>IF(L47="","",VLOOKUP(L47,Sheet1!$B$3:$C$7,2,0))</f>
        <v>休棟等</v>
      </c>
      <c r="N47" s="17" t="s">
        <v>1322</v>
      </c>
      <c r="O47" s="18" t="str">
        <f>IF(N47="","",VLOOKUP(N47,Sheet1!$B$3:$C$7,2,0))</f>
        <v>休棟等</v>
      </c>
      <c r="P47" s="24" t="str">
        <f t="shared" si="0"/>
        <v/>
      </c>
      <c r="Q47" s="25" t="str">
        <f t="shared" si="1"/>
        <v/>
      </c>
      <c r="R47" s="25" t="str">
        <f t="shared" si="2"/>
        <v/>
      </c>
      <c r="S47" s="25" t="str">
        <f t="shared" si="3"/>
        <v/>
      </c>
      <c r="T47" s="25" t="str">
        <f t="shared" si="4"/>
        <v/>
      </c>
      <c r="U47" s="25" t="str">
        <f t="shared" si="5"/>
        <v/>
      </c>
      <c r="V47" s="26" t="str">
        <f t="shared" si="6"/>
        <v>○</v>
      </c>
      <c r="W47" s="27" t="s">
        <v>1323</v>
      </c>
      <c r="X47" s="27" t="s">
        <v>79</v>
      </c>
      <c r="Y47" s="27" t="s">
        <v>79</v>
      </c>
      <c r="Z47" s="27" t="s">
        <v>79</v>
      </c>
      <c r="AA47" s="27" t="s">
        <v>79</v>
      </c>
      <c r="AB47" s="22" t="str">
        <f t="shared" si="7"/>
        <v>休棟中等</v>
      </c>
      <c r="AC47" s="33">
        <v>2</v>
      </c>
      <c r="AD47" s="33">
        <v>0</v>
      </c>
      <c r="AE47" s="33">
        <v>2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4"/>
      <c r="AM47" s="34"/>
      <c r="AN47" s="34"/>
      <c r="AO47" s="33">
        <v>2</v>
      </c>
      <c r="AP47" s="34">
        <v>0</v>
      </c>
      <c r="AQ47" s="34">
        <v>0</v>
      </c>
      <c r="AR47" s="35">
        <v>0</v>
      </c>
      <c r="AS47" s="37" t="s">
        <v>1321</v>
      </c>
      <c r="AT47" s="29" t="str">
        <f t="shared" si="8"/>
        <v/>
      </c>
      <c r="AU47" s="34">
        <v>0</v>
      </c>
      <c r="AV47" s="34">
        <v>0</v>
      </c>
      <c r="AW47" s="34">
        <v>0</v>
      </c>
      <c r="AX47" s="34"/>
      <c r="AY47" s="34"/>
      <c r="AZ47" s="34">
        <v>0</v>
      </c>
      <c r="BA47" s="34">
        <v>0</v>
      </c>
    </row>
    <row r="48" spans="2:53">
      <c r="B48" s="16">
        <v>24028188</v>
      </c>
      <c r="C48" s="16" t="s">
        <v>362</v>
      </c>
      <c r="D48" s="16" t="s">
        <v>75</v>
      </c>
      <c r="E48" s="23">
        <v>4001</v>
      </c>
      <c r="F48" s="23" t="s">
        <v>76</v>
      </c>
      <c r="G48" s="21">
        <v>40133</v>
      </c>
      <c r="H48" s="21" t="s">
        <v>77</v>
      </c>
      <c r="I48" s="16" t="s">
        <v>363</v>
      </c>
      <c r="J48" s="17" t="s">
        <v>1387</v>
      </c>
      <c r="K48" s="17" t="s">
        <v>1388</v>
      </c>
      <c r="L48" s="17" t="s">
        <v>1324</v>
      </c>
      <c r="M48" s="18" t="str">
        <f>IF(L48="","",VLOOKUP(L48,Sheet1!$B$3:$C$7,2,0))</f>
        <v>回復期</v>
      </c>
      <c r="N48" s="17" t="s">
        <v>1324</v>
      </c>
      <c r="O48" s="18" t="str">
        <f>IF(N48="","",VLOOKUP(N48,Sheet1!$B$3:$C$7,2,0))</f>
        <v>回復期</v>
      </c>
      <c r="P48" s="24" t="str">
        <f t="shared" si="0"/>
        <v>○</v>
      </c>
      <c r="Q48" s="25" t="str">
        <f t="shared" si="1"/>
        <v>○</v>
      </c>
      <c r="R48" s="25" t="str">
        <f t="shared" si="2"/>
        <v>○</v>
      </c>
      <c r="S48" s="25" t="str">
        <f t="shared" si="3"/>
        <v>○</v>
      </c>
      <c r="T48" s="25" t="str">
        <f t="shared" si="4"/>
        <v>○</v>
      </c>
      <c r="U48" s="25" t="str">
        <f t="shared" si="5"/>
        <v/>
      </c>
      <c r="V48" s="26" t="str">
        <f t="shared" si="6"/>
        <v/>
      </c>
      <c r="W48" s="27" t="s">
        <v>1327</v>
      </c>
      <c r="X48" s="27" t="s">
        <v>1321</v>
      </c>
      <c r="Y48" s="27" t="s">
        <v>1324</v>
      </c>
      <c r="Z48" s="27" t="s">
        <v>1328</v>
      </c>
      <c r="AA48" s="27" t="s">
        <v>1322</v>
      </c>
      <c r="AB48" s="22" t="str">
        <f t="shared" si="7"/>
        <v>回復期</v>
      </c>
      <c r="AC48" s="33">
        <v>19</v>
      </c>
      <c r="AD48" s="33">
        <v>19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4">
        <v>19</v>
      </c>
      <c r="AM48" s="33">
        <v>0</v>
      </c>
      <c r="AN48" s="33">
        <v>0</v>
      </c>
      <c r="AO48" s="33">
        <v>0</v>
      </c>
      <c r="AP48" s="34">
        <v>175</v>
      </c>
      <c r="AQ48" s="34">
        <v>63</v>
      </c>
      <c r="AR48" s="35">
        <v>8.9</v>
      </c>
      <c r="AS48" s="37" t="s">
        <v>1327</v>
      </c>
      <c r="AT48" s="29" t="str">
        <f t="shared" si="8"/>
        <v>○</v>
      </c>
      <c r="AU48" s="34">
        <v>18</v>
      </c>
      <c r="AV48" s="34">
        <v>671</v>
      </c>
      <c r="AW48" s="34">
        <v>6</v>
      </c>
      <c r="AX48" s="34">
        <v>2</v>
      </c>
      <c r="AY48" s="34">
        <v>4</v>
      </c>
      <c r="AZ48" s="34">
        <v>3</v>
      </c>
      <c r="BA48" s="34">
        <v>0</v>
      </c>
    </row>
    <row r="49" spans="2:53">
      <c r="B49" s="16">
        <v>24028243</v>
      </c>
      <c r="C49" s="16" t="s">
        <v>429</v>
      </c>
      <c r="D49" s="16" t="s">
        <v>75</v>
      </c>
      <c r="E49" s="23">
        <v>4001</v>
      </c>
      <c r="F49" s="23" t="s">
        <v>76</v>
      </c>
      <c r="G49" s="21">
        <v>40133</v>
      </c>
      <c r="H49" s="21" t="s">
        <v>77</v>
      </c>
      <c r="I49" s="16" t="s">
        <v>430</v>
      </c>
      <c r="J49" s="18" t="s">
        <v>1389</v>
      </c>
      <c r="K49" s="18" t="s">
        <v>1390</v>
      </c>
      <c r="L49" s="18" t="s">
        <v>1321</v>
      </c>
      <c r="M49" s="18" t="str">
        <f>IF(L49="","",VLOOKUP(L49,Sheet1!$B$3:$C$7,2,0))</f>
        <v>急性期</v>
      </c>
      <c r="N49" s="18" t="s">
        <v>1321</v>
      </c>
      <c r="O49" s="18" t="str">
        <f>IF(N49="","",VLOOKUP(N49,Sheet1!$B$3:$C$7,2,0))</f>
        <v>急性期</v>
      </c>
      <c r="P49" s="24" t="str">
        <f t="shared" si="0"/>
        <v/>
      </c>
      <c r="Q49" s="25" t="str">
        <f t="shared" si="1"/>
        <v/>
      </c>
      <c r="R49" s="25" t="str">
        <f t="shared" si="2"/>
        <v/>
      </c>
      <c r="S49" s="25" t="str">
        <f t="shared" si="3"/>
        <v/>
      </c>
      <c r="T49" s="25" t="str">
        <f t="shared" si="4"/>
        <v/>
      </c>
      <c r="U49" s="25" t="str">
        <f t="shared" si="5"/>
        <v>○</v>
      </c>
      <c r="V49" s="26" t="str">
        <f t="shared" si="6"/>
        <v/>
      </c>
      <c r="W49" s="28" t="s">
        <v>1382</v>
      </c>
      <c r="X49" s="28" t="s">
        <v>79</v>
      </c>
      <c r="Y49" s="28" t="s">
        <v>79</v>
      </c>
      <c r="Z49" s="28" t="s">
        <v>79</v>
      </c>
      <c r="AA49" s="28" t="s">
        <v>79</v>
      </c>
      <c r="AB49" s="22" t="str">
        <f t="shared" si="7"/>
        <v>急性期</v>
      </c>
      <c r="AC49" s="33">
        <v>5</v>
      </c>
      <c r="AD49" s="33">
        <v>4</v>
      </c>
      <c r="AE49" s="33">
        <v>1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4">
        <v>5</v>
      </c>
      <c r="AM49" s="33">
        <v>0</v>
      </c>
      <c r="AN49" s="33">
        <v>0</v>
      </c>
      <c r="AO49" s="33">
        <v>0</v>
      </c>
      <c r="AP49" s="34">
        <v>103</v>
      </c>
      <c r="AQ49" s="34"/>
      <c r="AR49" s="35"/>
      <c r="AS49" s="36" t="s">
        <v>1321</v>
      </c>
      <c r="AT49" s="29" t="str">
        <f t="shared" si="8"/>
        <v/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</row>
    <row r="50" spans="2:53">
      <c r="B50" s="16">
        <v>24028289</v>
      </c>
      <c r="C50" s="16" t="s">
        <v>475</v>
      </c>
      <c r="D50" s="16" t="s">
        <v>75</v>
      </c>
      <c r="E50" s="23">
        <v>4001</v>
      </c>
      <c r="F50" s="23" t="s">
        <v>76</v>
      </c>
      <c r="G50" s="21">
        <v>40133</v>
      </c>
      <c r="H50" s="21" t="s">
        <v>77</v>
      </c>
      <c r="I50" s="16" t="s">
        <v>476</v>
      </c>
      <c r="J50" s="17" t="s">
        <v>477</v>
      </c>
      <c r="K50" s="17" t="s">
        <v>478</v>
      </c>
      <c r="L50" s="17" t="s">
        <v>149</v>
      </c>
      <c r="M50" s="18" t="str">
        <f>IF(L50="","",VLOOKUP(L50,Sheet1!$B$3:$C$7,2,0))</f>
        <v>急性期</v>
      </c>
      <c r="N50" s="17" t="s">
        <v>149</v>
      </c>
      <c r="O50" s="18" t="str">
        <f>IF(N50="","",VLOOKUP(N50,Sheet1!$B$3:$C$7,2,0))</f>
        <v>急性期</v>
      </c>
      <c r="P50" s="24" t="str">
        <f t="shared" si="0"/>
        <v/>
      </c>
      <c r="Q50" s="25" t="str">
        <f t="shared" si="1"/>
        <v>○</v>
      </c>
      <c r="R50" s="25" t="str">
        <f t="shared" si="2"/>
        <v/>
      </c>
      <c r="S50" s="25" t="str">
        <f t="shared" si="3"/>
        <v/>
      </c>
      <c r="T50" s="25" t="str">
        <f t="shared" si="4"/>
        <v/>
      </c>
      <c r="U50" s="25" t="str">
        <f t="shared" si="5"/>
        <v/>
      </c>
      <c r="V50" s="26" t="str">
        <f t="shared" si="6"/>
        <v/>
      </c>
      <c r="W50" s="27" t="s">
        <v>149</v>
      </c>
      <c r="X50" s="27" t="s">
        <v>79</v>
      </c>
      <c r="Y50" s="27" t="s">
        <v>79</v>
      </c>
      <c r="Z50" s="27" t="s">
        <v>79</v>
      </c>
      <c r="AA50" s="27" t="s">
        <v>79</v>
      </c>
      <c r="AB50" s="22" t="str">
        <f t="shared" si="7"/>
        <v>急性期</v>
      </c>
      <c r="AC50" s="33">
        <v>13</v>
      </c>
      <c r="AD50" s="33">
        <v>8</v>
      </c>
      <c r="AE50" s="33">
        <v>5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4"/>
      <c r="AM50" s="34"/>
      <c r="AN50" s="34"/>
      <c r="AO50" s="33">
        <v>13</v>
      </c>
      <c r="AP50" s="34">
        <v>67</v>
      </c>
      <c r="AQ50" s="34"/>
      <c r="AR50" s="35"/>
      <c r="AS50" s="37" t="s">
        <v>79</v>
      </c>
      <c r="AT50" s="29" t="str">
        <f t="shared" si="8"/>
        <v/>
      </c>
      <c r="AU50" s="34"/>
      <c r="AV50" s="34"/>
      <c r="AW50" s="34">
        <v>0</v>
      </c>
      <c r="AX50" s="34"/>
      <c r="AY50" s="34"/>
      <c r="AZ50" s="34">
        <v>0</v>
      </c>
      <c r="BA50" s="34"/>
    </row>
    <row r="51" spans="2:53">
      <c r="B51" s="16">
        <v>24028295</v>
      </c>
      <c r="C51" s="16" t="s">
        <v>481</v>
      </c>
      <c r="D51" s="16" t="s">
        <v>75</v>
      </c>
      <c r="E51" s="23">
        <v>4001</v>
      </c>
      <c r="F51" s="23" t="s">
        <v>76</v>
      </c>
      <c r="G51" s="21">
        <v>40133</v>
      </c>
      <c r="H51" s="21" t="s">
        <v>77</v>
      </c>
      <c r="I51" s="16" t="s">
        <v>482</v>
      </c>
      <c r="J51" s="17" t="s">
        <v>1391</v>
      </c>
      <c r="K51" s="17" t="s">
        <v>1392</v>
      </c>
      <c r="L51" s="17" t="s">
        <v>1321</v>
      </c>
      <c r="M51" s="18" t="str">
        <f>IF(L51="","",VLOOKUP(L51,Sheet1!$B$3:$C$7,2,0))</f>
        <v>急性期</v>
      </c>
      <c r="N51" s="17" t="s">
        <v>1321</v>
      </c>
      <c r="O51" s="18" t="str">
        <f>IF(N51="","",VLOOKUP(N51,Sheet1!$B$3:$C$7,2,0))</f>
        <v>急性期</v>
      </c>
      <c r="P51" s="24" t="str">
        <f t="shared" si="0"/>
        <v/>
      </c>
      <c r="Q51" s="25" t="str">
        <f t="shared" si="1"/>
        <v>○</v>
      </c>
      <c r="R51" s="25" t="str">
        <f t="shared" si="2"/>
        <v/>
      </c>
      <c r="S51" s="25" t="str">
        <f t="shared" si="3"/>
        <v/>
      </c>
      <c r="T51" s="25" t="str">
        <f t="shared" si="4"/>
        <v/>
      </c>
      <c r="U51" s="25" t="str">
        <f t="shared" si="5"/>
        <v/>
      </c>
      <c r="V51" s="26" t="str">
        <f t="shared" si="6"/>
        <v/>
      </c>
      <c r="W51" s="27" t="s">
        <v>1321</v>
      </c>
      <c r="X51" s="27" t="s">
        <v>79</v>
      </c>
      <c r="Y51" s="27" t="s">
        <v>79</v>
      </c>
      <c r="Z51" s="27" t="s">
        <v>79</v>
      </c>
      <c r="AA51" s="27" t="s">
        <v>79</v>
      </c>
      <c r="AB51" s="22" t="str">
        <f t="shared" si="7"/>
        <v>急性期</v>
      </c>
      <c r="AC51" s="33">
        <v>12</v>
      </c>
      <c r="AD51" s="33">
        <v>6</v>
      </c>
      <c r="AE51" s="33">
        <v>6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4">
        <v>12</v>
      </c>
      <c r="AM51" s="33">
        <v>0</v>
      </c>
      <c r="AN51" s="33">
        <v>0</v>
      </c>
      <c r="AO51" s="33">
        <v>0</v>
      </c>
      <c r="AP51" s="34">
        <v>153</v>
      </c>
      <c r="AQ51" s="34">
        <v>0</v>
      </c>
      <c r="AR51" s="35">
        <v>0</v>
      </c>
      <c r="AS51" s="37" t="s">
        <v>1321</v>
      </c>
      <c r="AT51" s="29" t="str">
        <f t="shared" si="8"/>
        <v/>
      </c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0</v>
      </c>
      <c r="BA51" s="34">
        <v>0</v>
      </c>
    </row>
    <row r="52" spans="2:53">
      <c r="B52" s="16">
        <v>24028310</v>
      </c>
      <c r="C52" s="16" t="s">
        <v>498</v>
      </c>
      <c r="D52" s="16" t="s">
        <v>75</v>
      </c>
      <c r="E52" s="23">
        <v>4001</v>
      </c>
      <c r="F52" s="23" t="s">
        <v>76</v>
      </c>
      <c r="G52" s="21">
        <v>40133</v>
      </c>
      <c r="H52" s="21" t="s">
        <v>77</v>
      </c>
      <c r="I52" s="16" t="s">
        <v>499</v>
      </c>
      <c r="J52" s="17" t="s">
        <v>1393</v>
      </c>
      <c r="K52" s="17" t="s">
        <v>1394</v>
      </c>
      <c r="L52" s="17" t="s">
        <v>79</v>
      </c>
      <c r="M52" s="18" t="str">
        <f>IF(L52="","",VLOOKUP(L52,Sheet1!$B$3:$C$7,2,0))</f>
        <v/>
      </c>
      <c r="N52" s="17" t="s">
        <v>79</v>
      </c>
      <c r="O52" s="18" t="str">
        <f>IF(N52="","",VLOOKUP(N52,Sheet1!$B$3:$C$7,2,0))</f>
        <v/>
      </c>
      <c r="P52" s="24" t="str">
        <f t="shared" si="0"/>
        <v/>
      </c>
      <c r="Q52" s="25" t="str">
        <f t="shared" si="1"/>
        <v/>
      </c>
      <c r="R52" s="25" t="str">
        <f t="shared" si="2"/>
        <v/>
      </c>
      <c r="S52" s="25" t="str">
        <f t="shared" si="3"/>
        <v/>
      </c>
      <c r="T52" s="25" t="str">
        <f t="shared" si="4"/>
        <v/>
      </c>
      <c r="U52" s="25" t="str">
        <f t="shared" si="5"/>
        <v/>
      </c>
      <c r="V52" s="26" t="str">
        <f t="shared" si="6"/>
        <v/>
      </c>
      <c r="W52" s="27" t="s">
        <v>79</v>
      </c>
      <c r="X52" s="27" t="s">
        <v>79</v>
      </c>
      <c r="Y52" s="27" t="s">
        <v>79</v>
      </c>
      <c r="Z52" s="27" t="s">
        <v>79</v>
      </c>
      <c r="AA52" s="27" t="s">
        <v>79</v>
      </c>
      <c r="AB52" s="22" t="str">
        <f t="shared" si="7"/>
        <v>無回答</v>
      </c>
      <c r="AC52" s="33">
        <v>14</v>
      </c>
      <c r="AD52" s="33">
        <v>14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4"/>
      <c r="AM52" s="34"/>
      <c r="AN52" s="34"/>
      <c r="AO52" s="33"/>
      <c r="AP52" s="34">
        <v>571</v>
      </c>
      <c r="AQ52" s="34"/>
      <c r="AR52" s="35"/>
      <c r="AS52" s="37" t="s">
        <v>79</v>
      </c>
      <c r="AT52" s="29" t="str">
        <f t="shared" si="8"/>
        <v/>
      </c>
      <c r="AU52" s="34"/>
      <c r="AV52" s="34"/>
      <c r="AW52" s="34"/>
      <c r="AX52" s="34"/>
      <c r="AY52" s="34"/>
      <c r="AZ52" s="34"/>
      <c r="BA52" s="34"/>
    </row>
    <row r="53" spans="2:53">
      <c r="B53" s="16">
        <v>24028383</v>
      </c>
      <c r="C53" s="16" t="s">
        <v>572</v>
      </c>
      <c r="D53" s="16" t="s">
        <v>75</v>
      </c>
      <c r="E53" s="23">
        <v>4001</v>
      </c>
      <c r="F53" s="23" t="s">
        <v>76</v>
      </c>
      <c r="G53" s="21">
        <v>40133</v>
      </c>
      <c r="H53" s="21" t="s">
        <v>77</v>
      </c>
      <c r="I53" s="16" t="s">
        <v>573</v>
      </c>
      <c r="J53" s="17" t="s">
        <v>1395</v>
      </c>
      <c r="K53" s="17" t="s">
        <v>1396</v>
      </c>
      <c r="L53" s="17" t="s">
        <v>1321</v>
      </c>
      <c r="M53" s="18" t="str">
        <f>IF(L53="","",VLOOKUP(L53,Sheet1!$B$3:$C$7,2,0))</f>
        <v>急性期</v>
      </c>
      <c r="N53" s="17" t="s">
        <v>1321</v>
      </c>
      <c r="O53" s="18" t="str">
        <f>IF(N53="","",VLOOKUP(N53,Sheet1!$B$3:$C$7,2,0))</f>
        <v>急性期</v>
      </c>
      <c r="P53" s="24" t="str">
        <f t="shared" si="0"/>
        <v/>
      </c>
      <c r="Q53" s="25" t="str">
        <f t="shared" si="1"/>
        <v>○</v>
      </c>
      <c r="R53" s="25" t="str">
        <f t="shared" si="2"/>
        <v/>
      </c>
      <c r="S53" s="25" t="str">
        <f t="shared" si="3"/>
        <v/>
      </c>
      <c r="T53" s="25" t="str">
        <f t="shared" si="4"/>
        <v/>
      </c>
      <c r="U53" s="25" t="str">
        <f t="shared" si="5"/>
        <v/>
      </c>
      <c r="V53" s="26" t="str">
        <f t="shared" si="6"/>
        <v/>
      </c>
      <c r="W53" s="27" t="s">
        <v>1321</v>
      </c>
      <c r="X53" s="27" t="s">
        <v>79</v>
      </c>
      <c r="Y53" s="27" t="s">
        <v>79</v>
      </c>
      <c r="Z53" s="27" t="s">
        <v>79</v>
      </c>
      <c r="AA53" s="27" t="s">
        <v>79</v>
      </c>
      <c r="AB53" s="22" t="str">
        <f t="shared" si="7"/>
        <v>急性期</v>
      </c>
      <c r="AC53" s="33">
        <v>12</v>
      </c>
      <c r="AD53" s="33">
        <v>12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4">
        <v>12</v>
      </c>
      <c r="AM53" s="33">
        <v>0</v>
      </c>
      <c r="AN53" s="33">
        <v>0</v>
      </c>
      <c r="AO53" s="33">
        <v>0</v>
      </c>
      <c r="AP53" s="34">
        <v>1066</v>
      </c>
      <c r="AQ53" s="34">
        <v>0</v>
      </c>
      <c r="AR53" s="35">
        <v>0</v>
      </c>
      <c r="AS53" s="37" t="s">
        <v>1321</v>
      </c>
      <c r="AT53" s="29" t="str">
        <f t="shared" si="8"/>
        <v/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4">
        <v>0</v>
      </c>
    </row>
    <row r="54" spans="2:53">
      <c r="B54" s="16">
        <v>24028467</v>
      </c>
      <c r="C54" s="16" t="s">
        <v>681</v>
      </c>
      <c r="D54" s="16" t="s">
        <v>75</v>
      </c>
      <c r="E54" s="23">
        <v>4001</v>
      </c>
      <c r="F54" s="23" t="s">
        <v>76</v>
      </c>
      <c r="G54" s="21">
        <v>40133</v>
      </c>
      <c r="H54" s="21" t="s">
        <v>77</v>
      </c>
      <c r="I54" s="16" t="s">
        <v>682</v>
      </c>
      <c r="J54" s="17" t="s">
        <v>1397</v>
      </c>
      <c r="K54" s="17" t="s">
        <v>1398</v>
      </c>
      <c r="L54" s="17" t="s">
        <v>1324</v>
      </c>
      <c r="M54" s="18" t="str">
        <f>IF(L54="","",VLOOKUP(L54,Sheet1!$B$3:$C$7,2,0))</f>
        <v>回復期</v>
      </c>
      <c r="N54" s="17" t="s">
        <v>1321</v>
      </c>
      <c r="O54" s="18" t="str">
        <f>IF(N54="","",VLOOKUP(N54,Sheet1!$B$3:$C$7,2,0))</f>
        <v>急性期</v>
      </c>
      <c r="P54" s="24" t="str">
        <f t="shared" si="0"/>
        <v>○</v>
      </c>
      <c r="Q54" s="25" t="str">
        <f t="shared" si="1"/>
        <v>○</v>
      </c>
      <c r="R54" s="25" t="str">
        <f t="shared" si="2"/>
        <v>○</v>
      </c>
      <c r="S54" s="25" t="str">
        <f t="shared" si="3"/>
        <v>○</v>
      </c>
      <c r="T54" s="25" t="str">
        <f t="shared" si="4"/>
        <v>○</v>
      </c>
      <c r="U54" s="25" t="str">
        <f t="shared" si="5"/>
        <v/>
      </c>
      <c r="V54" s="26" t="str">
        <f t="shared" si="6"/>
        <v/>
      </c>
      <c r="W54" s="27" t="s">
        <v>1327</v>
      </c>
      <c r="X54" s="27" t="s">
        <v>1321</v>
      </c>
      <c r="Y54" s="27" t="s">
        <v>1324</v>
      </c>
      <c r="Z54" s="27" t="s">
        <v>1328</v>
      </c>
      <c r="AA54" s="27" t="s">
        <v>1322</v>
      </c>
      <c r="AB54" s="22" t="str">
        <f t="shared" si="7"/>
        <v>回復期</v>
      </c>
      <c r="AC54" s="33">
        <v>19</v>
      </c>
      <c r="AD54" s="33"/>
      <c r="AE54" s="33"/>
      <c r="AF54" s="33"/>
      <c r="AG54" s="33"/>
      <c r="AH54" s="33"/>
      <c r="AI54" s="33"/>
      <c r="AJ54" s="33"/>
      <c r="AK54" s="33"/>
      <c r="AL54" s="34">
        <v>19</v>
      </c>
      <c r="AM54" s="34">
        <v>0</v>
      </c>
      <c r="AN54" s="34">
        <v>0</v>
      </c>
      <c r="AO54" s="33"/>
      <c r="AP54" s="34">
        <v>66</v>
      </c>
      <c r="AQ54" s="34"/>
      <c r="AR54" s="35"/>
      <c r="AS54" s="37" t="s">
        <v>1321</v>
      </c>
      <c r="AT54" s="29" t="str">
        <f t="shared" si="8"/>
        <v/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4"/>
    </row>
    <row r="55" spans="2:53">
      <c r="B55" s="16">
        <v>24028525</v>
      </c>
      <c r="C55" s="16" t="s">
        <v>757</v>
      </c>
      <c r="D55" s="16" t="s">
        <v>75</v>
      </c>
      <c r="E55" s="23">
        <v>4001</v>
      </c>
      <c r="F55" s="23" t="s">
        <v>76</v>
      </c>
      <c r="G55" s="21">
        <v>40133</v>
      </c>
      <c r="H55" s="21" t="s">
        <v>77</v>
      </c>
      <c r="I55" s="16" t="s">
        <v>758</v>
      </c>
      <c r="J55" s="17" t="s">
        <v>1399</v>
      </c>
      <c r="K55" s="17" t="s">
        <v>1400</v>
      </c>
      <c r="L55" s="17" t="s">
        <v>1321</v>
      </c>
      <c r="M55" s="18" t="str">
        <f>IF(L55="","",VLOOKUP(L55,Sheet1!$B$3:$C$7,2,0))</f>
        <v>急性期</v>
      </c>
      <c r="N55" s="17" t="s">
        <v>1321</v>
      </c>
      <c r="O55" s="18" t="str">
        <f>IF(N55="","",VLOOKUP(N55,Sheet1!$B$3:$C$7,2,0))</f>
        <v>急性期</v>
      </c>
      <c r="P55" s="24" t="str">
        <f t="shared" si="0"/>
        <v/>
      </c>
      <c r="Q55" s="25" t="str">
        <f t="shared" si="1"/>
        <v>○</v>
      </c>
      <c r="R55" s="25" t="str">
        <f t="shared" si="2"/>
        <v/>
      </c>
      <c r="S55" s="25" t="str">
        <f t="shared" si="3"/>
        <v/>
      </c>
      <c r="T55" s="25" t="str">
        <f t="shared" si="4"/>
        <v/>
      </c>
      <c r="U55" s="25" t="str">
        <f t="shared" si="5"/>
        <v/>
      </c>
      <c r="V55" s="26" t="str">
        <f t="shared" si="6"/>
        <v/>
      </c>
      <c r="W55" s="27" t="s">
        <v>1321</v>
      </c>
      <c r="X55" s="27" t="s">
        <v>79</v>
      </c>
      <c r="Y55" s="27" t="s">
        <v>79</v>
      </c>
      <c r="Z55" s="27" t="s">
        <v>79</v>
      </c>
      <c r="AA55" s="27" t="s">
        <v>79</v>
      </c>
      <c r="AB55" s="22" t="str">
        <f t="shared" si="7"/>
        <v>急性期</v>
      </c>
      <c r="AC55" s="33">
        <v>19</v>
      </c>
      <c r="AD55" s="33">
        <v>19</v>
      </c>
      <c r="AE55" s="33">
        <v>0</v>
      </c>
      <c r="AF55" s="33">
        <v>0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  <c r="AL55" s="34">
        <v>19</v>
      </c>
      <c r="AM55" s="33">
        <v>0</v>
      </c>
      <c r="AN55" s="33">
        <v>0</v>
      </c>
      <c r="AO55" s="33">
        <v>0</v>
      </c>
      <c r="AP55" s="34">
        <v>2287</v>
      </c>
      <c r="AQ55" s="34">
        <v>0</v>
      </c>
      <c r="AR55" s="35">
        <v>0</v>
      </c>
      <c r="AS55" s="37" t="s">
        <v>1321</v>
      </c>
      <c r="AT55" s="29" t="str">
        <f t="shared" si="8"/>
        <v/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4">
        <v>112</v>
      </c>
    </row>
    <row r="56" spans="2:53">
      <c r="B56" s="16">
        <v>24028540</v>
      </c>
      <c r="C56" s="16" t="s">
        <v>771</v>
      </c>
      <c r="D56" s="16" t="s">
        <v>75</v>
      </c>
      <c r="E56" s="23">
        <v>4001</v>
      </c>
      <c r="F56" s="23" t="s">
        <v>76</v>
      </c>
      <c r="G56" s="21">
        <v>40133</v>
      </c>
      <c r="H56" s="21" t="s">
        <v>77</v>
      </c>
      <c r="I56" s="16" t="s">
        <v>772</v>
      </c>
      <c r="J56" s="17" t="s">
        <v>1401</v>
      </c>
      <c r="K56" s="17" t="s">
        <v>1402</v>
      </c>
      <c r="L56" s="17" t="s">
        <v>1324</v>
      </c>
      <c r="M56" s="18" t="str">
        <f>IF(L56="","",VLOOKUP(L56,Sheet1!$B$3:$C$7,2,0))</f>
        <v>回復期</v>
      </c>
      <c r="N56" s="17" t="s">
        <v>1324</v>
      </c>
      <c r="O56" s="18" t="str">
        <f>IF(N56="","",VLOOKUP(N56,Sheet1!$B$3:$C$7,2,0))</f>
        <v>回復期</v>
      </c>
      <c r="P56" s="24" t="str">
        <f t="shared" si="0"/>
        <v>○</v>
      </c>
      <c r="Q56" s="25" t="str">
        <f t="shared" si="1"/>
        <v>○</v>
      </c>
      <c r="R56" s="25" t="str">
        <f t="shared" si="2"/>
        <v/>
      </c>
      <c r="S56" s="25" t="str">
        <f t="shared" si="3"/>
        <v>○</v>
      </c>
      <c r="T56" s="25" t="str">
        <f t="shared" si="4"/>
        <v>○</v>
      </c>
      <c r="U56" s="25" t="str">
        <f t="shared" si="5"/>
        <v/>
      </c>
      <c r="V56" s="26" t="str">
        <f t="shared" si="6"/>
        <v/>
      </c>
      <c r="W56" s="27" t="s">
        <v>1327</v>
      </c>
      <c r="X56" s="27" t="s">
        <v>1321</v>
      </c>
      <c r="Y56" s="27" t="s">
        <v>1328</v>
      </c>
      <c r="Z56" s="27" t="s">
        <v>1322</v>
      </c>
      <c r="AA56" s="27" t="s">
        <v>79</v>
      </c>
      <c r="AB56" s="22" t="str">
        <f t="shared" si="7"/>
        <v>回復期</v>
      </c>
      <c r="AC56" s="33">
        <v>14</v>
      </c>
      <c r="AD56" s="33">
        <v>0</v>
      </c>
      <c r="AE56" s="33">
        <v>14</v>
      </c>
      <c r="AF56" s="33">
        <v>0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4">
        <v>4</v>
      </c>
      <c r="AM56" s="33">
        <v>0</v>
      </c>
      <c r="AN56" s="33">
        <v>0</v>
      </c>
      <c r="AO56" s="33">
        <v>10</v>
      </c>
      <c r="AP56" s="34">
        <v>0</v>
      </c>
      <c r="AQ56" s="34">
        <v>0</v>
      </c>
      <c r="AR56" s="35">
        <v>0</v>
      </c>
      <c r="AS56" s="37" t="s">
        <v>1321</v>
      </c>
      <c r="AT56" s="29" t="str">
        <f t="shared" si="8"/>
        <v/>
      </c>
      <c r="AU56" s="34"/>
      <c r="AV56" s="34"/>
      <c r="AW56" s="34">
        <v>0</v>
      </c>
      <c r="AX56" s="34"/>
      <c r="AY56" s="34"/>
      <c r="AZ56" s="34">
        <v>0</v>
      </c>
      <c r="BA56" s="34"/>
    </row>
    <row r="57" spans="2:53">
      <c r="B57" s="16">
        <v>24028609</v>
      </c>
      <c r="C57" s="16" t="s">
        <v>846</v>
      </c>
      <c r="D57" s="16" t="s">
        <v>75</v>
      </c>
      <c r="E57" s="23">
        <v>4001</v>
      </c>
      <c r="F57" s="23" t="s">
        <v>76</v>
      </c>
      <c r="G57" s="21">
        <v>40133</v>
      </c>
      <c r="H57" s="21" t="s">
        <v>77</v>
      </c>
      <c r="I57" s="16" t="s">
        <v>847</v>
      </c>
      <c r="J57" s="17" t="s">
        <v>1403</v>
      </c>
      <c r="K57" s="17" t="s">
        <v>1404</v>
      </c>
      <c r="L57" s="17" t="s">
        <v>1324</v>
      </c>
      <c r="M57" s="18" t="str">
        <f>IF(L57="","",VLOOKUP(L57,Sheet1!$B$3:$C$7,2,0))</f>
        <v>回復期</v>
      </c>
      <c r="N57" s="17" t="s">
        <v>1324</v>
      </c>
      <c r="O57" s="18" t="str">
        <f>IF(N57="","",VLOOKUP(N57,Sheet1!$B$3:$C$7,2,0))</f>
        <v>回復期</v>
      </c>
      <c r="P57" s="24" t="str">
        <f t="shared" si="0"/>
        <v>○</v>
      </c>
      <c r="Q57" s="25" t="str">
        <f t="shared" si="1"/>
        <v/>
      </c>
      <c r="R57" s="25" t="str">
        <f t="shared" si="2"/>
        <v>○</v>
      </c>
      <c r="S57" s="25" t="str">
        <f t="shared" si="3"/>
        <v>○</v>
      </c>
      <c r="T57" s="25" t="str">
        <f t="shared" si="4"/>
        <v/>
      </c>
      <c r="U57" s="25" t="str">
        <f t="shared" si="5"/>
        <v/>
      </c>
      <c r="V57" s="26" t="str">
        <f t="shared" si="6"/>
        <v/>
      </c>
      <c r="W57" s="27" t="s">
        <v>1327</v>
      </c>
      <c r="X57" s="27" t="s">
        <v>1324</v>
      </c>
      <c r="Y57" s="27" t="s">
        <v>1328</v>
      </c>
      <c r="Z57" s="27" t="s">
        <v>79</v>
      </c>
      <c r="AA57" s="27" t="s">
        <v>79</v>
      </c>
      <c r="AB57" s="22" t="str">
        <f t="shared" si="7"/>
        <v>回復期</v>
      </c>
      <c r="AC57" s="33">
        <v>1</v>
      </c>
      <c r="AD57" s="33">
        <v>1</v>
      </c>
      <c r="AE57" s="33">
        <v>0</v>
      </c>
      <c r="AF57" s="33">
        <v>18</v>
      </c>
      <c r="AG57" s="33">
        <v>18</v>
      </c>
      <c r="AH57" s="33">
        <v>0</v>
      </c>
      <c r="AI57" s="33">
        <v>0</v>
      </c>
      <c r="AJ57" s="33">
        <v>0</v>
      </c>
      <c r="AK57" s="33">
        <v>0</v>
      </c>
      <c r="AL57" s="34">
        <v>1</v>
      </c>
      <c r="AM57" s="34">
        <v>18</v>
      </c>
      <c r="AN57" s="34">
        <v>0</v>
      </c>
      <c r="AO57" s="33">
        <v>0</v>
      </c>
      <c r="AP57" s="34">
        <v>108</v>
      </c>
      <c r="AQ57" s="34">
        <v>97</v>
      </c>
      <c r="AR57" s="35">
        <v>14</v>
      </c>
      <c r="AS57" s="37" t="s">
        <v>1327</v>
      </c>
      <c r="AT57" s="29" t="str">
        <f t="shared" si="8"/>
        <v>○</v>
      </c>
      <c r="AU57" s="34">
        <v>0</v>
      </c>
      <c r="AV57" s="34">
        <v>0</v>
      </c>
      <c r="AW57" s="34">
        <v>0</v>
      </c>
      <c r="AX57" s="34">
        <v>0</v>
      </c>
      <c r="AY57" s="34">
        <v>0</v>
      </c>
      <c r="AZ57" s="34">
        <v>0</v>
      </c>
      <c r="BA57" s="34">
        <v>0</v>
      </c>
    </row>
    <row r="58" spans="2:53">
      <c r="B58" s="16">
        <v>24028643</v>
      </c>
      <c r="C58" s="16" t="s">
        <v>884</v>
      </c>
      <c r="D58" s="16" t="s">
        <v>75</v>
      </c>
      <c r="E58" s="23">
        <v>4001</v>
      </c>
      <c r="F58" s="23" t="s">
        <v>76</v>
      </c>
      <c r="G58" s="21">
        <v>40133</v>
      </c>
      <c r="H58" s="21" t="s">
        <v>77</v>
      </c>
      <c r="I58" s="16" t="s">
        <v>885</v>
      </c>
      <c r="J58" s="17" t="s">
        <v>1405</v>
      </c>
      <c r="K58" s="17" t="s">
        <v>1406</v>
      </c>
      <c r="L58" s="17" t="s">
        <v>1321</v>
      </c>
      <c r="M58" s="18" t="str">
        <f>IF(L58="","",VLOOKUP(L58,Sheet1!$B$3:$C$7,2,0))</f>
        <v>急性期</v>
      </c>
      <c r="N58" s="17" t="s">
        <v>1321</v>
      </c>
      <c r="O58" s="18" t="str">
        <f>IF(N58="","",VLOOKUP(N58,Sheet1!$B$3:$C$7,2,0))</f>
        <v>急性期</v>
      </c>
      <c r="P58" s="24" t="str">
        <f t="shared" si="0"/>
        <v/>
      </c>
      <c r="Q58" s="25" t="str">
        <f t="shared" si="1"/>
        <v>○</v>
      </c>
      <c r="R58" s="25" t="str">
        <f t="shared" si="2"/>
        <v/>
      </c>
      <c r="S58" s="25" t="str">
        <f t="shared" si="3"/>
        <v/>
      </c>
      <c r="T58" s="25" t="str">
        <f t="shared" si="4"/>
        <v/>
      </c>
      <c r="U58" s="25" t="str">
        <f t="shared" si="5"/>
        <v/>
      </c>
      <c r="V58" s="26" t="str">
        <f t="shared" si="6"/>
        <v/>
      </c>
      <c r="W58" s="27" t="s">
        <v>1321</v>
      </c>
      <c r="X58" s="27" t="s">
        <v>79</v>
      </c>
      <c r="Y58" s="27" t="s">
        <v>79</v>
      </c>
      <c r="Z58" s="27" t="s">
        <v>79</v>
      </c>
      <c r="AA58" s="27" t="s">
        <v>79</v>
      </c>
      <c r="AB58" s="22" t="str">
        <f t="shared" si="7"/>
        <v>急性期</v>
      </c>
      <c r="AC58" s="33">
        <v>15</v>
      </c>
      <c r="AD58" s="33">
        <v>15</v>
      </c>
      <c r="AE58" s="33">
        <v>0</v>
      </c>
      <c r="AF58" s="33">
        <v>0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4"/>
      <c r="AM58" s="34"/>
      <c r="AN58" s="34"/>
      <c r="AO58" s="33">
        <v>15</v>
      </c>
      <c r="AP58" s="34">
        <v>1357</v>
      </c>
      <c r="AQ58" s="34"/>
      <c r="AR58" s="35"/>
      <c r="AS58" s="37" t="s">
        <v>79</v>
      </c>
      <c r="AT58" s="29" t="str">
        <f t="shared" si="8"/>
        <v/>
      </c>
      <c r="AU58" s="34"/>
      <c r="AV58" s="34"/>
      <c r="AW58" s="34">
        <v>0</v>
      </c>
      <c r="AX58" s="34"/>
      <c r="AY58" s="34"/>
      <c r="AZ58" s="34">
        <v>0</v>
      </c>
      <c r="BA58" s="34"/>
    </row>
    <row r="59" spans="2:53">
      <c r="B59" s="16">
        <v>24028688</v>
      </c>
      <c r="C59" s="16" t="s">
        <v>950</v>
      </c>
      <c r="D59" s="16" t="s">
        <v>75</v>
      </c>
      <c r="E59" s="23">
        <v>4001</v>
      </c>
      <c r="F59" s="23" t="s">
        <v>76</v>
      </c>
      <c r="G59" s="21">
        <v>40133</v>
      </c>
      <c r="H59" s="21" t="s">
        <v>77</v>
      </c>
      <c r="I59" s="16" t="s">
        <v>951</v>
      </c>
      <c r="J59" s="17" t="s">
        <v>1407</v>
      </c>
      <c r="K59" s="17" t="s">
        <v>1408</v>
      </c>
      <c r="L59" s="17" t="s">
        <v>1324</v>
      </c>
      <c r="M59" s="18" t="str">
        <f>IF(L59="","",VLOOKUP(L59,Sheet1!$B$3:$C$7,2,0))</f>
        <v>回復期</v>
      </c>
      <c r="N59" s="17" t="s">
        <v>1324</v>
      </c>
      <c r="O59" s="18" t="str">
        <f>IF(N59="","",VLOOKUP(N59,Sheet1!$B$3:$C$7,2,0))</f>
        <v>回復期</v>
      </c>
      <c r="P59" s="24" t="str">
        <f t="shared" si="0"/>
        <v/>
      </c>
      <c r="Q59" s="25" t="str">
        <f t="shared" si="1"/>
        <v/>
      </c>
      <c r="R59" s="25" t="str">
        <f t="shared" si="2"/>
        <v>○</v>
      </c>
      <c r="S59" s="25" t="str">
        <f t="shared" si="3"/>
        <v>○</v>
      </c>
      <c r="T59" s="25" t="str">
        <f t="shared" si="4"/>
        <v/>
      </c>
      <c r="U59" s="25" t="str">
        <f t="shared" si="5"/>
        <v/>
      </c>
      <c r="V59" s="26" t="str">
        <f t="shared" si="6"/>
        <v/>
      </c>
      <c r="W59" s="27" t="s">
        <v>1324</v>
      </c>
      <c r="X59" s="27" t="s">
        <v>1328</v>
      </c>
      <c r="Y59" s="27" t="s">
        <v>79</v>
      </c>
      <c r="Z59" s="27" t="s">
        <v>79</v>
      </c>
      <c r="AA59" s="27" t="s">
        <v>79</v>
      </c>
      <c r="AB59" s="22" t="str">
        <f t="shared" si="7"/>
        <v>回復期</v>
      </c>
      <c r="AC59" s="33">
        <v>7</v>
      </c>
      <c r="AD59" s="33">
        <v>7</v>
      </c>
      <c r="AE59" s="33">
        <v>0</v>
      </c>
      <c r="AF59" s="33">
        <v>0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4">
        <v>7</v>
      </c>
      <c r="AM59" s="34">
        <v>0</v>
      </c>
      <c r="AN59" s="34">
        <v>0</v>
      </c>
      <c r="AO59" s="33">
        <v>0</v>
      </c>
      <c r="AP59" s="34">
        <v>31</v>
      </c>
      <c r="AQ59" s="34">
        <v>0</v>
      </c>
      <c r="AR59" s="35">
        <v>0</v>
      </c>
      <c r="AS59" s="37" t="s">
        <v>1327</v>
      </c>
      <c r="AT59" s="29" t="str">
        <f t="shared" si="8"/>
        <v>○</v>
      </c>
      <c r="AU59" s="34">
        <v>3</v>
      </c>
      <c r="AV59" s="34">
        <v>0</v>
      </c>
      <c r="AW59" s="34">
        <v>0</v>
      </c>
      <c r="AX59" s="34">
        <v>0</v>
      </c>
      <c r="AY59" s="34">
        <v>0</v>
      </c>
      <c r="AZ59" s="34">
        <v>1</v>
      </c>
      <c r="BA59" s="34">
        <v>0</v>
      </c>
    </row>
    <row r="60" spans="2:53">
      <c r="B60" s="16">
        <v>24028732</v>
      </c>
      <c r="C60" s="16" t="s">
        <v>1010</v>
      </c>
      <c r="D60" s="16" t="s">
        <v>75</v>
      </c>
      <c r="E60" s="23">
        <v>4001</v>
      </c>
      <c r="F60" s="23" t="s">
        <v>76</v>
      </c>
      <c r="G60" s="21">
        <v>40133</v>
      </c>
      <c r="H60" s="21" t="s">
        <v>77</v>
      </c>
      <c r="I60" s="16" t="s">
        <v>1011</v>
      </c>
      <c r="J60" s="17" t="s">
        <v>1010</v>
      </c>
      <c r="K60" s="17" t="s">
        <v>1012</v>
      </c>
      <c r="L60" s="17" t="s">
        <v>149</v>
      </c>
      <c r="M60" s="18" t="str">
        <f>IF(L60="","",VLOOKUP(L60,Sheet1!$B$3:$C$7,2,0))</f>
        <v>急性期</v>
      </c>
      <c r="N60" s="17" t="s">
        <v>149</v>
      </c>
      <c r="O60" s="18" t="str">
        <f>IF(N60="","",VLOOKUP(N60,Sheet1!$B$3:$C$7,2,0))</f>
        <v>急性期</v>
      </c>
      <c r="P60" s="24" t="str">
        <f t="shared" si="0"/>
        <v/>
      </c>
      <c r="Q60" s="25" t="str">
        <f t="shared" si="1"/>
        <v>○</v>
      </c>
      <c r="R60" s="25" t="str">
        <f t="shared" si="2"/>
        <v/>
      </c>
      <c r="S60" s="25" t="str">
        <f t="shared" si="3"/>
        <v/>
      </c>
      <c r="T60" s="25" t="str">
        <f t="shared" si="4"/>
        <v/>
      </c>
      <c r="U60" s="25" t="str">
        <f t="shared" si="5"/>
        <v/>
      </c>
      <c r="V60" s="26" t="str">
        <f t="shared" si="6"/>
        <v/>
      </c>
      <c r="W60" s="27" t="s">
        <v>149</v>
      </c>
      <c r="X60" s="27" t="s">
        <v>79</v>
      </c>
      <c r="Y60" s="27" t="s">
        <v>79</v>
      </c>
      <c r="Z60" s="27" t="s">
        <v>79</v>
      </c>
      <c r="AA60" s="27" t="s">
        <v>79</v>
      </c>
      <c r="AB60" s="22" t="str">
        <f t="shared" si="7"/>
        <v>急性期</v>
      </c>
      <c r="AC60" s="33">
        <v>2</v>
      </c>
      <c r="AD60" s="33">
        <v>2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4">
        <v>2</v>
      </c>
      <c r="AM60" s="33">
        <v>0</v>
      </c>
      <c r="AN60" s="33">
        <v>0</v>
      </c>
      <c r="AO60" s="33">
        <v>0</v>
      </c>
      <c r="AP60" s="34">
        <v>56</v>
      </c>
      <c r="AQ60" s="34">
        <v>2</v>
      </c>
      <c r="AR60" s="35">
        <v>0</v>
      </c>
      <c r="AS60" s="37" t="s">
        <v>149</v>
      </c>
      <c r="AT60" s="29" t="str">
        <f t="shared" si="8"/>
        <v/>
      </c>
      <c r="AU60" s="34">
        <v>0</v>
      </c>
      <c r="AV60" s="34">
        <v>0</v>
      </c>
      <c r="AW60" s="34">
        <v>0</v>
      </c>
      <c r="AX60" s="34"/>
      <c r="AY60" s="34"/>
      <c r="AZ60" s="34">
        <v>0</v>
      </c>
      <c r="BA60" s="34">
        <v>0</v>
      </c>
    </row>
    <row r="61" spans="2:53">
      <c r="B61" s="16">
        <v>24028783</v>
      </c>
      <c r="C61" s="16" t="s">
        <v>1070</v>
      </c>
      <c r="D61" s="16" t="s">
        <v>75</v>
      </c>
      <c r="E61" s="23">
        <v>4001</v>
      </c>
      <c r="F61" s="23" t="s">
        <v>76</v>
      </c>
      <c r="G61" s="21">
        <v>40133</v>
      </c>
      <c r="H61" s="21" t="s">
        <v>77</v>
      </c>
      <c r="I61" s="16" t="s">
        <v>1071</v>
      </c>
      <c r="J61" s="17" t="s">
        <v>1409</v>
      </c>
      <c r="K61" s="17" t="s">
        <v>1410</v>
      </c>
      <c r="L61" s="17" t="s">
        <v>1321</v>
      </c>
      <c r="M61" s="18" t="str">
        <f>IF(L61="","",VLOOKUP(L61,Sheet1!$B$3:$C$7,2,0))</f>
        <v>急性期</v>
      </c>
      <c r="N61" s="17" t="s">
        <v>1321</v>
      </c>
      <c r="O61" s="18" t="str">
        <f>IF(N61="","",VLOOKUP(N61,Sheet1!$B$3:$C$7,2,0))</f>
        <v>急性期</v>
      </c>
      <c r="P61" s="24" t="str">
        <f t="shared" si="0"/>
        <v/>
      </c>
      <c r="Q61" s="25" t="str">
        <f t="shared" si="1"/>
        <v/>
      </c>
      <c r="R61" s="25" t="str">
        <f t="shared" si="2"/>
        <v>○</v>
      </c>
      <c r="S61" s="25" t="str">
        <f t="shared" si="3"/>
        <v/>
      </c>
      <c r="T61" s="25" t="str">
        <f t="shared" si="4"/>
        <v/>
      </c>
      <c r="U61" s="25" t="str">
        <f t="shared" si="5"/>
        <v/>
      </c>
      <c r="V61" s="26" t="str">
        <f t="shared" si="6"/>
        <v/>
      </c>
      <c r="W61" s="27" t="s">
        <v>1324</v>
      </c>
      <c r="X61" s="27" t="s">
        <v>79</v>
      </c>
      <c r="Y61" s="27" t="s">
        <v>79</v>
      </c>
      <c r="Z61" s="27" t="s">
        <v>79</v>
      </c>
      <c r="AA61" s="27" t="s">
        <v>79</v>
      </c>
      <c r="AB61" s="22" t="str">
        <f t="shared" si="7"/>
        <v>急性期</v>
      </c>
      <c r="AC61" s="33">
        <v>3</v>
      </c>
      <c r="AD61" s="33">
        <v>3</v>
      </c>
      <c r="AE61" s="33">
        <v>0</v>
      </c>
      <c r="AF61" s="33">
        <v>0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4">
        <v>3</v>
      </c>
      <c r="AM61" s="34"/>
      <c r="AN61" s="34"/>
      <c r="AO61" s="33">
        <v>0</v>
      </c>
      <c r="AP61" s="34">
        <v>33</v>
      </c>
      <c r="AQ61" s="34"/>
      <c r="AR61" s="35"/>
      <c r="AS61" s="37" t="s">
        <v>1321</v>
      </c>
      <c r="AT61" s="29" t="str">
        <f t="shared" si="8"/>
        <v/>
      </c>
      <c r="AU61" s="34">
        <v>0</v>
      </c>
      <c r="AV61" s="34">
        <v>0</v>
      </c>
      <c r="AW61" s="34">
        <v>0</v>
      </c>
      <c r="AX61" s="34"/>
      <c r="AY61" s="34"/>
      <c r="AZ61" s="34">
        <v>0</v>
      </c>
      <c r="BA61" s="34">
        <v>0</v>
      </c>
    </row>
    <row r="62" spans="2:53">
      <c r="B62" s="16">
        <v>24028803</v>
      </c>
      <c r="C62" s="16" t="s">
        <v>1093</v>
      </c>
      <c r="D62" s="16" t="s">
        <v>75</v>
      </c>
      <c r="E62" s="23">
        <v>4001</v>
      </c>
      <c r="F62" s="23" t="s">
        <v>76</v>
      </c>
      <c r="G62" s="21">
        <v>40133</v>
      </c>
      <c r="H62" s="21" t="s">
        <v>77</v>
      </c>
      <c r="I62" s="16" t="s">
        <v>1094</v>
      </c>
      <c r="J62" s="17" t="s">
        <v>1411</v>
      </c>
      <c r="K62" s="17" t="s">
        <v>1412</v>
      </c>
      <c r="L62" s="17" t="s">
        <v>1324</v>
      </c>
      <c r="M62" s="18" t="str">
        <f>IF(L62="","",VLOOKUP(L62,Sheet1!$B$3:$C$7,2,0))</f>
        <v>回復期</v>
      </c>
      <c r="N62" s="17" t="s">
        <v>1324</v>
      </c>
      <c r="O62" s="18" t="str">
        <f>IF(N62="","",VLOOKUP(N62,Sheet1!$B$3:$C$7,2,0))</f>
        <v>回復期</v>
      </c>
      <c r="P62" s="24" t="str">
        <f t="shared" si="0"/>
        <v>○</v>
      </c>
      <c r="Q62" s="25" t="str">
        <f t="shared" si="1"/>
        <v>○</v>
      </c>
      <c r="R62" s="25" t="str">
        <f t="shared" si="2"/>
        <v>○</v>
      </c>
      <c r="S62" s="25" t="str">
        <f t="shared" si="3"/>
        <v>○</v>
      </c>
      <c r="T62" s="25" t="str">
        <f t="shared" si="4"/>
        <v/>
      </c>
      <c r="U62" s="25" t="str">
        <f t="shared" si="5"/>
        <v/>
      </c>
      <c r="V62" s="26" t="str">
        <f t="shared" si="6"/>
        <v/>
      </c>
      <c r="W62" s="27" t="s">
        <v>1327</v>
      </c>
      <c r="X62" s="27" t="s">
        <v>1321</v>
      </c>
      <c r="Y62" s="27" t="s">
        <v>1324</v>
      </c>
      <c r="Z62" s="27" t="s">
        <v>1328</v>
      </c>
      <c r="AA62" s="27" t="s">
        <v>79</v>
      </c>
      <c r="AB62" s="22" t="str">
        <f t="shared" si="7"/>
        <v>回復期</v>
      </c>
      <c r="AC62" s="33">
        <v>19</v>
      </c>
      <c r="AD62" s="33">
        <v>3</v>
      </c>
      <c r="AE62" s="33">
        <v>16</v>
      </c>
      <c r="AF62" s="33">
        <v>0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4">
        <v>19</v>
      </c>
      <c r="AM62" s="34">
        <v>0</v>
      </c>
      <c r="AN62" s="34">
        <v>0</v>
      </c>
      <c r="AO62" s="33">
        <v>0</v>
      </c>
      <c r="AP62" s="34">
        <v>15</v>
      </c>
      <c r="AQ62" s="34"/>
      <c r="AR62" s="35"/>
      <c r="AS62" s="37" t="s">
        <v>79</v>
      </c>
      <c r="AT62" s="29" t="str">
        <f t="shared" si="8"/>
        <v/>
      </c>
      <c r="AU62" s="34"/>
      <c r="AV62" s="34"/>
      <c r="AW62" s="34">
        <v>0</v>
      </c>
      <c r="AX62" s="34"/>
      <c r="AY62" s="34"/>
      <c r="AZ62" s="34">
        <v>0</v>
      </c>
      <c r="BA62" s="34"/>
    </row>
    <row r="63" spans="2:53">
      <c r="B63" s="16">
        <v>24028844</v>
      </c>
      <c r="C63" s="16" t="s">
        <v>1163</v>
      </c>
      <c r="D63" s="16" t="s">
        <v>75</v>
      </c>
      <c r="E63" s="23">
        <v>4001</v>
      </c>
      <c r="F63" s="23" t="s">
        <v>76</v>
      </c>
      <c r="G63" s="21">
        <v>40133</v>
      </c>
      <c r="H63" s="21" t="s">
        <v>77</v>
      </c>
      <c r="I63" s="16" t="s">
        <v>1164</v>
      </c>
      <c r="J63" s="18" t="s">
        <v>1413</v>
      </c>
      <c r="K63" s="18" t="s">
        <v>1414</v>
      </c>
      <c r="L63" s="18" t="s">
        <v>1321</v>
      </c>
      <c r="M63" s="18" t="str">
        <f>IF(L63="","",VLOOKUP(L63,Sheet1!$B$3:$C$7,2,0))</f>
        <v>急性期</v>
      </c>
      <c r="N63" s="18" t="s">
        <v>1321</v>
      </c>
      <c r="O63" s="18" t="str">
        <f>IF(N63="","",VLOOKUP(N63,Sheet1!$B$3:$C$7,2,0))</f>
        <v>急性期</v>
      </c>
      <c r="P63" s="24" t="str">
        <f t="shared" si="0"/>
        <v/>
      </c>
      <c r="Q63" s="25" t="str">
        <f t="shared" si="1"/>
        <v>○</v>
      </c>
      <c r="R63" s="25" t="str">
        <f t="shared" si="2"/>
        <v/>
      </c>
      <c r="S63" s="25" t="str">
        <f t="shared" si="3"/>
        <v/>
      </c>
      <c r="T63" s="25" t="str">
        <f t="shared" si="4"/>
        <v/>
      </c>
      <c r="U63" s="25" t="str">
        <f t="shared" si="5"/>
        <v/>
      </c>
      <c r="V63" s="26" t="str">
        <f t="shared" si="6"/>
        <v/>
      </c>
      <c r="W63" s="28" t="s">
        <v>1321</v>
      </c>
      <c r="X63" s="28" t="s">
        <v>79</v>
      </c>
      <c r="Y63" s="28" t="s">
        <v>79</v>
      </c>
      <c r="Z63" s="28" t="s">
        <v>79</v>
      </c>
      <c r="AA63" s="28" t="s">
        <v>79</v>
      </c>
      <c r="AB63" s="22" t="str">
        <f t="shared" si="7"/>
        <v>急性期</v>
      </c>
      <c r="AC63" s="33">
        <v>6</v>
      </c>
      <c r="AD63" s="33">
        <v>6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4">
        <v>6</v>
      </c>
      <c r="AM63" s="33">
        <v>0</v>
      </c>
      <c r="AN63" s="33">
        <v>0</v>
      </c>
      <c r="AO63" s="33">
        <v>0</v>
      </c>
      <c r="AP63" s="34">
        <v>1505</v>
      </c>
      <c r="AQ63" s="34">
        <v>0</v>
      </c>
      <c r="AR63" s="35">
        <v>0</v>
      </c>
      <c r="AS63" s="36" t="s">
        <v>1321</v>
      </c>
      <c r="AT63" s="29" t="str">
        <f t="shared" si="8"/>
        <v/>
      </c>
      <c r="AU63" s="34">
        <v>0</v>
      </c>
      <c r="AV63" s="34">
        <v>0</v>
      </c>
      <c r="AW63" s="34">
        <v>0</v>
      </c>
      <c r="AX63" s="34">
        <v>0</v>
      </c>
      <c r="AY63" s="34">
        <v>0</v>
      </c>
      <c r="AZ63" s="34">
        <v>0</v>
      </c>
      <c r="BA63" s="34">
        <v>0</v>
      </c>
    </row>
    <row r="64" spans="2:53">
      <c r="B64" s="16">
        <v>24028878</v>
      </c>
      <c r="C64" s="16" t="s">
        <v>1200</v>
      </c>
      <c r="D64" s="16" t="s">
        <v>75</v>
      </c>
      <c r="E64" s="23">
        <v>4001</v>
      </c>
      <c r="F64" s="23" t="s">
        <v>76</v>
      </c>
      <c r="G64" s="21">
        <v>40133</v>
      </c>
      <c r="H64" s="21" t="s">
        <v>77</v>
      </c>
      <c r="I64" s="16" t="s">
        <v>94</v>
      </c>
      <c r="J64" s="17" t="s">
        <v>1415</v>
      </c>
      <c r="K64" s="17" t="s">
        <v>1416</v>
      </c>
      <c r="L64" s="17" t="s">
        <v>1321</v>
      </c>
      <c r="M64" s="18" t="str">
        <f>IF(L64="","",VLOOKUP(L64,Sheet1!$B$3:$C$7,2,0))</f>
        <v>急性期</v>
      </c>
      <c r="N64" s="17" t="s">
        <v>1321</v>
      </c>
      <c r="O64" s="18" t="str">
        <f>IF(N64="","",VLOOKUP(N64,Sheet1!$B$3:$C$7,2,0))</f>
        <v>急性期</v>
      </c>
      <c r="P64" s="24" t="str">
        <f t="shared" si="0"/>
        <v/>
      </c>
      <c r="Q64" s="25" t="str">
        <f t="shared" si="1"/>
        <v/>
      </c>
      <c r="R64" s="25" t="str">
        <f t="shared" si="2"/>
        <v/>
      </c>
      <c r="S64" s="25" t="str">
        <f t="shared" si="3"/>
        <v/>
      </c>
      <c r="T64" s="25" t="str">
        <f t="shared" si="4"/>
        <v/>
      </c>
      <c r="U64" s="25" t="str">
        <f t="shared" si="5"/>
        <v>○</v>
      </c>
      <c r="V64" s="26" t="str">
        <f t="shared" si="6"/>
        <v/>
      </c>
      <c r="W64" s="27" t="s">
        <v>1382</v>
      </c>
      <c r="X64" s="27" t="s">
        <v>79</v>
      </c>
      <c r="Y64" s="27" t="s">
        <v>79</v>
      </c>
      <c r="Z64" s="27" t="s">
        <v>79</v>
      </c>
      <c r="AA64" s="27" t="s">
        <v>79</v>
      </c>
      <c r="AB64" s="22" t="str">
        <f t="shared" si="7"/>
        <v>急性期</v>
      </c>
      <c r="AC64" s="33">
        <v>1</v>
      </c>
      <c r="AD64" s="33">
        <v>0</v>
      </c>
      <c r="AE64" s="33">
        <v>1</v>
      </c>
      <c r="AF64" s="33">
        <v>0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4">
        <v>1</v>
      </c>
      <c r="AM64" s="33">
        <v>0</v>
      </c>
      <c r="AN64" s="33">
        <v>0</v>
      </c>
      <c r="AO64" s="33">
        <v>0</v>
      </c>
      <c r="AP64" s="34">
        <v>0</v>
      </c>
      <c r="AQ64" s="34">
        <v>0</v>
      </c>
      <c r="AR64" s="35">
        <v>0</v>
      </c>
      <c r="AS64" s="37" t="s">
        <v>1321</v>
      </c>
      <c r="AT64" s="29" t="str">
        <f t="shared" si="8"/>
        <v/>
      </c>
      <c r="AU64" s="34">
        <v>0</v>
      </c>
      <c r="AV64" s="34">
        <v>0</v>
      </c>
      <c r="AW64" s="34">
        <v>0</v>
      </c>
      <c r="AX64" s="34">
        <v>0</v>
      </c>
      <c r="AY64" s="34">
        <v>0</v>
      </c>
      <c r="AZ64" s="34">
        <v>0</v>
      </c>
      <c r="BA64" s="34">
        <v>0</v>
      </c>
    </row>
    <row r="65" spans="2:53">
      <c r="B65" s="16">
        <v>24028894</v>
      </c>
      <c r="C65" s="16" t="s">
        <v>1220</v>
      </c>
      <c r="D65" s="16" t="s">
        <v>75</v>
      </c>
      <c r="E65" s="23">
        <v>4001</v>
      </c>
      <c r="F65" s="23" t="s">
        <v>76</v>
      </c>
      <c r="G65" s="21">
        <v>40133</v>
      </c>
      <c r="H65" s="21" t="s">
        <v>77</v>
      </c>
      <c r="I65" s="16" t="s">
        <v>1221</v>
      </c>
      <c r="J65" s="18" t="s">
        <v>1417</v>
      </c>
      <c r="K65" s="18" t="s">
        <v>1418</v>
      </c>
      <c r="L65" s="18" t="s">
        <v>1321</v>
      </c>
      <c r="M65" s="18" t="str">
        <f>IF(L65="","",VLOOKUP(L65,Sheet1!$B$3:$C$7,2,0))</f>
        <v>急性期</v>
      </c>
      <c r="N65" s="18" t="s">
        <v>1321</v>
      </c>
      <c r="O65" s="18" t="str">
        <f>IF(N65="","",VLOOKUP(N65,Sheet1!$B$3:$C$7,2,0))</f>
        <v>急性期</v>
      </c>
      <c r="P65" s="24" t="str">
        <f t="shared" si="0"/>
        <v/>
      </c>
      <c r="Q65" s="25" t="str">
        <f t="shared" si="1"/>
        <v>○</v>
      </c>
      <c r="R65" s="25" t="str">
        <f t="shared" si="2"/>
        <v/>
      </c>
      <c r="S65" s="25" t="str">
        <f t="shared" si="3"/>
        <v/>
      </c>
      <c r="T65" s="25" t="str">
        <f t="shared" si="4"/>
        <v/>
      </c>
      <c r="U65" s="25" t="str">
        <f t="shared" si="5"/>
        <v/>
      </c>
      <c r="V65" s="26" t="str">
        <f t="shared" si="6"/>
        <v/>
      </c>
      <c r="W65" s="28" t="s">
        <v>1321</v>
      </c>
      <c r="X65" s="28" t="s">
        <v>79</v>
      </c>
      <c r="Y65" s="28" t="s">
        <v>79</v>
      </c>
      <c r="Z65" s="28" t="s">
        <v>79</v>
      </c>
      <c r="AA65" s="28" t="s">
        <v>79</v>
      </c>
      <c r="AB65" s="22" t="str">
        <f t="shared" si="7"/>
        <v>急性期</v>
      </c>
      <c r="AC65" s="33">
        <v>5</v>
      </c>
      <c r="AD65" s="33">
        <v>5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4">
        <v>5</v>
      </c>
      <c r="AM65" s="33">
        <v>0</v>
      </c>
      <c r="AN65" s="33">
        <v>0</v>
      </c>
      <c r="AO65" s="33">
        <v>0</v>
      </c>
      <c r="AP65" s="34">
        <v>27</v>
      </c>
      <c r="AQ65" s="34">
        <v>0</v>
      </c>
      <c r="AR65" s="35">
        <v>0</v>
      </c>
      <c r="AS65" s="36" t="s">
        <v>1321</v>
      </c>
      <c r="AT65" s="29" t="str">
        <f t="shared" si="8"/>
        <v/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34">
        <v>0</v>
      </c>
    </row>
    <row r="66" spans="2:53">
      <c r="B66" s="16">
        <v>24028903</v>
      </c>
      <c r="C66" s="16" t="s">
        <v>1222</v>
      </c>
      <c r="D66" s="16" t="s">
        <v>75</v>
      </c>
      <c r="E66" s="23">
        <v>4001</v>
      </c>
      <c r="F66" s="23" t="s">
        <v>76</v>
      </c>
      <c r="G66" s="21">
        <v>40133</v>
      </c>
      <c r="H66" s="21" t="s">
        <v>77</v>
      </c>
      <c r="I66" s="16" t="s">
        <v>1223</v>
      </c>
      <c r="J66" s="18" t="s">
        <v>1419</v>
      </c>
      <c r="K66" s="18" t="s">
        <v>1420</v>
      </c>
      <c r="L66" s="18" t="s">
        <v>1324</v>
      </c>
      <c r="M66" s="18" t="str">
        <f>IF(L66="","",VLOOKUP(L66,Sheet1!$B$3:$C$7,2,0))</f>
        <v>回復期</v>
      </c>
      <c r="N66" s="18" t="s">
        <v>1324</v>
      </c>
      <c r="O66" s="18" t="str">
        <f>IF(N66="","",VLOOKUP(N66,Sheet1!$B$3:$C$7,2,0))</f>
        <v>回復期</v>
      </c>
      <c r="P66" s="24" t="str">
        <f t="shared" si="0"/>
        <v>○</v>
      </c>
      <c r="Q66" s="25" t="str">
        <f t="shared" si="1"/>
        <v>○</v>
      </c>
      <c r="R66" s="25" t="str">
        <f t="shared" si="2"/>
        <v>○</v>
      </c>
      <c r="S66" s="25" t="str">
        <f t="shared" si="3"/>
        <v>○</v>
      </c>
      <c r="T66" s="25" t="str">
        <f t="shared" si="4"/>
        <v/>
      </c>
      <c r="U66" s="25" t="str">
        <f t="shared" si="5"/>
        <v/>
      </c>
      <c r="V66" s="26" t="str">
        <f t="shared" si="6"/>
        <v/>
      </c>
      <c r="W66" s="28" t="s">
        <v>1327</v>
      </c>
      <c r="X66" s="28" t="s">
        <v>1321</v>
      </c>
      <c r="Y66" s="28" t="s">
        <v>1324</v>
      </c>
      <c r="Z66" s="28" t="s">
        <v>1328</v>
      </c>
      <c r="AA66" s="28" t="s">
        <v>79</v>
      </c>
      <c r="AB66" s="22" t="str">
        <f t="shared" si="7"/>
        <v>回復期</v>
      </c>
      <c r="AC66" s="33">
        <v>16</v>
      </c>
      <c r="AD66" s="33">
        <v>16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4">
        <v>16</v>
      </c>
      <c r="AM66" s="34">
        <v>0</v>
      </c>
      <c r="AN66" s="34">
        <v>0</v>
      </c>
      <c r="AO66" s="33">
        <v>0</v>
      </c>
      <c r="AP66" s="34">
        <v>172</v>
      </c>
      <c r="AQ66" s="34">
        <v>60</v>
      </c>
      <c r="AR66" s="35">
        <v>8.6999999999999993</v>
      </c>
      <c r="AS66" s="36" t="s">
        <v>1321</v>
      </c>
      <c r="AT66" s="29" t="str">
        <f t="shared" si="8"/>
        <v/>
      </c>
      <c r="AU66" s="34">
        <v>0</v>
      </c>
      <c r="AV66" s="34">
        <v>0</v>
      </c>
      <c r="AW66" s="34">
        <v>0</v>
      </c>
      <c r="AX66" s="34"/>
      <c r="AY66" s="34"/>
      <c r="AZ66" s="34">
        <v>0</v>
      </c>
      <c r="BA66" s="34">
        <v>0</v>
      </c>
    </row>
    <row r="67" spans="2:53">
      <c r="B67" s="16">
        <v>24028910</v>
      </c>
      <c r="C67" s="16" t="s">
        <v>1235</v>
      </c>
      <c r="D67" s="16" t="s">
        <v>75</v>
      </c>
      <c r="E67" s="23">
        <v>4001</v>
      </c>
      <c r="F67" s="23" t="s">
        <v>76</v>
      </c>
      <c r="G67" s="21">
        <v>40133</v>
      </c>
      <c r="H67" s="21" t="s">
        <v>77</v>
      </c>
      <c r="I67" s="16" t="s">
        <v>1236</v>
      </c>
      <c r="J67" s="17" t="s">
        <v>1237</v>
      </c>
      <c r="K67" s="17" t="s">
        <v>1238</v>
      </c>
      <c r="L67" s="17" t="s">
        <v>149</v>
      </c>
      <c r="M67" s="18" t="str">
        <f>IF(L67="","",VLOOKUP(L67,Sheet1!$B$3:$C$7,2,0))</f>
        <v>急性期</v>
      </c>
      <c r="N67" s="17" t="s">
        <v>149</v>
      </c>
      <c r="O67" s="18" t="str">
        <f>IF(N67="","",VLOOKUP(N67,Sheet1!$B$3:$C$7,2,0))</f>
        <v>急性期</v>
      </c>
      <c r="P67" s="24" t="str">
        <f t="shared" si="0"/>
        <v/>
      </c>
      <c r="Q67" s="25" t="str">
        <f t="shared" si="1"/>
        <v>○</v>
      </c>
      <c r="R67" s="25" t="str">
        <f t="shared" si="2"/>
        <v>○</v>
      </c>
      <c r="S67" s="25" t="str">
        <f t="shared" si="3"/>
        <v/>
      </c>
      <c r="T67" s="25" t="str">
        <f t="shared" si="4"/>
        <v/>
      </c>
      <c r="U67" s="25" t="str">
        <f t="shared" si="5"/>
        <v/>
      </c>
      <c r="V67" s="26" t="str">
        <f t="shared" si="6"/>
        <v/>
      </c>
      <c r="W67" s="27" t="s">
        <v>149</v>
      </c>
      <c r="X67" s="27" t="s">
        <v>126</v>
      </c>
      <c r="Y67" s="27" t="s">
        <v>79</v>
      </c>
      <c r="Z67" s="27" t="s">
        <v>79</v>
      </c>
      <c r="AA67" s="27" t="s">
        <v>79</v>
      </c>
      <c r="AB67" s="22" t="str">
        <f t="shared" si="7"/>
        <v>急性期</v>
      </c>
      <c r="AC67" s="33">
        <v>5</v>
      </c>
      <c r="AD67" s="33">
        <v>4</v>
      </c>
      <c r="AE67" s="33">
        <v>1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4">
        <v>5</v>
      </c>
      <c r="AM67" s="33">
        <v>0</v>
      </c>
      <c r="AN67" s="33">
        <v>0</v>
      </c>
      <c r="AO67" s="33">
        <v>0</v>
      </c>
      <c r="AP67" s="34">
        <v>121</v>
      </c>
      <c r="AQ67" s="34">
        <v>4</v>
      </c>
      <c r="AR67" s="35">
        <v>0</v>
      </c>
      <c r="AS67" s="37" t="s">
        <v>149</v>
      </c>
      <c r="AT67" s="29" t="str">
        <f t="shared" si="8"/>
        <v/>
      </c>
      <c r="AU67" s="34">
        <v>0</v>
      </c>
      <c r="AV67" s="34">
        <v>0</v>
      </c>
      <c r="AW67" s="34">
        <v>0</v>
      </c>
      <c r="AX67" s="34">
        <v>0</v>
      </c>
      <c r="AY67" s="34">
        <v>0</v>
      </c>
      <c r="AZ67" s="34">
        <v>0</v>
      </c>
      <c r="BA67" s="34">
        <v>0</v>
      </c>
    </row>
    <row r="68" spans="2:53">
      <c r="B68" s="16">
        <v>24028937</v>
      </c>
      <c r="C68" s="16" t="s">
        <v>1273</v>
      </c>
      <c r="D68" s="16" t="s">
        <v>75</v>
      </c>
      <c r="E68" s="23">
        <v>4001</v>
      </c>
      <c r="F68" s="23" t="s">
        <v>76</v>
      </c>
      <c r="G68" s="21">
        <v>40133</v>
      </c>
      <c r="H68" s="21" t="s">
        <v>77</v>
      </c>
      <c r="I68" s="16" t="s">
        <v>1274</v>
      </c>
      <c r="J68" s="17" t="s">
        <v>1421</v>
      </c>
      <c r="K68" s="17" t="s">
        <v>1422</v>
      </c>
      <c r="L68" s="17" t="s">
        <v>1324</v>
      </c>
      <c r="M68" s="18" t="str">
        <f>IF(L68="","",VLOOKUP(L68,Sheet1!$B$3:$C$7,2,0))</f>
        <v>回復期</v>
      </c>
      <c r="N68" s="17" t="s">
        <v>1324</v>
      </c>
      <c r="O68" s="18" t="str">
        <f>IF(N68="","",VLOOKUP(N68,Sheet1!$B$3:$C$7,2,0))</f>
        <v>回復期</v>
      </c>
      <c r="P68" s="24" t="str">
        <f t="shared" si="0"/>
        <v/>
      </c>
      <c r="Q68" s="25" t="str">
        <f t="shared" si="1"/>
        <v/>
      </c>
      <c r="R68" s="25" t="str">
        <f t="shared" si="2"/>
        <v/>
      </c>
      <c r="S68" s="25" t="str">
        <f t="shared" si="3"/>
        <v/>
      </c>
      <c r="T68" s="25" t="str">
        <f t="shared" si="4"/>
        <v/>
      </c>
      <c r="U68" s="25" t="str">
        <f t="shared" si="5"/>
        <v/>
      </c>
      <c r="V68" s="26" t="str">
        <f t="shared" si="6"/>
        <v>○</v>
      </c>
      <c r="W68" s="27" t="s">
        <v>1323</v>
      </c>
      <c r="X68" s="27" t="s">
        <v>79</v>
      </c>
      <c r="Y68" s="27" t="s">
        <v>79</v>
      </c>
      <c r="Z68" s="27" t="s">
        <v>79</v>
      </c>
      <c r="AA68" s="27" t="s">
        <v>79</v>
      </c>
      <c r="AB68" s="22" t="str">
        <f t="shared" si="7"/>
        <v>回復期</v>
      </c>
      <c r="AC68" s="33">
        <v>3</v>
      </c>
      <c r="AD68" s="33">
        <v>0</v>
      </c>
      <c r="AE68" s="33">
        <v>3</v>
      </c>
      <c r="AF68" s="33">
        <v>0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4"/>
      <c r="AM68" s="34"/>
      <c r="AN68" s="34"/>
      <c r="AO68" s="33">
        <v>3</v>
      </c>
      <c r="AP68" s="34">
        <v>0</v>
      </c>
      <c r="AQ68" s="34">
        <v>0</v>
      </c>
      <c r="AR68" s="35">
        <v>0</v>
      </c>
      <c r="AS68" s="37" t="s">
        <v>79</v>
      </c>
      <c r="AT68" s="29" t="str">
        <f t="shared" si="8"/>
        <v/>
      </c>
      <c r="AU68" s="34"/>
      <c r="AV68" s="34"/>
      <c r="AW68" s="34">
        <v>0</v>
      </c>
      <c r="AX68" s="34"/>
      <c r="AY68" s="34"/>
      <c r="AZ68" s="34">
        <v>0</v>
      </c>
      <c r="BA68" s="34"/>
    </row>
    <row r="69" spans="2:53">
      <c r="B69" s="16">
        <v>24028008</v>
      </c>
      <c r="C69" s="16" t="s">
        <v>102</v>
      </c>
      <c r="D69" s="16" t="s">
        <v>75</v>
      </c>
      <c r="E69" s="23">
        <v>4001</v>
      </c>
      <c r="F69" s="23" t="s">
        <v>76</v>
      </c>
      <c r="G69" s="21">
        <v>40134</v>
      </c>
      <c r="H69" s="21" t="s">
        <v>103</v>
      </c>
      <c r="I69" s="16" t="s">
        <v>104</v>
      </c>
      <c r="J69" s="17" t="s">
        <v>1423</v>
      </c>
      <c r="K69" s="17" t="s">
        <v>1424</v>
      </c>
      <c r="L69" s="17" t="s">
        <v>1324</v>
      </c>
      <c r="M69" s="18" t="str">
        <f>IF(L69="","",VLOOKUP(L69,Sheet1!$B$3:$C$7,2,0))</f>
        <v>回復期</v>
      </c>
      <c r="N69" s="17" t="s">
        <v>1324</v>
      </c>
      <c r="O69" s="18" t="str">
        <f>IF(N69="","",VLOOKUP(N69,Sheet1!$B$3:$C$7,2,0))</f>
        <v>回復期</v>
      </c>
      <c r="P69" s="24" t="str">
        <f t="shared" si="0"/>
        <v>○</v>
      </c>
      <c r="Q69" s="25" t="str">
        <f t="shared" si="1"/>
        <v>○</v>
      </c>
      <c r="R69" s="25" t="str">
        <f t="shared" si="2"/>
        <v/>
      </c>
      <c r="S69" s="25" t="str">
        <f t="shared" si="3"/>
        <v/>
      </c>
      <c r="T69" s="25" t="str">
        <f t="shared" si="4"/>
        <v/>
      </c>
      <c r="U69" s="25" t="str">
        <f t="shared" si="5"/>
        <v/>
      </c>
      <c r="V69" s="26" t="str">
        <f t="shared" si="6"/>
        <v/>
      </c>
      <c r="W69" s="27" t="s">
        <v>1327</v>
      </c>
      <c r="X69" s="27" t="s">
        <v>1321</v>
      </c>
      <c r="Y69" s="27" t="s">
        <v>79</v>
      </c>
      <c r="Z69" s="27" t="s">
        <v>79</v>
      </c>
      <c r="AA69" s="27" t="s">
        <v>79</v>
      </c>
      <c r="AB69" s="22" t="str">
        <f t="shared" si="7"/>
        <v>回復期</v>
      </c>
      <c r="AC69" s="33">
        <v>15</v>
      </c>
      <c r="AD69" s="33">
        <v>15</v>
      </c>
      <c r="AE69" s="33">
        <v>0</v>
      </c>
      <c r="AF69" s="33">
        <v>0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4"/>
      <c r="AM69" s="34"/>
      <c r="AN69" s="34"/>
      <c r="AO69" s="33">
        <v>15</v>
      </c>
      <c r="AP69" s="34">
        <v>7</v>
      </c>
      <c r="AQ69" s="34">
        <v>5</v>
      </c>
      <c r="AR69" s="35"/>
      <c r="AS69" s="37" t="s">
        <v>79</v>
      </c>
      <c r="AT69" s="29" t="str">
        <f t="shared" si="8"/>
        <v/>
      </c>
      <c r="AU69" s="34"/>
      <c r="AV69" s="34"/>
      <c r="AW69" s="34">
        <v>0</v>
      </c>
      <c r="AX69" s="34"/>
      <c r="AY69" s="34"/>
      <c r="AZ69" s="34">
        <v>0</v>
      </c>
      <c r="BA69" s="34"/>
    </row>
    <row r="70" spans="2:53">
      <c r="B70" s="16">
        <v>24028093</v>
      </c>
      <c r="C70" s="16" t="s">
        <v>236</v>
      </c>
      <c r="D70" s="16" t="s">
        <v>75</v>
      </c>
      <c r="E70" s="23">
        <v>4001</v>
      </c>
      <c r="F70" s="23" t="s">
        <v>76</v>
      </c>
      <c r="G70" s="21">
        <v>40134</v>
      </c>
      <c r="H70" s="21" t="s">
        <v>103</v>
      </c>
      <c r="I70" s="16" t="s">
        <v>237</v>
      </c>
      <c r="J70" s="17" t="s">
        <v>1425</v>
      </c>
      <c r="K70" s="17" t="s">
        <v>1426</v>
      </c>
      <c r="L70" s="17" t="s">
        <v>1321</v>
      </c>
      <c r="M70" s="18" t="str">
        <f>IF(L70="","",VLOOKUP(L70,Sheet1!$B$3:$C$7,2,0))</f>
        <v>急性期</v>
      </c>
      <c r="N70" s="17" t="s">
        <v>1321</v>
      </c>
      <c r="O70" s="18" t="str">
        <f>IF(N70="","",VLOOKUP(N70,Sheet1!$B$3:$C$7,2,0))</f>
        <v>急性期</v>
      </c>
      <c r="P70" s="24" t="str">
        <f t="shared" si="0"/>
        <v/>
      </c>
      <c r="Q70" s="25" t="str">
        <f t="shared" si="1"/>
        <v/>
      </c>
      <c r="R70" s="25" t="str">
        <f t="shared" si="2"/>
        <v/>
      </c>
      <c r="S70" s="25" t="str">
        <f t="shared" si="3"/>
        <v/>
      </c>
      <c r="T70" s="25" t="str">
        <f t="shared" si="4"/>
        <v/>
      </c>
      <c r="U70" s="25" t="str">
        <f t="shared" si="5"/>
        <v>○</v>
      </c>
      <c r="V70" s="26" t="str">
        <f t="shared" si="6"/>
        <v/>
      </c>
      <c r="W70" s="27" t="s">
        <v>1382</v>
      </c>
      <c r="X70" s="27" t="s">
        <v>79</v>
      </c>
      <c r="Y70" s="27" t="s">
        <v>79</v>
      </c>
      <c r="Z70" s="27" t="s">
        <v>79</v>
      </c>
      <c r="AA70" s="27" t="s">
        <v>79</v>
      </c>
      <c r="AB70" s="22" t="str">
        <f t="shared" si="7"/>
        <v>急性期</v>
      </c>
      <c r="AC70" s="33">
        <v>2</v>
      </c>
      <c r="AD70" s="33">
        <v>2</v>
      </c>
      <c r="AE70" s="33">
        <v>0</v>
      </c>
      <c r="AF70" s="33">
        <v>0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4">
        <v>2</v>
      </c>
      <c r="AM70" s="34">
        <v>0</v>
      </c>
      <c r="AN70" s="34">
        <v>0</v>
      </c>
      <c r="AO70" s="33">
        <v>0</v>
      </c>
      <c r="AP70" s="34">
        <v>22</v>
      </c>
      <c r="AQ70" s="34">
        <v>0</v>
      </c>
      <c r="AR70" s="35">
        <v>0</v>
      </c>
      <c r="AS70" s="37" t="s">
        <v>1321</v>
      </c>
      <c r="AT70" s="29" t="str">
        <f t="shared" si="8"/>
        <v/>
      </c>
      <c r="AU70" s="34">
        <v>0</v>
      </c>
      <c r="AV70" s="34">
        <v>0</v>
      </c>
      <c r="AW70" s="34">
        <v>0</v>
      </c>
      <c r="AX70" s="34">
        <v>0</v>
      </c>
      <c r="AY70" s="34">
        <v>0</v>
      </c>
      <c r="AZ70" s="34">
        <v>0</v>
      </c>
      <c r="BA70" s="34">
        <v>0</v>
      </c>
    </row>
    <row r="71" spans="2:53">
      <c r="B71" s="16">
        <v>24028100</v>
      </c>
      <c r="C71" s="16" t="s">
        <v>240</v>
      </c>
      <c r="D71" s="16" t="s">
        <v>75</v>
      </c>
      <c r="E71" s="23">
        <v>4001</v>
      </c>
      <c r="F71" s="23" t="s">
        <v>76</v>
      </c>
      <c r="G71" s="21">
        <v>40134</v>
      </c>
      <c r="H71" s="21" t="s">
        <v>103</v>
      </c>
      <c r="I71" s="16" t="s">
        <v>241</v>
      </c>
      <c r="J71" s="17" t="s">
        <v>1427</v>
      </c>
      <c r="K71" s="17" t="s">
        <v>1428</v>
      </c>
      <c r="L71" s="17" t="s">
        <v>1328</v>
      </c>
      <c r="M71" s="18" t="str">
        <f>IF(L71="","",VLOOKUP(L71,Sheet1!$B$3:$C$7,2,0))</f>
        <v>慢性期</v>
      </c>
      <c r="N71" s="17" t="s">
        <v>1328</v>
      </c>
      <c r="O71" s="18" t="str">
        <f>IF(N71="","",VLOOKUP(N71,Sheet1!$B$3:$C$7,2,0))</f>
        <v>慢性期</v>
      </c>
      <c r="P71" s="24" t="str">
        <f t="shared" si="0"/>
        <v/>
      </c>
      <c r="Q71" s="25" t="str">
        <f t="shared" si="1"/>
        <v/>
      </c>
      <c r="R71" s="25" t="str">
        <f t="shared" si="2"/>
        <v/>
      </c>
      <c r="S71" s="25" t="str">
        <f t="shared" si="3"/>
        <v>○</v>
      </c>
      <c r="T71" s="25" t="str">
        <f t="shared" si="4"/>
        <v/>
      </c>
      <c r="U71" s="25" t="str">
        <f t="shared" si="5"/>
        <v/>
      </c>
      <c r="V71" s="26" t="str">
        <f t="shared" si="6"/>
        <v/>
      </c>
      <c r="W71" s="27" t="s">
        <v>1328</v>
      </c>
      <c r="X71" s="27" t="s">
        <v>79</v>
      </c>
      <c r="Y71" s="27" t="s">
        <v>79</v>
      </c>
      <c r="Z71" s="27" t="s">
        <v>79</v>
      </c>
      <c r="AA71" s="27" t="s">
        <v>79</v>
      </c>
      <c r="AB71" s="22" t="str">
        <f t="shared" si="7"/>
        <v>慢性期</v>
      </c>
      <c r="AC71" s="33">
        <v>3</v>
      </c>
      <c r="AD71" s="33">
        <v>0</v>
      </c>
      <c r="AE71" s="33">
        <v>3</v>
      </c>
      <c r="AF71" s="33">
        <v>0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4">
        <v>3</v>
      </c>
      <c r="AM71" s="33">
        <v>0</v>
      </c>
      <c r="AN71" s="33">
        <v>0</v>
      </c>
      <c r="AO71" s="33">
        <v>0</v>
      </c>
      <c r="AP71" s="34">
        <v>0</v>
      </c>
      <c r="AQ71" s="34">
        <v>0</v>
      </c>
      <c r="AR71" s="35">
        <v>0</v>
      </c>
      <c r="AS71" s="37" t="s">
        <v>1327</v>
      </c>
      <c r="AT71" s="29" t="str">
        <f t="shared" si="8"/>
        <v>○</v>
      </c>
      <c r="AU71" s="34">
        <v>1</v>
      </c>
      <c r="AV71" s="34">
        <v>2</v>
      </c>
      <c r="AW71" s="34">
        <v>5</v>
      </c>
      <c r="AX71" s="34">
        <v>5</v>
      </c>
      <c r="AY71" s="34">
        <v>0</v>
      </c>
      <c r="AZ71" s="34">
        <v>0</v>
      </c>
      <c r="BA71" s="34">
        <v>0</v>
      </c>
    </row>
    <row r="72" spans="2:53">
      <c r="B72" s="16">
        <v>24028114</v>
      </c>
      <c r="C72" s="16" t="s">
        <v>254</v>
      </c>
      <c r="D72" s="16" t="s">
        <v>75</v>
      </c>
      <c r="E72" s="23">
        <v>4001</v>
      </c>
      <c r="F72" s="23" t="s">
        <v>76</v>
      </c>
      <c r="G72" s="21">
        <v>40134</v>
      </c>
      <c r="H72" s="21" t="s">
        <v>103</v>
      </c>
      <c r="I72" s="16" t="s">
        <v>255</v>
      </c>
      <c r="J72" s="18" t="s">
        <v>1429</v>
      </c>
      <c r="K72" s="18" t="s">
        <v>1430</v>
      </c>
      <c r="L72" s="18" t="s">
        <v>1324</v>
      </c>
      <c r="M72" s="18" t="str">
        <f>IF(L72="","",VLOOKUP(L72,Sheet1!$B$3:$C$7,2,0))</f>
        <v>回復期</v>
      </c>
      <c r="N72" s="18" t="s">
        <v>1324</v>
      </c>
      <c r="O72" s="18" t="str">
        <f>IF(N72="","",VLOOKUP(N72,Sheet1!$B$3:$C$7,2,0))</f>
        <v>回復期</v>
      </c>
      <c r="P72" s="24" t="str">
        <f t="shared" ref="P72:P135" si="9">IF(OR(W72="1",X72="1",Y72="1",Z72="1",AA72="1"),"○","")</f>
        <v/>
      </c>
      <c r="Q72" s="25" t="str">
        <f t="shared" ref="Q72:Q135" si="10">IF(OR(W72="2",X72="2",Y72="2",Z72="2",AA72="2"),"○","")</f>
        <v/>
      </c>
      <c r="R72" s="25" t="str">
        <f t="shared" ref="R72:R135" si="11">IF(OR(W72="3",X72="3",Y72="3",Z72="3",AA72="3"),"○","")</f>
        <v/>
      </c>
      <c r="S72" s="25" t="str">
        <f t="shared" ref="S72:S135" si="12">IF(OR(W72="4",X72="4",Y72="4",Z72="4",AA72="4"),"○","")</f>
        <v/>
      </c>
      <c r="T72" s="25" t="str">
        <f t="shared" ref="T72:T135" si="13">IF(OR(W72="5",X72="5",Y72="5",Z72="5",AA72="5"),"○","")</f>
        <v/>
      </c>
      <c r="U72" s="25" t="str">
        <f t="shared" ref="U72:U135" si="14">IF(OR(W72="6",X72="6",Y72="6",Z72="6",AA72="6"),"○","")</f>
        <v>○</v>
      </c>
      <c r="V72" s="26" t="str">
        <f t="shared" ref="V72:V135" si="15">IF(OR(W72="7",X72="7",Y72="7",Z72="7",AA72="7"),"○","")</f>
        <v/>
      </c>
      <c r="W72" s="28" t="s">
        <v>1382</v>
      </c>
      <c r="X72" s="28" t="s">
        <v>79</v>
      </c>
      <c r="Y72" s="28" t="s">
        <v>79</v>
      </c>
      <c r="Z72" s="28" t="s">
        <v>79</v>
      </c>
      <c r="AA72" s="28" t="s">
        <v>79</v>
      </c>
      <c r="AB72" s="22" t="str">
        <f t="shared" ref="AB72:AB135" si="16">IF(L72="1","高度急性期",IF(L72="2","急性期",IF(L72="3","回復期",IF(L72="4","慢性期",IF(L72="5","休棟中等","無回答")))))</f>
        <v>回復期</v>
      </c>
      <c r="AC72" s="33">
        <v>19</v>
      </c>
      <c r="AD72" s="33">
        <v>19</v>
      </c>
      <c r="AE72" s="33">
        <v>0</v>
      </c>
      <c r="AF72" s="33">
        <v>0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4">
        <v>19</v>
      </c>
      <c r="AM72" s="33">
        <v>0</v>
      </c>
      <c r="AN72" s="33">
        <v>0</v>
      </c>
      <c r="AO72" s="33">
        <v>0</v>
      </c>
      <c r="AP72" s="34">
        <v>732</v>
      </c>
      <c r="AQ72" s="34"/>
      <c r="AR72" s="35"/>
      <c r="AS72" s="36" t="s">
        <v>1321</v>
      </c>
      <c r="AT72" s="29" t="str">
        <f t="shared" si="8"/>
        <v/>
      </c>
      <c r="AU72" s="34">
        <v>0</v>
      </c>
      <c r="AV72" s="34">
        <v>0</v>
      </c>
      <c r="AW72" s="34">
        <v>0</v>
      </c>
      <c r="AX72" s="34">
        <v>0</v>
      </c>
      <c r="AY72" s="34">
        <v>0</v>
      </c>
      <c r="AZ72" s="34">
        <v>0</v>
      </c>
      <c r="BA72" s="34">
        <v>0</v>
      </c>
    </row>
    <row r="73" spans="2:53">
      <c r="B73" s="16">
        <v>24028137</v>
      </c>
      <c r="C73" s="16" t="s">
        <v>291</v>
      </c>
      <c r="D73" s="16" t="s">
        <v>75</v>
      </c>
      <c r="E73" s="23">
        <v>4001</v>
      </c>
      <c r="F73" s="23" t="s">
        <v>76</v>
      </c>
      <c r="G73" s="21">
        <v>40134</v>
      </c>
      <c r="H73" s="21" t="s">
        <v>103</v>
      </c>
      <c r="I73" s="16" t="s">
        <v>292</v>
      </c>
      <c r="J73" s="17" t="s">
        <v>1431</v>
      </c>
      <c r="K73" s="17" t="s">
        <v>1432</v>
      </c>
      <c r="L73" s="17" t="s">
        <v>1328</v>
      </c>
      <c r="M73" s="18" t="str">
        <f>IF(L73="","",VLOOKUP(L73,Sheet1!$B$3:$C$7,2,0))</f>
        <v>慢性期</v>
      </c>
      <c r="N73" s="17" t="s">
        <v>1328</v>
      </c>
      <c r="O73" s="18" t="str">
        <f>IF(N73="","",VLOOKUP(N73,Sheet1!$B$3:$C$7,2,0))</f>
        <v>慢性期</v>
      </c>
      <c r="P73" s="24" t="str">
        <f t="shared" si="9"/>
        <v>○</v>
      </c>
      <c r="Q73" s="25" t="str">
        <f t="shared" si="10"/>
        <v>○</v>
      </c>
      <c r="R73" s="25" t="str">
        <f t="shared" si="11"/>
        <v/>
      </c>
      <c r="S73" s="25" t="str">
        <f t="shared" si="12"/>
        <v/>
      </c>
      <c r="T73" s="25" t="str">
        <f t="shared" si="13"/>
        <v/>
      </c>
      <c r="U73" s="25" t="str">
        <f t="shared" si="14"/>
        <v/>
      </c>
      <c r="V73" s="26" t="str">
        <f t="shared" si="15"/>
        <v/>
      </c>
      <c r="W73" s="27" t="s">
        <v>1327</v>
      </c>
      <c r="X73" s="27" t="s">
        <v>1321</v>
      </c>
      <c r="Y73" s="27" t="s">
        <v>79</v>
      </c>
      <c r="Z73" s="27" t="s">
        <v>79</v>
      </c>
      <c r="AA73" s="27" t="s">
        <v>79</v>
      </c>
      <c r="AB73" s="22" t="str">
        <f t="shared" si="16"/>
        <v>慢性期</v>
      </c>
      <c r="AC73" s="33">
        <v>19</v>
      </c>
      <c r="AD73" s="33">
        <v>19</v>
      </c>
      <c r="AE73" s="33">
        <v>0</v>
      </c>
      <c r="AF73" s="33">
        <v>0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4">
        <v>19</v>
      </c>
      <c r="AM73" s="33">
        <v>0</v>
      </c>
      <c r="AN73" s="33">
        <v>0</v>
      </c>
      <c r="AO73" s="33">
        <v>0</v>
      </c>
      <c r="AP73" s="34">
        <v>94</v>
      </c>
      <c r="AQ73" s="34">
        <v>0</v>
      </c>
      <c r="AR73" s="35"/>
      <c r="AS73" s="37" t="s">
        <v>1321</v>
      </c>
      <c r="AT73" s="29" t="str">
        <f t="shared" ref="AT73:AT136" si="17">IF(AS73="1","○","")</f>
        <v/>
      </c>
      <c r="AU73" s="34">
        <v>0</v>
      </c>
      <c r="AV73" s="34">
        <v>0</v>
      </c>
      <c r="AW73" s="34">
        <v>0</v>
      </c>
      <c r="AX73" s="34">
        <v>0</v>
      </c>
      <c r="AY73" s="34">
        <v>0</v>
      </c>
      <c r="AZ73" s="34">
        <v>0</v>
      </c>
      <c r="BA73" s="34">
        <v>0</v>
      </c>
    </row>
    <row r="74" spans="2:53">
      <c r="B74" s="16">
        <v>24028158</v>
      </c>
      <c r="C74" s="16" t="s">
        <v>321</v>
      </c>
      <c r="D74" s="16" t="s">
        <v>75</v>
      </c>
      <c r="E74" s="23">
        <v>4001</v>
      </c>
      <c r="F74" s="23" t="s">
        <v>76</v>
      </c>
      <c r="G74" s="21">
        <v>40134</v>
      </c>
      <c r="H74" s="21" t="s">
        <v>103</v>
      </c>
      <c r="I74" s="16" t="s">
        <v>322</v>
      </c>
      <c r="J74" s="17" t="s">
        <v>323</v>
      </c>
      <c r="K74" s="17" t="s">
        <v>324</v>
      </c>
      <c r="L74" s="17" t="s">
        <v>149</v>
      </c>
      <c r="M74" s="18" t="str">
        <f>IF(L74="","",VLOOKUP(L74,Sheet1!$B$3:$C$7,2,0))</f>
        <v>急性期</v>
      </c>
      <c r="N74" s="17" t="s">
        <v>149</v>
      </c>
      <c r="O74" s="18" t="str">
        <f>IF(N74="","",VLOOKUP(N74,Sheet1!$B$3:$C$7,2,0))</f>
        <v>急性期</v>
      </c>
      <c r="P74" s="24" t="str">
        <f t="shared" si="9"/>
        <v/>
      </c>
      <c r="Q74" s="25" t="str">
        <f t="shared" si="10"/>
        <v>○</v>
      </c>
      <c r="R74" s="25" t="str">
        <f t="shared" si="11"/>
        <v/>
      </c>
      <c r="S74" s="25" t="str">
        <f t="shared" si="12"/>
        <v/>
      </c>
      <c r="T74" s="25" t="str">
        <f t="shared" si="13"/>
        <v/>
      </c>
      <c r="U74" s="25" t="str">
        <f t="shared" si="14"/>
        <v/>
      </c>
      <c r="V74" s="26" t="str">
        <f t="shared" si="15"/>
        <v/>
      </c>
      <c r="W74" s="27" t="s">
        <v>149</v>
      </c>
      <c r="X74" s="27" t="s">
        <v>79</v>
      </c>
      <c r="Y74" s="27" t="s">
        <v>79</v>
      </c>
      <c r="Z74" s="27" t="s">
        <v>79</v>
      </c>
      <c r="AA74" s="27" t="s">
        <v>79</v>
      </c>
      <c r="AB74" s="22" t="str">
        <f t="shared" si="16"/>
        <v>急性期</v>
      </c>
      <c r="AC74" s="33">
        <v>8</v>
      </c>
      <c r="AD74" s="33">
        <v>8</v>
      </c>
      <c r="AE74" s="33">
        <v>0</v>
      </c>
      <c r="AF74" s="33">
        <v>0</v>
      </c>
      <c r="AG74" s="33">
        <v>0</v>
      </c>
      <c r="AH74" s="33">
        <v>0</v>
      </c>
      <c r="AI74" s="33">
        <v>0</v>
      </c>
      <c r="AJ74" s="33">
        <v>0</v>
      </c>
      <c r="AK74" s="33">
        <v>0</v>
      </c>
      <c r="AL74" s="34">
        <v>8</v>
      </c>
      <c r="AM74" s="34">
        <v>0</v>
      </c>
      <c r="AN74" s="34">
        <v>0</v>
      </c>
      <c r="AO74" s="33">
        <v>0</v>
      </c>
      <c r="AP74" s="34">
        <v>228</v>
      </c>
      <c r="AQ74" s="34">
        <v>156</v>
      </c>
      <c r="AR74" s="35">
        <v>0</v>
      </c>
      <c r="AS74" s="37" t="s">
        <v>149</v>
      </c>
      <c r="AT74" s="29" t="str">
        <f t="shared" si="17"/>
        <v/>
      </c>
      <c r="AU74" s="34"/>
      <c r="AV74" s="34"/>
      <c r="AW74" s="34">
        <v>0</v>
      </c>
      <c r="AX74" s="34"/>
      <c r="AY74" s="34"/>
      <c r="AZ74" s="34">
        <v>0</v>
      </c>
      <c r="BA74" s="34">
        <v>13</v>
      </c>
    </row>
    <row r="75" spans="2:53">
      <c r="B75" s="16">
        <v>24028220</v>
      </c>
      <c r="C75" s="16" t="s">
        <v>397</v>
      </c>
      <c r="D75" s="16" t="s">
        <v>75</v>
      </c>
      <c r="E75" s="23">
        <v>4001</v>
      </c>
      <c r="F75" s="23" t="s">
        <v>76</v>
      </c>
      <c r="G75" s="21">
        <v>40134</v>
      </c>
      <c r="H75" s="21" t="s">
        <v>103</v>
      </c>
      <c r="I75" s="16" t="s">
        <v>398</v>
      </c>
      <c r="J75" s="17" t="s">
        <v>1433</v>
      </c>
      <c r="K75" s="17" t="s">
        <v>1434</v>
      </c>
      <c r="L75" s="17" t="s">
        <v>1324</v>
      </c>
      <c r="M75" s="18" t="str">
        <f>IF(L75="","",VLOOKUP(L75,Sheet1!$B$3:$C$7,2,0))</f>
        <v>回復期</v>
      </c>
      <c r="N75" s="17" t="s">
        <v>1324</v>
      </c>
      <c r="O75" s="18" t="str">
        <f>IF(N75="","",VLOOKUP(N75,Sheet1!$B$3:$C$7,2,0))</f>
        <v>回復期</v>
      </c>
      <c r="P75" s="24" t="str">
        <f t="shared" si="9"/>
        <v>○</v>
      </c>
      <c r="Q75" s="25" t="str">
        <f t="shared" si="10"/>
        <v>○</v>
      </c>
      <c r="R75" s="25" t="str">
        <f t="shared" si="11"/>
        <v>○</v>
      </c>
      <c r="S75" s="25" t="str">
        <f t="shared" si="12"/>
        <v>○</v>
      </c>
      <c r="T75" s="25" t="str">
        <f t="shared" si="13"/>
        <v>○</v>
      </c>
      <c r="U75" s="25" t="str">
        <f t="shared" si="14"/>
        <v/>
      </c>
      <c r="V75" s="26" t="str">
        <f t="shared" si="15"/>
        <v/>
      </c>
      <c r="W75" s="27" t="s">
        <v>1327</v>
      </c>
      <c r="X75" s="27" t="s">
        <v>1321</v>
      </c>
      <c r="Y75" s="27" t="s">
        <v>1324</v>
      </c>
      <c r="Z75" s="27" t="s">
        <v>1328</v>
      </c>
      <c r="AA75" s="27" t="s">
        <v>1322</v>
      </c>
      <c r="AB75" s="22" t="str">
        <f t="shared" si="16"/>
        <v>回復期</v>
      </c>
      <c r="AC75" s="33">
        <v>19</v>
      </c>
      <c r="AD75" s="33">
        <v>17</v>
      </c>
      <c r="AE75" s="33">
        <v>2</v>
      </c>
      <c r="AF75" s="33">
        <v>0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4">
        <v>19</v>
      </c>
      <c r="AM75" s="33">
        <v>0</v>
      </c>
      <c r="AN75" s="33">
        <v>0</v>
      </c>
      <c r="AO75" s="33">
        <v>0</v>
      </c>
      <c r="AP75" s="34">
        <v>91</v>
      </c>
      <c r="AQ75" s="34">
        <v>8</v>
      </c>
      <c r="AR75" s="35">
        <v>0</v>
      </c>
      <c r="AS75" s="37" t="s">
        <v>1327</v>
      </c>
      <c r="AT75" s="29" t="str">
        <f t="shared" si="17"/>
        <v>○</v>
      </c>
      <c r="AU75" s="34">
        <v>4</v>
      </c>
      <c r="AV75" s="34">
        <v>0</v>
      </c>
      <c r="AW75" s="34">
        <v>1</v>
      </c>
      <c r="AX75" s="34">
        <v>1</v>
      </c>
      <c r="AY75" s="34">
        <v>0</v>
      </c>
      <c r="AZ75" s="34">
        <v>0</v>
      </c>
      <c r="BA75" s="34">
        <v>0</v>
      </c>
    </row>
    <row r="76" spans="2:53">
      <c r="B76" s="16">
        <v>24028231</v>
      </c>
      <c r="C76" s="16" t="s">
        <v>413</v>
      </c>
      <c r="D76" s="16" t="s">
        <v>75</v>
      </c>
      <c r="E76" s="23">
        <v>4001</v>
      </c>
      <c r="F76" s="23" t="s">
        <v>76</v>
      </c>
      <c r="G76" s="21">
        <v>40134</v>
      </c>
      <c r="H76" s="21" t="s">
        <v>103</v>
      </c>
      <c r="I76" s="16" t="s">
        <v>414</v>
      </c>
      <c r="J76" s="18" t="s">
        <v>1435</v>
      </c>
      <c r="K76" s="18" t="s">
        <v>1436</v>
      </c>
      <c r="L76" s="18" t="s">
        <v>1321</v>
      </c>
      <c r="M76" s="18" t="str">
        <f>IF(L76="","",VLOOKUP(L76,Sheet1!$B$3:$C$7,2,0))</f>
        <v>急性期</v>
      </c>
      <c r="N76" s="18" t="s">
        <v>1321</v>
      </c>
      <c r="O76" s="18" t="str">
        <f>IF(N76="","",VLOOKUP(N76,Sheet1!$B$3:$C$7,2,0))</f>
        <v>急性期</v>
      </c>
      <c r="P76" s="24" t="str">
        <f t="shared" si="9"/>
        <v>○</v>
      </c>
      <c r="Q76" s="25" t="str">
        <f t="shared" si="10"/>
        <v>○</v>
      </c>
      <c r="R76" s="25" t="str">
        <f t="shared" si="11"/>
        <v>○</v>
      </c>
      <c r="S76" s="25" t="str">
        <f t="shared" si="12"/>
        <v/>
      </c>
      <c r="T76" s="25" t="str">
        <f t="shared" si="13"/>
        <v/>
      </c>
      <c r="U76" s="25" t="str">
        <f t="shared" si="14"/>
        <v/>
      </c>
      <c r="V76" s="26" t="str">
        <f t="shared" si="15"/>
        <v/>
      </c>
      <c r="W76" s="28" t="s">
        <v>1327</v>
      </c>
      <c r="X76" s="28" t="s">
        <v>1321</v>
      </c>
      <c r="Y76" s="28" t="s">
        <v>1324</v>
      </c>
      <c r="Z76" s="28" t="s">
        <v>79</v>
      </c>
      <c r="AA76" s="28" t="s">
        <v>79</v>
      </c>
      <c r="AB76" s="22" t="str">
        <f t="shared" si="16"/>
        <v>急性期</v>
      </c>
      <c r="AC76" s="33">
        <v>19</v>
      </c>
      <c r="AD76" s="33">
        <v>19</v>
      </c>
      <c r="AE76" s="33">
        <v>0</v>
      </c>
      <c r="AF76" s="33">
        <v>0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4">
        <v>19</v>
      </c>
      <c r="AM76" s="33">
        <v>0</v>
      </c>
      <c r="AN76" s="33">
        <v>0</v>
      </c>
      <c r="AO76" s="33">
        <v>0</v>
      </c>
      <c r="AP76" s="34">
        <v>86</v>
      </c>
      <c r="AQ76" s="34">
        <v>30</v>
      </c>
      <c r="AR76" s="35">
        <v>65.12</v>
      </c>
      <c r="AS76" s="36" t="s">
        <v>1327</v>
      </c>
      <c r="AT76" s="29" t="str">
        <f t="shared" si="17"/>
        <v>○</v>
      </c>
      <c r="AU76" s="34">
        <v>1</v>
      </c>
      <c r="AV76" s="34">
        <v>73</v>
      </c>
      <c r="AW76" s="34">
        <v>1</v>
      </c>
      <c r="AX76" s="34">
        <v>0</v>
      </c>
      <c r="AY76" s="34">
        <v>1</v>
      </c>
      <c r="AZ76" s="34">
        <v>4</v>
      </c>
      <c r="BA76" s="34">
        <v>0</v>
      </c>
    </row>
    <row r="77" spans="2:53">
      <c r="B77" s="16">
        <v>24028285</v>
      </c>
      <c r="C77" s="16" t="s">
        <v>473</v>
      </c>
      <c r="D77" s="16" t="s">
        <v>75</v>
      </c>
      <c r="E77" s="23">
        <v>4001</v>
      </c>
      <c r="F77" s="23" t="s">
        <v>76</v>
      </c>
      <c r="G77" s="21">
        <v>40134</v>
      </c>
      <c r="H77" s="21" t="s">
        <v>103</v>
      </c>
      <c r="I77" s="16" t="s">
        <v>474</v>
      </c>
      <c r="J77" s="17" t="s">
        <v>1437</v>
      </c>
      <c r="K77" s="17" t="s">
        <v>1438</v>
      </c>
      <c r="L77" s="17" t="s">
        <v>1321</v>
      </c>
      <c r="M77" s="18" t="str">
        <f>IF(L77="","",VLOOKUP(L77,Sheet1!$B$3:$C$7,2,0))</f>
        <v>急性期</v>
      </c>
      <c r="N77" s="17" t="s">
        <v>1321</v>
      </c>
      <c r="O77" s="18" t="str">
        <f>IF(N77="","",VLOOKUP(N77,Sheet1!$B$3:$C$7,2,0))</f>
        <v>急性期</v>
      </c>
      <c r="P77" s="24" t="str">
        <f t="shared" si="9"/>
        <v>○</v>
      </c>
      <c r="Q77" s="25" t="str">
        <f t="shared" si="10"/>
        <v>○</v>
      </c>
      <c r="R77" s="25" t="str">
        <f t="shared" si="11"/>
        <v>○</v>
      </c>
      <c r="S77" s="25" t="str">
        <f t="shared" si="12"/>
        <v/>
      </c>
      <c r="T77" s="25" t="str">
        <f t="shared" si="13"/>
        <v/>
      </c>
      <c r="U77" s="25" t="str">
        <f t="shared" si="14"/>
        <v/>
      </c>
      <c r="V77" s="26" t="str">
        <f t="shared" si="15"/>
        <v/>
      </c>
      <c r="W77" s="27" t="s">
        <v>1327</v>
      </c>
      <c r="X77" s="27" t="s">
        <v>1321</v>
      </c>
      <c r="Y77" s="27" t="s">
        <v>1324</v>
      </c>
      <c r="Z77" s="27" t="s">
        <v>79</v>
      </c>
      <c r="AA77" s="27" t="s">
        <v>79</v>
      </c>
      <c r="AB77" s="22" t="str">
        <f t="shared" si="16"/>
        <v>急性期</v>
      </c>
      <c r="AC77" s="33">
        <v>8</v>
      </c>
      <c r="AD77" s="33">
        <v>8</v>
      </c>
      <c r="AE77" s="33">
        <v>0</v>
      </c>
      <c r="AF77" s="33">
        <v>0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4">
        <v>8</v>
      </c>
      <c r="AM77" s="33">
        <v>0</v>
      </c>
      <c r="AN77" s="33">
        <v>0</v>
      </c>
      <c r="AO77" s="33">
        <v>0</v>
      </c>
      <c r="AP77" s="34">
        <v>87</v>
      </c>
      <c r="AQ77" s="34">
        <v>11</v>
      </c>
      <c r="AR77" s="35">
        <v>0</v>
      </c>
      <c r="AS77" s="37" t="s">
        <v>1321</v>
      </c>
      <c r="AT77" s="29" t="str">
        <f t="shared" si="17"/>
        <v/>
      </c>
      <c r="AU77" s="34">
        <v>0</v>
      </c>
      <c r="AV77" s="34">
        <v>0</v>
      </c>
      <c r="AW77" s="34">
        <v>0</v>
      </c>
      <c r="AX77" s="34">
        <v>0</v>
      </c>
      <c r="AY77" s="34">
        <v>0</v>
      </c>
      <c r="AZ77" s="34">
        <v>0</v>
      </c>
      <c r="BA77" s="34">
        <v>0</v>
      </c>
    </row>
    <row r="78" spans="2:53">
      <c r="B78" s="16">
        <v>24028378</v>
      </c>
      <c r="C78" s="16" t="s">
        <v>568</v>
      </c>
      <c r="D78" s="16" t="s">
        <v>75</v>
      </c>
      <c r="E78" s="23">
        <v>4001</v>
      </c>
      <c r="F78" s="23" t="s">
        <v>76</v>
      </c>
      <c r="G78" s="21">
        <v>40134</v>
      </c>
      <c r="H78" s="21" t="s">
        <v>103</v>
      </c>
      <c r="I78" s="16" t="s">
        <v>569</v>
      </c>
      <c r="J78" s="17" t="s">
        <v>1439</v>
      </c>
      <c r="K78" s="17" t="s">
        <v>1440</v>
      </c>
      <c r="L78" s="17" t="s">
        <v>1321</v>
      </c>
      <c r="M78" s="18" t="str">
        <f>IF(L78="","",VLOOKUP(L78,Sheet1!$B$3:$C$7,2,0))</f>
        <v>急性期</v>
      </c>
      <c r="N78" s="17" t="s">
        <v>1321</v>
      </c>
      <c r="O78" s="18" t="str">
        <f>IF(N78="","",VLOOKUP(N78,Sheet1!$B$3:$C$7,2,0))</f>
        <v>急性期</v>
      </c>
      <c r="P78" s="24" t="str">
        <f t="shared" si="9"/>
        <v/>
      </c>
      <c r="Q78" s="25" t="str">
        <f t="shared" si="10"/>
        <v/>
      </c>
      <c r="R78" s="25" t="str">
        <f t="shared" si="11"/>
        <v/>
      </c>
      <c r="S78" s="25" t="str">
        <f t="shared" si="12"/>
        <v/>
      </c>
      <c r="T78" s="25" t="str">
        <f t="shared" si="13"/>
        <v/>
      </c>
      <c r="U78" s="25" t="str">
        <f t="shared" si="14"/>
        <v>○</v>
      </c>
      <c r="V78" s="26" t="str">
        <f t="shared" si="15"/>
        <v/>
      </c>
      <c r="W78" s="27" t="s">
        <v>1382</v>
      </c>
      <c r="X78" s="27" t="s">
        <v>79</v>
      </c>
      <c r="Y78" s="27" t="s">
        <v>79</v>
      </c>
      <c r="Z78" s="27" t="s">
        <v>79</v>
      </c>
      <c r="AA78" s="27" t="s">
        <v>79</v>
      </c>
      <c r="AB78" s="22" t="str">
        <f t="shared" si="16"/>
        <v>急性期</v>
      </c>
      <c r="AC78" s="33">
        <v>2</v>
      </c>
      <c r="AD78" s="33">
        <v>2</v>
      </c>
      <c r="AE78" s="33">
        <v>0</v>
      </c>
      <c r="AF78" s="33">
        <v>0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4">
        <v>2</v>
      </c>
      <c r="AM78" s="33">
        <v>0</v>
      </c>
      <c r="AN78" s="33">
        <v>0</v>
      </c>
      <c r="AO78" s="33">
        <v>0</v>
      </c>
      <c r="AP78" s="34">
        <v>24</v>
      </c>
      <c r="AQ78" s="34">
        <v>0</v>
      </c>
      <c r="AR78" s="35">
        <v>0</v>
      </c>
      <c r="AS78" s="37" t="s">
        <v>1321</v>
      </c>
      <c r="AT78" s="29" t="str">
        <f t="shared" si="17"/>
        <v/>
      </c>
      <c r="AU78" s="34">
        <v>0</v>
      </c>
      <c r="AV78" s="34">
        <v>0</v>
      </c>
      <c r="AW78" s="34">
        <v>0</v>
      </c>
      <c r="AX78" s="34">
        <v>0</v>
      </c>
      <c r="AY78" s="34">
        <v>0</v>
      </c>
      <c r="AZ78" s="34">
        <v>0</v>
      </c>
      <c r="BA78" s="34">
        <v>0</v>
      </c>
    </row>
    <row r="79" spans="2:53">
      <c r="B79" s="16">
        <v>24028434</v>
      </c>
      <c r="C79" s="16" t="s">
        <v>633</v>
      </c>
      <c r="D79" s="16" t="s">
        <v>75</v>
      </c>
      <c r="E79" s="23">
        <v>4001</v>
      </c>
      <c r="F79" s="23" t="s">
        <v>76</v>
      </c>
      <c r="G79" s="21">
        <v>40134</v>
      </c>
      <c r="H79" s="21" t="s">
        <v>103</v>
      </c>
      <c r="I79" s="16" t="s">
        <v>634</v>
      </c>
      <c r="J79" s="18" t="s">
        <v>1441</v>
      </c>
      <c r="K79" s="18" t="s">
        <v>1442</v>
      </c>
      <c r="L79" s="18" t="s">
        <v>1328</v>
      </c>
      <c r="M79" s="18" t="str">
        <f>IF(L79="","",VLOOKUP(L79,Sheet1!$B$3:$C$7,2,0))</f>
        <v>慢性期</v>
      </c>
      <c r="N79" s="18" t="s">
        <v>1328</v>
      </c>
      <c r="O79" s="18" t="str">
        <f>IF(N79="","",VLOOKUP(N79,Sheet1!$B$3:$C$7,2,0))</f>
        <v>慢性期</v>
      </c>
      <c r="P79" s="24" t="str">
        <f t="shared" si="9"/>
        <v>○</v>
      </c>
      <c r="Q79" s="25" t="str">
        <f t="shared" si="10"/>
        <v/>
      </c>
      <c r="R79" s="25" t="str">
        <f t="shared" si="11"/>
        <v/>
      </c>
      <c r="S79" s="25" t="str">
        <f t="shared" si="12"/>
        <v>○</v>
      </c>
      <c r="T79" s="25" t="str">
        <f t="shared" si="13"/>
        <v>○</v>
      </c>
      <c r="U79" s="25" t="str">
        <f t="shared" si="14"/>
        <v/>
      </c>
      <c r="V79" s="26" t="str">
        <f t="shared" si="15"/>
        <v/>
      </c>
      <c r="W79" s="28" t="s">
        <v>1327</v>
      </c>
      <c r="X79" s="28" t="s">
        <v>1328</v>
      </c>
      <c r="Y79" s="28" t="s">
        <v>1322</v>
      </c>
      <c r="Z79" s="28" t="s">
        <v>79</v>
      </c>
      <c r="AA79" s="28" t="s">
        <v>79</v>
      </c>
      <c r="AB79" s="22" t="str">
        <f t="shared" si="16"/>
        <v>慢性期</v>
      </c>
      <c r="AC79" s="33">
        <v>19</v>
      </c>
      <c r="AD79" s="33">
        <v>19</v>
      </c>
      <c r="AE79" s="33">
        <v>0</v>
      </c>
      <c r="AF79" s="33">
        <v>0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4">
        <v>19</v>
      </c>
      <c r="AM79" s="34">
        <v>0</v>
      </c>
      <c r="AN79" s="34">
        <v>0</v>
      </c>
      <c r="AO79" s="33">
        <v>0</v>
      </c>
      <c r="AP79" s="34">
        <v>54</v>
      </c>
      <c r="AQ79" s="34">
        <v>3</v>
      </c>
      <c r="AR79" s="35">
        <v>0.1</v>
      </c>
      <c r="AS79" s="36" t="s">
        <v>1327</v>
      </c>
      <c r="AT79" s="29" t="str">
        <f t="shared" si="17"/>
        <v>○</v>
      </c>
      <c r="AU79" s="34">
        <v>2</v>
      </c>
      <c r="AV79" s="34">
        <v>6</v>
      </c>
      <c r="AW79" s="34">
        <v>0</v>
      </c>
      <c r="AX79" s="34">
        <v>0</v>
      </c>
      <c r="AY79" s="34">
        <v>0</v>
      </c>
      <c r="AZ79" s="34">
        <v>0</v>
      </c>
      <c r="BA79" s="34">
        <v>0</v>
      </c>
    </row>
    <row r="80" spans="2:53">
      <c r="B80" s="16">
        <v>24028667</v>
      </c>
      <c r="C80" s="16" t="s">
        <v>918</v>
      </c>
      <c r="D80" s="16" t="s">
        <v>75</v>
      </c>
      <c r="E80" s="23">
        <v>4001</v>
      </c>
      <c r="F80" s="23" t="s">
        <v>76</v>
      </c>
      <c r="G80" s="21">
        <v>40134</v>
      </c>
      <c r="H80" s="21" t="s">
        <v>103</v>
      </c>
      <c r="I80" s="16" t="s">
        <v>919</v>
      </c>
      <c r="J80" s="17" t="s">
        <v>1443</v>
      </c>
      <c r="K80" s="17" t="s">
        <v>1444</v>
      </c>
      <c r="L80" s="17" t="s">
        <v>1321</v>
      </c>
      <c r="M80" s="18" t="str">
        <f>IF(L80="","",VLOOKUP(L80,Sheet1!$B$3:$C$7,2,0))</f>
        <v>急性期</v>
      </c>
      <c r="N80" s="17" t="s">
        <v>1321</v>
      </c>
      <c r="O80" s="18" t="str">
        <f>IF(N80="","",VLOOKUP(N80,Sheet1!$B$3:$C$7,2,0))</f>
        <v>急性期</v>
      </c>
      <c r="P80" s="24" t="str">
        <f t="shared" si="9"/>
        <v/>
      </c>
      <c r="Q80" s="25" t="str">
        <f t="shared" si="10"/>
        <v/>
      </c>
      <c r="R80" s="25" t="str">
        <f t="shared" si="11"/>
        <v/>
      </c>
      <c r="S80" s="25" t="str">
        <f t="shared" si="12"/>
        <v/>
      </c>
      <c r="T80" s="25" t="str">
        <f t="shared" si="13"/>
        <v/>
      </c>
      <c r="U80" s="25" t="str">
        <f t="shared" si="14"/>
        <v>○</v>
      </c>
      <c r="V80" s="26" t="str">
        <f t="shared" si="15"/>
        <v/>
      </c>
      <c r="W80" s="27" t="s">
        <v>1382</v>
      </c>
      <c r="X80" s="27" t="s">
        <v>79</v>
      </c>
      <c r="Y80" s="27" t="s">
        <v>79</v>
      </c>
      <c r="Z80" s="27" t="s">
        <v>79</v>
      </c>
      <c r="AA80" s="27" t="s">
        <v>79</v>
      </c>
      <c r="AB80" s="22" t="str">
        <f t="shared" si="16"/>
        <v>急性期</v>
      </c>
      <c r="AC80" s="33">
        <v>2</v>
      </c>
      <c r="AD80" s="33">
        <v>0</v>
      </c>
      <c r="AE80" s="33">
        <v>2</v>
      </c>
      <c r="AF80" s="33">
        <v>0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4">
        <v>0</v>
      </c>
      <c r="AM80" s="33">
        <v>0</v>
      </c>
      <c r="AN80" s="33">
        <v>0</v>
      </c>
      <c r="AO80" s="33">
        <v>2</v>
      </c>
      <c r="AP80" s="34">
        <v>0</v>
      </c>
      <c r="AQ80" s="34">
        <v>0</v>
      </c>
      <c r="AR80" s="35">
        <v>0</v>
      </c>
      <c r="AS80" s="37" t="s">
        <v>1321</v>
      </c>
      <c r="AT80" s="29" t="str">
        <f t="shared" si="17"/>
        <v/>
      </c>
      <c r="AU80" s="34">
        <v>0</v>
      </c>
      <c r="AV80" s="34">
        <v>0</v>
      </c>
      <c r="AW80" s="34">
        <v>0</v>
      </c>
      <c r="AX80" s="34"/>
      <c r="AY80" s="34"/>
      <c r="AZ80" s="34">
        <v>0</v>
      </c>
      <c r="BA80" s="34">
        <v>0</v>
      </c>
    </row>
    <row r="81" spans="2:53">
      <c r="B81" s="16">
        <v>24028719</v>
      </c>
      <c r="C81" s="16" t="s">
        <v>996</v>
      </c>
      <c r="D81" s="16" t="s">
        <v>75</v>
      </c>
      <c r="E81" s="23">
        <v>4001</v>
      </c>
      <c r="F81" s="23" t="s">
        <v>76</v>
      </c>
      <c r="G81" s="21">
        <v>40134</v>
      </c>
      <c r="H81" s="21" t="s">
        <v>103</v>
      </c>
      <c r="I81" s="16" t="s">
        <v>997</v>
      </c>
      <c r="J81" s="18" t="s">
        <v>1445</v>
      </c>
      <c r="K81" s="18" t="s">
        <v>1446</v>
      </c>
      <c r="L81" s="18" t="s">
        <v>1324</v>
      </c>
      <c r="M81" s="18" t="str">
        <f>IF(L81="","",VLOOKUP(L81,Sheet1!$B$3:$C$7,2,0))</f>
        <v>回復期</v>
      </c>
      <c r="N81" s="18" t="s">
        <v>1324</v>
      </c>
      <c r="O81" s="18" t="str">
        <f>IF(N81="","",VLOOKUP(N81,Sheet1!$B$3:$C$7,2,0))</f>
        <v>回復期</v>
      </c>
      <c r="P81" s="24" t="str">
        <f t="shared" si="9"/>
        <v/>
      </c>
      <c r="Q81" s="25" t="str">
        <f t="shared" si="10"/>
        <v/>
      </c>
      <c r="R81" s="25" t="str">
        <f t="shared" si="11"/>
        <v/>
      </c>
      <c r="S81" s="25" t="str">
        <f t="shared" si="12"/>
        <v/>
      </c>
      <c r="T81" s="25" t="str">
        <f t="shared" si="13"/>
        <v/>
      </c>
      <c r="U81" s="25" t="str">
        <f t="shared" si="14"/>
        <v>○</v>
      </c>
      <c r="V81" s="26" t="str">
        <f t="shared" si="15"/>
        <v/>
      </c>
      <c r="W81" s="28" t="s">
        <v>1382</v>
      </c>
      <c r="X81" s="28" t="s">
        <v>79</v>
      </c>
      <c r="Y81" s="28" t="s">
        <v>79</v>
      </c>
      <c r="Z81" s="28" t="s">
        <v>79</v>
      </c>
      <c r="AA81" s="28" t="s">
        <v>79</v>
      </c>
      <c r="AB81" s="22" t="str">
        <f t="shared" si="16"/>
        <v>回復期</v>
      </c>
      <c r="AC81" s="33">
        <v>5</v>
      </c>
      <c r="AD81" s="33">
        <v>5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4">
        <v>5</v>
      </c>
      <c r="AM81" s="33">
        <v>0</v>
      </c>
      <c r="AN81" s="33">
        <v>0</v>
      </c>
      <c r="AO81" s="33">
        <v>0</v>
      </c>
      <c r="AP81" s="34">
        <v>73</v>
      </c>
      <c r="AQ81" s="34"/>
      <c r="AR81" s="35"/>
      <c r="AS81" s="36" t="s">
        <v>1321</v>
      </c>
      <c r="AT81" s="29" t="str">
        <f t="shared" si="17"/>
        <v/>
      </c>
      <c r="AU81" s="34">
        <v>0</v>
      </c>
      <c r="AV81" s="34">
        <v>0</v>
      </c>
      <c r="AW81" s="34">
        <v>0</v>
      </c>
      <c r="AX81" s="34">
        <v>0</v>
      </c>
      <c r="AY81" s="34">
        <v>0</v>
      </c>
      <c r="AZ81" s="34">
        <v>0</v>
      </c>
      <c r="BA81" s="34">
        <v>0</v>
      </c>
    </row>
    <row r="82" spans="2:53">
      <c r="B82" s="16">
        <v>24028807</v>
      </c>
      <c r="C82" s="16" t="s">
        <v>1101</v>
      </c>
      <c r="D82" s="16" t="s">
        <v>75</v>
      </c>
      <c r="E82" s="23">
        <v>4001</v>
      </c>
      <c r="F82" s="23" t="s">
        <v>76</v>
      </c>
      <c r="G82" s="21">
        <v>40134</v>
      </c>
      <c r="H82" s="21" t="s">
        <v>103</v>
      </c>
      <c r="I82" s="16" t="s">
        <v>1102</v>
      </c>
      <c r="J82" s="17" t="s">
        <v>1447</v>
      </c>
      <c r="K82" s="17" t="s">
        <v>1448</v>
      </c>
      <c r="L82" s="17" t="s">
        <v>1321</v>
      </c>
      <c r="M82" s="18" t="str">
        <f>IF(L82="","",VLOOKUP(L82,Sheet1!$B$3:$C$7,2,0))</f>
        <v>急性期</v>
      </c>
      <c r="N82" s="17" t="s">
        <v>1321</v>
      </c>
      <c r="O82" s="18" t="str">
        <f>IF(N82="","",VLOOKUP(N82,Sheet1!$B$3:$C$7,2,0))</f>
        <v>急性期</v>
      </c>
      <c r="P82" s="24" t="str">
        <f t="shared" si="9"/>
        <v>○</v>
      </c>
      <c r="Q82" s="25" t="str">
        <f t="shared" si="10"/>
        <v>○</v>
      </c>
      <c r="R82" s="25" t="str">
        <f t="shared" si="11"/>
        <v>○</v>
      </c>
      <c r="S82" s="25" t="str">
        <f t="shared" si="12"/>
        <v>○</v>
      </c>
      <c r="T82" s="25" t="str">
        <f t="shared" si="13"/>
        <v>○</v>
      </c>
      <c r="U82" s="25" t="str">
        <f t="shared" si="14"/>
        <v/>
      </c>
      <c r="V82" s="26" t="str">
        <f t="shared" si="15"/>
        <v/>
      </c>
      <c r="W82" s="27" t="s">
        <v>1327</v>
      </c>
      <c r="X82" s="27" t="s">
        <v>1321</v>
      </c>
      <c r="Y82" s="27" t="s">
        <v>1324</v>
      </c>
      <c r="Z82" s="27" t="s">
        <v>1328</v>
      </c>
      <c r="AA82" s="27" t="s">
        <v>1322</v>
      </c>
      <c r="AB82" s="22" t="str">
        <f t="shared" si="16"/>
        <v>急性期</v>
      </c>
      <c r="AC82" s="33">
        <v>19</v>
      </c>
      <c r="AD82" s="33">
        <v>10</v>
      </c>
      <c r="AE82" s="33">
        <v>9</v>
      </c>
      <c r="AF82" s="33">
        <v>0</v>
      </c>
      <c r="AG82" s="33">
        <v>0</v>
      </c>
      <c r="AH82" s="33">
        <v>0</v>
      </c>
      <c r="AI82" s="33">
        <v>0</v>
      </c>
      <c r="AJ82" s="33">
        <v>0</v>
      </c>
      <c r="AK82" s="33">
        <v>0</v>
      </c>
      <c r="AL82" s="34">
        <v>19</v>
      </c>
      <c r="AM82" s="33">
        <v>0</v>
      </c>
      <c r="AN82" s="33">
        <v>0</v>
      </c>
      <c r="AO82" s="33">
        <v>0</v>
      </c>
      <c r="AP82" s="34">
        <v>208</v>
      </c>
      <c r="AQ82" s="34">
        <v>40</v>
      </c>
      <c r="AR82" s="35">
        <v>1</v>
      </c>
      <c r="AS82" s="37" t="s">
        <v>1327</v>
      </c>
      <c r="AT82" s="29" t="str">
        <f t="shared" si="17"/>
        <v>○</v>
      </c>
      <c r="AU82" s="34">
        <v>0</v>
      </c>
      <c r="AV82" s="34">
        <v>80</v>
      </c>
      <c r="AW82" s="34">
        <v>0</v>
      </c>
      <c r="AX82" s="34">
        <v>0</v>
      </c>
      <c r="AY82" s="34">
        <v>14</v>
      </c>
      <c r="AZ82" s="34">
        <v>14</v>
      </c>
      <c r="BA82" s="34">
        <v>7</v>
      </c>
    </row>
    <row r="83" spans="2:53">
      <c r="B83" s="16">
        <v>24028821</v>
      </c>
      <c r="C83" s="16" t="s">
        <v>1124</v>
      </c>
      <c r="D83" s="16" t="s">
        <v>75</v>
      </c>
      <c r="E83" s="23">
        <v>4001</v>
      </c>
      <c r="F83" s="23" t="s">
        <v>76</v>
      </c>
      <c r="G83" s="21">
        <v>40134</v>
      </c>
      <c r="H83" s="21" t="s">
        <v>103</v>
      </c>
      <c r="I83" s="16" t="s">
        <v>1125</v>
      </c>
      <c r="J83" s="17" t="s">
        <v>1449</v>
      </c>
      <c r="K83" s="17" t="s">
        <v>1450</v>
      </c>
      <c r="L83" s="17" t="s">
        <v>1321</v>
      </c>
      <c r="M83" s="18" t="str">
        <f>IF(L83="","",VLOOKUP(L83,Sheet1!$B$3:$C$7,2,0))</f>
        <v>急性期</v>
      </c>
      <c r="N83" s="17" t="s">
        <v>1321</v>
      </c>
      <c r="O83" s="18" t="str">
        <f>IF(N83="","",VLOOKUP(N83,Sheet1!$B$3:$C$7,2,0))</f>
        <v>急性期</v>
      </c>
      <c r="P83" s="24" t="str">
        <f t="shared" si="9"/>
        <v/>
      </c>
      <c r="Q83" s="25" t="str">
        <f t="shared" si="10"/>
        <v>○</v>
      </c>
      <c r="R83" s="25" t="str">
        <f t="shared" si="11"/>
        <v>○</v>
      </c>
      <c r="S83" s="25" t="str">
        <f t="shared" si="12"/>
        <v/>
      </c>
      <c r="T83" s="25" t="str">
        <f t="shared" si="13"/>
        <v/>
      </c>
      <c r="U83" s="25" t="str">
        <f t="shared" si="14"/>
        <v/>
      </c>
      <c r="V83" s="26" t="str">
        <f t="shared" si="15"/>
        <v/>
      </c>
      <c r="W83" s="27" t="s">
        <v>149</v>
      </c>
      <c r="X83" s="27" t="s">
        <v>1324</v>
      </c>
      <c r="Y83" s="27" t="s">
        <v>79</v>
      </c>
      <c r="Z83" s="27" t="s">
        <v>79</v>
      </c>
      <c r="AA83" s="27" t="s">
        <v>79</v>
      </c>
      <c r="AB83" s="22" t="str">
        <f t="shared" si="16"/>
        <v>急性期</v>
      </c>
      <c r="AC83" s="33">
        <v>6</v>
      </c>
      <c r="AD83" s="33">
        <v>4</v>
      </c>
      <c r="AE83" s="33">
        <v>2</v>
      </c>
      <c r="AF83" s="33">
        <v>0</v>
      </c>
      <c r="AG83" s="33">
        <v>0</v>
      </c>
      <c r="AH83" s="33">
        <v>0</v>
      </c>
      <c r="AI83" s="33">
        <v>0</v>
      </c>
      <c r="AJ83" s="33">
        <v>0</v>
      </c>
      <c r="AK83" s="33">
        <v>0</v>
      </c>
      <c r="AL83" s="34">
        <v>6</v>
      </c>
      <c r="AM83" s="33">
        <v>0</v>
      </c>
      <c r="AN83" s="33">
        <v>0</v>
      </c>
      <c r="AO83" s="33">
        <v>0</v>
      </c>
      <c r="AP83" s="34">
        <v>28</v>
      </c>
      <c r="AQ83" s="34">
        <v>28</v>
      </c>
      <c r="AR83" s="35"/>
      <c r="AS83" s="37" t="s">
        <v>1327</v>
      </c>
      <c r="AT83" s="29" t="str">
        <f t="shared" si="17"/>
        <v>○</v>
      </c>
      <c r="AU83" s="34">
        <v>0</v>
      </c>
      <c r="AV83" s="34">
        <v>0</v>
      </c>
      <c r="AW83" s="34">
        <v>0</v>
      </c>
      <c r="AX83" s="34">
        <v>0</v>
      </c>
      <c r="AY83" s="34">
        <v>0</v>
      </c>
      <c r="AZ83" s="34">
        <v>0</v>
      </c>
      <c r="BA83" s="34">
        <v>0</v>
      </c>
    </row>
    <row r="84" spans="2:53">
      <c r="B84" s="16">
        <v>24028827</v>
      </c>
      <c r="C84" s="16" t="s">
        <v>1134</v>
      </c>
      <c r="D84" s="16" t="s">
        <v>75</v>
      </c>
      <c r="E84" s="23">
        <v>4001</v>
      </c>
      <c r="F84" s="23" t="s">
        <v>76</v>
      </c>
      <c r="G84" s="21">
        <v>40134</v>
      </c>
      <c r="H84" s="21" t="s">
        <v>103</v>
      </c>
      <c r="I84" s="16" t="s">
        <v>1135</v>
      </c>
      <c r="J84" s="17" t="s">
        <v>1451</v>
      </c>
      <c r="K84" s="17" t="s">
        <v>1452</v>
      </c>
      <c r="L84" s="17" t="s">
        <v>1321</v>
      </c>
      <c r="M84" s="18" t="str">
        <f>IF(L84="","",VLOOKUP(L84,Sheet1!$B$3:$C$7,2,0))</f>
        <v>急性期</v>
      </c>
      <c r="N84" s="17" t="s">
        <v>1321</v>
      </c>
      <c r="O84" s="18" t="str">
        <f>IF(N84="","",VLOOKUP(N84,Sheet1!$B$3:$C$7,2,0))</f>
        <v>急性期</v>
      </c>
      <c r="P84" s="24" t="str">
        <f t="shared" si="9"/>
        <v/>
      </c>
      <c r="Q84" s="25" t="str">
        <f t="shared" si="10"/>
        <v/>
      </c>
      <c r="R84" s="25" t="str">
        <f t="shared" si="11"/>
        <v/>
      </c>
      <c r="S84" s="25" t="str">
        <f t="shared" si="12"/>
        <v/>
      </c>
      <c r="T84" s="25" t="str">
        <f t="shared" si="13"/>
        <v/>
      </c>
      <c r="U84" s="25" t="str">
        <f t="shared" si="14"/>
        <v>○</v>
      </c>
      <c r="V84" s="26" t="str">
        <f t="shared" si="15"/>
        <v/>
      </c>
      <c r="W84" s="27" t="s">
        <v>1382</v>
      </c>
      <c r="X84" s="27" t="s">
        <v>79</v>
      </c>
      <c r="Y84" s="27" t="s">
        <v>79</v>
      </c>
      <c r="Z84" s="27" t="s">
        <v>79</v>
      </c>
      <c r="AA84" s="27" t="s">
        <v>79</v>
      </c>
      <c r="AB84" s="22" t="str">
        <f t="shared" si="16"/>
        <v>急性期</v>
      </c>
      <c r="AC84" s="33">
        <v>19</v>
      </c>
      <c r="AD84" s="33">
        <v>19</v>
      </c>
      <c r="AE84" s="33">
        <v>0</v>
      </c>
      <c r="AF84" s="33">
        <v>0</v>
      </c>
      <c r="AG84" s="33">
        <v>0</v>
      </c>
      <c r="AH84" s="33">
        <v>0</v>
      </c>
      <c r="AI84" s="33">
        <v>0</v>
      </c>
      <c r="AJ84" s="33">
        <v>0</v>
      </c>
      <c r="AK84" s="33">
        <v>0</v>
      </c>
      <c r="AL84" s="34">
        <v>19</v>
      </c>
      <c r="AM84" s="33">
        <v>0</v>
      </c>
      <c r="AN84" s="33">
        <v>0</v>
      </c>
      <c r="AO84" s="33">
        <v>0</v>
      </c>
      <c r="AP84" s="34">
        <v>495</v>
      </c>
      <c r="AQ84" s="34"/>
      <c r="AR84" s="35"/>
      <c r="AS84" s="37" t="s">
        <v>1321</v>
      </c>
      <c r="AT84" s="29" t="str">
        <f t="shared" si="17"/>
        <v/>
      </c>
      <c r="AU84" s="34">
        <v>0</v>
      </c>
      <c r="AV84" s="34">
        <v>0</v>
      </c>
      <c r="AW84" s="34">
        <v>0</v>
      </c>
      <c r="AX84" s="34">
        <v>0</v>
      </c>
      <c r="AY84" s="34">
        <v>0</v>
      </c>
      <c r="AZ84" s="34">
        <v>0</v>
      </c>
      <c r="BA84" s="34">
        <v>32</v>
      </c>
    </row>
    <row r="85" spans="2:53">
      <c r="B85" s="16">
        <v>24028890</v>
      </c>
      <c r="C85" s="16" t="s">
        <v>1214</v>
      </c>
      <c r="D85" s="16" t="s">
        <v>75</v>
      </c>
      <c r="E85" s="23">
        <v>4001</v>
      </c>
      <c r="F85" s="23" t="s">
        <v>76</v>
      </c>
      <c r="G85" s="21">
        <v>40134</v>
      </c>
      <c r="H85" s="21" t="s">
        <v>103</v>
      </c>
      <c r="I85" s="16" t="s">
        <v>1215</v>
      </c>
      <c r="J85" s="17" t="s">
        <v>1453</v>
      </c>
      <c r="K85" s="17" t="s">
        <v>1454</v>
      </c>
      <c r="L85" s="17" t="s">
        <v>1321</v>
      </c>
      <c r="M85" s="18" t="str">
        <f>IF(L85="","",VLOOKUP(L85,Sheet1!$B$3:$C$7,2,0))</f>
        <v>急性期</v>
      </c>
      <c r="N85" s="17" t="s">
        <v>1321</v>
      </c>
      <c r="O85" s="18" t="str">
        <f>IF(N85="","",VLOOKUP(N85,Sheet1!$B$3:$C$7,2,0))</f>
        <v>急性期</v>
      </c>
      <c r="P85" s="24" t="str">
        <f t="shared" si="9"/>
        <v/>
      </c>
      <c r="Q85" s="25" t="str">
        <f t="shared" si="10"/>
        <v/>
      </c>
      <c r="R85" s="25" t="str">
        <f t="shared" si="11"/>
        <v/>
      </c>
      <c r="S85" s="25" t="str">
        <f t="shared" si="12"/>
        <v/>
      </c>
      <c r="T85" s="25" t="str">
        <f t="shared" si="13"/>
        <v/>
      </c>
      <c r="U85" s="25" t="str">
        <f t="shared" si="14"/>
        <v>○</v>
      </c>
      <c r="V85" s="26" t="str">
        <f t="shared" si="15"/>
        <v/>
      </c>
      <c r="W85" s="27" t="s">
        <v>1382</v>
      </c>
      <c r="X85" s="27" t="s">
        <v>79</v>
      </c>
      <c r="Y85" s="27" t="s">
        <v>79</v>
      </c>
      <c r="Z85" s="27" t="s">
        <v>79</v>
      </c>
      <c r="AA85" s="27" t="s">
        <v>79</v>
      </c>
      <c r="AB85" s="22" t="str">
        <f t="shared" si="16"/>
        <v>急性期</v>
      </c>
      <c r="AC85" s="33">
        <v>13</v>
      </c>
      <c r="AD85" s="33">
        <v>10</v>
      </c>
      <c r="AE85" s="33">
        <v>3</v>
      </c>
      <c r="AF85" s="33">
        <v>0</v>
      </c>
      <c r="AG85" s="33">
        <v>0</v>
      </c>
      <c r="AH85" s="33">
        <v>0</v>
      </c>
      <c r="AI85" s="33">
        <v>0</v>
      </c>
      <c r="AJ85" s="33">
        <v>0</v>
      </c>
      <c r="AK85" s="33">
        <v>0</v>
      </c>
      <c r="AL85" s="34">
        <v>13</v>
      </c>
      <c r="AM85" s="34">
        <v>0</v>
      </c>
      <c r="AN85" s="34">
        <v>0</v>
      </c>
      <c r="AO85" s="33">
        <v>0</v>
      </c>
      <c r="AP85" s="34">
        <v>337</v>
      </c>
      <c r="AQ85" s="34">
        <v>13</v>
      </c>
      <c r="AR85" s="35">
        <v>0</v>
      </c>
      <c r="AS85" s="37" t="s">
        <v>1321</v>
      </c>
      <c r="AT85" s="29" t="str">
        <f t="shared" si="17"/>
        <v/>
      </c>
      <c r="AU85" s="34">
        <v>0</v>
      </c>
      <c r="AV85" s="34">
        <v>0</v>
      </c>
      <c r="AW85" s="34">
        <v>0</v>
      </c>
      <c r="AX85" s="34">
        <v>0</v>
      </c>
      <c r="AY85" s="34">
        <v>0</v>
      </c>
      <c r="AZ85" s="34">
        <v>0</v>
      </c>
      <c r="BA85" s="34">
        <v>17</v>
      </c>
    </row>
    <row r="86" spans="2:53">
      <c r="B86" s="16">
        <v>24028064</v>
      </c>
      <c r="C86" s="16" t="s">
        <v>187</v>
      </c>
      <c r="D86" s="16" t="s">
        <v>75</v>
      </c>
      <c r="E86" s="23">
        <v>4001</v>
      </c>
      <c r="F86" s="23" t="s">
        <v>76</v>
      </c>
      <c r="G86" s="21">
        <v>40135</v>
      </c>
      <c r="H86" s="21" t="s">
        <v>188</v>
      </c>
      <c r="I86" s="16" t="s">
        <v>94</v>
      </c>
      <c r="J86" s="17" t="s">
        <v>189</v>
      </c>
      <c r="K86" s="17" t="s">
        <v>190</v>
      </c>
      <c r="L86" s="17" t="s">
        <v>150</v>
      </c>
      <c r="M86" s="18" t="str">
        <f>IF(L86="","",VLOOKUP(L86,Sheet1!$B$3:$C$7,2,0))</f>
        <v>休棟等</v>
      </c>
      <c r="N86" s="17" t="s">
        <v>150</v>
      </c>
      <c r="O86" s="18" t="str">
        <f>IF(N86="","",VLOOKUP(N86,Sheet1!$B$3:$C$7,2,0))</f>
        <v>休棟等</v>
      </c>
      <c r="P86" s="24" t="str">
        <f t="shared" si="9"/>
        <v/>
      </c>
      <c r="Q86" s="25" t="str">
        <f t="shared" si="10"/>
        <v/>
      </c>
      <c r="R86" s="25" t="str">
        <f t="shared" si="11"/>
        <v/>
      </c>
      <c r="S86" s="25" t="str">
        <f t="shared" si="12"/>
        <v/>
      </c>
      <c r="T86" s="25" t="str">
        <f t="shared" si="13"/>
        <v/>
      </c>
      <c r="U86" s="25" t="str">
        <f t="shared" si="14"/>
        <v/>
      </c>
      <c r="V86" s="26" t="str">
        <f t="shared" si="15"/>
        <v>○</v>
      </c>
      <c r="W86" s="27" t="s">
        <v>191</v>
      </c>
      <c r="X86" s="27" t="s">
        <v>79</v>
      </c>
      <c r="Y86" s="27" t="s">
        <v>79</v>
      </c>
      <c r="Z86" s="27" t="s">
        <v>79</v>
      </c>
      <c r="AA86" s="27" t="s">
        <v>79</v>
      </c>
      <c r="AB86" s="22" t="str">
        <f t="shared" si="16"/>
        <v>休棟中等</v>
      </c>
      <c r="AC86" s="33">
        <v>12</v>
      </c>
      <c r="AD86" s="33">
        <v>0</v>
      </c>
      <c r="AE86" s="33">
        <v>12</v>
      </c>
      <c r="AF86" s="33">
        <v>0</v>
      </c>
      <c r="AG86" s="33">
        <v>0</v>
      </c>
      <c r="AH86" s="33">
        <v>0</v>
      </c>
      <c r="AI86" s="33">
        <v>0</v>
      </c>
      <c r="AJ86" s="33">
        <v>0</v>
      </c>
      <c r="AK86" s="33">
        <v>0</v>
      </c>
      <c r="AL86" s="34">
        <v>0</v>
      </c>
      <c r="AM86" s="33">
        <v>0</v>
      </c>
      <c r="AN86" s="33">
        <v>0</v>
      </c>
      <c r="AO86" s="33">
        <v>12</v>
      </c>
      <c r="AP86" s="34">
        <v>0</v>
      </c>
      <c r="AQ86" s="34">
        <v>0</v>
      </c>
      <c r="AR86" s="35">
        <v>0</v>
      </c>
      <c r="AS86" s="37" t="s">
        <v>148</v>
      </c>
      <c r="AT86" s="29" t="str">
        <f t="shared" si="17"/>
        <v>○</v>
      </c>
      <c r="AU86" s="34">
        <v>0</v>
      </c>
      <c r="AV86" s="34">
        <v>34</v>
      </c>
      <c r="AW86" s="34">
        <v>0</v>
      </c>
      <c r="AX86" s="34"/>
      <c r="AY86" s="34"/>
      <c r="AZ86" s="34">
        <v>0</v>
      </c>
      <c r="BA86" s="34">
        <v>0</v>
      </c>
    </row>
    <row r="87" spans="2:53">
      <c r="B87" s="16">
        <v>24028066</v>
      </c>
      <c r="C87" s="16" t="s">
        <v>195</v>
      </c>
      <c r="D87" s="16" t="s">
        <v>75</v>
      </c>
      <c r="E87" s="23">
        <v>4001</v>
      </c>
      <c r="F87" s="23" t="s">
        <v>76</v>
      </c>
      <c r="G87" s="21">
        <v>40135</v>
      </c>
      <c r="H87" s="21" t="s">
        <v>188</v>
      </c>
      <c r="I87" s="16" t="s">
        <v>196</v>
      </c>
      <c r="J87" s="17" t="s">
        <v>197</v>
      </c>
      <c r="K87" s="17" t="s">
        <v>198</v>
      </c>
      <c r="L87" s="17" t="s">
        <v>149</v>
      </c>
      <c r="M87" s="18" t="str">
        <f>IF(L87="","",VLOOKUP(L87,Sheet1!$B$3:$C$7,2,0))</f>
        <v>急性期</v>
      </c>
      <c r="N87" s="17" t="s">
        <v>149</v>
      </c>
      <c r="O87" s="18" t="str">
        <f>IF(N87="","",VLOOKUP(N87,Sheet1!$B$3:$C$7,2,0))</f>
        <v>急性期</v>
      </c>
      <c r="P87" s="24" t="str">
        <f t="shared" si="9"/>
        <v/>
      </c>
      <c r="Q87" s="25" t="str">
        <f t="shared" si="10"/>
        <v>○</v>
      </c>
      <c r="R87" s="25" t="str">
        <f t="shared" si="11"/>
        <v>○</v>
      </c>
      <c r="S87" s="25" t="str">
        <f t="shared" si="12"/>
        <v/>
      </c>
      <c r="T87" s="25" t="str">
        <f t="shared" si="13"/>
        <v/>
      </c>
      <c r="U87" s="25" t="str">
        <f t="shared" si="14"/>
        <v/>
      </c>
      <c r="V87" s="26" t="str">
        <f t="shared" si="15"/>
        <v/>
      </c>
      <c r="W87" s="27" t="s">
        <v>149</v>
      </c>
      <c r="X87" s="27" t="s">
        <v>126</v>
      </c>
      <c r="Y87" s="27" t="s">
        <v>79</v>
      </c>
      <c r="Z87" s="27" t="s">
        <v>79</v>
      </c>
      <c r="AA87" s="27" t="s">
        <v>79</v>
      </c>
      <c r="AB87" s="22" t="str">
        <f t="shared" si="16"/>
        <v>急性期</v>
      </c>
      <c r="AC87" s="33">
        <v>19</v>
      </c>
      <c r="AD87" s="33">
        <v>8</v>
      </c>
      <c r="AE87" s="33">
        <v>11</v>
      </c>
      <c r="AF87" s="33">
        <v>0</v>
      </c>
      <c r="AG87" s="33">
        <v>0</v>
      </c>
      <c r="AH87" s="33">
        <v>0</v>
      </c>
      <c r="AI87" s="33">
        <v>0</v>
      </c>
      <c r="AJ87" s="33">
        <v>0</v>
      </c>
      <c r="AK87" s="33">
        <v>0</v>
      </c>
      <c r="AL87" s="34">
        <v>19</v>
      </c>
      <c r="AM87" s="33">
        <v>0</v>
      </c>
      <c r="AN87" s="33">
        <v>0</v>
      </c>
      <c r="AO87" s="33">
        <v>0</v>
      </c>
      <c r="AP87" s="34">
        <v>226</v>
      </c>
      <c r="AQ87" s="34">
        <v>226</v>
      </c>
      <c r="AR87" s="35">
        <v>0</v>
      </c>
      <c r="AS87" s="37" t="s">
        <v>149</v>
      </c>
      <c r="AT87" s="29" t="str">
        <f t="shared" si="17"/>
        <v/>
      </c>
      <c r="AU87" s="34">
        <v>0</v>
      </c>
      <c r="AV87" s="34">
        <v>0</v>
      </c>
      <c r="AW87" s="34">
        <v>0</v>
      </c>
      <c r="AX87" s="34">
        <v>0</v>
      </c>
      <c r="AY87" s="34">
        <v>0</v>
      </c>
      <c r="AZ87" s="34">
        <v>0</v>
      </c>
      <c r="BA87" s="34">
        <v>0</v>
      </c>
    </row>
    <row r="88" spans="2:53">
      <c r="B88" s="16">
        <v>24028078</v>
      </c>
      <c r="C88" s="16" t="s">
        <v>214</v>
      </c>
      <c r="D88" s="16" t="s">
        <v>75</v>
      </c>
      <c r="E88" s="23">
        <v>4001</v>
      </c>
      <c r="F88" s="23" t="s">
        <v>76</v>
      </c>
      <c r="G88" s="21">
        <v>40135</v>
      </c>
      <c r="H88" s="21" t="s">
        <v>188</v>
      </c>
      <c r="I88" s="16" t="s">
        <v>215</v>
      </c>
      <c r="J88" s="17" t="s">
        <v>1455</v>
      </c>
      <c r="K88" s="17" t="s">
        <v>1456</v>
      </c>
      <c r="L88" s="17" t="s">
        <v>1321</v>
      </c>
      <c r="M88" s="18" t="str">
        <f>IF(L88="","",VLOOKUP(L88,Sheet1!$B$3:$C$7,2,0))</f>
        <v>急性期</v>
      </c>
      <c r="N88" s="17" t="s">
        <v>1321</v>
      </c>
      <c r="O88" s="18" t="str">
        <f>IF(N88="","",VLOOKUP(N88,Sheet1!$B$3:$C$7,2,0))</f>
        <v>急性期</v>
      </c>
      <c r="P88" s="24" t="str">
        <f t="shared" si="9"/>
        <v/>
      </c>
      <c r="Q88" s="25" t="str">
        <f t="shared" si="10"/>
        <v>○</v>
      </c>
      <c r="R88" s="25" t="str">
        <f t="shared" si="11"/>
        <v>○</v>
      </c>
      <c r="S88" s="25" t="str">
        <f t="shared" si="12"/>
        <v/>
      </c>
      <c r="T88" s="25" t="str">
        <f t="shared" si="13"/>
        <v/>
      </c>
      <c r="U88" s="25" t="str">
        <f t="shared" si="14"/>
        <v/>
      </c>
      <c r="V88" s="26" t="str">
        <f t="shared" si="15"/>
        <v/>
      </c>
      <c r="W88" s="27" t="s">
        <v>1321</v>
      </c>
      <c r="X88" s="27" t="s">
        <v>1324</v>
      </c>
      <c r="Y88" s="27" t="s">
        <v>79</v>
      </c>
      <c r="Z88" s="27" t="s">
        <v>79</v>
      </c>
      <c r="AA88" s="27" t="s">
        <v>79</v>
      </c>
      <c r="AB88" s="22" t="str">
        <f t="shared" si="16"/>
        <v>急性期</v>
      </c>
      <c r="AC88" s="33">
        <v>19</v>
      </c>
      <c r="AD88" s="33">
        <v>19</v>
      </c>
      <c r="AE88" s="33">
        <v>0</v>
      </c>
      <c r="AF88" s="33">
        <v>0</v>
      </c>
      <c r="AG88" s="33">
        <v>0</v>
      </c>
      <c r="AH88" s="33">
        <v>0</v>
      </c>
      <c r="AI88" s="33">
        <v>0</v>
      </c>
      <c r="AJ88" s="33">
        <v>0</v>
      </c>
      <c r="AK88" s="33">
        <v>0</v>
      </c>
      <c r="AL88" s="34"/>
      <c r="AM88" s="34"/>
      <c r="AN88" s="34"/>
      <c r="AO88" s="33">
        <v>19</v>
      </c>
      <c r="AP88" s="34">
        <v>784</v>
      </c>
      <c r="AQ88" s="34">
        <v>0</v>
      </c>
      <c r="AR88" s="35">
        <v>0</v>
      </c>
      <c r="AS88" s="37" t="s">
        <v>1321</v>
      </c>
      <c r="AT88" s="29" t="str">
        <f t="shared" si="17"/>
        <v/>
      </c>
      <c r="AU88" s="34"/>
      <c r="AV88" s="34"/>
      <c r="AW88" s="34">
        <v>0</v>
      </c>
      <c r="AX88" s="34"/>
      <c r="AY88" s="34"/>
      <c r="AZ88" s="34">
        <v>0</v>
      </c>
      <c r="BA88" s="34">
        <v>23</v>
      </c>
    </row>
    <row r="89" spans="2:53">
      <c r="B89" s="16">
        <v>24028121</v>
      </c>
      <c r="C89" s="16" t="s">
        <v>269</v>
      </c>
      <c r="D89" s="16" t="s">
        <v>75</v>
      </c>
      <c r="E89" s="23">
        <v>4001</v>
      </c>
      <c r="F89" s="23" t="s">
        <v>76</v>
      </c>
      <c r="G89" s="21">
        <v>40135</v>
      </c>
      <c r="H89" s="21" t="s">
        <v>188</v>
      </c>
      <c r="I89" s="16" t="s">
        <v>270</v>
      </c>
      <c r="J89" s="17" t="s">
        <v>1457</v>
      </c>
      <c r="K89" s="17" t="s">
        <v>1458</v>
      </c>
      <c r="L89" s="17" t="s">
        <v>1322</v>
      </c>
      <c r="M89" s="18" t="str">
        <f>IF(L89="","",VLOOKUP(L89,Sheet1!$B$3:$C$7,2,0))</f>
        <v>休棟等</v>
      </c>
      <c r="N89" s="17" t="s">
        <v>1322</v>
      </c>
      <c r="O89" s="18" t="str">
        <f>IF(N89="","",VLOOKUP(N89,Sheet1!$B$3:$C$7,2,0))</f>
        <v>休棟等</v>
      </c>
      <c r="P89" s="24" t="str">
        <f t="shared" si="9"/>
        <v/>
      </c>
      <c r="Q89" s="25" t="str">
        <f t="shared" si="10"/>
        <v/>
      </c>
      <c r="R89" s="25" t="str">
        <f t="shared" si="11"/>
        <v/>
      </c>
      <c r="S89" s="25" t="str">
        <f t="shared" si="12"/>
        <v/>
      </c>
      <c r="T89" s="25" t="str">
        <f t="shared" si="13"/>
        <v/>
      </c>
      <c r="U89" s="25" t="str">
        <f t="shared" si="14"/>
        <v/>
      </c>
      <c r="V89" s="26" t="str">
        <f t="shared" si="15"/>
        <v>○</v>
      </c>
      <c r="W89" s="27" t="s">
        <v>1323</v>
      </c>
      <c r="X89" s="27" t="s">
        <v>79</v>
      </c>
      <c r="Y89" s="27" t="s">
        <v>79</v>
      </c>
      <c r="Z89" s="27" t="s">
        <v>79</v>
      </c>
      <c r="AA89" s="27" t="s">
        <v>79</v>
      </c>
      <c r="AB89" s="22" t="str">
        <f t="shared" si="16"/>
        <v>休棟中等</v>
      </c>
      <c r="AC89" s="33">
        <v>7</v>
      </c>
      <c r="AD89" s="33">
        <v>0</v>
      </c>
      <c r="AE89" s="33">
        <v>7</v>
      </c>
      <c r="AF89" s="33">
        <v>12</v>
      </c>
      <c r="AG89" s="33">
        <v>0</v>
      </c>
      <c r="AH89" s="33">
        <v>12</v>
      </c>
      <c r="AI89" s="33">
        <v>0</v>
      </c>
      <c r="AJ89" s="33">
        <v>0</v>
      </c>
      <c r="AK89" s="33">
        <v>0</v>
      </c>
      <c r="AL89" s="34">
        <v>7</v>
      </c>
      <c r="AM89" s="34">
        <v>12</v>
      </c>
      <c r="AN89" s="34">
        <v>0</v>
      </c>
      <c r="AO89" s="33">
        <v>0</v>
      </c>
      <c r="AP89" s="34">
        <v>0</v>
      </c>
      <c r="AQ89" s="34">
        <v>0</v>
      </c>
      <c r="AR89" s="35">
        <v>0</v>
      </c>
      <c r="AS89" s="37" t="s">
        <v>1327</v>
      </c>
      <c r="AT89" s="29" t="str">
        <f t="shared" si="17"/>
        <v>○</v>
      </c>
      <c r="AU89" s="34">
        <v>4</v>
      </c>
      <c r="AV89" s="34">
        <v>20</v>
      </c>
      <c r="AW89" s="34">
        <v>9</v>
      </c>
      <c r="AX89" s="34">
        <v>1</v>
      </c>
      <c r="AY89" s="34">
        <v>8</v>
      </c>
      <c r="AZ89" s="34">
        <v>0</v>
      </c>
      <c r="BA89" s="34">
        <v>0</v>
      </c>
    </row>
    <row r="90" spans="2:53">
      <c r="B90" s="16">
        <v>24028124</v>
      </c>
      <c r="C90" s="16" t="s">
        <v>278</v>
      </c>
      <c r="D90" s="16" t="s">
        <v>75</v>
      </c>
      <c r="E90" s="23">
        <v>4001</v>
      </c>
      <c r="F90" s="23" t="s">
        <v>76</v>
      </c>
      <c r="G90" s="21">
        <v>40135</v>
      </c>
      <c r="H90" s="21" t="s">
        <v>188</v>
      </c>
      <c r="I90" s="16" t="s">
        <v>94</v>
      </c>
      <c r="J90" s="17" t="s">
        <v>1459</v>
      </c>
      <c r="K90" s="17" t="s">
        <v>1460</v>
      </c>
      <c r="L90" s="17" t="s">
        <v>79</v>
      </c>
      <c r="M90" s="18" t="str">
        <f>IF(L90="","",VLOOKUP(L90,Sheet1!$B$3:$C$7,2,0))</f>
        <v/>
      </c>
      <c r="N90" s="17" t="s">
        <v>79</v>
      </c>
      <c r="O90" s="18" t="str">
        <f>IF(N90="","",VLOOKUP(N90,Sheet1!$B$3:$C$7,2,0))</f>
        <v/>
      </c>
      <c r="P90" s="24" t="str">
        <f t="shared" si="9"/>
        <v/>
      </c>
      <c r="Q90" s="25" t="str">
        <f t="shared" si="10"/>
        <v/>
      </c>
      <c r="R90" s="25" t="str">
        <f t="shared" si="11"/>
        <v/>
      </c>
      <c r="S90" s="25" t="str">
        <f t="shared" si="12"/>
        <v/>
      </c>
      <c r="T90" s="25" t="str">
        <f t="shared" si="13"/>
        <v/>
      </c>
      <c r="U90" s="25" t="str">
        <f t="shared" si="14"/>
        <v/>
      </c>
      <c r="V90" s="26" t="str">
        <f t="shared" si="15"/>
        <v/>
      </c>
      <c r="W90" s="27" t="s">
        <v>79</v>
      </c>
      <c r="X90" s="27" t="s">
        <v>79</v>
      </c>
      <c r="Y90" s="27" t="s">
        <v>79</v>
      </c>
      <c r="Z90" s="27" t="s">
        <v>79</v>
      </c>
      <c r="AA90" s="27" t="s">
        <v>79</v>
      </c>
      <c r="AB90" s="22" t="str">
        <f t="shared" si="16"/>
        <v>無回答</v>
      </c>
      <c r="AC90" s="33"/>
      <c r="AD90" s="33">
        <v>0</v>
      </c>
      <c r="AE90" s="33"/>
      <c r="AF90" s="33"/>
      <c r="AG90" s="33">
        <v>0</v>
      </c>
      <c r="AH90" s="33"/>
      <c r="AI90" s="33">
        <v>0</v>
      </c>
      <c r="AJ90" s="33">
        <v>0</v>
      </c>
      <c r="AK90" s="33">
        <v>0</v>
      </c>
      <c r="AL90" s="34"/>
      <c r="AM90" s="34"/>
      <c r="AN90" s="34"/>
      <c r="AO90" s="33">
        <v>0</v>
      </c>
      <c r="AP90" s="34">
        <v>0</v>
      </c>
      <c r="AQ90" s="34">
        <v>0</v>
      </c>
      <c r="AR90" s="35">
        <v>0</v>
      </c>
      <c r="AS90" s="37" t="s">
        <v>79</v>
      </c>
      <c r="AT90" s="29" t="str">
        <f t="shared" si="17"/>
        <v/>
      </c>
      <c r="AU90" s="34"/>
      <c r="AV90" s="34"/>
      <c r="AW90" s="34">
        <v>0</v>
      </c>
      <c r="AX90" s="34"/>
      <c r="AY90" s="34"/>
      <c r="AZ90" s="34">
        <v>0</v>
      </c>
      <c r="BA90" s="34"/>
    </row>
    <row r="91" spans="2:53">
      <c r="B91" s="16">
        <v>24028125</v>
      </c>
      <c r="C91" s="16" t="s">
        <v>279</v>
      </c>
      <c r="D91" s="16" t="s">
        <v>75</v>
      </c>
      <c r="E91" s="23">
        <v>4001</v>
      </c>
      <c r="F91" s="23" t="s">
        <v>76</v>
      </c>
      <c r="G91" s="21">
        <v>40135</v>
      </c>
      <c r="H91" s="21" t="s">
        <v>188</v>
      </c>
      <c r="I91" s="16" t="s">
        <v>280</v>
      </c>
      <c r="J91" s="17" t="s">
        <v>1461</v>
      </c>
      <c r="K91" s="17" t="s">
        <v>1462</v>
      </c>
      <c r="L91" s="17" t="s">
        <v>1321</v>
      </c>
      <c r="M91" s="18" t="str">
        <f>IF(L91="","",VLOOKUP(L91,Sheet1!$B$3:$C$7,2,0))</f>
        <v>急性期</v>
      </c>
      <c r="N91" s="17" t="s">
        <v>1321</v>
      </c>
      <c r="O91" s="18" t="str">
        <f>IF(N91="","",VLOOKUP(N91,Sheet1!$B$3:$C$7,2,0))</f>
        <v>急性期</v>
      </c>
      <c r="P91" s="24" t="str">
        <f t="shared" si="9"/>
        <v/>
      </c>
      <c r="Q91" s="25" t="str">
        <f t="shared" si="10"/>
        <v/>
      </c>
      <c r="R91" s="25" t="str">
        <f t="shared" si="11"/>
        <v>○</v>
      </c>
      <c r="S91" s="25" t="str">
        <f t="shared" si="12"/>
        <v/>
      </c>
      <c r="T91" s="25" t="str">
        <f t="shared" si="13"/>
        <v/>
      </c>
      <c r="U91" s="25" t="str">
        <f t="shared" si="14"/>
        <v/>
      </c>
      <c r="V91" s="26" t="str">
        <f t="shared" si="15"/>
        <v/>
      </c>
      <c r="W91" s="27" t="s">
        <v>1324</v>
      </c>
      <c r="X91" s="27" t="s">
        <v>79</v>
      </c>
      <c r="Y91" s="27" t="s">
        <v>79</v>
      </c>
      <c r="Z91" s="27" t="s">
        <v>79</v>
      </c>
      <c r="AA91" s="27" t="s">
        <v>79</v>
      </c>
      <c r="AB91" s="22" t="str">
        <f t="shared" si="16"/>
        <v>急性期</v>
      </c>
      <c r="AC91" s="33">
        <v>6</v>
      </c>
      <c r="AD91" s="33">
        <v>6</v>
      </c>
      <c r="AE91" s="33">
        <v>0</v>
      </c>
      <c r="AF91" s="33">
        <v>0</v>
      </c>
      <c r="AG91" s="33">
        <v>0</v>
      </c>
      <c r="AH91" s="33">
        <v>0</v>
      </c>
      <c r="AI91" s="33">
        <v>0</v>
      </c>
      <c r="AJ91" s="33">
        <v>0</v>
      </c>
      <c r="AK91" s="33">
        <v>0</v>
      </c>
      <c r="AL91" s="34"/>
      <c r="AM91" s="34"/>
      <c r="AN91" s="34"/>
      <c r="AO91" s="33"/>
      <c r="AP91" s="34">
        <v>296</v>
      </c>
      <c r="AQ91" s="34"/>
      <c r="AR91" s="35"/>
      <c r="AS91" s="37" t="s">
        <v>79</v>
      </c>
      <c r="AT91" s="29" t="str">
        <f t="shared" si="17"/>
        <v/>
      </c>
      <c r="AU91" s="34"/>
      <c r="AV91" s="34"/>
      <c r="AW91" s="34"/>
      <c r="AX91" s="34"/>
      <c r="AY91" s="34"/>
      <c r="AZ91" s="34"/>
      <c r="BA91" s="34"/>
    </row>
    <row r="92" spans="2:53">
      <c r="B92" s="16">
        <v>24028342</v>
      </c>
      <c r="C92" s="16" t="s">
        <v>527</v>
      </c>
      <c r="D92" s="16" t="s">
        <v>75</v>
      </c>
      <c r="E92" s="23">
        <v>4001</v>
      </c>
      <c r="F92" s="23" t="s">
        <v>76</v>
      </c>
      <c r="G92" s="21">
        <v>40135</v>
      </c>
      <c r="H92" s="21" t="s">
        <v>188</v>
      </c>
      <c r="I92" s="16" t="s">
        <v>528</v>
      </c>
      <c r="J92" s="17" t="s">
        <v>1463</v>
      </c>
      <c r="K92" s="17" t="s">
        <v>1464</v>
      </c>
      <c r="L92" s="17" t="s">
        <v>1322</v>
      </c>
      <c r="M92" s="18" t="str">
        <f>IF(L92="","",VLOOKUP(L92,Sheet1!$B$3:$C$7,2,0))</f>
        <v>休棟等</v>
      </c>
      <c r="N92" s="17" t="s">
        <v>1322</v>
      </c>
      <c r="O92" s="18" t="str">
        <f>IF(N92="","",VLOOKUP(N92,Sheet1!$B$3:$C$7,2,0))</f>
        <v>休棟等</v>
      </c>
      <c r="P92" s="24" t="str">
        <f t="shared" si="9"/>
        <v/>
      </c>
      <c r="Q92" s="25" t="str">
        <f t="shared" si="10"/>
        <v/>
      </c>
      <c r="R92" s="25" t="str">
        <f t="shared" si="11"/>
        <v>○</v>
      </c>
      <c r="S92" s="25" t="str">
        <f t="shared" si="12"/>
        <v/>
      </c>
      <c r="T92" s="25" t="str">
        <f t="shared" si="13"/>
        <v/>
      </c>
      <c r="U92" s="25" t="str">
        <f t="shared" si="14"/>
        <v/>
      </c>
      <c r="V92" s="26" t="str">
        <f t="shared" si="15"/>
        <v/>
      </c>
      <c r="W92" s="27" t="s">
        <v>1324</v>
      </c>
      <c r="X92" s="27" t="s">
        <v>79</v>
      </c>
      <c r="Y92" s="27" t="s">
        <v>79</v>
      </c>
      <c r="Z92" s="27" t="s">
        <v>79</v>
      </c>
      <c r="AA92" s="27" t="s">
        <v>79</v>
      </c>
      <c r="AB92" s="22" t="str">
        <f t="shared" si="16"/>
        <v>休棟中等</v>
      </c>
      <c r="AC92" s="33">
        <v>19</v>
      </c>
      <c r="AD92" s="33">
        <v>0</v>
      </c>
      <c r="AE92" s="33">
        <v>19</v>
      </c>
      <c r="AF92" s="33">
        <v>0</v>
      </c>
      <c r="AG92" s="33">
        <v>0</v>
      </c>
      <c r="AH92" s="33">
        <v>0</v>
      </c>
      <c r="AI92" s="33">
        <v>0</v>
      </c>
      <c r="AJ92" s="33">
        <v>0</v>
      </c>
      <c r="AK92" s="33">
        <v>0</v>
      </c>
      <c r="AL92" s="34">
        <v>19</v>
      </c>
      <c r="AM92" s="33">
        <v>0</v>
      </c>
      <c r="AN92" s="33">
        <v>0</v>
      </c>
      <c r="AO92" s="33">
        <v>0</v>
      </c>
      <c r="AP92" s="34">
        <v>0</v>
      </c>
      <c r="AQ92" s="34">
        <v>0</v>
      </c>
      <c r="AR92" s="35">
        <v>0</v>
      </c>
      <c r="AS92" s="37" t="s">
        <v>1321</v>
      </c>
      <c r="AT92" s="29" t="str">
        <f t="shared" si="17"/>
        <v/>
      </c>
      <c r="AU92" s="34">
        <v>0</v>
      </c>
      <c r="AV92" s="34">
        <v>0</v>
      </c>
      <c r="AW92" s="34">
        <v>0</v>
      </c>
      <c r="AX92" s="34"/>
      <c r="AY92" s="34"/>
      <c r="AZ92" s="34">
        <v>0</v>
      </c>
      <c r="BA92" s="34">
        <v>0</v>
      </c>
    </row>
    <row r="93" spans="2:53">
      <c r="B93" s="16">
        <v>24028344</v>
      </c>
      <c r="C93" s="16" t="s">
        <v>531</v>
      </c>
      <c r="D93" s="16" t="s">
        <v>75</v>
      </c>
      <c r="E93" s="23">
        <v>4001</v>
      </c>
      <c r="F93" s="23" t="s">
        <v>76</v>
      </c>
      <c r="G93" s="21">
        <v>40135</v>
      </c>
      <c r="H93" s="21" t="s">
        <v>188</v>
      </c>
      <c r="I93" s="16" t="s">
        <v>532</v>
      </c>
      <c r="J93" s="17" t="s">
        <v>1465</v>
      </c>
      <c r="K93" s="17" t="s">
        <v>1466</v>
      </c>
      <c r="L93" s="17" t="s">
        <v>1328</v>
      </c>
      <c r="M93" s="18" t="str">
        <f>IF(L93="","",VLOOKUP(L93,Sheet1!$B$3:$C$7,2,0))</f>
        <v>慢性期</v>
      </c>
      <c r="N93" s="17" t="s">
        <v>1328</v>
      </c>
      <c r="O93" s="18" t="str">
        <f>IF(N93="","",VLOOKUP(N93,Sheet1!$B$3:$C$7,2,0))</f>
        <v>慢性期</v>
      </c>
      <c r="P93" s="24" t="str">
        <f t="shared" si="9"/>
        <v/>
      </c>
      <c r="Q93" s="25" t="str">
        <f t="shared" si="10"/>
        <v/>
      </c>
      <c r="R93" s="25" t="str">
        <f t="shared" si="11"/>
        <v/>
      </c>
      <c r="S93" s="25" t="str">
        <f t="shared" si="12"/>
        <v/>
      </c>
      <c r="T93" s="25" t="str">
        <f t="shared" si="13"/>
        <v/>
      </c>
      <c r="U93" s="25" t="str">
        <f t="shared" si="14"/>
        <v/>
      </c>
      <c r="V93" s="26" t="str">
        <f t="shared" si="15"/>
        <v>○</v>
      </c>
      <c r="W93" s="27" t="s">
        <v>1323</v>
      </c>
      <c r="X93" s="27" t="s">
        <v>79</v>
      </c>
      <c r="Y93" s="27" t="s">
        <v>79</v>
      </c>
      <c r="Z93" s="27" t="s">
        <v>79</v>
      </c>
      <c r="AA93" s="27" t="s">
        <v>79</v>
      </c>
      <c r="AB93" s="22" t="str">
        <f t="shared" si="16"/>
        <v>慢性期</v>
      </c>
      <c r="AC93" s="33">
        <v>12</v>
      </c>
      <c r="AD93" s="33">
        <v>0</v>
      </c>
      <c r="AE93" s="33">
        <v>12</v>
      </c>
      <c r="AF93" s="33">
        <v>0</v>
      </c>
      <c r="AG93" s="33">
        <v>0</v>
      </c>
      <c r="AH93" s="33">
        <v>0</v>
      </c>
      <c r="AI93" s="33">
        <v>0</v>
      </c>
      <c r="AJ93" s="33">
        <v>0</v>
      </c>
      <c r="AK93" s="33">
        <v>0</v>
      </c>
      <c r="AL93" s="34">
        <v>0</v>
      </c>
      <c r="AM93" s="33">
        <v>0</v>
      </c>
      <c r="AN93" s="33">
        <v>0</v>
      </c>
      <c r="AO93" s="33">
        <v>12</v>
      </c>
      <c r="AP93" s="34">
        <v>0</v>
      </c>
      <c r="AQ93" s="34">
        <v>0</v>
      </c>
      <c r="AR93" s="35">
        <v>0</v>
      </c>
      <c r="AS93" s="37" t="s">
        <v>1321</v>
      </c>
      <c r="AT93" s="29" t="str">
        <f t="shared" si="17"/>
        <v/>
      </c>
      <c r="AU93" s="34">
        <v>0</v>
      </c>
      <c r="AV93" s="34">
        <v>0</v>
      </c>
      <c r="AW93" s="34">
        <v>0</v>
      </c>
      <c r="AX93" s="34"/>
      <c r="AY93" s="34"/>
      <c r="AZ93" s="34">
        <v>0</v>
      </c>
      <c r="BA93" s="34"/>
    </row>
    <row r="94" spans="2:53">
      <c r="B94" s="16">
        <v>24028438</v>
      </c>
      <c r="C94" s="16" t="s">
        <v>641</v>
      </c>
      <c r="D94" s="16" t="s">
        <v>75</v>
      </c>
      <c r="E94" s="23">
        <v>4001</v>
      </c>
      <c r="F94" s="23" t="s">
        <v>76</v>
      </c>
      <c r="G94" s="21">
        <v>40135</v>
      </c>
      <c r="H94" s="21" t="s">
        <v>188</v>
      </c>
      <c r="I94" s="16" t="s">
        <v>642</v>
      </c>
      <c r="J94" s="17" t="s">
        <v>643</v>
      </c>
      <c r="K94" s="17" t="s">
        <v>644</v>
      </c>
      <c r="L94" s="17" t="s">
        <v>150</v>
      </c>
      <c r="M94" s="18" t="str">
        <f>IF(L94="","",VLOOKUP(L94,Sheet1!$B$3:$C$7,2,0))</f>
        <v>休棟等</v>
      </c>
      <c r="N94" s="17" t="s">
        <v>150</v>
      </c>
      <c r="O94" s="18" t="str">
        <f>IF(N94="","",VLOOKUP(N94,Sheet1!$B$3:$C$7,2,0))</f>
        <v>休棟等</v>
      </c>
      <c r="P94" s="24" t="str">
        <f t="shared" si="9"/>
        <v/>
      </c>
      <c r="Q94" s="25" t="str">
        <f t="shared" si="10"/>
        <v/>
      </c>
      <c r="R94" s="25" t="str">
        <f t="shared" si="11"/>
        <v/>
      </c>
      <c r="S94" s="25" t="str">
        <f t="shared" si="12"/>
        <v/>
      </c>
      <c r="T94" s="25" t="str">
        <f t="shared" si="13"/>
        <v/>
      </c>
      <c r="U94" s="25" t="str">
        <f t="shared" si="14"/>
        <v/>
      </c>
      <c r="V94" s="26" t="str">
        <f t="shared" si="15"/>
        <v>○</v>
      </c>
      <c r="W94" s="27" t="s">
        <v>191</v>
      </c>
      <c r="X94" s="27" t="s">
        <v>79</v>
      </c>
      <c r="Y94" s="27" t="s">
        <v>79</v>
      </c>
      <c r="Z94" s="27" t="s">
        <v>79</v>
      </c>
      <c r="AA94" s="27" t="s">
        <v>79</v>
      </c>
      <c r="AB94" s="22" t="str">
        <f t="shared" si="16"/>
        <v>休棟中等</v>
      </c>
      <c r="AC94" s="33">
        <v>19</v>
      </c>
      <c r="AD94" s="33">
        <v>0</v>
      </c>
      <c r="AE94" s="33">
        <v>19</v>
      </c>
      <c r="AF94" s="33">
        <v>0</v>
      </c>
      <c r="AG94" s="33">
        <v>0</v>
      </c>
      <c r="AH94" s="33">
        <v>0</v>
      </c>
      <c r="AI94" s="33">
        <v>0</v>
      </c>
      <c r="AJ94" s="33">
        <v>0</v>
      </c>
      <c r="AK94" s="33">
        <v>0</v>
      </c>
      <c r="AL94" s="34">
        <v>0</v>
      </c>
      <c r="AM94" s="33">
        <v>0</v>
      </c>
      <c r="AN94" s="33">
        <v>0</v>
      </c>
      <c r="AO94" s="33">
        <v>19</v>
      </c>
      <c r="AP94" s="34">
        <v>0</v>
      </c>
      <c r="AQ94" s="34">
        <v>0</v>
      </c>
      <c r="AR94" s="35">
        <v>0</v>
      </c>
      <c r="AS94" s="37" t="s">
        <v>79</v>
      </c>
      <c r="AT94" s="29" t="str">
        <f t="shared" si="17"/>
        <v/>
      </c>
      <c r="AU94" s="34"/>
      <c r="AV94" s="34"/>
      <c r="AW94" s="34">
        <v>0</v>
      </c>
      <c r="AX94" s="34"/>
      <c r="AY94" s="34"/>
      <c r="AZ94" s="34">
        <v>0</v>
      </c>
      <c r="BA94" s="34"/>
    </row>
    <row r="95" spans="2:53">
      <c r="B95" s="16">
        <v>24028474</v>
      </c>
      <c r="C95" s="16" t="s">
        <v>689</v>
      </c>
      <c r="D95" s="16" t="s">
        <v>75</v>
      </c>
      <c r="E95" s="23">
        <v>4001</v>
      </c>
      <c r="F95" s="23" t="s">
        <v>76</v>
      </c>
      <c r="G95" s="21">
        <v>40135</v>
      </c>
      <c r="H95" s="21" t="s">
        <v>188</v>
      </c>
      <c r="I95" s="16" t="s">
        <v>690</v>
      </c>
      <c r="J95" s="18" t="s">
        <v>1467</v>
      </c>
      <c r="K95" s="18" t="s">
        <v>1468</v>
      </c>
      <c r="L95" s="18" t="s">
        <v>1321</v>
      </c>
      <c r="M95" s="18" t="str">
        <f>IF(L95="","",VLOOKUP(L95,Sheet1!$B$3:$C$7,2,0))</f>
        <v>急性期</v>
      </c>
      <c r="N95" s="18" t="s">
        <v>1321</v>
      </c>
      <c r="O95" s="18" t="str">
        <f>IF(N95="","",VLOOKUP(N95,Sheet1!$B$3:$C$7,2,0))</f>
        <v>急性期</v>
      </c>
      <c r="P95" s="24" t="str">
        <f t="shared" si="9"/>
        <v/>
      </c>
      <c r="Q95" s="25" t="str">
        <f t="shared" si="10"/>
        <v>○</v>
      </c>
      <c r="R95" s="25" t="str">
        <f t="shared" si="11"/>
        <v/>
      </c>
      <c r="S95" s="25" t="str">
        <f t="shared" si="12"/>
        <v/>
      </c>
      <c r="T95" s="25" t="str">
        <f t="shared" si="13"/>
        <v/>
      </c>
      <c r="U95" s="25" t="str">
        <f t="shared" si="14"/>
        <v/>
      </c>
      <c r="V95" s="26" t="str">
        <f t="shared" si="15"/>
        <v/>
      </c>
      <c r="W95" s="28" t="s">
        <v>1321</v>
      </c>
      <c r="X95" s="28" t="s">
        <v>79</v>
      </c>
      <c r="Y95" s="28" t="s">
        <v>79</v>
      </c>
      <c r="Z95" s="28" t="s">
        <v>79</v>
      </c>
      <c r="AA95" s="28" t="s">
        <v>79</v>
      </c>
      <c r="AB95" s="22" t="str">
        <f t="shared" si="16"/>
        <v>急性期</v>
      </c>
      <c r="AC95" s="33">
        <v>10</v>
      </c>
      <c r="AD95" s="33">
        <v>10</v>
      </c>
      <c r="AE95" s="33">
        <v>0</v>
      </c>
      <c r="AF95" s="33">
        <v>0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4">
        <v>10</v>
      </c>
      <c r="AM95" s="34">
        <v>0</v>
      </c>
      <c r="AN95" s="34">
        <v>0</v>
      </c>
      <c r="AO95" s="33">
        <v>0</v>
      </c>
      <c r="AP95" s="34">
        <v>732</v>
      </c>
      <c r="AQ95" s="34"/>
      <c r="AR95" s="35"/>
      <c r="AS95" s="36" t="s">
        <v>1321</v>
      </c>
      <c r="AT95" s="29" t="str">
        <f t="shared" si="17"/>
        <v/>
      </c>
      <c r="AU95" s="34">
        <v>0</v>
      </c>
      <c r="AV95" s="34">
        <v>0</v>
      </c>
      <c r="AW95" s="34">
        <v>0</v>
      </c>
      <c r="AX95" s="34">
        <v>0</v>
      </c>
      <c r="AY95" s="34">
        <v>0</v>
      </c>
      <c r="AZ95" s="34">
        <v>0</v>
      </c>
      <c r="BA95" s="34">
        <v>26</v>
      </c>
    </row>
    <row r="96" spans="2:53">
      <c r="B96" s="16">
        <v>24028541</v>
      </c>
      <c r="C96" s="16" t="s">
        <v>773</v>
      </c>
      <c r="D96" s="16" t="s">
        <v>75</v>
      </c>
      <c r="E96" s="23">
        <v>4001</v>
      </c>
      <c r="F96" s="23" t="s">
        <v>76</v>
      </c>
      <c r="G96" s="21">
        <v>40135</v>
      </c>
      <c r="H96" s="21" t="s">
        <v>188</v>
      </c>
      <c r="I96" s="16" t="s">
        <v>774</v>
      </c>
      <c r="J96" s="17" t="s">
        <v>1469</v>
      </c>
      <c r="K96" s="17" t="s">
        <v>1470</v>
      </c>
      <c r="L96" s="17" t="s">
        <v>1322</v>
      </c>
      <c r="M96" s="18" t="str">
        <f>IF(L96="","",VLOOKUP(L96,Sheet1!$B$3:$C$7,2,0))</f>
        <v>休棟等</v>
      </c>
      <c r="N96" s="17" t="s">
        <v>1322</v>
      </c>
      <c r="O96" s="18" t="str">
        <f>IF(N96="","",VLOOKUP(N96,Sheet1!$B$3:$C$7,2,0))</f>
        <v>休棟等</v>
      </c>
      <c r="P96" s="24" t="str">
        <f t="shared" si="9"/>
        <v/>
      </c>
      <c r="Q96" s="25" t="str">
        <f t="shared" si="10"/>
        <v/>
      </c>
      <c r="R96" s="25" t="str">
        <f t="shared" si="11"/>
        <v/>
      </c>
      <c r="S96" s="25" t="str">
        <f t="shared" si="12"/>
        <v/>
      </c>
      <c r="T96" s="25" t="str">
        <f t="shared" si="13"/>
        <v/>
      </c>
      <c r="U96" s="25" t="str">
        <f t="shared" si="14"/>
        <v/>
      </c>
      <c r="V96" s="26" t="str">
        <f t="shared" si="15"/>
        <v>○</v>
      </c>
      <c r="W96" s="27" t="s">
        <v>1323</v>
      </c>
      <c r="X96" s="27" t="s">
        <v>79</v>
      </c>
      <c r="Y96" s="27" t="s">
        <v>79</v>
      </c>
      <c r="Z96" s="27" t="s">
        <v>79</v>
      </c>
      <c r="AA96" s="27" t="s">
        <v>79</v>
      </c>
      <c r="AB96" s="22" t="str">
        <f t="shared" si="16"/>
        <v>休棟中等</v>
      </c>
      <c r="AC96" s="33">
        <v>3</v>
      </c>
      <c r="AD96" s="33">
        <v>0</v>
      </c>
      <c r="AE96" s="33">
        <v>3</v>
      </c>
      <c r="AF96" s="33">
        <v>0</v>
      </c>
      <c r="AG96" s="33">
        <v>0</v>
      </c>
      <c r="AH96" s="33">
        <v>0</v>
      </c>
      <c r="AI96" s="33">
        <v>0</v>
      </c>
      <c r="AJ96" s="33">
        <v>0</v>
      </c>
      <c r="AK96" s="33">
        <v>0</v>
      </c>
      <c r="AL96" s="34">
        <v>3</v>
      </c>
      <c r="AM96" s="34">
        <v>0</v>
      </c>
      <c r="AN96" s="33">
        <v>0</v>
      </c>
      <c r="AO96" s="33">
        <v>0</v>
      </c>
      <c r="AP96" s="34">
        <v>0</v>
      </c>
      <c r="AQ96" s="34">
        <v>0</v>
      </c>
      <c r="AR96" s="35">
        <v>0</v>
      </c>
      <c r="AS96" s="37" t="s">
        <v>1321</v>
      </c>
      <c r="AT96" s="29" t="str">
        <f t="shared" si="17"/>
        <v/>
      </c>
      <c r="AU96" s="34">
        <v>0</v>
      </c>
      <c r="AV96" s="34">
        <v>0</v>
      </c>
      <c r="AW96" s="34">
        <v>0</v>
      </c>
      <c r="AX96" s="34">
        <v>0</v>
      </c>
      <c r="AY96" s="34">
        <v>0</v>
      </c>
      <c r="AZ96" s="34">
        <v>0</v>
      </c>
      <c r="BA96" s="34">
        <v>0</v>
      </c>
    </row>
    <row r="97" spans="2:53">
      <c r="B97" s="16">
        <v>24028555</v>
      </c>
      <c r="C97" s="16" t="s">
        <v>787</v>
      </c>
      <c r="D97" s="16" t="s">
        <v>75</v>
      </c>
      <c r="E97" s="23">
        <v>4001</v>
      </c>
      <c r="F97" s="23" t="s">
        <v>76</v>
      </c>
      <c r="G97" s="21">
        <v>40135</v>
      </c>
      <c r="H97" s="21" t="s">
        <v>188</v>
      </c>
      <c r="I97" s="16" t="s">
        <v>788</v>
      </c>
      <c r="J97" s="17" t="s">
        <v>1471</v>
      </c>
      <c r="K97" s="17" t="s">
        <v>1472</v>
      </c>
      <c r="L97" s="17" t="s">
        <v>1321</v>
      </c>
      <c r="M97" s="18" t="str">
        <f>IF(L97="","",VLOOKUP(L97,Sheet1!$B$3:$C$7,2,0))</f>
        <v>急性期</v>
      </c>
      <c r="N97" s="17" t="s">
        <v>1321</v>
      </c>
      <c r="O97" s="18" t="str">
        <f>IF(N97="","",VLOOKUP(N97,Sheet1!$B$3:$C$7,2,0))</f>
        <v>急性期</v>
      </c>
      <c r="P97" s="24" t="str">
        <f t="shared" si="9"/>
        <v>○</v>
      </c>
      <c r="Q97" s="25" t="str">
        <f t="shared" si="10"/>
        <v>○</v>
      </c>
      <c r="R97" s="25" t="str">
        <f t="shared" si="11"/>
        <v>○</v>
      </c>
      <c r="S97" s="25" t="str">
        <f t="shared" si="12"/>
        <v/>
      </c>
      <c r="T97" s="25" t="str">
        <f t="shared" si="13"/>
        <v/>
      </c>
      <c r="U97" s="25" t="str">
        <f t="shared" si="14"/>
        <v/>
      </c>
      <c r="V97" s="26" t="str">
        <f t="shared" si="15"/>
        <v/>
      </c>
      <c r="W97" s="27" t="s">
        <v>1327</v>
      </c>
      <c r="X97" s="27" t="s">
        <v>1321</v>
      </c>
      <c r="Y97" s="27" t="s">
        <v>1324</v>
      </c>
      <c r="Z97" s="27" t="s">
        <v>79</v>
      </c>
      <c r="AA97" s="27" t="s">
        <v>79</v>
      </c>
      <c r="AB97" s="22" t="str">
        <f t="shared" si="16"/>
        <v>急性期</v>
      </c>
      <c r="AC97" s="33">
        <v>19</v>
      </c>
      <c r="AD97" s="33">
        <v>19</v>
      </c>
      <c r="AE97" s="33">
        <v>0</v>
      </c>
      <c r="AF97" s="33">
        <v>0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4">
        <v>19</v>
      </c>
      <c r="AM97" s="33">
        <v>0</v>
      </c>
      <c r="AN97" s="33">
        <v>0</v>
      </c>
      <c r="AO97" s="33">
        <v>0</v>
      </c>
      <c r="AP97" s="34">
        <v>29</v>
      </c>
      <c r="AQ97" s="34">
        <v>6</v>
      </c>
      <c r="AR97" s="35">
        <v>6.9</v>
      </c>
      <c r="AS97" s="37" t="s">
        <v>1321</v>
      </c>
      <c r="AT97" s="29" t="str">
        <f t="shared" si="17"/>
        <v/>
      </c>
      <c r="AU97" s="34">
        <v>0</v>
      </c>
      <c r="AV97" s="34">
        <v>0</v>
      </c>
      <c r="AW97" s="34">
        <v>0</v>
      </c>
      <c r="AX97" s="34"/>
      <c r="AY97" s="34"/>
      <c r="AZ97" s="34">
        <v>0</v>
      </c>
      <c r="BA97" s="34">
        <v>0</v>
      </c>
    </row>
    <row r="98" spans="2:53">
      <c r="B98" s="16">
        <v>24028623</v>
      </c>
      <c r="C98" s="16" t="s">
        <v>852</v>
      </c>
      <c r="D98" s="16" t="s">
        <v>75</v>
      </c>
      <c r="E98" s="23">
        <v>4001</v>
      </c>
      <c r="F98" s="23" t="s">
        <v>76</v>
      </c>
      <c r="G98" s="21">
        <v>40135</v>
      </c>
      <c r="H98" s="21" t="s">
        <v>188</v>
      </c>
      <c r="I98" s="16" t="s">
        <v>853</v>
      </c>
      <c r="J98" s="17" t="s">
        <v>1473</v>
      </c>
      <c r="K98" s="17" t="s">
        <v>1474</v>
      </c>
      <c r="L98" s="17" t="s">
        <v>1321</v>
      </c>
      <c r="M98" s="18" t="str">
        <f>IF(L98="","",VLOOKUP(L98,Sheet1!$B$3:$C$7,2,0))</f>
        <v>急性期</v>
      </c>
      <c r="N98" s="17" t="s">
        <v>1321</v>
      </c>
      <c r="O98" s="18" t="str">
        <f>IF(N98="","",VLOOKUP(N98,Sheet1!$B$3:$C$7,2,0))</f>
        <v>急性期</v>
      </c>
      <c r="P98" s="24" t="str">
        <f t="shared" si="9"/>
        <v/>
      </c>
      <c r="Q98" s="25" t="str">
        <f t="shared" si="10"/>
        <v>○</v>
      </c>
      <c r="R98" s="25" t="str">
        <f t="shared" si="11"/>
        <v/>
      </c>
      <c r="S98" s="25" t="str">
        <f t="shared" si="12"/>
        <v/>
      </c>
      <c r="T98" s="25" t="str">
        <f t="shared" si="13"/>
        <v/>
      </c>
      <c r="U98" s="25" t="str">
        <f t="shared" si="14"/>
        <v/>
      </c>
      <c r="V98" s="26" t="str">
        <f t="shared" si="15"/>
        <v/>
      </c>
      <c r="W98" s="27" t="s">
        <v>1321</v>
      </c>
      <c r="X98" s="27" t="s">
        <v>79</v>
      </c>
      <c r="Y98" s="27" t="s">
        <v>79</v>
      </c>
      <c r="Z98" s="27" t="s">
        <v>79</v>
      </c>
      <c r="AA98" s="27" t="s">
        <v>79</v>
      </c>
      <c r="AB98" s="22" t="str">
        <f t="shared" si="16"/>
        <v>急性期</v>
      </c>
      <c r="AC98" s="33">
        <v>11</v>
      </c>
      <c r="AD98" s="33">
        <v>11</v>
      </c>
      <c r="AE98" s="33">
        <v>0</v>
      </c>
      <c r="AF98" s="33">
        <v>0</v>
      </c>
      <c r="AG98" s="33">
        <v>0</v>
      </c>
      <c r="AH98" s="33">
        <v>0</v>
      </c>
      <c r="AI98" s="33">
        <v>0</v>
      </c>
      <c r="AJ98" s="33">
        <v>0</v>
      </c>
      <c r="AK98" s="33">
        <v>0</v>
      </c>
      <c r="AL98" s="34">
        <v>11</v>
      </c>
      <c r="AM98" s="33">
        <v>0</v>
      </c>
      <c r="AN98" s="33">
        <v>0</v>
      </c>
      <c r="AO98" s="33">
        <v>0</v>
      </c>
      <c r="AP98" s="34">
        <v>648</v>
      </c>
      <c r="AQ98" s="34"/>
      <c r="AR98" s="35"/>
      <c r="AS98" s="37" t="s">
        <v>1321</v>
      </c>
      <c r="AT98" s="29" t="str">
        <f t="shared" si="17"/>
        <v/>
      </c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</row>
    <row r="99" spans="2:53">
      <c r="B99" s="16">
        <v>24028659</v>
      </c>
      <c r="C99" s="16" t="s">
        <v>904</v>
      </c>
      <c r="D99" s="16" t="s">
        <v>75</v>
      </c>
      <c r="E99" s="23">
        <v>4001</v>
      </c>
      <c r="F99" s="23" t="s">
        <v>76</v>
      </c>
      <c r="G99" s="21">
        <v>40135</v>
      </c>
      <c r="H99" s="21" t="s">
        <v>188</v>
      </c>
      <c r="I99" s="16" t="s">
        <v>905</v>
      </c>
      <c r="J99" s="17" t="s">
        <v>1475</v>
      </c>
      <c r="K99" s="17" t="s">
        <v>1476</v>
      </c>
      <c r="L99" s="17" t="s">
        <v>1328</v>
      </c>
      <c r="M99" s="18" t="str">
        <f>IF(L99="","",VLOOKUP(L99,Sheet1!$B$3:$C$7,2,0))</f>
        <v>慢性期</v>
      </c>
      <c r="N99" s="17" t="s">
        <v>1328</v>
      </c>
      <c r="O99" s="18" t="str">
        <f>IF(N99="","",VLOOKUP(N99,Sheet1!$B$3:$C$7,2,0))</f>
        <v>慢性期</v>
      </c>
      <c r="P99" s="24" t="str">
        <f t="shared" si="9"/>
        <v/>
      </c>
      <c r="Q99" s="25" t="str">
        <f t="shared" si="10"/>
        <v/>
      </c>
      <c r="R99" s="25" t="str">
        <f t="shared" si="11"/>
        <v/>
      </c>
      <c r="S99" s="25" t="str">
        <f t="shared" si="12"/>
        <v/>
      </c>
      <c r="T99" s="25" t="str">
        <f t="shared" si="13"/>
        <v/>
      </c>
      <c r="U99" s="25" t="str">
        <f t="shared" si="14"/>
        <v>○</v>
      </c>
      <c r="V99" s="26" t="str">
        <f t="shared" si="15"/>
        <v/>
      </c>
      <c r="W99" s="27" t="s">
        <v>1382</v>
      </c>
      <c r="X99" s="27" t="s">
        <v>79</v>
      </c>
      <c r="Y99" s="27" t="s">
        <v>79</v>
      </c>
      <c r="Z99" s="27" t="s">
        <v>79</v>
      </c>
      <c r="AA99" s="27" t="s">
        <v>79</v>
      </c>
      <c r="AB99" s="22" t="str">
        <f t="shared" si="16"/>
        <v>慢性期</v>
      </c>
      <c r="AC99" s="33">
        <v>1</v>
      </c>
      <c r="AD99" s="33">
        <v>0</v>
      </c>
      <c r="AE99" s="33">
        <v>1</v>
      </c>
      <c r="AF99" s="33">
        <v>0</v>
      </c>
      <c r="AG99" s="33">
        <v>0</v>
      </c>
      <c r="AH99" s="33">
        <v>0</v>
      </c>
      <c r="AI99" s="33">
        <v>0</v>
      </c>
      <c r="AJ99" s="33">
        <v>0</v>
      </c>
      <c r="AK99" s="33">
        <v>0</v>
      </c>
      <c r="AL99" s="34">
        <v>1</v>
      </c>
      <c r="AM99" s="34">
        <v>0</v>
      </c>
      <c r="AN99" s="34">
        <v>0</v>
      </c>
      <c r="AO99" s="33">
        <v>0</v>
      </c>
      <c r="AP99" s="34">
        <v>0</v>
      </c>
      <c r="AQ99" s="34">
        <v>0</v>
      </c>
      <c r="AR99" s="35">
        <v>0</v>
      </c>
      <c r="AS99" s="37" t="s">
        <v>1321</v>
      </c>
      <c r="AT99" s="29" t="str">
        <f t="shared" si="17"/>
        <v/>
      </c>
      <c r="AU99" s="34">
        <v>0</v>
      </c>
      <c r="AV99" s="34">
        <v>0</v>
      </c>
      <c r="AW99" s="34">
        <v>0</v>
      </c>
      <c r="AX99" s="34">
        <v>0</v>
      </c>
      <c r="AY99" s="34">
        <v>0</v>
      </c>
      <c r="AZ99" s="34">
        <v>0</v>
      </c>
      <c r="BA99" s="34">
        <v>0</v>
      </c>
    </row>
    <row r="100" spans="2:53">
      <c r="B100" s="16">
        <v>24028761</v>
      </c>
      <c r="C100" s="16" t="s">
        <v>1041</v>
      </c>
      <c r="D100" s="16" t="s">
        <v>75</v>
      </c>
      <c r="E100" s="23">
        <v>4001</v>
      </c>
      <c r="F100" s="23" t="s">
        <v>76</v>
      </c>
      <c r="G100" s="21">
        <v>40135</v>
      </c>
      <c r="H100" s="21" t="s">
        <v>188</v>
      </c>
      <c r="I100" s="16" t="s">
        <v>1042</v>
      </c>
      <c r="J100" s="17" t="s">
        <v>1477</v>
      </c>
      <c r="K100" s="17" t="s">
        <v>1478</v>
      </c>
      <c r="L100" s="17" t="s">
        <v>1321</v>
      </c>
      <c r="M100" s="18" t="str">
        <f>IF(L100="","",VLOOKUP(L100,Sheet1!$B$3:$C$7,2,0))</f>
        <v>急性期</v>
      </c>
      <c r="N100" s="17" t="s">
        <v>1321</v>
      </c>
      <c r="O100" s="18" t="str">
        <f>IF(N100="","",VLOOKUP(N100,Sheet1!$B$3:$C$7,2,0))</f>
        <v>急性期</v>
      </c>
      <c r="P100" s="24" t="str">
        <f t="shared" si="9"/>
        <v/>
      </c>
      <c r="Q100" s="25" t="str">
        <f t="shared" si="10"/>
        <v>○</v>
      </c>
      <c r="R100" s="25" t="str">
        <f t="shared" si="11"/>
        <v>○</v>
      </c>
      <c r="S100" s="25" t="str">
        <f t="shared" si="12"/>
        <v/>
      </c>
      <c r="T100" s="25" t="str">
        <f t="shared" si="13"/>
        <v/>
      </c>
      <c r="U100" s="25" t="str">
        <f t="shared" si="14"/>
        <v/>
      </c>
      <c r="V100" s="26" t="str">
        <f t="shared" si="15"/>
        <v/>
      </c>
      <c r="W100" s="27" t="s">
        <v>1321</v>
      </c>
      <c r="X100" s="27" t="s">
        <v>1324</v>
      </c>
      <c r="Y100" s="27" t="s">
        <v>79</v>
      </c>
      <c r="Z100" s="27" t="s">
        <v>79</v>
      </c>
      <c r="AA100" s="27" t="s">
        <v>79</v>
      </c>
      <c r="AB100" s="22" t="str">
        <f t="shared" si="16"/>
        <v>急性期</v>
      </c>
      <c r="AC100" s="33">
        <v>3</v>
      </c>
      <c r="AD100" s="33">
        <v>0</v>
      </c>
      <c r="AE100" s="33">
        <v>3</v>
      </c>
      <c r="AF100" s="33">
        <v>0</v>
      </c>
      <c r="AG100" s="33">
        <v>0</v>
      </c>
      <c r="AH100" s="33">
        <v>0</v>
      </c>
      <c r="AI100" s="33">
        <v>0</v>
      </c>
      <c r="AJ100" s="33">
        <v>0</v>
      </c>
      <c r="AK100" s="33">
        <v>0</v>
      </c>
      <c r="AL100" s="34">
        <v>3</v>
      </c>
      <c r="AM100" s="33">
        <v>0</v>
      </c>
      <c r="AN100" s="33">
        <v>0</v>
      </c>
      <c r="AO100" s="33">
        <v>0</v>
      </c>
      <c r="AP100" s="34">
        <v>0</v>
      </c>
      <c r="AQ100" s="34">
        <v>0</v>
      </c>
      <c r="AR100" s="35">
        <v>0</v>
      </c>
      <c r="AS100" s="37" t="s">
        <v>79</v>
      </c>
      <c r="AT100" s="29" t="str">
        <f t="shared" si="17"/>
        <v/>
      </c>
      <c r="AU100" s="34"/>
      <c r="AV100" s="34"/>
      <c r="AW100" s="34">
        <v>0</v>
      </c>
      <c r="AX100" s="34"/>
      <c r="AY100" s="34"/>
      <c r="AZ100" s="34">
        <v>0</v>
      </c>
      <c r="BA100" s="34"/>
    </row>
    <row r="101" spans="2:53">
      <c r="B101" s="16">
        <v>24028771</v>
      </c>
      <c r="C101" s="16" t="s">
        <v>1059</v>
      </c>
      <c r="D101" s="16" t="s">
        <v>75</v>
      </c>
      <c r="E101" s="23">
        <v>4001</v>
      </c>
      <c r="F101" s="23" t="s">
        <v>76</v>
      </c>
      <c r="G101" s="21">
        <v>40135</v>
      </c>
      <c r="H101" s="21" t="s">
        <v>188</v>
      </c>
      <c r="I101" s="16" t="s">
        <v>1060</v>
      </c>
      <c r="J101" s="17" t="s">
        <v>1059</v>
      </c>
      <c r="K101" s="17" t="s">
        <v>1061</v>
      </c>
      <c r="L101" s="17" t="s">
        <v>149</v>
      </c>
      <c r="M101" s="18" t="str">
        <f>IF(L101="","",VLOOKUP(L101,Sheet1!$B$3:$C$7,2,0))</f>
        <v>急性期</v>
      </c>
      <c r="N101" s="17" t="s">
        <v>149</v>
      </c>
      <c r="O101" s="18" t="str">
        <f>IF(N101="","",VLOOKUP(N101,Sheet1!$B$3:$C$7,2,0))</f>
        <v>急性期</v>
      </c>
      <c r="P101" s="24" t="str">
        <f t="shared" si="9"/>
        <v/>
      </c>
      <c r="Q101" s="25" t="str">
        <f t="shared" si="10"/>
        <v>○</v>
      </c>
      <c r="R101" s="25" t="str">
        <f t="shared" si="11"/>
        <v>○</v>
      </c>
      <c r="S101" s="25" t="str">
        <f t="shared" si="12"/>
        <v/>
      </c>
      <c r="T101" s="25" t="str">
        <f t="shared" si="13"/>
        <v/>
      </c>
      <c r="U101" s="25" t="str">
        <f t="shared" si="14"/>
        <v/>
      </c>
      <c r="V101" s="26" t="str">
        <f t="shared" si="15"/>
        <v/>
      </c>
      <c r="W101" s="27" t="s">
        <v>149</v>
      </c>
      <c r="X101" s="27" t="s">
        <v>126</v>
      </c>
      <c r="Y101" s="27" t="s">
        <v>79</v>
      </c>
      <c r="Z101" s="27" t="s">
        <v>79</v>
      </c>
      <c r="AA101" s="27" t="s">
        <v>79</v>
      </c>
      <c r="AB101" s="22" t="str">
        <f t="shared" si="16"/>
        <v>急性期</v>
      </c>
      <c r="AC101" s="33">
        <v>19</v>
      </c>
      <c r="AD101" s="33">
        <v>19</v>
      </c>
      <c r="AE101" s="33">
        <v>0</v>
      </c>
      <c r="AF101" s="33">
        <v>0</v>
      </c>
      <c r="AG101" s="33">
        <v>0</v>
      </c>
      <c r="AH101" s="33">
        <v>0</v>
      </c>
      <c r="AI101" s="33">
        <v>0</v>
      </c>
      <c r="AJ101" s="33">
        <v>0</v>
      </c>
      <c r="AK101" s="33">
        <v>0</v>
      </c>
      <c r="AL101" s="34">
        <v>19</v>
      </c>
      <c r="AM101" s="34">
        <v>0</v>
      </c>
      <c r="AN101" s="34">
        <v>0</v>
      </c>
      <c r="AO101" s="33">
        <v>0</v>
      </c>
      <c r="AP101" s="34">
        <v>2060</v>
      </c>
      <c r="AQ101" s="34">
        <v>0</v>
      </c>
      <c r="AR101" s="35"/>
      <c r="AS101" s="37" t="s">
        <v>149</v>
      </c>
      <c r="AT101" s="29" t="str">
        <f t="shared" si="17"/>
        <v/>
      </c>
      <c r="AU101" s="34">
        <v>0</v>
      </c>
      <c r="AV101" s="34">
        <v>0</v>
      </c>
      <c r="AW101" s="34">
        <v>0</v>
      </c>
      <c r="AX101" s="34"/>
      <c r="AY101" s="34"/>
      <c r="AZ101" s="34">
        <v>0</v>
      </c>
      <c r="BA101" s="34">
        <v>77</v>
      </c>
    </row>
    <row r="102" spans="2:53">
      <c r="B102" s="16">
        <v>24028867</v>
      </c>
      <c r="C102" s="16" t="s">
        <v>1183</v>
      </c>
      <c r="D102" s="16" t="s">
        <v>75</v>
      </c>
      <c r="E102" s="23">
        <v>4001</v>
      </c>
      <c r="F102" s="23" t="s">
        <v>76</v>
      </c>
      <c r="G102" s="21">
        <v>40135</v>
      </c>
      <c r="H102" s="21" t="s">
        <v>188</v>
      </c>
      <c r="I102" s="16" t="s">
        <v>1184</v>
      </c>
      <c r="J102" s="18" t="s">
        <v>1479</v>
      </c>
      <c r="K102" s="18" t="s">
        <v>1480</v>
      </c>
      <c r="L102" s="18" t="s">
        <v>1322</v>
      </c>
      <c r="M102" s="18" t="str">
        <f>IF(L102="","",VLOOKUP(L102,Sheet1!$B$3:$C$7,2,0))</f>
        <v>休棟等</v>
      </c>
      <c r="N102" s="18" t="s">
        <v>1322</v>
      </c>
      <c r="O102" s="18" t="str">
        <f>IF(N102="","",VLOOKUP(N102,Sheet1!$B$3:$C$7,2,0))</f>
        <v>休棟等</v>
      </c>
      <c r="P102" s="24" t="str">
        <f t="shared" si="9"/>
        <v/>
      </c>
      <c r="Q102" s="25" t="str">
        <f t="shared" si="10"/>
        <v/>
      </c>
      <c r="R102" s="25" t="str">
        <f t="shared" si="11"/>
        <v/>
      </c>
      <c r="S102" s="25" t="str">
        <f t="shared" si="12"/>
        <v/>
      </c>
      <c r="T102" s="25" t="str">
        <f t="shared" si="13"/>
        <v/>
      </c>
      <c r="U102" s="25" t="str">
        <f t="shared" si="14"/>
        <v/>
      </c>
      <c r="V102" s="26" t="str">
        <f t="shared" si="15"/>
        <v>○</v>
      </c>
      <c r="W102" s="28" t="s">
        <v>1323</v>
      </c>
      <c r="X102" s="28" t="s">
        <v>79</v>
      </c>
      <c r="Y102" s="28" t="s">
        <v>79</v>
      </c>
      <c r="Z102" s="28" t="s">
        <v>79</v>
      </c>
      <c r="AA102" s="28" t="s">
        <v>79</v>
      </c>
      <c r="AB102" s="22" t="str">
        <f t="shared" si="16"/>
        <v>休棟中等</v>
      </c>
      <c r="AC102" s="33">
        <v>2</v>
      </c>
      <c r="AD102" s="33">
        <v>0</v>
      </c>
      <c r="AE102" s="33">
        <v>2</v>
      </c>
      <c r="AF102" s="33">
        <v>0</v>
      </c>
      <c r="AG102" s="33">
        <v>0</v>
      </c>
      <c r="AH102" s="33">
        <v>0</v>
      </c>
      <c r="AI102" s="33">
        <v>0</v>
      </c>
      <c r="AJ102" s="33">
        <v>0</v>
      </c>
      <c r="AK102" s="33">
        <v>0</v>
      </c>
      <c r="AL102" s="34"/>
      <c r="AM102" s="34"/>
      <c r="AN102" s="34"/>
      <c r="AO102" s="33">
        <v>2</v>
      </c>
      <c r="AP102" s="34">
        <v>0</v>
      </c>
      <c r="AQ102" s="34">
        <v>0</v>
      </c>
      <c r="AR102" s="35">
        <v>0</v>
      </c>
      <c r="AS102" s="36" t="s">
        <v>1327</v>
      </c>
      <c r="AT102" s="29" t="str">
        <f t="shared" si="17"/>
        <v>○</v>
      </c>
      <c r="AU102" s="34">
        <v>2</v>
      </c>
      <c r="AV102" s="34">
        <v>38</v>
      </c>
      <c r="AW102" s="34">
        <v>1</v>
      </c>
      <c r="AX102" s="34">
        <v>1</v>
      </c>
      <c r="AY102" s="34">
        <v>0</v>
      </c>
      <c r="AZ102" s="34">
        <v>0</v>
      </c>
      <c r="BA102" s="34"/>
    </row>
    <row r="103" spans="2:53">
      <c r="B103" s="16">
        <v>24028925</v>
      </c>
      <c r="C103" s="16" t="s">
        <v>1255</v>
      </c>
      <c r="D103" s="16" t="s">
        <v>75</v>
      </c>
      <c r="E103" s="23">
        <v>4001</v>
      </c>
      <c r="F103" s="23" t="s">
        <v>76</v>
      </c>
      <c r="G103" s="21">
        <v>40135</v>
      </c>
      <c r="H103" s="21" t="s">
        <v>188</v>
      </c>
      <c r="I103" s="16" t="s">
        <v>1256</v>
      </c>
      <c r="J103" s="17" t="s">
        <v>1481</v>
      </c>
      <c r="K103" s="17" t="s">
        <v>1482</v>
      </c>
      <c r="L103" s="17" t="s">
        <v>1321</v>
      </c>
      <c r="M103" s="18" t="str">
        <f>IF(L103="","",VLOOKUP(L103,Sheet1!$B$3:$C$7,2,0))</f>
        <v>急性期</v>
      </c>
      <c r="N103" s="17" t="s">
        <v>1321</v>
      </c>
      <c r="O103" s="18" t="str">
        <f>IF(N103="","",VLOOKUP(N103,Sheet1!$B$3:$C$7,2,0))</f>
        <v>急性期</v>
      </c>
      <c r="P103" s="24" t="str">
        <f t="shared" si="9"/>
        <v/>
      </c>
      <c r="Q103" s="25" t="str">
        <f t="shared" si="10"/>
        <v>○</v>
      </c>
      <c r="R103" s="25" t="str">
        <f t="shared" si="11"/>
        <v/>
      </c>
      <c r="S103" s="25" t="str">
        <f t="shared" si="12"/>
        <v/>
      </c>
      <c r="T103" s="25" t="str">
        <f t="shared" si="13"/>
        <v/>
      </c>
      <c r="U103" s="25" t="str">
        <f t="shared" si="14"/>
        <v/>
      </c>
      <c r="V103" s="26" t="str">
        <f t="shared" si="15"/>
        <v/>
      </c>
      <c r="W103" s="27" t="s">
        <v>1321</v>
      </c>
      <c r="X103" s="27" t="s">
        <v>79</v>
      </c>
      <c r="Y103" s="27" t="s">
        <v>79</v>
      </c>
      <c r="Z103" s="27" t="s">
        <v>79</v>
      </c>
      <c r="AA103" s="27" t="s">
        <v>79</v>
      </c>
      <c r="AB103" s="22" t="str">
        <f t="shared" si="16"/>
        <v>急性期</v>
      </c>
      <c r="AC103" s="33">
        <v>4</v>
      </c>
      <c r="AD103" s="33">
        <v>4</v>
      </c>
      <c r="AE103" s="33">
        <v>0</v>
      </c>
      <c r="AF103" s="33">
        <v>0</v>
      </c>
      <c r="AG103" s="33">
        <v>0</v>
      </c>
      <c r="AH103" s="33">
        <v>0</v>
      </c>
      <c r="AI103" s="33">
        <v>0</v>
      </c>
      <c r="AJ103" s="33">
        <v>0</v>
      </c>
      <c r="AK103" s="33">
        <v>0</v>
      </c>
      <c r="AL103" s="34">
        <v>4</v>
      </c>
      <c r="AM103" s="33">
        <v>0</v>
      </c>
      <c r="AN103" s="33">
        <v>0</v>
      </c>
      <c r="AO103" s="33">
        <v>0</v>
      </c>
      <c r="AP103" s="34">
        <v>128</v>
      </c>
      <c r="AQ103" s="34"/>
      <c r="AR103" s="35"/>
      <c r="AS103" s="37" t="s">
        <v>79</v>
      </c>
      <c r="AT103" s="29" t="str">
        <f t="shared" si="17"/>
        <v/>
      </c>
      <c r="AU103" s="34"/>
      <c r="AV103" s="34"/>
      <c r="AW103" s="34">
        <v>0</v>
      </c>
      <c r="AX103" s="34"/>
      <c r="AY103" s="34"/>
      <c r="AZ103" s="34">
        <v>0</v>
      </c>
      <c r="BA103" s="34"/>
    </row>
    <row r="104" spans="2:53">
      <c r="B104" s="16">
        <v>24028942</v>
      </c>
      <c r="C104" s="16" t="s">
        <v>1276</v>
      </c>
      <c r="D104" s="16" t="s">
        <v>75</v>
      </c>
      <c r="E104" s="23">
        <v>4001</v>
      </c>
      <c r="F104" s="23" t="s">
        <v>76</v>
      </c>
      <c r="G104" s="21">
        <v>40135</v>
      </c>
      <c r="H104" s="21" t="s">
        <v>188</v>
      </c>
      <c r="I104" s="16" t="s">
        <v>1277</v>
      </c>
      <c r="J104" s="17" t="s">
        <v>1483</v>
      </c>
      <c r="K104" s="17" t="s">
        <v>1484</v>
      </c>
      <c r="L104" s="17" t="s">
        <v>79</v>
      </c>
      <c r="M104" s="18" t="str">
        <f>IF(L104="","",VLOOKUP(L104,Sheet1!$B$3:$C$7,2,0))</f>
        <v/>
      </c>
      <c r="N104" s="17" t="s">
        <v>79</v>
      </c>
      <c r="O104" s="18" t="str">
        <f>IF(N104="","",VLOOKUP(N104,Sheet1!$B$3:$C$7,2,0))</f>
        <v/>
      </c>
      <c r="P104" s="24" t="str">
        <f t="shared" si="9"/>
        <v>○</v>
      </c>
      <c r="Q104" s="25" t="str">
        <f t="shared" si="10"/>
        <v/>
      </c>
      <c r="R104" s="25" t="str">
        <f t="shared" si="11"/>
        <v>○</v>
      </c>
      <c r="S104" s="25" t="str">
        <f t="shared" si="12"/>
        <v>○</v>
      </c>
      <c r="T104" s="25" t="str">
        <f t="shared" si="13"/>
        <v>○</v>
      </c>
      <c r="U104" s="25" t="str">
        <f t="shared" si="14"/>
        <v/>
      </c>
      <c r="V104" s="26" t="str">
        <f t="shared" si="15"/>
        <v/>
      </c>
      <c r="W104" s="27" t="s">
        <v>1327</v>
      </c>
      <c r="X104" s="27" t="s">
        <v>1324</v>
      </c>
      <c r="Y104" s="27" t="s">
        <v>1328</v>
      </c>
      <c r="Z104" s="27" t="s">
        <v>1322</v>
      </c>
      <c r="AA104" s="27" t="s">
        <v>79</v>
      </c>
      <c r="AB104" s="22" t="str">
        <f t="shared" si="16"/>
        <v>無回答</v>
      </c>
      <c r="AC104" s="33">
        <v>6</v>
      </c>
      <c r="AD104" s="33">
        <v>5</v>
      </c>
      <c r="AE104" s="33">
        <v>1</v>
      </c>
      <c r="AF104" s="33">
        <v>0</v>
      </c>
      <c r="AG104" s="33">
        <v>0</v>
      </c>
      <c r="AH104" s="33">
        <v>0</v>
      </c>
      <c r="AI104" s="33">
        <v>0</v>
      </c>
      <c r="AJ104" s="33">
        <v>0</v>
      </c>
      <c r="AK104" s="33">
        <v>0</v>
      </c>
      <c r="AL104" s="34">
        <v>6</v>
      </c>
      <c r="AM104" s="33">
        <v>0</v>
      </c>
      <c r="AN104" s="33">
        <v>0</v>
      </c>
      <c r="AO104" s="33">
        <v>0</v>
      </c>
      <c r="AP104" s="34">
        <v>59</v>
      </c>
      <c r="AQ104" s="34">
        <v>35</v>
      </c>
      <c r="AR104" s="35">
        <v>10.199999999999999</v>
      </c>
      <c r="AS104" s="37" t="s">
        <v>1327</v>
      </c>
      <c r="AT104" s="29" t="str">
        <f t="shared" si="17"/>
        <v>○</v>
      </c>
      <c r="AU104" s="34">
        <v>26</v>
      </c>
      <c r="AV104" s="34">
        <v>528</v>
      </c>
      <c r="AW104" s="34">
        <v>14</v>
      </c>
      <c r="AX104" s="34">
        <v>3</v>
      </c>
      <c r="AY104" s="34">
        <v>11</v>
      </c>
      <c r="AZ104" s="34">
        <v>10</v>
      </c>
      <c r="BA104" s="34"/>
    </row>
    <row r="105" spans="2:53">
      <c r="B105" s="16">
        <v>24028076</v>
      </c>
      <c r="C105" s="16" t="s">
        <v>211</v>
      </c>
      <c r="D105" s="16" t="s">
        <v>75</v>
      </c>
      <c r="E105" s="23">
        <v>4001</v>
      </c>
      <c r="F105" s="23" t="s">
        <v>76</v>
      </c>
      <c r="G105" s="21">
        <v>40136</v>
      </c>
      <c r="H105" s="21" t="s">
        <v>212</v>
      </c>
      <c r="I105" s="16" t="s">
        <v>213</v>
      </c>
      <c r="J105" s="17" t="s">
        <v>1485</v>
      </c>
      <c r="K105" s="17" t="s">
        <v>1486</v>
      </c>
      <c r="L105" s="17" t="s">
        <v>1321</v>
      </c>
      <c r="M105" s="18" t="str">
        <f>IF(L105="","",VLOOKUP(L105,Sheet1!$B$3:$C$7,2,0))</f>
        <v>急性期</v>
      </c>
      <c r="N105" s="17" t="s">
        <v>1321</v>
      </c>
      <c r="O105" s="18" t="str">
        <f>IF(N105="","",VLOOKUP(N105,Sheet1!$B$3:$C$7,2,0))</f>
        <v>急性期</v>
      </c>
      <c r="P105" s="24" t="str">
        <f t="shared" si="9"/>
        <v>○</v>
      </c>
      <c r="Q105" s="25" t="str">
        <f t="shared" si="10"/>
        <v>○</v>
      </c>
      <c r="R105" s="25" t="str">
        <f t="shared" si="11"/>
        <v>○</v>
      </c>
      <c r="S105" s="25" t="str">
        <f t="shared" si="12"/>
        <v>○</v>
      </c>
      <c r="T105" s="25" t="str">
        <f t="shared" si="13"/>
        <v>○</v>
      </c>
      <c r="U105" s="25" t="str">
        <f t="shared" si="14"/>
        <v/>
      </c>
      <c r="V105" s="26" t="str">
        <f t="shared" si="15"/>
        <v/>
      </c>
      <c r="W105" s="27" t="s">
        <v>1327</v>
      </c>
      <c r="X105" s="27" t="s">
        <v>1321</v>
      </c>
      <c r="Y105" s="27" t="s">
        <v>1324</v>
      </c>
      <c r="Z105" s="27" t="s">
        <v>1328</v>
      </c>
      <c r="AA105" s="27" t="s">
        <v>1322</v>
      </c>
      <c r="AB105" s="22" t="str">
        <f t="shared" si="16"/>
        <v>急性期</v>
      </c>
      <c r="AC105" s="33">
        <v>19</v>
      </c>
      <c r="AD105" s="33">
        <v>19</v>
      </c>
      <c r="AE105" s="33">
        <v>0</v>
      </c>
      <c r="AF105" s="33">
        <v>0</v>
      </c>
      <c r="AG105" s="33">
        <v>0</v>
      </c>
      <c r="AH105" s="33">
        <v>0</v>
      </c>
      <c r="AI105" s="33">
        <v>0</v>
      </c>
      <c r="AJ105" s="33">
        <v>0</v>
      </c>
      <c r="AK105" s="33">
        <v>0</v>
      </c>
      <c r="AL105" s="34">
        <v>19</v>
      </c>
      <c r="AM105" s="34">
        <v>0</v>
      </c>
      <c r="AN105" s="34">
        <v>0</v>
      </c>
      <c r="AO105" s="33">
        <v>0</v>
      </c>
      <c r="AP105" s="34">
        <v>195</v>
      </c>
      <c r="AQ105" s="34">
        <v>65</v>
      </c>
      <c r="AR105" s="35">
        <v>11.7</v>
      </c>
      <c r="AS105" s="37" t="s">
        <v>1321</v>
      </c>
      <c r="AT105" s="29" t="str">
        <f t="shared" si="17"/>
        <v/>
      </c>
      <c r="AU105" s="34">
        <v>1</v>
      </c>
      <c r="AV105" s="34">
        <v>0</v>
      </c>
      <c r="AW105" s="34">
        <v>0</v>
      </c>
      <c r="AX105" s="34"/>
      <c r="AY105" s="34"/>
      <c r="AZ105" s="34">
        <v>0</v>
      </c>
      <c r="BA105" s="34"/>
    </row>
    <row r="106" spans="2:53">
      <c r="B106" s="16">
        <v>24028204</v>
      </c>
      <c r="C106" s="16" t="s">
        <v>376</v>
      </c>
      <c r="D106" s="16" t="s">
        <v>75</v>
      </c>
      <c r="E106" s="23">
        <v>4001</v>
      </c>
      <c r="F106" s="23" t="s">
        <v>76</v>
      </c>
      <c r="G106" s="21">
        <v>40136</v>
      </c>
      <c r="H106" s="21" t="s">
        <v>212</v>
      </c>
      <c r="I106" s="16" t="s">
        <v>377</v>
      </c>
      <c r="J106" s="17" t="s">
        <v>376</v>
      </c>
      <c r="K106" s="17" t="s">
        <v>378</v>
      </c>
      <c r="L106" s="17" t="s">
        <v>149</v>
      </c>
      <c r="M106" s="18" t="str">
        <f>IF(L106="","",VLOOKUP(L106,Sheet1!$B$3:$C$7,2,0))</f>
        <v>急性期</v>
      </c>
      <c r="N106" s="17" t="s">
        <v>149</v>
      </c>
      <c r="O106" s="18" t="str">
        <f>IF(N106="","",VLOOKUP(N106,Sheet1!$B$3:$C$7,2,0))</f>
        <v>急性期</v>
      </c>
      <c r="P106" s="24" t="str">
        <f t="shared" si="9"/>
        <v>○</v>
      </c>
      <c r="Q106" s="25" t="str">
        <f t="shared" si="10"/>
        <v>○</v>
      </c>
      <c r="R106" s="25" t="str">
        <f t="shared" si="11"/>
        <v>○</v>
      </c>
      <c r="S106" s="25" t="str">
        <f t="shared" si="12"/>
        <v>○</v>
      </c>
      <c r="T106" s="25" t="str">
        <f t="shared" si="13"/>
        <v>○</v>
      </c>
      <c r="U106" s="25" t="str">
        <f t="shared" si="14"/>
        <v/>
      </c>
      <c r="V106" s="26" t="str">
        <f t="shared" si="15"/>
        <v/>
      </c>
      <c r="W106" s="27" t="s">
        <v>148</v>
      </c>
      <c r="X106" s="27" t="s">
        <v>149</v>
      </c>
      <c r="Y106" s="27" t="s">
        <v>126</v>
      </c>
      <c r="Z106" s="27" t="s">
        <v>167</v>
      </c>
      <c r="AA106" s="27" t="s">
        <v>150</v>
      </c>
      <c r="AB106" s="22" t="str">
        <f t="shared" si="16"/>
        <v>急性期</v>
      </c>
      <c r="AC106" s="33">
        <v>10</v>
      </c>
      <c r="AD106" s="33">
        <v>10</v>
      </c>
      <c r="AE106" s="33">
        <v>0</v>
      </c>
      <c r="AF106" s="33">
        <v>0</v>
      </c>
      <c r="AG106" s="33">
        <v>0</v>
      </c>
      <c r="AH106" s="33">
        <v>0</v>
      </c>
      <c r="AI106" s="33">
        <v>0</v>
      </c>
      <c r="AJ106" s="33">
        <v>0</v>
      </c>
      <c r="AK106" s="33">
        <v>0</v>
      </c>
      <c r="AL106" s="34">
        <v>10</v>
      </c>
      <c r="AM106" s="34">
        <v>0</v>
      </c>
      <c r="AN106" s="34">
        <v>0</v>
      </c>
      <c r="AO106" s="33">
        <v>0</v>
      </c>
      <c r="AP106" s="34"/>
      <c r="AQ106" s="34"/>
      <c r="AR106" s="35"/>
      <c r="AS106" s="37" t="s">
        <v>79</v>
      </c>
      <c r="AT106" s="29" t="str">
        <f t="shared" si="17"/>
        <v/>
      </c>
      <c r="AU106" s="34"/>
      <c r="AV106" s="34"/>
      <c r="AW106" s="34">
        <v>0</v>
      </c>
      <c r="AX106" s="34"/>
      <c r="AY106" s="34"/>
      <c r="AZ106" s="34">
        <v>0</v>
      </c>
      <c r="BA106" s="34"/>
    </row>
    <row r="107" spans="2:53">
      <c r="B107" s="16">
        <v>24028396</v>
      </c>
      <c r="C107" s="16" t="s">
        <v>590</v>
      </c>
      <c r="D107" s="16" t="s">
        <v>75</v>
      </c>
      <c r="E107" s="23">
        <v>4001</v>
      </c>
      <c r="F107" s="23" t="s">
        <v>76</v>
      </c>
      <c r="G107" s="21">
        <v>40136</v>
      </c>
      <c r="H107" s="21" t="s">
        <v>212</v>
      </c>
      <c r="I107" s="16" t="s">
        <v>591</v>
      </c>
      <c r="J107" s="17" t="s">
        <v>1487</v>
      </c>
      <c r="K107" s="17" t="s">
        <v>1488</v>
      </c>
      <c r="L107" s="17" t="s">
        <v>1321</v>
      </c>
      <c r="M107" s="18" t="str">
        <f>IF(L107="","",VLOOKUP(L107,Sheet1!$B$3:$C$7,2,0))</f>
        <v>急性期</v>
      </c>
      <c r="N107" s="17" t="s">
        <v>1321</v>
      </c>
      <c r="O107" s="18" t="str">
        <f>IF(N107="","",VLOOKUP(N107,Sheet1!$B$3:$C$7,2,0))</f>
        <v>急性期</v>
      </c>
      <c r="P107" s="24" t="str">
        <f t="shared" si="9"/>
        <v/>
      </c>
      <c r="Q107" s="25" t="str">
        <f t="shared" si="10"/>
        <v>○</v>
      </c>
      <c r="R107" s="25" t="str">
        <f t="shared" si="11"/>
        <v>○</v>
      </c>
      <c r="S107" s="25" t="str">
        <f t="shared" si="12"/>
        <v/>
      </c>
      <c r="T107" s="25" t="str">
        <f t="shared" si="13"/>
        <v/>
      </c>
      <c r="U107" s="25" t="str">
        <f t="shared" si="14"/>
        <v/>
      </c>
      <c r="V107" s="26" t="str">
        <f t="shared" si="15"/>
        <v/>
      </c>
      <c r="W107" s="27" t="s">
        <v>1321</v>
      </c>
      <c r="X107" s="27" t="s">
        <v>1324</v>
      </c>
      <c r="Y107" s="27" t="s">
        <v>79</v>
      </c>
      <c r="Z107" s="27" t="s">
        <v>79</v>
      </c>
      <c r="AA107" s="27" t="s">
        <v>79</v>
      </c>
      <c r="AB107" s="22" t="str">
        <f t="shared" si="16"/>
        <v>急性期</v>
      </c>
      <c r="AC107" s="33">
        <v>12</v>
      </c>
      <c r="AD107" s="33">
        <v>12</v>
      </c>
      <c r="AE107" s="33">
        <v>0</v>
      </c>
      <c r="AF107" s="33">
        <v>0</v>
      </c>
      <c r="AG107" s="33">
        <v>0</v>
      </c>
      <c r="AH107" s="33">
        <v>0</v>
      </c>
      <c r="AI107" s="33">
        <v>0</v>
      </c>
      <c r="AJ107" s="33">
        <v>0</v>
      </c>
      <c r="AK107" s="33">
        <v>0</v>
      </c>
      <c r="AL107" s="34">
        <v>12</v>
      </c>
      <c r="AM107" s="34">
        <v>0</v>
      </c>
      <c r="AN107" s="34">
        <v>0</v>
      </c>
      <c r="AO107" s="33">
        <v>0</v>
      </c>
      <c r="AP107" s="34">
        <v>507</v>
      </c>
      <c r="AQ107" s="34">
        <v>0</v>
      </c>
      <c r="AR107" s="35">
        <v>0</v>
      </c>
      <c r="AS107" s="37" t="s">
        <v>1321</v>
      </c>
      <c r="AT107" s="29" t="str">
        <f t="shared" si="17"/>
        <v/>
      </c>
      <c r="AU107" s="34">
        <v>0</v>
      </c>
      <c r="AV107" s="34">
        <v>0</v>
      </c>
      <c r="AW107" s="34">
        <v>0</v>
      </c>
      <c r="AX107" s="34">
        <v>0</v>
      </c>
      <c r="AY107" s="34">
        <v>0</v>
      </c>
      <c r="AZ107" s="34">
        <v>0</v>
      </c>
      <c r="BA107" s="34">
        <v>15</v>
      </c>
    </row>
    <row r="108" spans="2:53">
      <c r="B108" s="16">
        <v>24028489</v>
      </c>
      <c r="C108" s="16" t="s">
        <v>708</v>
      </c>
      <c r="D108" s="16" t="s">
        <v>75</v>
      </c>
      <c r="E108" s="23">
        <v>4001</v>
      </c>
      <c r="F108" s="23" t="s">
        <v>76</v>
      </c>
      <c r="G108" s="21">
        <v>40136</v>
      </c>
      <c r="H108" s="21" t="s">
        <v>212</v>
      </c>
      <c r="I108" s="16" t="s">
        <v>709</v>
      </c>
      <c r="J108" s="17" t="s">
        <v>1489</v>
      </c>
      <c r="K108" s="17" t="s">
        <v>1490</v>
      </c>
      <c r="L108" s="17" t="s">
        <v>1327</v>
      </c>
      <c r="M108" s="18" t="str">
        <f>IF(L108="","",VLOOKUP(L108,Sheet1!$B$3:$C$7,2,0))</f>
        <v>高度急性期</v>
      </c>
      <c r="N108" s="17" t="s">
        <v>1327</v>
      </c>
      <c r="O108" s="18" t="str">
        <f>IF(N108="","",VLOOKUP(N108,Sheet1!$B$3:$C$7,2,0))</f>
        <v>高度急性期</v>
      </c>
      <c r="P108" s="24" t="str">
        <f t="shared" si="9"/>
        <v>○</v>
      </c>
      <c r="Q108" s="25" t="str">
        <f t="shared" si="10"/>
        <v/>
      </c>
      <c r="R108" s="25" t="str">
        <f t="shared" si="11"/>
        <v>○</v>
      </c>
      <c r="S108" s="25" t="str">
        <f t="shared" si="12"/>
        <v>○</v>
      </c>
      <c r="T108" s="25" t="str">
        <f t="shared" si="13"/>
        <v/>
      </c>
      <c r="U108" s="25" t="str">
        <f t="shared" si="14"/>
        <v/>
      </c>
      <c r="V108" s="26" t="str">
        <f t="shared" si="15"/>
        <v/>
      </c>
      <c r="W108" s="27" t="s">
        <v>1327</v>
      </c>
      <c r="X108" s="27" t="s">
        <v>1324</v>
      </c>
      <c r="Y108" s="27" t="s">
        <v>1328</v>
      </c>
      <c r="Z108" s="27" t="s">
        <v>79</v>
      </c>
      <c r="AA108" s="27" t="s">
        <v>79</v>
      </c>
      <c r="AB108" s="22" t="str">
        <f t="shared" si="16"/>
        <v>高度急性期</v>
      </c>
      <c r="AC108" s="33">
        <v>2</v>
      </c>
      <c r="AD108" s="33">
        <v>2</v>
      </c>
      <c r="AE108" s="33">
        <v>0</v>
      </c>
      <c r="AF108" s="33">
        <v>0</v>
      </c>
      <c r="AG108" s="33">
        <v>0</v>
      </c>
      <c r="AH108" s="33">
        <v>0</v>
      </c>
      <c r="AI108" s="33">
        <v>0</v>
      </c>
      <c r="AJ108" s="33">
        <v>0</v>
      </c>
      <c r="AK108" s="33">
        <v>0</v>
      </c>
      <c r="AL108" s="34">
        <v>2</v>
      </c>
      <c r="AM108" s="34">
        <v>0</v>
      </c>
      <c r="AN108" s="34">
        <v>0</v>
      </c>
      <c r="AO108" s="33">
        <v>0</v>
      </c>
      <c r="AP108" s="34">
        <v>24</v>
      </c>
      <c r="AQ108" s="34">
        <v>0</v>
      </c>
      <c r="AR108" s="35">
        <v>0</v>
      </c>
      <c r="AS108" s="37" t="s">
        <v>1327</v>
      </c>
      <c r="AT108" s="29" t="str">
        <f t="shared" si="17"/>
        <v>○</v>
      </c>
      <c r="AU108" s="34">
        <v>0</v>
      </c>
      <c r="AV108" s="34">
        <v>4</v>
      </c>
      <c r="AW108" s="34">
        <v>5</v>
      </c>
      <c r="AX108" s="34">
        <v>3</v>
      </c>
      <c r="AY108" s="34">
        <v>2</v>
      </c>
      <c r="AZ108" s="34">
        <v>1</v>
      </c>
      <c r="BA108" s="34">
        <v>0</v>
      </c>
    </row>
    <row r="109" spans="2:53">
      <c r="B109" s="16">
        <v>24028542</v>
      </c>
      <c r="C109" s="16" t="s">
        <v>775</v>
      </c>
      <c r="D109" s="16" t="s">
        <v>75</v>
      </c>
      <c r="E109" s="23">
        <v>4001</v>
      </c>
      <c r="F109" s="23" t="s">
        <v>76</v>
      </c>
      <c r="G109" s="21">
        <v>40136</v>
      </c>
      <c r="H109" s="21" t="s">
        <v>212</v>
      </c>
      <c r="I109" s="16" t="s">
        <v>776</v>
      </c>
      <c r="J109" s="17" t="s">
        <v>775</v>
      </c>
      <c r="K109" s="17" t="s">
        <v>777</v>
      </c>
      <c r="L109" s="17" t="s">
        <v>149</v>
      </c>
      <c r="M109" s="18" t="str">
        <f>IF(L109="","",VLOOKUP(L109,Sheet1!$B$3:$C$7,2,0))</f>
        <v>急性期</v>
      </c>
      <c r="N109" s="17" t="s">
        <v>149</v>
      </c>
      <c r="O109" s="18" t="str">
        <f>IF(N109="","",VLOOKUP(N109,Sheet1!$B$3:$C$7,2,0))</f>
        <v>急性期</v>
      </c>
      <c r="P109" s="24" t="str">
        <f t="shared" si="9"/>
        <v/>
      </c>
      <c r="Q109" s="25" t="str">
        <f t="shared" si="10"/>
        <v/>
      </c>
      <c r="R109" s="25" t="str">
        <f t="shared" si="11"/>
        <v/>
      </c>
      <c r="S109" s="25" t="str">
        <f t="shared" si="12"/>
        <v/>
      </c>
      <c r="T109" s="25" t="str">
        <f t="shared" si="13"/>
        <v/>
      </c>
      <c r="U109" s="25" t="str">
        <f t="shared" si="14"/>
        <v>○</v>
      </c>
      <c r="V109" s="26" t="str">
        <f t="shared" si="15"/>
        <v/>
      </c>
      <c r="W109" s="27" t="s">
        <v>461</v>
      </c>
      <c r="X109" s="27" t="s">
        <v>79</v>
      </c>
      <c r="Y109" s="27" t="s">
        <v>79</v>
      </c>
      <c r="Z109" s="27" t="s">
        <v>79</v>
      </c>
      <c r="AA109" s="27" t="s">
        <v>79</v>
      </c>
      <c r="AB109" s="22" t="str">
        <f t="shared" si="16"/>
        <v>急性期</v>
      </c>
      <c r="AC109" s="33">
        <v>3</v>
      </c>
      <c r="AD109" s="33">
        <v>3</v>
      </c>
      <c r="AE109" s="33">
        <v>0</v>
      </c>
      <c r="AF109" s="33">
        <v>0</v>
      </c>
      <c r="AG109" s="33">
        <v>0</v>
      </c>
      <c r="AH109" s="33">
        <v>0</v>
      </c>
      <c r="AI109" s="33">
        <v>0</v>
      </c>
      <c r="AJ109" s="33">
        <v>0</v>
      </c>
      <c r="AK109" s="33">
        <v>0</v>
      </c>
      <c r="AL109" s="34">
        <v>3</v>
      </c>
      <c r="AM109" s="33">
        <v>0</v>
      </c>
      <c r="AN109" s="33">
        <v>0</v>
      </c>
      <c r="AO109" s="33">
        <v>0</v>
      </c>
      <c r="AP109" s="34">
        <v>184</v>
      </c>
      <c r="AQ109" s="34">
        <v>0</v>
      </c>
      <c r="AR109" s="35">
        <v>0</v>
      </c>
      <c r="AS109" s="37" t="s">
        <v>149</v>
      </c>
      <c r="AT109" s="29" t="str">
        <f t="shared" si="17"/>
        <v/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34">
        <v>0</v>
      </c>
    </row>
    <row r="110" spans="2:53">
      <c r="B110" s="16">
        <v>24028576</v>
      </c>
      <c r="C110" s="16" t="s">
        <v>801</v>
      </c>
      <c r="D110" s="16" t="s">
        <v>75</v>
      </c>
      <c r="E110" s="23">
        <v>4001</v>
      </c>
      <c r="F110" s="23" t="s">
        <v>76</v>
      </c>
      <c r="G110" s="21">
        <v>40136</v>
      </c>
      <c r="H110" s="21" t="s">
        <v>212</v>
      </c>
      <c r="I110" s="16" t="s">
        <v>802</v>
      </c>
      <c r="J110" s="17" t="s">
        <v>1491</v>
      </c>
      <c r="K110" s="17" t="s">
        <v>1492</v>
      </c>
      <c r="L110" s="17" t="s">
        <v>1321</v>
      </c>
      <c r="M110" s="18" t="str">
        <f>IF(L110="","",VLOOKUP(L110,Sheet1!$B$3:$C$7,2,0))</f>
        <v>急性期</v>
      </c>
      <c r="N110" s="17" t="s">
        <v>1321</v>
      </c>
      <c r="O110" s="18" t="str">
        <f>IF(N110="","",VLOOKUP(N110,Sheet1!$B$3:$C$7,2,0))</f>
        <v>急性期</v>
      </c>
      <c r="P110" s="24" t="str">
        <f t="shared" si="9"/>
        <v/>
      </c>
      <c r="Q110" s="25" t="str">
        <f t="shared" si="10"/>
        <v>○</v>
      </c>
      <c r="R110" s="25" t="str">
        <f t="shared" si="11"/>
        <v>○</v>
      </c>
      <c r="S110" s="25" t="str">
        <f t="shared" si="12"/>
        <v/>
      </c>
      <c r="T110" s="25" t="str">
        <f t="shared" si="13"/>
        <v/>
      </c>
      <c r="U110" s="25" t="str">
        <f t="shared" si="14"/>
        <v/>
      </c>
      <c r="V110" s="26" t="str">
        <f t="shared" si="15"/>
        <v/>
      </c>
      <c r="W110" s="27" t="s">
        <v>1321</v>
      </c>
      <c r="X110" s="27" t="s">
        <v>1324</v>
      </c>
      <c r="Y110" s="27" t="s">
        <v>79</v>
      </c>
      <c r="Z110" s="27" t="s">
        <v>79</v>
      </c>
      <c r="AA110" s="27" t="s">
        <v>79</v>
      </c>
      <c r="AB110" s="22" t="str">
        <f t="shared" si="16"/>
        <v>急性期</v>
      </c>
      <c r="AC110" s="33">
        <v>14</v>
      </c>
      <c r="AD110" s="33">
        <v>14</v>
      </c>
      <c r="AE110" s="33">
        <v>0</v>
      </c>
      <c r="AF110" s="33">
        <v>0</v>
      </c>
      <c r="AG110" s="33">
        <v>0</v>
      </c>
      <c r="AH110" s="33">
        <v>0</v>
      </c>
      <c r="AI110" s="33">
        <v>0</v>
      </c>
      <c r="AJ110" s="33">
        <v>0</v>
      </c>
      <c r="AK110" s="33">
        <v>0</v>
      </c>
      <c r="AL110" s="34">
        <v>14</v>
      </c>
      <c r="AM110" s="33">
        <v>0</v>
      </c>
      <c r="AN110" s="33">
        <v>0</v>
      </c>
      <c r="AO110" s="33">
        <v>0</v>
      </c>
      <c r="AP110" s="34">
        <v>261</v>
      </c>
      <c r="AQ110" s="34">
        <v>0</v>
      </c>
      <c r="AR110" s="35"/>
      <c r="AS110" s="37" t="s">
        <v>1327</v>
      </c>
      <c r="AT110" s="29" t="str">
        <f t="shared" si="17"/>
        <v>○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4">
        <v>0</v>
      </c>
    </row>
    <row r="111" spans="2:53">
      <c r="B111" s="16">
        <v>24028596</v>
      </c>
      <c r="C111" s="16" t="s">
        <v>824</v>
      </c>
      <c r="D111" s="16" t="s">
        <v>75</v>
      </c>
      <c r="E111" s="23">
        <v>4001</v>
      </c>
      <c r="F111" s="23" t="s">
        <v>76</v>
      </c>
      <c r="G111" s="21">
        <v>40136</v>
      </c>
      <c r="H111" s="21" t="s">
        <v>212</v>
      </c>
      <c r="I111" s="16" t="s">
        <v>825</v>
      </c>
      <c r="J111" s="17" t="s">
        <v>1493</v>
      </c>
      <c r="K111" s="17" t="s">
        <v>1494</v>
      </c>
      <c r="L111" s="17" t="s">
        <v>1321</v>
      </c>
      <c r="M111" s="18" t="str">
        <f>IF(L111="","",VLOOKUP(L111,Sheet1!$B$3:$C$7,2,0))</f>
        <v>急性期</v>
      </c>
      <c r="N111" s="17" t="s">
        <v>1321</v>
      </c>
      <c r="O111" s="18" t="str">
        <f>IF(N111="","",VLOOKUP(N111,Sheet1!$B$3:$C$7,2,0))</f>
        <v>急性期</v>
      </c>
      <c r="P111" s="24" t="str">
        <f t="shared" si="9"/>
        <v/>
      </c>
      <c r="Q111" s="25" t="str">
        <f t="shared" si="10"/>
        <v>○</v>
      </c>
      <c r="R111" s="25" t="str">
        <f t="shared" si="11"/>
        <v/>
      </c>
      <c r="S111" s="25" t="str">
        <f t="shared" si="12"/>
        <v/>
      </c>
      <c r="T111" s="25" t="str">
        <f t="shared" si="13"/>
        <v/>
      </c>
      <c r="U111" s="25" t="str">
        <f t="shared" si="14"/>
        <v/>
      </c>
      <c r="V111" s="26" t="str">
        <f t="shared" si="15"/>
        <v/>
      </c>
      <c r="W111" s="27" t="s">
        <v>1321</v>
      </c>
      <c r="X111" s="27" t="s">
        <v>79</v>
      </c>
      <c r="Y111" s="27" t="s">
        <v>79</v>
      </c>
      <c r="Z111" s="27" t="s">
        <v>79</v>
      </c>
      <c r="AA111" s="27" t="s">
        <v>79</v>
      </c>
      <c r="AB111" s="22" t="str">
        <f t="shared" si="16"/>
        <v>急性期</v>
      </c>
      <c r="AC111" s="33">
        <v>19</v>
      </c>
      <c r="AD111" s="33">
        <v>19</v>
      </c>
      <c r="AE111" s="33">
        <v>0</v>
      </c>
      <c r="AF111" s="33">
        <v>0</v>
      </c>
      <c r="AG111" s="33">
        <v>0</v>
      </c>
      <c r="AH111" s="33">
        <v>0</v>
      </c>
      <c r="AI111" s="33">
        <v>0</v>
      </c>
      <c r="AJ111" s="33">
        <v>0</v>
      </c>
      <c r="AK111" s="33">
        <v>0</v>
      </c>
      <c r="AL111" s="34">
        <v>19</v>
      </c>
      <c r="AM111" s="34">
        <v>0</v>
      </c>
      <c r="AN111" s="34">
        <v>0</v>
      </c>
      <c r="AO111" s="33">
        <v>0</v>
      </c>
      <c r="AP111" s="34">
        <v>877</v>
      </c>
      <c r="AQ111" s="34"/>
      <c r="AR111" s="35"/>
      <c r="AS111" s="37" t="s">
        <v>1321</v>
      </c>
      <c r="AT111" s="29" t="str">
        <f t="shared" si="17"/>
        <v/>
      </c>
      <c r="AU111" s="34">
        <v>0</v>
      </c>
      <c r="AV111" s="34">
        <v>0</v>
      </c>
      <c r="AW111" s="34">
        <v>0</v>
      </c>
      <c r="AX111" s="34">
        <v>0</v>
      </c>
      <c r="AY111" s="34">
        <v>0</v>
      </c>
      <c r="AZ111" s="34">
        <v>0</v>
      </c>
      <c r="BA111" s="34">
        <v>58</v>
      </c>
    </row>
    <row r="112" spans="2:53">
      <c r="B112" s="16">
        <v>24028704</v>
      </c>
      <c r="C112" s="16" t="s">
        <v>975</v>
      </c>
      <c r="D112" s="16" t="s">
        <v>75</v>
      </c>
      <c r="E112" s="23">
        <v>4001</v>
      </c>
      <c r="F112" s="23" t="s">
        <v>76</v>
      </c>
      <c r="G112" s="21">
        <v>40136</v>
      </c>
      <c r="H112" s="21" t="s">
        <v>212</v>
      </c>
      <c r="I112" s="16" t="s">
        <v>976</v>
      </c>
      <c r="J112" s="17" t="s">
        <v>1495</v>
      </c>
      <c r="K112" s="17" t="s">
        <v>1496</v>
      </c>
      <c r="L112" s="17" t="s">
        <v>1321</v>
      </c>
      <c r="M112" s="18" t="str">
        <f>IF(L112="","",VLOOKUP(L112,Sheet1!$B$3:$C$7,2,0))</f>
        <v>急性期</v>
      </c>
      <c r="N112" s="17" t="s">
        <v>1324</v>
      </c>
      <c r="O112" s="18" t="str">
        <f>IF(N112="","",VLOOKUP(N112,Sheet1!$B$3:$C$7,2,0))</f>
        <v>回復期</v>
      </c>
      <c r="P112" s="24" t="str">
        <f t="shared" si="9"/>
        <v>○</v>
      </c>
      <c r="Q112" s="25" t="str">
        <f t="shared" si="10"/>
        <v>○</v>
      </c>
      <c r="R112" s="25" t="str">
        <f t="shared" si="11"/>
        <v>○</v>
      </c>
      <c r="S112" s="25" t="str">
        <f t="shared" si="12"/>
        <v>○</v>
      </c>
      <c r="T112" s="25" t="str">
        <f t="shared" si="13"/>
        <v>○</v>
      </c>
      <c r="U112" s="25" t="str">
        <f t="shared" si="14"/>
        <v/>
      </c>
      <c r="V112" s="26" t="str">
        <f t="shared" si="15"/>
        <v/>
      </c>
      <c r="W112" s="27" t="s">
        <v>1327</v>
      </c>
      <c r="X112" s="27" t="s">
        <v>1321</v>
      </c>
      <c r="Y112" s="27" t="s">
        <v>1324</v>
      </c>
      <c r="Z112" s="27" t="s">
        <v>1328</v>
      </c>
      <c r="AA112" s="27" t="s">
        <v>1322</v>
      </c>
      <c r="AB112" s="22" t="str">
        <f t="shared" si="16"/>
        <v>急性期</v>
      </c>
      <c r="AC112" s="33">
        <v>16</v>
      </c>
      <c r="AD112" s="33">
        <v>9</v>
      </c>
      <c r="AE112" s="33">
        <v>7</v>
      </c>
      <c r="AF112" s="33">
        <v>0</v>
      </c>
      <c r="AG112" s="33">
        <v>0</v>
      </c>
      <c r="AH112" s="33">
        <v>0</v>
      </c>
      <c r="AI112" s="33">
        <v>0</v>
      </c>
      <c r="AJ112" s="33">
        <v>0</v>
      </c>
      <c r="AK112" s="33">
        <v>0</v>
      </c>
      <c r="AL112" s="34">
        <v>16</v>
      </c>
      <c r="AM112" s="34">
        <v>0</v>
      </c>
      <c r="AN112" s="34">
        <v>0</v>
      </c>
      <c r="AO112" s="33">
        <v>0</v>
      </c>
      <c r="AP112" s="34">
        <v>65</v>
      </c>
      <c r="AQ112" s="34">
        <v>16</v>
      </c>
      <c r="AR112" s="35">
        <v>25</v>
      </c>
      <c r="AS112" s="37" t="s">
        <v>1321</v>
      </c>
      <c r="AT112" s="29" t="str">
        <f t="shared" si="17"/>
        <v/>
      </c>
      <c r="AU112" s="34">
        <v>2</v>
      </c>
      <c r="AV112" s="34">
        <v>0</v>
      </c>
      <c r="AW112" s="34">
        <v>0</v>
      </c>
      <c r="AX112" s="34">
        <v>0</v>
      </c>
      <c r="AY112" s="34">
        <v>0</v>
      </c>
      <c r="AZ112" s="34">
        <v>7</v>
      </c>
      <c r="BA112" s="34">
        <v>0</v>
      </c>
    </row>
    <row r="113" spans="2:53">
      <c r="B113" s="16">
        <v>24028759</v>
      </c>
      <c r="C113" s="16" t="s">
        <v>1037</v>
      </c>
      <c r="D113" s="16" t="s">
        <v>75</v>
      </c>
      <c r="E113" s="23">
        <v>4001</v>
      </c>
      <c r="F113" s="23" t="s">
        <v>76</v>
      </c>
      <c r="G113" s="21">
        <v>40136</v>
      </c>
      <c r="H113" s="21" t="s">
        <v>212</v>
      </c>
      <c r="I113" s="16" t="s">
        <v>1038</v>
      </c>
      <c r="J113" s="17" t="s">
        <v>1497</v>
      </c>
      <c r="K113" s="17" t="s">
        <v>1498</v>
      </c>
      <c r="L113" s="17" t="s">
        <v>1321</v>
      </c>
      <c r="M113" s="18" t="str">
        <f>IF(L113="","",VLOOKUP(L113,Sheet1!$B$3:$C$7,2,0))</f>
        <v>急性期</v>
      </c>
      <c r="N113" s="17" t="s">
        <v>1321</v>
      </c>
      <c r="O113" s="18" t="str">
        <f>IF(N113="","",VLOOKUP(N113,Sheet1!$B$3:$C$7,2,0))</f>
        <v>急性期</v>
      </c>
      <c r="P113" s="24" t="str">
        <f t="shared" si="9"/>
        <v/>
      </c>
      <c r="Q113" s="25" t="str">
        <f t="shared" si="10"/>
        <v>○</v>
      </c>
      <c r="R113" s="25" t="str">
        <f t="shared" si="11"/>
        <v/>
      </c>
      <c r="S113" s="25" t="str">
        <f t="shared" si="12"/>
        <v/>
      </c>
      <c r="T113" s="25" t="str">
        <f t="shared" si="13"/>
        <v/>
      </c>
      <c r="U113" s="25" t="str">
        <f t="shared" si="14"/>
        <v/>
      </c>
      <c r="V113" s="26" t="str">
        <f t="shared" si="15"/>
        <v/>
      </c>
      <c r="W113" s="27" t="s">
        <v>1321</v>
      </c>
      <c r="X113" s="27" t="s">
        <v>79</v>
      </c>
      <c r="Y113" s="27" t="s">
        <v>79</v>
      </c>
      <c r="Z113" s="27" t="s">
        <v>79</v>
      </c>
      <c r="AA113" s="27" t="s">
        <v>79</v>
      </c>
      <c r="AB113" s="22" t="str">
        <f t="shared" si="16"/>
        <v>急性期</v>
      </c>
      <c r="AC113" s="33">
        <v>18</v>
      </c>
      <c r="AD113" s="33">
        <v>8</v>
      </c>
      <c r="AE113" s="33">
        <v>10</v>
      </c>
      <c r="AF113" s="33">
        <v>0</v>
      </c>
      <c r="AG113" s="33">
        <v>0</v>
      </c>
      <c r="AH113" s="33">
        <v>0</v>
      </c>
      <c r="AI113" s="33">
        <v>0</v>
      </c>
      <c r="AJ113" s="33">
        <v>0</v>
      </c>
      <c r="AK113" s="33">
        <v>0</v>
      </c>
      <c r="AL113" s="34"/>
      <c r="AM113" s="34"/>
      <c r="AN113" s="34"/>
      <c r="AO113" s="33">
        <v>18</v>
      </c>
      <c r="AP113" s="34">
        <v>115</v>
      </c>
      <c r="AQ113" s="34">
        <v>0</v>
      </c>
      <c r="AR113" s="35">
        <v>0</v>
      </c>
      <c r="AS113" s="37" t="s">
        <v>79</v>
      </c>
      <c r="AT113" s="29" t="str">
        <f t="shared" si="17"/>
        <v/>
      </c>
      <c r="AU113" s="34"/>
      <c r="AV113" s="34"/>
      <c r="AW113" s="34">
        <v>0</v>
      </c>
      <c r="AX113" s="34"/>
      <c r="AY113" s="34"/>
      <c r="AZ113" s="34">
        <v>0</v>
      </c>
      <c r="BA113" s="34"/>
    </row>
    <row r="114" spans="2:53">
      <c r="B114" s="16">
        <v>24028782</v>
      </c>
      <c r="C114" s="16" t="s">
        <v>1068</v>
      </c>
      <c r="D114" s="16" t="s">
        <v>75</v>
      </c>
      <c r="E114" s="23">
        <v>4001</v>
      </c>
      <c r="F114" s="23" t="s">
        <v>76</v>
      </c>
      <c r="G114" s="21">
        <v>40136</v>
      </c>
      <c r="H114" s="21" t="s">
        <v>212</v>
      </c>
      <c r="I114" s="16" t="s">
        <v>1069</v>
      </c>
      <c r="J114" s="17" t="s">
        <v>1499</v>
      </c>
      <c r="K114" s="17" t="s">
        <v>1500</v>
      </c>
      <c r="L114" s="17" t="s">
        <v>1322</v>
      </c>
      <c r="M114" s="18" t="str">
        <f>IF(L114="","",VLOOKUP(L114,Sheet1!$B$3:$C$7,2,0))</f>
        <v>休棟等</v>
      </c>
      <c r="N114" s="17" t="s">
        <v>1322</v>
      </c>
      <c r="O114" s="18" t="str">
        <f>IF(N114="","",VLOOKUP(N114,Sheet1!$B$3:$C$7,2,0))</f>
        <v>休棟等</v>
      </c>
      <c r="P114" s="24" t="str">
        <f t="shared" si="9"/>
        <v/>
      </c>
      <c r="Q114" s="25" t="str">
        <f t="shared" si="10"/>
        <v/>
      </c>
      <c r="R114" s="25" t="str">
        <f t="shared" si="11"/>
        <v/>
      </c>
      <c r="S114" s="25" t="str">
        <f t="shared" si="12"/>
        <v/>
      </c>
      <c r="T114" s="25" t="str">
        <f t="shared" si="13"/>
        <v/>
      </c>
      <c r="U114" s="25" t="str">
        <f t="shared" si="14"/>
        <v/>
      </c>
      <c r="V114" s="26" t="str">
        <f t="shared" si="15"/>
        <v>○</v>
      </c>
      <c r="W114" s="27" t="s">
        <v>1323</v>
      </c>
      <c r="X114" s="27" t="s">
        <v>79</v>
      </c>
      <c r="Y114" s="27" t="s">
        <v>79</v>
      </c>
      <c r="Z114" s="27" t="s">
        <v>79</v>
      </c>
      <c r="AA114" s="27" t="s">
        <v>79</v>
      </c>
      <c r="AB114" s="22" t="str">
        <f t="shared" si="16"/>
        <v>休棟中等</v>
      </c>
      <c r="AC114" s="33">
        <v>8</v>
      </c>
      <c r="AD114" s="33">
        <v>0</v>
      </c>
      <c r="AE114" s="33">
        <v>8</v>
      </c>
      <c r="AF114" s="33">
        <v>0</v>
      </c>
      <c r="AG114" s="33">
        <v>0</v>
      </c>
      <c r="AH114" s="33">
        <v>0</v>
      </c>
      <c r="AI114" s="33">
        <v>0</v>
      </c>
      <c r="AJ114" s="33">
        <v>0</v>
      </c>
      <c r="AK114" s="33">
        <v>0</v>
      </c>
      <c r="AL114" s="34">
        <v>8</v>
      </c>
      <c r="AM114" s="33">
        <v>0</v>
      </c>
      <c r="AN114" s="33">
        <v>0</v>
      </c>
      <c r="AO114" s="33">
        <v>0</v>
      </c>
      <c r="AP114" s="34">
        <v>0</v>
      </c>
      <c r="AQ114" s="34">
        <v>0</v>
      </c>
      <c r="AR114" s="35">
        <v>0</v>
      </c>
      <c r="AS114" s="37" t="s">
        <v>1321</v>
      </c>
      <c r="AT114" s="29" t="str">
        <f t="shared" si="17"/>
        <v/>
      </c>
      <c r="AU114" s="34">
        <v>0</v>
      </c>
      <c r="AV114" s="34">
        <v>0</v>
      </c>
      <c r="AW114" s="34">
        <v>0</v>
      </c>
      <c r="AX114" s="34"/>
      <c r="AY114" s="34"/>
      <c r="AZ114" s="34">
        <v>0</v>
      </c>
      <c r="BA114" s="34">
        <v>0</v>
      </c>
    </row>
    <row r="115" spans="2:53">
      <c r="B115" s="16">
        <v>24028820</v>
      </c>
      <c r="C115" s="16" t="s">
        <v>1122</v>
      </c>
      <c r="D115" s="16" t="s">
        <v>75</v>
      </c>
      <c r="E115" s="23">
        <v>4001</v>
      </c>
      <c r="F115" s="23" t="s">
        <v>76</v>
      </c>
      <c r="G115" s="21">
        <v>40136</v>
      </c>
      <c r="H115" s="21" t="s">
        <v>212</v>
      </c>
      <c r="I115" s="16" t="s">
        <v>1123</v>
      </c>
      <c r="J115" s="17" t="s">
        <v>1501</v>
      </c>
      <c r="K115" s="17" t="s">
        <v>1502</v>
      </c>
      <c r="L115" s="17" t="s">
        <v>1324</v>
      </c>
      <c r="M115" s="18" t="str">
        <f>IF(L115="","",VLOOKUP(L115,Sheet1!$B$3:$C$7,2,0))</f>
        <v>回復期</v>
      </c>
      <c r="N115" s="17" t="s">
        <v>1324</v>
      </c>
      <c r="O115" s="18" t="str">
        <f>IF(N115="","",VLOOKUP(N115,Sheet1!$B$3:$C$7,2,0))</f>
        <v>回復期</v>
      </c>
      <c r="P115" s="24" t="str">
        <f t="shared" si="9"/>
        <v/>
      </c>
      <c r="Q115" s="25" t="str">
        <f t="shared" si="10"/>
        <v/>
      </c>
      <c r="R115" s="25" t="str">
        <f t="shared" si="11"/>
        <v>○</v>
      </c>
      <c r="S115" s="25" t="str">
        <f t="shared" si="12"/>
        <v/>
      </c>
      <c r="T115" s="25" t="str">
        <f t="shared" si="13"/>
        <v/>
      </c>
      <c r="U115" s="25" t="str">
        <f t="shared" si="14"/>
        <v/>
      </c>
      <c r="V115" s="26" t="str">
        <f t="shared" si="15"/>
        <v/>
      </c>
      <c r="W115" s="27" t="s">
        <v>1324</v>
      </c>
      <c r="X115" s="27" t="s">
        <v>79</v>
      </c>
      <c r="Y115" s="27" t="s">
        <v>79</v>
      </c>
      <c r="Z115" s="27" t="s">
        <v>79</v>
      </c>
      <c r="AA115" s="27" t="s">
        <v>79</v>
      </c>
      <c r="AB115" s="22" t="str">
        <f t="shared" si="16"/>
        <v>回復期</v>
      </c>
      <c r="AC115" s="33">
        <v>12</v>
      </c>
      <c r="AD115" s="33">
        <v>1</v>
      </c>
      <c r="AE115" s="33">
        <v>11</v>
      </c>
      <c r="AF115" s="33">
        <v>6</v>
      </c>
      <c r="AG115" s="33">
        <v>0</v>
      </c>
      <c r="AH115" s="33">
        <v>6</v>
      </c>
      <c r="AI115" s="33">
        <v>0</v>
      </c>
      <c r="AJ115" s="33">
        <v>0</v>
      </c>
      <c r="AK115" s="33">
        <v>0</v>
      </c>
      <c r="AL115" s="34">
        <v>12</v>
      </c>
      <c r="AM115" s="34">
        <v>6</v>
      </c>
      <c r="AN115" s="34">
        <v>0</v>
      </c>
      <c r="AO115" s="33">
        <v>0</v>
      </c>
      <c r="AP115" s="34">
        <v>10</v>
      </c>
      <c r="AQ115" s="34">
        <v>0</v>
      </c>
      <c r="AR115" s="35">
        <v>0</v>
      </c>
      <c r="AS115" s="37" t="s">
        <v>1321</v>
      </c>
      <c r="AT115" s="29" t="str">
        <f t="shared" si="17"/>
        <v/>
      </c>
      <c r="AU115" s="34">
        <v>3</v>
      </c>
      <c r="AV115" s="34">
        <v>5</v>
      </c>
      <c r="AW115" s="34">
        <v>1</v>
      </c>
      <c r="AX115" s="34">
        <v>1</v>
      </c>
      <c r="AY115" s="34">
        <v>0</v>
      </c>
      <c r="AZ115" s="34">
        <v>0</v>
      </c>
      <c r="BA115" s="34">
        <v>0</v>
      </c>
    </row>
    <row r="116" spans="2:53">
      <c r="B116" s="16">
        <v>24028863</v>
      </c>
      <c r="C116" s="16" t="s">
        <v>1179</v>
      </c>
      <c r="D116" s="16" t="s">
        <v>75</v>
      </c>
      <c r="E116" s="23">
        <v>4001</v>
      </c>
      <c r="F116" s="23" t="s">
        <v>76</v>
      </c>
      <c r="G116" s="21">
        <v>40136</v>
      </c>
      <c r="H116" s="21" t="s">
        <v>212</v>
      </c>
      <c r="I116" s="16" t="s">
        <v>1180</v>
      </c>
      <c r="J116" s="17" t="s">
        <v>1503</v>
      </c>
      <c r="K116" s="17" t="s">
        <v>1504</v>
      </c>
      <c r="L116" s="17" t="s">
        <v>1322</v>
      </c>
      <c r="M116" s="18" t="str">
        <f>IF(L116="","",VLOOKUP(L116,Sheet1!$B$3:$C$7,2,0))</f>
        <v>休棟等</v>
      </c>
      <c r="N116" s="17" t="s">
        <v>1322</v>
      </c>
      <c r="O116" s="18" t="str">
        <f>IF(N116="","",VLOOKUP(N116,Sheet1!$B$3:$C$7,2,0))</f>
        <v>休棟等</v>
      </c>
      <c r="P116" s="24" t="str">
        <f t="shared" si="9"/>
        <v/>
      </c>
      <c r="Q116" s="25" t="str">
        <f t="shared" si="10"/>
        <v/>
      </c>
      <c r="R116" s="25" t="str">
        <f t="shared" si="11"/>
        <v/>
      </c>
      <c r="S116" s="25" t="str">
        <f t="shared" si="12"/>
        <v/>
      </c>
      <c r="T116" s="25" t="str">
        <f t="shared" si="13"/>
        <v/>
      </c>
      <c r="U116" s="25" t="str">
        <f t="shared" si="14"/>
        <v/>
      </c>
      <c r="V116" s="26" t="str">
        <f t="shared" si="15"/>
        <v>○</v>
      </c>
      <c r="W116" s="27" t="s">
        <v>1323</v>
      </c>
      <c r="X116" s="27" t="s">
        <v>79</v>
      </c>
      <c r="Y116" s="27" t="s">
        <v>79</v>
      </c>
      <c r="Z116" s="27" t="s">
        <v>79</v>
      </c>
      <c r="AA116" s="27" t="s">
        <v>79</v>
      </c>
      <c r="AB116" s="22" t="str">
        <f t="shared" si="16"/>
        <v>休棟中等</v>
      </c>
      <c r="AC116" s="33">
        <v>13</v>
      </c>
      <c r="AD116" s="33">
        <v>0</v>
      </c>
      <c r="AE116" s="33">
        <v>13</v>
      </c>
      <c r="AF116" s="33">
        <v>0</v>
      </c>
      <c r="AG116" s="33">
        <v>0</v>
      </c>
      <c r="AH116" s="33">
        <v>0</v>
      </c>
      <c r="AI116" s="33">
        <v>0</v>
      </c>
      <c r="AJ116" s="33">
        <v>0</v>
      </c>
      <c r="AK116" s="33">
        <v>0</v>
      </c>
      <c r="AL116" s="34">
        <v>0</v>
      </c>
      <c r="AM116" s="34">
        <v>0</v>
      </c>
      <c r="AN116" s="34">
        <v>0</v>
      </c>
      <c r="AO116" s="33">
        <v>13</v>
      </c>
      <c r="AP116" s="34">
        <v>0</v>
      </c>
      <c r="AQ116" s="34">
        <v>0</v>
      </c>
      <c r="AR116" s="35">
        <v>0</v>
      </c>
      <c r="AS116" s="37" t="s">
        <v>1321</v>
      </c>
      <c r="AT116" s="29" t="str">
        <f t="shared" si="17"/>
        <v/>
      </c>
      <c r="AU116" s="34">
        <v>1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34">
        <v>0</v>
      </c>
    </row>
    <row r="117" spans="2:53">
      <c r="B117" s="16">
        <v>24028907</v>
      </c>
      <c r="C117" s="16" t="s">
        <v>1229</v>
      </c>
      <c r="D117" s="16" t="s">
        <v>75</v>
      </c>
      <c r="E117" s="23">
        <v>4001</v>
      </c>
      <c r="F117" s="23" t="s">
        <v>76</v>
      </c>
      <c r="G117" s="21">
        <v>40136</v>
      </c>
      <c r="H117" s="21" t="s">
        <v>212</v>
      </c>
      <c r="I117" s="16" t="s">
        <v>1230</v>
      </c>
      <c r="J117" s="18" t="s">
        <v>1505</v>
      </c>
      <c r="K117" s="18" t="s">
        <v>1506</v>
      </c>
      <c r="L117" s="18" t="s">
        <v>1321</v>
      </c>
      <c r="M117" s="18" t="str">
        <f>IF(L117="","",VLOOKUP(L117,Sheet1!$B$3:$C$7,2,0))</f>
        <v>急性期</v>
      </c>
      <c r="N117" s="18" t="s">
        <v>1321</v>
      </c>
      <c r="O117" s="18" t="str">
        <f>IF(N117="","",VLOOKUP(N117,Sheet1!$B$3:$C$7,2,0))</f>
        <v>急性期</v>
      </c>
      <c r="P117" s="24" t="str">
        <f t="shared" si="9"/>
        <v/>
      </c>
      <c r="Q117" s="25" t="str">
        <f t="shared" si="10"/>
        <v>○</v>
      </c>
      <c r="R117" s="25" t="str">
        <f t="shared" si="11"/>
        <v>○</v>
      </c>
      <c r="S117" s="25" t="str">
        <f t="shared" si="12"/>
        <v/>
      </c>
      <c r="T117" s="25" t="str">
        <f t="shared" si="13"/>
        <v/>
      </c>
      <c r="U117" s="25" t="str">
        <f t="shared" si="14"/>
        <v/>
      </c>
      <c r="V117" s="26" t="str">
        <f t="shared" si="15"/>
        <v/>
      </c>
      <c r="W117" s="28" t="s">
        <v>1321</v>
      </c>
      <c r="X117" s="28" t="s">
        <v>1324</v>
      </c>
      <c r="Y117" s="28" t="s">
        <v>79</v>
      </c>
      <c r="Z117" s="28" t="s">
        <v>79</v>
      </c>
      <c r="AA117" s="28" t="s">
        <v>79</v>
      </c>
      <c r="AB117" s="22" t="str">
        <f t="shared" si="16"/>
        <v>急性期</v>
      </c>
      <c r="AC117" s="33">
        <v>15</v>
      </c>
      <c r="AD117" s="33">
        <v>9</v>
      </c>
      <c r="AE117" s="33">
        <v>6</v>
      </c>
      <c r="AF117" s="33">
        <v>0</v>
      </c>
      <c r="AG117" s="33">
        <v>0</v>
      </c>
      <c r="AH117" s="33">
        <v>0</v>
      </c>
      <c r="AI117" s="33">
        <v>0</v>
      </c>
      <c r="AJ117" s="33">
        <v>0</v>
      </c>
      <c r="AK117" s="33">
        <v>0</v>
      </c>
      <c r="AL117" s="34">
        <v>15</v>
      </c>
      <c r="AM117" s="34">
        <v>0</v>
      </c>
      <c r="AN117" s="34">
        <v>0</v>
      </c>
      <c r="AO117" s="33">
        <v>0</v>
      </c>
      <c r="AP117" s="34">
        <v>340</v>
      </c>
      <c r="AQ117" s="34">
        <v>56</v>
      </c>
      <c r="AR117" s="35">
        <v>0</v>
      </c>
      <c r="AS117" s="36" t="s">
        <v>1321</v>
      </c>
      <c r="AT117" s="29" t="str">
        <f t="shared" si="17"/>
        <v/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10</v>
      </c>
    </row>
    <row r="118" spans="2:53">
      <c r="B118" s="16">
        <v>24028007</v>
      </c>
      <c r="C118" s="16" t="s">
        <v>99</v>
      </c>
      <c r="D118" s="16" t="s">
        <v>75</v>
      </c>
      <c r="E118" s="23">
        <v>4001</v>
      </c>
      <c r="F118" s="23" t="s">
        <v>76</v>
      </c>
      <c r="G118" s="21">
        <v>40137</v>
      </c>
      <c r="H118" s="21" t="s">
        <v>100</v>
      </c>
      <c r="I118" s="16" t="s">
        <v>101</v>
      </c>
      <c r="J118" s="17" t="s">
        <v>1507</v>
      </c>
      <c r="K118" s="17" t="s">
        <v>1508</v>
      </c>
      <c r="L118" s="17" t="s">
        <v>1322</v>
      </c>
      <c r="M118" s="18" t="str">
        <f>IF(L118="","",VLOOKUP(L118,Sheet1!$B$3:$C$7,2,0))</f>
        <v>休棟等</v>
      </c>
      <c r="N118" s="17" t="s">
        <v>1322</v>
      </c>
      <c r="O118" s="18" t="str">
        <f>IF(N118="","",VLOOKUP(N118,Sheet1!$B$3:$C$7,2,0))</f>
        <v>休棟等</v>
      </c>
      <c r="P118" s="24" t="str">
        <f t="shared" si="9"/>
        <v/>
      </c>
      <c r="Q118" s="25" t="str">
        <f t="shared" si="10"/>
        <v/>
      </c>
      <c r="R118" s="25" t="str">
        <f t="shared" si="11"/>
        <v/>
      </c>
      <c r="S118" s="25" t="str">
        <f t="shared" si="12"/>
        <v/>
      </c>
      <c r="T118" s="25" t="str">
        <f t="shared" si="13"/>
        <v/>
      </c>
      <c r="U118" s="25" t="str">
        <f t="shared" si="14"/>
        <v/>
      </c>
      <c r="V118" s="26" t="str">
        <f t="shared" si="15"/>
        <v>○</v>
      </c>
      <c r="W118" s="27" t="s">
        <v>1323</v>
      </c>
      <c r="X118" s="27" t="s">
        <v>79</v>
      </c>
      <c r="Y118" s="27" t="s">
        <v>79</v>
      </c>
      <c r="Z118" s="27" t="s">
        <v>79</v>
      </c>
      <c r="AA118" s="27" t="s">
        <v>79</v>
      </c>
      <c r="AB118" s="22" t="str">
        <f t="shared" si="16"/>
        <v>休棟中等</v>
      </c>
      <c r="AC118" s="33">
        <v>11</v>
      </c>
      <c r="AD118" s="33">
        <v>0</v>
      </c>
      <c r="AE118" s="33">
        <v>11</v>
      </c>
      <c r="AF118" s="33">
        <v>0</v>
      </c>
      <c r="AG118" s="33">
        <v>0</v>
      </c>
      <c r="AH118" s="33">
        <v>0</v>
      </c>
      <c r="AI118" s="33">
        <v>0</v>
      </c>
      <c r="AJ118" s="33">
        <v>0</v>
      </c>
      <c r="AK118" s="33">
        <v>0</v>
      </c>
      <c r="AL118" s="34">
        <v>0</v>
      </c>
      <c r="AM118" s="33">
        <v>0</v>
      </c>
      <c r="AN118" s="33">
        <v>0</v>
      </c>
      <c r="AO118" s="33">
        <v>11</v>
      </c>
      <c r="AP118" s="34">
        <v>0</v>
      </c>
      <c r="AQ118" s="34">
        <v>0</v>
      </c>
      <c r="AR118" s="35">
        <v>0</v>
      </c>
      <c r="AS118" s="37" t="s">
        <v>79</v>
      </c>
      <c r="AT118" s="29" t="str">
        <f t="shared" si="17"/>
        <v/>
      </c>
      <c r="AU118" s="34"/>
      <c r="AV118" s="34"/>
      <c r="AW118" s="34">
        <v>0</v>
      </c>
      <c r="AX118" s="34"/>
      <c r="AY118" s="34"/>
      <c r="AZ118" s="34">
        <v>0</v>
      </c>
      <c r="BA118" s="34"/>
    </row>
    <row r="119" spans="2:53">
      <c r="B119" s="16">
        <v>24028009</v>
      </c>
      <c r="C119" s="16" t="s">
        <v>105</v>
      </c>
      <c r="D119" s="16" t="s">
        <v>75</v>
      </c>
      <c r="E119" s="23">
        <v>4001</v>
      </c>
      <c r="F119" s="23" t="s">
        <v>76</v>
      </c>
      <c r="G119" s="21">
        <v>40137</v>
      </c>
      <c r="H119" s="21" t="s">
        <v>100</v>
      </c>
      <c r="I119" s="16" t="s">
        <v>106</v>
      </c>
      <c r="J119" s="17" t="s">
        <v>1509</v>
      </c>
      <c r="K119" s="17" t="s">
        <v>1510</v>
      </c>
      <c r="L119" s="17" t="s">
        <v>1328</v>
      </c>
      <c r="M119" s="18" t="str">
        <f>IF(L119="","",VLOOKUP(L119,Sheet1!$B$3:$C$7,2,0))</f>
        <v>慢性期</v>
      </c>
      <c r="N119" s="17" t="s">
        <v>1328</v>
      </c>
      <c r="O119" s="18" t="str">
        <f>IF(N119="","",VLOOKUP(N119,Sheet1!$B$3:$C$7,2,0))</f>
        <v>慢性期</v>
      </c>
      <c r="P119" s="24" t="str">
        <f t="shared" si="9"/>
        <v>○</v>
      </c>
      <c r="Q119" s="25" t="str">
        <f t="shared" si="10"/>
        <v/>
      </c>
      <c r="R119" s="25" t="str">
        <f t="shared" si="11"/>
        <v/>
      </c>
      <c r="S119" s="25" t="str">
        <f t="shared" si="12"/>
        <v>○</v>
      </c>
      <c r="T119" s="25" t="str">
        <f t="shared" si="13"/>
        <v/>
      </c>
      <c r="U119" s="25" t="str">
        <f t="shared" si="14"/>
        <v/>
      </c>
      <c r="V119" s="26" t="str">
        <f t="shared" si="15"/>
        <v/>
      </c>
      <c r="W119" s="27" t="s">
        <v>1327</v>
      </c>
      <c r="X119" s="27" t="s">
        <v>1328</v>
      </c>
      <c r="Y119" s="27" t="s">
        <v>79</v>
      </c>
      <c r="Z119" s="27" t="s">
        <v>79</v>
      </c>
      <c r="AA119" s="27" t="s">
        <v>79</v>
      </c>
      <c r="AB119" s="22" t="str">
        <f t="shared" si="16"/>
        <v>慢性期</v>
      </c>
      <c r="AC119" s="33">
        <v>0</v>
      </c>
      <c r="AD119" s="33">
        <v>0</v>
      </c>
      <c r="AE119" s="33">
        <v>0</v>
      </c>
      <c r="AF119" s="33">
        <v>6</v>
      </c>
      <c r="AG119" s="33">
        <v>1</v>
      </c>
      <c r="AH119" s="33">
        <v>5</v>
      </c>
      <c r="AI119" s="33">
        <v>0</v>
      </c>
      <c r="AJ119" s="33">
        <v>0</v>
      </c>
      <c r="AK119" s="33">
        <v>0</v>
      </c>
      <c r="AL119" s="34">
        <v>0</v>
      </c>
      <c r="AM119" s="34">
        <v>6</v>
      </c>
      <c r="AN119" s="33">
        <v>0</v>
      </c>
      <c r="AO119" s="33">
        <v>0</v>
      </c>
      <c r="AP119" s="34">
        <v>1</v>
      </c>
      <c r="AQ119" s="34">
        <v>0</v>
      </c>
      <c r="AR119" s="35">
        <v>0</v>
      </c>
      <c r="AS119" s="37" t="s">
        <v>1327</v>
      </c>
      <c r="AT119" s="29" t="str">
        <f t="shared" si="17"/>
        <v>○</v>
      </c>
      <c r="AU119" s="34">
        <v>3</v>
      </c>
      <c r="AV119" s="34">
        <v>2</v>
      </c>
      <c r="AW119" s="34">
        <v>1</v>
      </c>
      <c r="AX119" s="34">
        <v>0</v>
      </c>
      <c r="AY119" s="34">
        <v>1</v>
      </c>
      <c r="AZ119" s="34">
        <v>0</v>
      </c>
      <c r="BA119" s="34"/>
    </row>
    <row r="120" spans="2:53">
      <c r="B120" s="16">
        <v>24028024</v>
      </c>
      <c r="C120" s="16" t="s">
        <v>129</v>
      </c>
      <c r="D120" s="16" t="s">
        <v>75</v>
      </c>
      <c r="E120" s="23">
        <v>4001</v>
      </c>
      <c r="F120" s="23" t="s">
        <v>76</v>
      </c>
      <c r="G120" s="21">
        <v>40137</v>
      </c>
      <c r="H120" s="21" t="s">
        <v>100</v>
      </c>
      <c r="I120" s="16" t="s">
        <v>130</v>
      </c>
      <c r="J120" s="17" t="s">
        <v>1511</v>
      </c>
      <c r="K120" s="17" t="s">
        <v>1512</v>
      </c>
      <c r="L120" s="17" t="s">
        <v>1321</v>
      </c>
      <c r="M120" s="18" t="str">
        <f>IF(L120="","",VLOOKUP(L120,Sheet1!$B$3:$C$7,2,0))</f>
        <v>急性期</v>
      </c>
      <c r="N120" s="17" t="s">
        <v>1321</v>
      </c>
      <c r="O120" s="18" t="str">
        <f>IF(N120="","",VLOOKUP(N120,Sheet1!$B$3:$C$7,2,0))</f>
        <v>急性期</v>
      </c>
      <c r="P120" s="24" t="str">
        <f t="shared" si="9"/>
        <v>○</v>
      </c>
      <c r="Q120" s="25" t="str">
        <f t="shared" si="10"/>
        <v/>
      </c>
      <c r="R120" s="25" t="str">
        <f t="shared" si="11"/>
        <v>○</v>
      </c>
      <c r="S120" s="25" t="str">
        <f t="shared" si="12"/>
        <v/>
      </c>
      <c r="T120" s="25" t="str">
        <f t="shared" si="13"/>
        <v/>
      </c>
      <c r="U120" s="25" t="str">
        <f t="shared" si="14"/>
        <v/>
      </c>
      <c r="V120" s="26" t="str">
        <f t="shared" si="15"/>
        <v/>
      </c>
      <c r="W120" s="27" t="s">
        <v>1327</v>
      </c>
      <c r="X120" s="27" t="s">
        <v>1324</v>
      </c>
      <c r="Y120" s="27" t="s">
        <v>79</v>
      </c>
      <c r="Z120" s="27" t="s">
        <v>79</v>
      </c>
      <c r="AA120" s="27" t="s">
        <v>79</v>
      </c>
      <c r="AB120" s="22" t="str">
        <f t="shared" si="16"/>
        <v>急性期</v>
      </c>
      <c r="AC120" s="33">
        <v>19</v>
      </c>
      <c r="AD120" s="33">
        <v>19</v>
      </c>
      <c r="AE120" s="33">
        <v>0</v>
      </c>
      <c r="AF120" s="33">
        <v>0</v>
      </c>
      <c r="AG120" s="33">
        <v>0</v>
      </c>
      <c r="AH120" s="33">
        <v>0</v>
      </c>
      <c r="AI120" s="33">
        <v>0</v>
      </c>
      <c r="AJ120" s="33">
        <v>0</v>
      </c>
      <c r="AK120" s="33">
        <v>0</v>
      </c>
      <c r="AL120" s="34">
        <v>19</v>
      </c>
      <c r="AM120" s="33">
        <v>0</v>
      </c>
      <c r="AN120" s="33">
        <v>0</v>
      </c>
      <c r="AO120" s="33">
        <v>0</v>
      </c>
      <c r="AP120" s="34">
        <v>128</v>
      </c>
      <c r="AQ120" s="34"/>
      <c r="AR120" s="35"/>
      <c r="AS120" s="37" t="s">
        <v>79</v>
      </c>
      <c r="AT120" s="29" t="str">
        <f t="shared" si="17"/>
        <v/>
      </c>
      <c r="AU120" s="34"/>
      <c r="AV120" s="34"/>
      <c r="AW120" s="34">
        <v>0</v>
      </c>
      <c r="AX120" s="34"/>
      <c r="AY120" s="34"/>
      <c r="AZ120" s="34">
        <v>0</v>
      </c>
      <c r="BA120" s="34"/>
    </row>
    <row r="121" spans="2:53">
      <c r="B121" s="16">
        <v>24028054</v>
      </c>
      <c r="C121" s="16" t="s">
        <v>175</v>
      </c>
      <c r="D121" s="16" t="s">
        <v>75</v>
      </c>
      <c r="E121" s="23">
        <v>4001</v>
      </c>
      <c r="F121" s="23" t="s">
        <v>76</v>
      </c>
      <c r="G121" s="21">
        <v>40137</v>
      </c>
      <c r="H121" s="21" t="s">
        <v>100</v>
      </c>
      <c r="I121" s="16" t="s">
        <v>176</v>
      </c>
      <c r="J121" s="17" t="s">
        <v>1513</v>
      </c>
      <c r="K121" s="17" t="s">
        <v>1514</v>
      </c>
      <c r="L121" s="17" t="s">
        <v>1321</v>
      </c>
      <c r="M121" s="18" t="str">
        <f>IF(L121="","",VLOOKUP(L121,Sheet1!$B$3:$C$7,2,0))</f>
        <v>急性期</v>
      </c>
      <c r="N121" s="17" t="s">
        <v>1321</v>
      </c>
      <c r="O121" s="18" t="str">
        <f>IF(N121="","",VLOOKUP(N121,Sheet1!$B$3:$C$7,2,0))</f>
        <v>急性期</v>
      </c>
      <c r="P121" s="24" t="str">
        <f t="shared" si="9"/>
        <v/>
      </c>
      <c r="Q121" s="25" t="str">
        <f t="shared" si="10"/>
        <v>○</v>
      </c>
      <c r="R121" s="25" t="str">
        <f t="shared" si="11"/>
        <v/>
      </c>
      <c r="S121" s="25" t="str">
        <f t="shared" si="12"/>
        <v/>
      </c>
      <c r="T121" s="25" t="str">
        <f t="shared" si="13"/>
        <v/>
      </c>
      <c r="U121" s="25" t="str">
        <f t="shared" si="14"/>
        <v/>
      </c>
      <c r="V121" s="26" t="str">
        <f t="shared" si="15"/>
        <v/>
      </c>
      <c r="W121" s="27" t="s">
        <v>1321</v>
      </c>
      <c r="X121" s="27" t="s">
        <v>79</v>
      </c>
      <c r="Y121" s="27" t="s">
        <v>79</v>
      </c>
      <c r="Z121" s="27" t="s">
        <v>79</v>
      </c>
      <c r="AA121" s="27" t="s">
        <v>79</v>
      </c>
      <c r="AB121" s="22" t="str">
        <f t="shared" si="16"/>
        <v>急性期</v>
      </c>
      <c r="AC121" s="33">
        <v>18</v>
      </c>
      <c r="AD121" s="33">
        <v>18</v>
      </c>
      <c r="AE121" s="33">
        <v>0</v>
      </c>
      <c r="AF121" s="33">
        <v>0</v>
      </c>
      <c r="AG121" s="33">
        <v>0</v>
      </c>
      <c r="AH121" s="33">
        <v>0</v>
      </c>
      <c r="AI121" s="33">
        <v>0</v>
      </c>
      <c r="AJ121" s="33">
        <v>0</v>
      </c>
      <c r="AK121" s="33">
        <v>0</v>
      </c>
      <c r="AL121" s="34">
        <v>18</v>
      </c>
      <c r="AM121" s="34">
        <v>0</v>
      </c>
      <c r="AN121" s="34">
        <v>0</v>
      </c>
      <c r="AO121" s="33">
        <v>0</v>
      </c>
      <c r="AP121" s="34">
        <v>560</v>
      </c>
      <c r="AQ121" s="34">
        <v>0</v>
      </c>
      <c r="AR121" s="35">
        <v>0</v>
      </c>
      <c r="AS121" s="37" t="s">
        <v>1321</v>
      </c>
      <c r="AT121" s="29" t="str">
        <f t="shared" si="17"/>
        <v/>
      </c>
      <c r="AU121" s="34">
        <v>0</v>
      </c>
      <c r="AV121" s="34">
        <v>0</v>
      </c>
      <c r="AW121" s="34">
        <v>0</v>
      </c>
      <c r="AX121" s="34">
        <v>0</v>
      </c>
      <c r="AY121" s="34">
        <v>0</v>
      </c>
      <c r="AZ121" s="34">
        <v>0</v>
      </c>
      <c r="BA121" s="34">
        <v>43</v>
      </c>
    </row>
    <row r="122" spans="2:53">
      <c r="B122" s="16">
        <v>24028102</v>
      </c>
      <c r="C122" s="16" t="s">
        <v>242</v>
      </c>
      <c r="D122" s="16" t="s">
        <v>75</v>
      </c>
      <c r="E122" s="23">
        <v>4001</v>
      </c>
      <c r="F122" s="23" t="s">
        <v>76</v>
      </c>
      <c r="G122" s="21">
        <v>40137</v>
      </c>
      <c r="H122" s="21" t="s">
        <v>100</v>
      </c>
      <c r="I122" s="16" t="s">
        <v>243</v>
      </c>
      <c r="J122" s="17" t="s">
        <v>1515</v>
      </c>
      <c r="K122" s="17" t="s">
        <v>1516</v>
      </c>
      <c r="L122" s="17" t="s">
        <v>1324</v>
      </c>
      <c r="M122" s="18" t="str">
        <f>IF(L122="","",VLOOKUP(L122,Sheet1!$B$3:$C$7,2,0))</f>
        <v>回復期</v>
      </c>
      <c r="N122" s="17" t="s">
        <v>1324</v>
      </c>
      <c r="O122" s="18" t="str">
        <f>IF(N122="","",VLOOKUP(N122,Sheet1!$B$3:$C$7,2,0))</f>
        <v>回復期</v>
      </c>
      <c r="P122" s="24" t="str">
        <f t="shared" si="9"/>
        <v>○</v>
      </c>
      <c r="Q122" s="25" t="str">
        <f t="shared" si="10"/>
        <v>○</v>
      </c>
      <c r="R122" s="25" t="str">
        <f t="shared" si="11"/>
        <v/>
      </c>
      <c r="S122" s="25" t="str">
        <f t="shared" si="12"/>
        <v>○</v>
      </c>
      <c r="T122" s="25" t="str">
        <f t="shared" si="13"/>
        <v>○</v>
      </c>
      <c r="U122" s="25" t="str">
        <f t="shared" si="14"/>
        <v/>
      </c>
      <c r="V122" s="26" t="str">
        <f t="shared" si="15"/>
        <v/>
      </c>
      <c r="W122" s="27" t="s">
        <v>1327</v>
      </c>
      <c r="X122" s="27" t="s">
        <v>1321</v>
      </c>
      <c r="Y122" s="27" t="s">
        <v>1328</v>
      </c>
      <c r="Z122" s="27" t="s">
        <v>1322</v>
      </c>
      <c r="AA122" s="27" t="s">
        <v>79</v>
      </c>
      <c r="AB122" s="22" t="str">
        <f t="shared" si="16"/>
        <v>回復期</v>
      </c>
      <c r="AC122" s="33">
        <v>19</v>
      </c>
      <c r="AD122" s="33">
        <v>19</v>
      </c>
      <c r="AE122" s="33">
        <v>0</v>
      </c>
      <c r="AF122" s="33">
        <v>0</v>
      </c>
      <c r="AG122" s="33">
        <v>0</v>
      </c>
      <c r="AH122" s="33">
        <v>0</v>
      </c>
      <c r="AI122" s="33">
        <v>0</v>
      </c>
      <c r="AJ122" s="33">
        <v>0</v>
      </c>
      <c r="AK122" s="33">
        <v>0</v>
      </c>
      <c r="AL122" s="34">
        <v>19</v>
      </c>
      <c r="AM122" s="34">
        <v>0</v>
      </c>
      <c r="AN122" s="34">
        <v>0</v>
      </c>
      <c r="AO122" s="33">
        <v>0</v>
      </c>
      <c r="AP122" s="34">
        <v>117</v>
      </c>
      <c r="AQ122" s="34">
        <v>0</v>
      </c>
      <c r="AR122" s="35">
        <v>0</v>
      </c>
      <c r="AS122" s="37" t="s">
        <v>1327</v>
      </c>
      <c r="AT122" s="29" t="str">
        <f t="shared" si="17"/>
        <v>○</v>
      </c>
      <c r="AU122" s="34">
        <v>14</v>
      </c>
      <c r="AV122" s="34">
        <v>750</v>
      </c>
      <c r="AW122" s="34">
        <v>4</v>
      </c>
      <c r="AX122" s="34">
        <v>0</v>
      </c>
      <c r="AY122" s="34">
        <v>4</v>
      </c>
      <c r="AZ122" s="34">
        <v>6</v>
      </c>
      <c r="BA122" s="34">
        <v>0</v>
      </c>
    </row>
    <row r="123" spans="2:53">
      <c r="B123" s="16">
        <v>24028109</v>
      </c>
      <c r="C123" s="16" t="s">
        <v>252</v>
      </c>
      <c r="D123" s="16" t="s">
        <v>75</v>
      </c>
      <c r="E123" s="23">
        <v>4001</v>
      </c>
      <c r="F123" s="23" t="s">
        <v>76</v>
      </c>
      <c r="G123" s="21">
        <v>40137</v>
      </c>
      <c r="H123" s="21" t="s">
        <v>100</v>
      </c>
      <c r="I123" s="16" t="s">
        <v>253</v>
      </c>
      <c r="J123" s="17" t="s">
        <v>1517</v>
      </c>
      <c r="K123" s="17" t="s">
        <v>1518</v>
      </c>
      <c r="L123" s="17" t="s">
        <v>1321</v>
      </c>
      <c r="M123" s="18" t="str">
        <f>IF(L123="","",VLOOKUP(L123,Sheet1!$B$3:$C$7,2,0))</f>
        <v>急性期</v>
      </c>
      <c r="N123" s="17" t="s">
        <v>1321</v>
      </c>
      <c r="O123" s="18" t="str">
        <f>IF(N123="","",VLOOKUP(N123,Sheet1!$B$3:$C$7,2,0))</f>
        <v>急性期</v>
      </c>
      <c r="P123" s="24" t="str">
        <f t="shared" si="9"/>
        <v>○</v>
      </c>
      <c r="Q123" s="25" t="str">
        <f t="shared" si="10"/>
        <v>○</v>
      </c>
      <c r="R123" s="25" t="str">
        <f t="shared" si="11"/>
        <v>○</v>
      </c>
      <c r="S123" s="25" t="str">
        <f t="shared" si="12"/>
        <v/>
      </c>
      <c r="T123" s="25" t="str">
        <f t="shared" si="13"/>
        <v/>
      </c>
      <c r="U123" s="25" t="str">
        <f t="shared" si="14"/>
        <v/>
      </c>
      <c r="V123" s="26" t="str">
        <f t="shared" si="15"/>
        <v/>
      </c>
      <c r="W123" s="27" t="s">
        <v>1327</v>
      </c>
      <c r="X123" s="27" t="s">
        <v>1321</v>
      </c>
      <c r="Y123" s="27" t="s">
        <v>1324</v>
      </c>
      <c r="Z123" s="27" t="s">
        <v>79</v>
      </c>
      <c r="AA123" s="27" t="s">
        <v>79</v>
      </c>
      <c r="AB123" s="22" t="str">
        <f t="shared" si="16"/>
        <v>急性期</v>
      </c>
      <c r="AC123" s="33">
        <v>19</v>
      </c>
      <c r="AD123" s="33">
        <v>19</v>
      </c>
      <c r="AE123" s="33">
        <v>0</v>
      </c>
      <c r="AF123" s="33">
        <v>0</v>
      </c>
      <c r="AG123" s="33">
        <v>0</v>
      </c>
      <c r="AH123" s="33">
        <v>0</v>
      </c>
      <c r="AI123" s="33">
        <v>0</v>
      </c>
      <c r="AJ123" s="33">
        <v>0</v>
      </c>
      <c r="AK123" s="33">
        <v>0</v>
      </c>
      <c r="AL123" s="34">
        <v>19</v>
      </c>
      <c r="AM123" s="34">
        <v>0</v>
      </c>
      <c r="AN123" s="34">
        <v>0</v>
      </c>
      <c r="AO123" s="33">
        <v>0</v>
      </c>
      <c r="AP123" s="34">
        <v>276</v>
      </c>
      <c r="AQ123" s="34">
        <v>206</v>
      </c>
      <c r="AR123" s="35">
        <v>0.33900000000000002</v>
      </c>
      <c r="AS123" s="37" t="s">
        <v>79</v>
      </c>
      <c r="AT123" s="29" t="str">
        <f t="shared" si="17"/>
        <v/>
      </c>
      <c r="AU123" s="34"/>
      <c r="AV123" s="34"/>
      <c r="AW123" s="34">
        <v>0</v>
      </c>
      <c r="AX123" s="34"/>
      <c r="AY123" s="34"/>
      <c r="AZ123" s="34">
        <v>0</v>
      </c>
      <c r="BA123" s="34"/>
    </row>
    <row r="124" spans="2:53">
      <c r="B124" s="16">
        <v>24028139</v>
      </c>
      <c r="C124" s="16" t="s">
        <v>293</v>
      </c>
      <c r="D124" s="16" t="s">
        <v>75</v>
      </c>
      <c r="E124" s="23">
        <v>4001</v>
      </c>
      <c r="F124" s="23" t="s">
        <v>76</v>
      </c>
      <c r="G124" s="21">
        <v>40137</v>
      </c>
      <c r="H124" s="21" t="s">
        <v>100</v>
      </c>
      <c r="I124" s="16" t="s">
        <v>294</v>
      </c>
      <c r="J124" s="17" t="s">
        <v>1519</v>
      </c>
      <c r="K124" s="17" t="s">
        <v>1520</v>
      </c>
      <c r="L124" s="17" t="s">
        <v>1321</v>
      </c>
      <c r="M124" s="18" t="str">
        <f>IF(L124="","",VLOOKUP(L124,Sheet1!$B$3:$C$7,2,0))</f>
        <v>急性期</v>
      </c>
      <c r="N124" s="17" t="s">
        <v>1321</v>
      </c>
      <c r="O124" s="18" t="str">
        <f>IF(N124="","",VLOOKUP(N124,Sheet1!$B$3:$C$7,2,0))</f>
        <v>急性期</v>
      </c>
      <c r="P124" s="24" t="str">
        <f t="shared" si="9"/>
        <v>○</v>
      </c>
      <c r="Q124" s="25" t="str">
        <f t="shared" si="10"/>
        <v/>
      </c>
      <c r="R124" s="25" t="str">
        <f t="shared" si="11"/>
        <v/>
      </c>
      <c r="S124" s="25" t="str">
        <f t="shared" si="12"/>
        <v>○</v>
      </c>
      <c r="T124" s="25" t="str">
        <f t="shared" si="13"/>
        <v>○</v>
      </c>
      <c r="U124" s="25" t="str">
        <f t="shared" si="14"/>
        <v/>
      </c>
      <c r="V124" s="26" t="str">
        <f t="shared" si="15"/>
        <v/>
      </c>
      <c r="W124" s="27" t="s">
        <v>1327</v>
      </c>
      <c r="X124" s="27" t="s">
        <v>1328</v>
      </c>
      <c r="Y124" s="27" t="s">
        <v>1322</v>
      </c>
      <c r="Z124" s="27" t="s">
        <v>79</v>
      </c>
      <c r="AA124" s="27" t="s">
        <v>79</v>
      </c>
      <c r="AB124" s="22" t="str">
        <f t="shared" si="16"/>
        <v>急性期</v>
      </c>
      <c r="AC124" s="33">
        <v>18</v>
      </c>
      <c r="AD124" s="33">
        <v>18</v>
      </c>
      <c r="AE124" s="33">
        <v>0</v>
      </c>
      <c r="AF124" s="33">
        <v>0</v>
      </c>
      <c r="AG124" s="33">
        <v>0</v>
      </c>
      <c r="AH124" s="33">
        <v>0</v>
      </c>
      <c r="AI124" s="33">
        <v>0</v>
      </c>
      <c r="AJ124" s="33">
        <v>0</v>
      </c>
      <c r="AK124" s="33">
        <v>0</v>
      </c>
      <c r="AL124" s="34">
        <v>18</v>
      </c>
      <c r="AM124" s="34">
        <v>0</v>
      </c>
      <c r="AN124" s="34">
        <v>0</v>
      </c>
      <c r="AO124" s="33">
        <v>0</v>
      </c>
      <c r="AP124" s="34">
        <v>97</v>
      </c>
      <c r="AQ124" s="34">
        <v>3</v>
      </c>
      <c r="AR124" s="35">
        <v>0</v>
      </c>
      <c r="AS124" s="37" t="s">
        <v>1327</v>
      </c>
      <c r="AT124" s="29" t="str">
        <f t="shared" si="17"/>
        <v>○</v>
      </c>
      <c r="AU124" s="34">
        <v>2</v>
      </c>
      <c r="AV124" s="34">
        <v>17</v>
      </c>
      <c r="AW124" s="34">
        <v>1</v>
      </c>
      <c r="AX124" s="34">
        <v>1</v>
      </c>
      <c r="AY124" s="34">
        <v>0</v>
      </c>
      <c r="AZ124" s="34">
        <v>3</v>
      </c>
      <c r="BA124" s="34">
        <v>0</v>
      </c>
    </row>
    <row r="125" spans="2:53">
      <c r="B125" s="16">
        <v>24028171</v>
      </c>
      <c r="C125" s="16" t="s">
        <v>341</v>
      </c>
      <c r="D125" s="16" t="s">
        <v>75</v>
      </c>
      <c r="E125" s="23">
        <v>4001</v>
      </c>
      <c r="F125" s="23" t="s">
        <v>76</v>
      </c>
      <c r="G125" s="21">
        <v>40137</v>
      </c>
      <c r="H125" s="21" t="s">
        <v>100</v>
      </c>
      <c r="I125" s="16" t="s">
        <v>342</v>
      </c>
      <c r="J125" s="17" t="s">
        <v>1521</v>
      </c>
      <c r="K125" s="17" t="s">
        <v>1522</v>
      </c>
      <c r="L125" s="17" t="s">
        <v>1321</v>
      </c>
      <c r="M125" s="18" t="str">
        <f>IF(L125="","",VLOOKUP(L125,Sheet1!$B$3:$C$7,2,0))</f>
        <v>急性期</v>
      </c>
      <c r="N125" s="17" t="s">
        <v>1321</v>
      </c>
      <c r="O125" s="18" t="str">
        <f>IF(N125="","",VLOOKUP(N125,Sheet1!$B$3:$C$7,2,0))</f>
        <v>急性期</v>
      </c>
      <c r="P125" s="24" t="str">
        <f t="shared" si="9"/>
        <v/>
      </c>
      <c r="Q125" s="25" t="str">
        <f t="shared" si="10"/>
        <v/>
      </c>
      <c r="R125" s="25" t="str">
        <f t="shared" si="11"/>
        <v>○</v>
      </c>
      <c r="S125" s="25" t="str">
        <f t="shared" si="12"/>
        <v/>
      </c>
      <c r="T125" s="25" t="str">
        <f t="shared" si="13"/>
        <v/>
      </c>
      <c r="U125" s="25" t="str">
        <f t="shared" si="14"/>
        <v/>
      </c>
      <c r="V125" s="26" t="str">
        <f t="shared" si="15"/>
        <v/>
      </c>
      <c r="W125" s="27" t="s">
        <v>1324</v>
      </c>
      <c r="X125" s="27" t="s">
        <v>79</v>
      </c>
      <c r="Y125" s="27" t="s">
        <v>79</v>
      </c>
      <c r="Z125" s="27" t="s">
        <v>79</v>
      </c>
      <c r="AA125" s="27" t="s">
        <v>79</v>
      </c>
      <c r="AB125" s="22" t="str">
        <f t="shared" si="16"/>
        <v>急性期</v>
      </c>
      <c r="AC125" s="33">
        <v>19</v>
      </c>
      <c r="AD125" s="33">
        <v>0</v>
      </c>
      <c r="AE125" s="33">
        <v>19</v>
      </c>
      <c r="AF125" s="33">
        <v>0</v>
      </c>
      <c r="AG125" s="33">
        <v>0</v>
      </c>
      <c r="AH125" s="33">
        <v>0</v>
      </c>
      <c r="AI125" s="33">
        <v>0</v>
      </c>
      <c r="AJ125" s="33">
        <v>0</v>
      </c>
      <c r="AK125" s="33">
        <v>0</v>
      </c>
      <c r="AL125" s="34">
        <v>19</v>
      </c>
      <c r="AM125" s="34">
        <v>0</v>
      </c>
      <c r="AN125" s="34">
        <v>0</v>
      </c>
      <c r="AO125" s="33">
        <v>0</v>
      </c>
      <c r="AP125" s="34">
        <v>0</v>
      </c>
      <c r="AQ125" s="34">
        <v>0</v>
      </c>
      <c r="AR125" s="35">
        <v>0</v>
      </c>
      <c r="AS125" s="37" t="s">
        <v>1321</v>
      </c>
      <c r="AT125" s="29" t="str">
        <f t="shared" si="17"/>
        <v/>
      </c>
      <c r="AU125" s="34">
        <v>0</v>
      </c>
      <c r="AV125" s="34">
        <v>0</v>
      </c>
      <c r="AW125" s="34">
        <v>0</v>
      </c>
      <c r="AX125" s="34">
        <v>0</v>
      </c>
      <c r="AY125" s="34">
        <v>0</v>
      </c>
      <c r="AZ125" s="34">
        <v>0</v>
      </c>
      <c r="BA125" s="34">
        <v>0</v>
      </c>
    </row>
    <row r="126" spans="2:53">
      <c r="B126" s="16">
        <v>24028177</v>
      </c>
      <c r="C126" s="16" t="s">
        <v>349</v>
      </c>
      <c r="D126" s="16" t="s">
        <v>75</v>
      </c>
      <c r="E126" s="23">
        <v>4001</v>
      </c>
      <c r="F126" s="23" t="s">
        <v>76</v>
      </c>
      <c r="G126" s="21">
        <v>40137</v>
      </c>
      <c r="H126" s="21" t="s">
        <v>100</v>
      </c>
      <c r="I126" s="16" t="s">
        <v>350</v>
      </c>
      <c r="J126" s="17" t="s">
        <v>1523</v>
      </c>
      <c r="K126" s="17" t="s">
        <v>1524</v>
      </c>
      <c r="L126" s="17" t="s">
        <v>1321</v>
      </c>
      <c r="M126" s="18" t="str">
        <f>IF(L126="","",VLOOKUP(L126,Sheet1!$B$3:$C$7,2,0))</f>
        <v>急性期</v>
      </c>
      <c r="N126" s="17" t="s">
        <v>1321</v>
      </c>
      <c r="O126" s="18" t="str">
        <f>IF(N126="","",VLOOKUP(N126,Sheet1!$B$3:$C$7,2,0))</f>
        <v>急性期</v>
      </c>
      <c r="P126" s="24" t="str">
        <f t="shared" si="9"/>
        <v>○</v>
      </c>
      <c r="Q126" s="25" t="str">
        <f t="shared" si="10"/>
        <v>○</v>
      </c>
      <c r="R126" s="25" t="str">
        <f t="shared" si="11"/>
        <v>○</v>
      </c>
      <c r="S126" s="25" t="str">
        <f t="shared" si="12"/>
        <v>○</v>
      </c>
      <c r="T126" s="25" t="str">
        <f t="shared" si="13"/>
        <v/>
      </c>
      <c r="U126" s="25" t="str">
        <f t="shared" si="14"/>
        <v/>
      </c>
      <c r="V126" s="26" t="str">
        <f t="shared" si="15"/>
        <v/>
      </c>
      <c r="W126" s="27" t="s">
        <v>1327</v>
      </c>
      <c r="X126" s="27" t="s">
        <v>1321</v>
      </c>
      <c r="Y126" s="27" t="s">
        <v>1324</v>
      </c>
      <c r="Z126" s="27" t="s">
        <v>1328</v>
      </c>
      <c r="AA126" s="27" t="s">
        <v>79</v>
      </c>
      <c r="AB126" s="22" t="str">
        <f t="shared" si="16"/>
        <v>急性期</v>
      </c>
      <c r="AC126" s="33">
        <v>19</v>
      </c>
      <c r="AD126" s="33">
        <v>19</v>
      </c>
      <c r="AE126" s="33">
        <v>0</v>
      </c>
      <c r="AF126" s="33">
        <v>0</v>
      </c>
      <c r="AG126" s="33">
        <v>0</v>
      </c>
      <c r="AH126" s="33">
        <v>0</v>
      </c>
      <c r="AI126" s="33">
        <v>0</v>
      </c>
      <c r="AJ126" s="33">
        <v>0</v>
      </c>
      <c r="AK126" s="33">
        <v>0</v>
      </c>
      <c r="AL126" s="34">
        <v>19</v>
      </c>
      <c r="AM126" s="33">
        <v>0</v>
      </c>
      <c r="AN126" s="33">
        <v>0</v>
      </c>
      <c r="AO126" s="33">
        <v>0</v>
      </c>
      <c r="AP126" s="34">
        <v>211</v>
      </c>
      <c r="AQ126" s="34">
        <v>3</v>
      </c>
      <c r="AR126" s="35">
        <v>0</v>
      </c>
      <c r="AS126" s="37" t="s">
        <v>1327</v>
      </c>
      <c r="AT126" s="29" t="str">
        <f t="shared" si="17"/>
        <v>○</v>
      </c>
      <c r="AU126" s="34">
        <v>8</v>
      </c>
      <c r="AV126" s="34">
        <v>1123</v>
      </c>
      <c r="AW126" s="34">
        <v>10</v>
      </c>
      <c r="AX126" s="34">
        <v>0</v>
      </c>
      <c r="AY126" s="34">
        <v>10</v>
      </c>
      <c r="AZ126" s="34">
        <v>4</v>
      </c>
      <c r="BA126" s="34">
        <v>0</v>
      </c>
    </row>
    <row r="127" spans="2:53">
      <c r="B127" s="16">
        <v>24028233</v>
      </c>
      <c r="C127" s="16" t="s">
        <v>415</v>
      </c>
      <c r="D127" s="16" t="s">
        <v>75</v>
      </c>
      <c r="E127" s="23">
        <v>4001</v>
      </c>
      <c r="F127" s="23" t="s">
        <v>76</v>
      </c>
      <c r="G127" s="21">
        <v>40137</v>
      </c>
      <c r="H127" s="21" t="s">
        <v>100</v>
      </c>
      <c r="I127" s="16" t="s">
        <v>416</v>
      </c>
      <c r="J127" s="17" t="s">
        <v>1525</v>
      </c>
      <c r="K127" s="17" t="s">
        <v>1526</v>
      </c>
      <c r="L127" s="17" t="s">
        <v>1322</v>
      </c>
      <c r="M127" s="18" t="str">
        <f>IF(L127="","",VLOOKUP(L127,Sheet1!$B$3:$C$7,2,0))</f>
        <v>休棟等</v>
      </c>
      <c r="N127" s="17" t="s">
        <v>1324</v>
      </c>
      <c r="O127" s="18" t="str">
        <f>IF(N127="","",VLOOKUP(N127,Sheet1!$B$3:$C$7,2,0))</f>
        <v>回復期</v>
      </c>
      <c r="P127" s="24" t="str">
        <f t="shared" si="9"/>
        <v/>
      </c>
      <c r="Q127" s="25" t="str">
        <f t="shared" si="10"/>
        <v/>
      </c>
      <c r="R127" s="25" t="str">
        <f t="shared" si="11"/>
        <v/>
      </c>
      <c r="S127" s="25" t="str">
        <f t="shared" si="12"/>
        <v/>
      </c>
      <c r="T127" s="25" t="str">
        <f t="shared" si="13"/>
        <v/>
      </c>
      <c r="U127" s="25" t="str">
        <f t="shared" si="14"/>
        <v/>
      </c>
      <c r="V127" s="26" t="str">
        <f t="shared" si="15"/>
        <v>○</v>
      </c>
      <c r="W127" s="27" t="s">
        <v>1323</v>
      </c>
      <c r="X127" s="27" t="s">
        <v>79</v>
      </c>
      <c r="Y127" s="27" t="s">
        <v>79</v>
      </c>
      <c r="Z127" s="27" t="s">
        <v>79</v>
      </c>
      <c r="AA127" s="27" t="s">
        <v>79</v>
      </c>
      <c r="AB127" s="22" t="str">
        <f t="shared" si="16"/>
        <v>休棟中等</v>
      </c>
      <c r="AC127" s="33">
        <v>19</v>
      </c>
      <c r="AD127" s="33">
        <v>0</v>
      </c>
      <c r="AE127" s="33">
        <v>19</v>
      </c>
      <c r="AF127" s="33">
        <v>0</v>
      </c>
      <c r="AG127" s="33">
        <v>0</v>
      </c>
      <c r="AH127" s="33">
        <v>0</v>
      </c>
      <c r="AI127" s="33">
        <v>0</v>
      </c>
      <c r="AJ127" s="33">
        <v>0</v>
      </c>
      <c r="AK127" s="33">
        <v>0</v>
      </c>
      <c r="AL127" s="34">
        <v>19</v>
      </c>
      <c r="AM127" s="34">
        <v>0</v>
      </c>
      <c r="AN127" s="34">
        <v>0</v>
      </c>
      <c r="AO127" s="33">
        <v>0</v>
      </c>
      <c r="AP127" s="34">
        <v>0</v>
      </c>
      <c r="AQ127" s="34">
        <v>0</v>
      </c>
      <c r="AR127" s="35">
        <v>0</v>
      </c>
      <c r="AS127" s="37" t="s">
        <v>1321</v>
      </c>
      <c r="AT127" s="29" t="str">
        <f t="shared" si="17"/>
        <v/>
      </c>
      <c r="AU127" s="34">
        <v>2</v>
      </c>
      <c r="AV127" s="34">
        <v>0</v>
      </c>
      <c r="AW127" s="34">
        <v>3</v>
      </c>
      <c r="AX127" s="34">
        <v>0</v>
      </c>
      <c r="AY127" s="34">
        <v>3</v>
      </c>
      <c r="AZ127" s="34">
        <v>0</v>
      </c>
      <c r="BA127" s="34">
        <v>0</v>
      </c>
    </row>
    <row r="128" spans="2:53">
      <c r="B128" s="16">
        <v>24028324</v>
      </c>
      <c r="C128" s="16" t="s">
        <v>508</v>
      </c>
      <c r="D128" s="16" t="s">
        <v>75</v>
      </c>
      <c r="E128" s="23">
        <v>4001</v>
      </c>
      <c r="F128" s="23" t="s">
        <v>76</v>
      </c>
      <c r="G128" s="21">
        <v>40137</v>
      </c>
      <c r="H128" s="21" t="s">
        <v>100</v>
      </c>
      <c r="I128" s="16" t="s">
        <v>509</v>
      </c>
      <c r="J128" s="17" t="s">
        <v>1527</v>
      </c>
      <c r="K128" s="17" t="s">
        <v>1528</v>
      </c>
      <c r="L128" s="17" t="s">
        <v>1322</v>
      </c>
      <c r="M128" s="18" t="str">
        <f>IF(L128="","",VLOOKUP(L128,Sheet1!$B$3:$C$7,2,0))</f>
        <v>休棟等</v>
      </c>
      <c r="N128" s="17" t="s">
        <v>1322</v>
      </c>
      <c r="O128" s="18" t="str">
        <f>IF(N128="","",VLOOKUP(N128,Sheet1!$B$3:$C$7,2,0))</f>
        <v>休棟等</v>
      </c>
      <c r="P128" s="24" t="str">
        <f t="shared" si="9"/>
        <v/>
      </c>
      <c r="Q128" s="25" t="str">
        <f t="shared" si="10"/>
        <v/>
      </c>
      <c r="R128" s="25" t="str">
        <f t="shared" si="11"/>
        <v/>
      </c>
      <c r="S128" s="25" t="str">
        <f t="shared" si="12"/>
        <v/>
      </c>
      <c r="T128" s="25" t="str">
        <f t="shared" si="13"/>
        <v/>
      </c>
      <c r="U128" s="25" t="str">
        <f t="shared" si="14"/>
        <v/>
      </c>
      <c r="V128" s="26" t="str">
        <f t="shared" si="15"/>
        <v>○</v>
      </c>
      <c r="W128" s="27" t="s">
        <v>1323</v>
      </c>
      <c r="X128" s="27" t="s">
        <v>79</v>
      </c>
      <c r="Y128" s="27" t="s">
        <v>79</v>
      </c>
      <c r="Z128" s="27" t="s">
        <v>79</v>
      </c>
      <c r="AA128" s="27" t="s">
        <v>79</v>
      </c>
      <c r="AB128" s="22" t="str">
        <f t="shared" si="16"/>
        <v>休棟中等</v>
      </c>
      <c r="AC128" s="33">
        <v>19</v>
      </c>
      <c r="AD128" s="33">
        <v>9</v>
      </c>
      <c r="AE128" s="33">
        <v>10</v>
      </c>
      <c r="AF128" s="33">
        <v>0</v>
      </c>
      <c r="AG128" s="33">
        <v>0</v>
      </c>
      <c r="AH128" s="33">
        <v>0</v>
      </c>
      <c r="AI128" s="33">
        <v>0</v>
      </c>
      <c r="AJ128" s="33">
        <v>0</v>
      </c>
      <c r="AK128" s="33">
        <v>0</v>
      </c>
      <c r="AL128" s="34">
        <v>0</v>
      </c>
      <c r="AM128" s="34">
        <v>0</v>
      </c>
      <c r="AN128" s="34">
        <v>0</v>
      </c>
      <c r="AO128" s="33">
        <v>19</v>
      </c>
      <c r="AP128" s="34">
        <v>61</v>
      </c>
      <c r="AQ128" s="34">
        <v>0</v>
      </c>
      <c r="AR128" s="35">
        <v>0</v>
      </c>
      <c r="AS128" s="37" t="s">
        <v>1321</v>
      </c>
      <c r="AT128" s="29" t="str">
        <f t="shared" si="17"/>
        <v/>
      </c>
      <c r="AU128" s="34">
        <v>0</v>
      </c>
      <c r="AV128" s="34">
        <v>0</v>
      </c>
      <c r="AW128" s="34">
        <v>0</v>
      </c>
      <c r="AX128" s="34"/>
      <c r="AY128" s="34"/>
      <c r="AZ128" s="34">
        <v>0</v>
      </c>
      <c r="BA128" s="34"/>
    </row>
    <row r="129" spans="2:53">
      <c r="B129" s="16">
        <v>24028410</v>
      </c>
      <c r="C129" s="16" t="s">
        <v>601</v>
      </c>
      <c r="D129" s="16" t="s">
        <v>75</v>
      </c>
      <c r="E129" s="23">
        <v>4001</v>
      </c>
      <c r="F129" s="23" t="s">
        <v>76</v>
      </c>
      <c r="G129" s="21">
        <v>40137</v>
      </c>
      <c r="H129" s="21" t="s">
        <v>100</v>
      </c>
      <c r="I129" s="16" t="s">
        <v>602</v>
      </c>
      <c r="J129" s="17" t="s">
        <v>601</v>
      </c>
      <c r="K129" s="17" t="s">
        <v>603</v>
      </c>
      <c r="L129" s="17" t="s">
        <v>149</v>
      </c>
      <c r="M129" s="18" t="str">
        <f>IF(L129="","",VLOOKUP(L129,Sheet1!$B$3:$C$7,2,0))</f>
        <v>急性期</v>
      </c>
      <c r="N129" s="17" t="s">
        <v>149</v>
      </c>
      <c r="O129" s="18" t="str">
        <f>IF(N129="","",VLOOKUP(N129,Sheet1!$B$3:$C$7,2,0))</f>
        <v>急性期</v>
      </c>
      <c r="P129" s="24" t="str">
        <f t="shared" si="9"/>
        <v>○</v>
      </c>
      <c r="Q129" s="25" t="str">
        <f t="shared" si="10"/>
        <v>○</v>
      </c>
      <c r="R129" s="25" t="str">
        <f t="shared" si="11"/>
        <v/>
      </c>
      <c r="S129" s="25" t="str">
        <f t="shared" si="12"/>
        <v>○</v>
      </c>
      <c r="T129" s="25" t="str">
        <f t="shared" si="13"/>
        <v/>
      </c>
      <c r="U129" s="25" t="str">
        <f t="shared" si="14"/>
        <v/>
      </c>
      <c r="V129" s="26" t="str">
        <f t="shared" si="15"/>
        <v/>
      </c>
      <c r="W129" s="27" t="s">
        <v>148</v>
      </c>
      <c r="X129" s="27" t="s">
        <v>149</v>
      </c>
      <c r="Y129" s="27" t="s">
        <v>167</v>
      </c>
      <c r="Z129" s="27" t="s">
        <v>79</v>
      </c>
      <c r="AA129" s="27" t="s">
        <v>79</v>
      </c>
      <c r="AB129" s="22" t="str">
        <f t="shared" si="16"/>
        <v>急性期</v>
      </c>
      <c r="AC129" s="33">
        <v>19</v>
      </c>
      <c r="AD129" s="33">
        <v>19</v>
      </c>
      <c r="AE129" s="33">
        <v>0</v>
      </c>
      <c r="AF129" s="33">
        <v>0</v>
      </c>
      <c r="AG129" s="33">
        <v>0</v>
      </c>
      <c r="AH129" s="33">
        <v>0</v>
      </c>
      <c r="AI129" s="33">
        <v>0</v>
      </c>
      <c r="AJ129" s="33">
        <v>0</v>
      </c>
      <c r="AK129" s="33">
        <v>0</v>
      </c>
      <c r="AL129" s="34">
        <v>19</v>
      </c>
      <c r="AM129" s="34">
        <v>0</v>
      </c>
      <c r="AN129" s="34">
        <v>0</v>
      </c>
      <c r="AO129" s="33">
        <v>0</v>
      </c>
      <c r="AP129" s="34">
        <v>85</v>
      </c>
      <c r="AQ129" s="34">
        <v>0</v>
      </c>
      <c r="AR129" s="35">
        <v>0.2</v>
      </c>
      <c r="AS129" s="37" t="s">
        <v>149</v>
      </c>
      <c r="AT129" s="29" t="str">
        <f t="shared" si="17"/>
        <v/>
      </c>
      <c r="AU129" s="34">
        <v>6</v>
      </c>
      <c r="AV129" s="34">
        <v>0</v>
      </c>
      <c r="AW129" s="34">
        <v>0</v>
      </c>
      <c r="AX129" s="34">
        <v>0</v>
      </c>
      <c r="AY129" s="34">
        <v>0</v>
      </c>
      <c r="AZ129" s="34">
        <v>0</v>
      </c>
      <c r="BA129" s="34">
        <v>0</v>
      </c>
    </row>
    <row r="130" spans="2:53">
      <c r="B130" s="16">
        <v>24028436</v>
      </c>
      <c r="C130" s="16" t="s">
        <v>635</v>
      </c>
      <c r="D130" s="16" t="s">
        <v>75</v>
      </c>
      <c r="E130" s="23">
        <v>4001</v>
      </c>
      <c r="F130" s="23" t="s">
        <v>76</v>
      </c>
      <c r="G130" s="21">
        <v>40137</v>
      </c>
      <c r="H130" s="21" t="s">
        <v>100</v>
      </c>
      <c r="I130" s="16" t="s">
        <v>636</v>
      </c>
      <c r="J130" s="17" t="s">
        <v>637</v>
      </c>
      <c r="K130" s="17" t="s">
        <v>638</v>
      </c>
      <c r="L130" s="17" t="s">
        <v>79</v>
      </c>
      <c r="M130" s="18" t="str">
        <f>IF(L130="","",VLOOKUP(L130,Sheet1!$B$3:$C$7,2,0))</f>
        <v/>
      </c>
      <c r="N130" s="17" t="s">
        <v>79</v>
      </c>
      <c r="O130" s="18" t="str">
        <f>IF(N130="","",VLOOKUP(N130,Sheet1!$B$3:$C$7,2,0))</f>
        <v/>
      </c>
      <c r="P130" s="24" t="str">
        <f t="shared" si="9"/>
        <v/>
      </c>
      <c r="Q130" s="25" t="str">
        <f t="shared" si="10"/>
        <v/>
      </c>
      <c r="R130" s="25" t="str">
        <f t="shared" si="11"/>
        <v/>
      </c>
      <c r="S130" s="25" t="str">
        <f t="shared" si="12"/>
        <v/>
      </c>
      <c r="T130" s="25" t="str">
        <f t="shared" si="13"/>
        <v/>
      </c>
      <c r="U130" s="25" t="str">
        <f t="shared" si="14"/>
        <v/>
      </c>
      <c r="V130" s="26" t="str">
        <f t="shared" si="15"/>
        <v/>
      </c>
      <c r="W130" s="27" t="s">
        <v>79</v>
      </c>
      <c r="X130" s="27" t="s">
        <v>79</v>
      </c>
      <c r="Y130" s="27" t="s">
        <v>79</v>
      </c>
      <c r="Z130" s="27" t="s">
        <v>79</v>
      </c>
      <c r="AA130" s="27" t="s">
        <v>79</v>
      </c>
      <c r="AB130" s="22" t="str">
        <f t="shared" si="16"/>
        <v>無回答</v>
      </c>
      <c r="AC130" s="33"/>
      <c r="AD130" s="33">
        <v>0</v>
      </c>
      <c r="AE130" s="33"/>
      <c r="AF130" s="33"/>
      <c r="AG130" s="33">
        <v>0</v>
      </c>
      <c r="AH130" s="33"/>
      <c r="AI130" s="33">
        <v>0</v>
      </c>
      <c r="AJ130" s="33">
        <v>0</v>
      </c>
      <c r="AK130" s="33">
        <v>0</v>
      </c>
      <c r="AL130" s="34"/>
      <c r="AM130" s="34"/>
      <c r="AN130" s="34"/>
      <c r="AO130" s="33">
        <v>0</v>
      </c>
      <c r="AP130" s="34"/>
      <c r="AQ130" s="34"/>
      <c r="AR130" s="35"/>
      <c r="AS130" s="37" t="s">
        <v>79</v>
      </c>
      <c r="AT130" s="29" t="str">
        <f t="shared" si="17"/>
        <v/>
      </c>
      <c r="AU130" s="34"/>
      <c r="AV130" s="34"/>
      <c r="AW130" s="34">
        <v>0</v>
      </c>
      <c r="AX130" s="34"/>
      <c r="AY130" s="34"/>
      <c r="AZ130" s="34">
        <v>0</v>
      </c>
      <c r="BA130" s="34"/>
    </row>
    <row r="131" spans="2:53">
      <c r="B131" s="16">
        <v>24028443</v>
      </c>
      <c r="C131" s="16" t="s">
        <v>650</v>
      </c>
      <c r="D131" s="16" t="s">
        <v>75</v>
      </c>
      <c r="E131" s="23">
        <v>4001</v>
      </c>
      <c r="F131" s="23" t="s">
        <v>76</v>
      </c>
      <c r="G131" s="21">
        <v>40137</v>
      </c>
      <c r="H131" s="21" t="s">
        <v>100</v>
      </c>
      <c r="I131" s="16" t="s">
        <v>651</v>
      </c>
      <c r="J131" s="17" t="s">
        <v>1529</v>
      </c>
      <c r="K131" s="17" t="s">
        <v>1530</v>
      </c>
      <c r="L131" s="17" t="s">
        <v>1313</v>
      </c>
      <c r="M131" s="18" t="str">
        <f>IF(L131="","",VLOOKUP(L131,Sheet1!$B$3:$C$7,2,0))</f>
        <v>回復期</v>
      </c>
      <c r="N131" s="17" t="s">
        <v>1313</v>
      </c>
      <c r="O131" s="18" t="str">
        <f>IF(N131="","",VLOOKUP(N131,Sheet1!$B$3:$C$7,2,0))</f>
        <v>回復期</v>
      </c>
      <c r="P131" s="24" t="str">
        <f t="shared" si="9"/>
        <v>○</v>
      </c>
      <c r="Q131" s="25" t="str">
        <f t="shared" si="10"/>
        <v/>
      </c>
      <c r="R131" s="25" t="str">
        <f t="shared" si="11"/>
        <v/>
      </c>
      <c r="S131" s="25" t="str">
        <f t="shared" si="12"/>
        <v>○</v>
      </c>
      <c r="T131" s="25" t="str">
        <f t="shared" si="13"/>
        <v/>
      </c>
      <c r="U131" s="25" t="str">
        <f t="shared" si="14"/>
        <v/>
      </c>
      <c r="V131" s="26" t="str">
        <f t="shared" si="15"/>
        <v/>
      </c>
      <c r="W131" s="27" t="s">
        <v>1310</v>
      </c>
      <c r="X131" s="27" t="s">
        <v>1311</v>
      </c>
      <c r="Y131" s="27" t="s">
        <v>79</v>
      </c>
      <c r="Z131" s="27" t="s">
        <v>79</v>
      </c>
      <c r="AA131" s="27" t="s">
        <v>79</v>
      </c>
      <c r="AB131" s="22" t="str">
        <f t="shared" si="16"/>
        <v>回復期</v>
      </c>
      <c r="AC131" s="33">
        <v>14</v>
      </c>
      <c r="AD131" s="33">
        <v>14</v>
      </c>
      <c r="AE131" s="33">
        <v>0</v>
      </c>
      <c r="AF131" s="33">
        <v>5</v>
      </c>
      <c r="AG131" s="33">
        <v>5</v>
      </c>
      <c r="AH131" s="33">
        <v>0</v>
      </c>
      <c r="AI131" s="33">
        <v>0</v>
      </c>
      <c r="AJ131" s="33">
        <v>0</v>
      </c>
      <c r="AK131" s="33">
        <v>0</v>
      </c>
      <c r="AL131" s="34">
        <v>14</v>
      </c>
      <c r="AM131" s="34">
        <v>5</v>
      </c>
      <c r="AN131" s="34">
        <v>0</v>
      </c>
      <c r="AO131" s="33">
        <v>0</v>
      </c>
      <c r="AP131" s="34">
        <v>147</v>
      </c>
      <c r="AQ131" s="34">
        <v>0</v>
      </c>
      <c r="AR131" s="35">
        <v>0</v>
      </c>
      <c r="AS131" s="37" t="s">
        <v>1312</v>
      </c>
      <c r="AT131" s="29" t="str">
        <f t="shared" si="17"/>
        <v/>
      </c>
      <c r="AU131" s="34">
        <v>0</v>
      </c>
      <c r="AV131" s="34">
        <v>0</v>
      </c>
      <c r="AW131" s="34">
        <v>0</v>
      </c>
      <c r="AX131" s="34">
        <v>0</v>
      </c>
      <c r="AY131" s="34">
        <v>0</v>
      </c>
      <c r="AZ131" s="34">
        <v>0</v>
      </c>
      <c r="BA131" s="34">
        <v>0</v>
      </c>
    </row>
    <row r="132" spans="2:53">
      <c r="B132" s="16">
        <v>24028484</v>
      </c>
      <c r="C132" s="16" t="s">
        <v>702</v>
      </c>
      <c r="D132" s="16" t="s">
        <v>75</v>
      </c>
      <c r="E132" s="23">
        <v>4001</v>
      </c>
      <c r="F132" s="23" t="s">
        <v>76</v>
      </c>
      <c r="G132" s="21">
        <v>40137</v>
      </c>
      <c r="H132" s="21" t="s">
        <v>100</v>
      </c>
      <c r="I132" s="16" t="s">
        <v>703</v>
      </c>
      <c r="J132" s="17" t="s">
        <v>1531</v>
      </c>
      <c r="K132" s="17" t="s">
        <v>1532</v>
      </c>
      <c r="L132" s="17" t="s">
        <v>1312</v>
      </c>
      <c r="M132" s="18" t="str">
        <f>IF(L132="","",VLOOKUP(L132,Sheet1!$B$3:$C$7,2,0))</f>
        <v>急性期</v>
      </c>
      <c r="N132" s="17" t="s">
        <v>1312</v>
      </c>
      <c r="O132" s="18" t="str">
        <f>IF(N132="","",VLOOKUP(N132,Sheet1!$B$3:$C$7,2,0))</f>
        <v>急性期</v>
      </c>
      <c r="P132" s="24" t="str">
        <f t="shared" si="9"/>
        <v/>
      </c>
      <c r="Q132" s="25" t="str">
        <f t="shared" si="10"/>
        <v/>
      </c>
      <c r="R132" s="25" t="str">
        <f t="shared" si="11"/>
        <v>○</v>
      </c>
      <c r="S132" s="25" t="str">
        <f t="shared" si="12"/>
        <v/>
      </c>
      <c r="T132" s="25" t="str">
        <f t="shared" si="13"/>
        <v/>
      </c>
      <c r="U132" s="25" t="str">
        <f t="shared" si="14"/>
        <v/>
      </c>
      <c r="V132" s="26" t="str">
        <f t="shared" si="15"/>
        <v/>
      </c>
      <c r="W132" s="27" t="s">
        <v>1313</v>
      </c>
      <c r="X132" s="27" t="s">
        <v>79</v>
      </c>
      <c r="Y132" s="27" t="s">
        <v>79</v>
      </c>
      <c r="Z132" s="27" t="s">
        <v>79</v>
      </c>
      <c r="AA132" s="27" t="s">
        <v>79</v>
      </c>
      <c r="AB132" s="22" t="str">
        <f t="shared" si="16"/>
        <v>急性期</v>
      </c>
      <c r="AC132" s="33">
        <v>3</v>
      </c>
      <c r="AD132" s="33">
        <v>3</v>
      </c>
      <c r="AE132" s="33">
        <v>0</v>
      </c>
      <c r="AF132" s="33">
        <v>0</v>
      </c>
      <c r="AG132" s="33">
        <v>0</v>
      </c>
      <c r="AH132" s="33">
        <v>0</v>
      </c>
      <c r="AI132" s="33">
        <v>0</v>
      </c>
      <c r="AJ132" s="33">
        <v>0</v>
      </c>
      <c r="AK132" s="33">
        <v>0</v>
      </c>
      <c r="AL132" s="34">
        <v>2</v>
      </c>
      <c r="AM132" s="34">
        <v>0</v>
      </c>
      <c r="AN132" s="34">
        <v>0</v>
      </c>
      <c r="AO132" s="33">
        <v>1</v>
      </c>
      <c r="AP132" s="34">
        <v>170</v>
      </c>
      <c r="AQ132" s="34">
        <v>170</v>
      </c>
      <c r="AR132" s="35">
        <v>0</v>
      </c>
      <c r="AS132" s="37" t="s">
        <v>1312</v>
      </c>
      <c r="AT132" s="29" t="str">
        <f t="shared" si="17"/>
        <v/>
      </c>
      <c r="AU132" s="34">
        <v>0</v>
      </c>
      <c r="AV132" s="34">
        <v>0</v>
      </c>
      <c r="AW132" s="34">
        <v>0</v>
      </c>
      <c r="AX132" s="34">
        <v>0</v>
      </c>
      <c r="AY132" s="34">
        <v>0</v>
      </c>
      <c r="AZ132" s="34">
        <v>0</v>
      </c>
      <c r="BA132" s="34">
        <v>0</v>
      </c>
    </row>
    <row r="133" spans="2:53">
      <c r="B133" s="16">
        <v>24028591</v>
      </c>
      <c r="C133" s="16" t="s">
        <v>817</v>
      </c>
      <c r="D133" s="16" t="s">
        <v>75</v>
      </c>
      <c r="E133" s="23">
        <v>4001</v>
      </c>
      <c r="F133" s="23" t="s">
        <v>76</v>
      </c>
      <c r="G133" s="21">
        <v>40137</v>
      </c>
      <c r="H133" s="21" t="s">
        <v>100</v>
      </c>
      <c r="I133" s="16" t="s">
        <v>818</v>
      </c>
      <c r="J133" s="17" t="s">
        <v>1533</v>
      </c>
      <c r="K133" s="17" t="s">
        <v>1534</v>
      </c>
      <c r="L133" s="17" t="s">
        <v>1318</v>
      </c>
      <c r="M133" s="18" t="str">
        <f>IF(L133="","",VLOOKUP(L133,Sheet1!$B$3:$C$7,2,0))</f>
        <v>休棟等</v>
      </c>
      <c r="N133" s="17" t="s">
        <v>1318</v>
      </c>
      <c r="O133" s="18" t="str">
        <f>IF(N133="","",VLOOKUP(N133,Sheet1!$B$3:$C$7,2,0))</f>
        <v>休棟等</v>
      </c>
      <c r="P133" s="24" t="str">
        <f t="shared" si="9"/>
        <v/>
      </c>
      <c r="Q133" s="25" t="str">
        <f t="shared" si="10"/>
        <v/>
      </c>
      <c r="R133" s="25" t="str">
        <f t="shared" si="11"/>
        <v/>
      </c>
      <c r="S133" s="25" t="str">
        <f t="shared" si="12"/>
        <v/>
      </c>
      <c r="T133" s="25" t="str">
        <f t="shared" si="13"/>
        <v/>
      </c>
      <c r="U133" s="25" t="str">
        <f t="shared" si="14"/>
        <v/>
      </c>
      <c r="V133" s="26" t="str">
        <f t="shared" si="15"/>
        <v>○</v>
      </c>
      <c r="W133" s="27" t="s">
        <v>191</v>
      </c>
      <c r="X133" s="27" t="s">
        <v>79</v>
      </c>
      <c r="Y133" s="27" t="s">
        <v>79</v>
      </c>
      <c r="Z133" s="27" t="s">
        <v>79</v>
      </c>
      <c r="AA133" s="27"/>
      <c r="AB133" s="22" t="str">
        <f t="shared" si="16"/>
        <v>休棟中等</v>
      </c>
      <c r="AC133" s="33">
        <v>17</v>
      </c>
      <c r="AD133" s="33">
        <v>0</v>
      </c>
      <c r="AE133" s="33">
        <v>17</v>
      </c>
      <c r="AF133" s="33">
        <v>0</v>
      </c>
      <c r="AG133" s="33">
        <v>0</v>
      </c>
      <c r="AH133" s="33">
        <v>0</v>
      </c>
      <c r="AI133" s="33">
        <v>0</v>
      </c>
      <c r="AJ133" s="33">
        <v>0</v>
      </c>
      <c r="AK133" s="33">
        <v>0</v>
      </c>
      <c r="AL133" s="34">
        <v>0</v>
      </c>
      <c r="AM133" s="33">
        <v>0</v>
      </c>
      <c r="AN133" s="33">
        <v>0</v>
      </c>
      <c r="AO133" s="33">
        <v>17</v>
      </c>
      <c r="AP133" s="34">
        <v>0</v>
      </c>
      <c r="AQ133" s="34">
        <v>0</v>
      </c>
      <c r="AR133" s="35">
        <v>0</v>
      </c>
      <c r="AS133" s="37" t="s">
        <v>79</v>
      </c>
      <c r="AT133" s="29" t="str">
        <f t="shared" si="17"/>
        <v/>
      </c>
      <c r="AU133" s="34"/>
      <c r="AV133" s="34"/>
      <c r="AW133" s="34">
        <v>0</v>
      </c>
      <c r="AX133" s="34"/>
      <c r="AY133" s="34"/>
      <c r="AZ133" s="34">
        <v>0</v>
      </c>
      <c r="BA133" s="34"/>
    </row>
    <row r="134" spans="2:53">
      <c r="B134" s="16">
        <v>24028606</v>
      </c>
      <c r="C134" s="16" t="s">
        <v>838</v>
      </c>
      <c r="D134" s="16" t="s">
        <v>75</v>
      </c>
      <c r="E134" s="23">
        <v>4001</v>
      </c>
      <c r="F134" s="23" t="s">
        <v>76</v>
      </c>
      <c r="G134" s="21">
        <v>40137</v>
      </c>
      <c r="H134" s="21" t="s">
        <v>100</v>
      </c>
      <c r="I134" s="16" t="s">
        <v>839</v>
      </c>
      <c r="J134" s="17" t="s">
        <v>1535</v>
      </c>
      <c r="K134" s="17" t="s">
        <v>1536</v>
      </c>
      <c r="L134" s="17" t="s">
        <v>1312</v>
      </c>
      <c r="M134" s="18" t="str">
        <f>IF(L134="","",VLOOKUP(L134,Sheet1!$B$3:$C$7,2,0))</f>
        <v>急性期</v>
      </c>
      <c r="N134" s="17" t="s">
        <v>1312</v>
      </c>
      <c r="O134" s="18" t="str">
        <f>IF(N134="","",VLOOKUP(N134,Sheet1!$B$3:$C$7,2,0))</f>
        <v>急性期</v>
      </c>
      <c r="P134" s="24" t="str">
        <f t="shared" si="9"/>
        <v>○</v>
      </c>
      <c r="Q134" s="25" t="str">
        <f t="shared" si="10"/>
        <v>○</v>
      </c>
      <c r="R134" s="25" t="str">
        <f t="shared" si="11"/>
        <v>○</v>
      </c>
      <c r="S134" s="25" t="str">
        <f t="shared" si="12"/>
        <v>○</v>
      </c>
      <c r="T134" s="25" t="str">
        <f t="shared" si="13"/>
        <v>○</v>
      </c>
      <c r="U134" s="25" t="str">
        <f t="shared" si="14"/>
        <v/>
      </c>
      <c r="V134" s="26" t="str">
        <f t="shared" si="15"/>
        <v/>
      </c>
      <c r="W134" s="27" t="s">
        <v>1310</v>
      </c>
      <c r="X134" s="27" t="s">
        <v>1312</v>
      </c>
      <c r="Y134" s="27" t="s">
        <v>1313</v>
      </c>
      <c r="Z134" s="27" t="s">
        <v>1311</v>
      </c>
      <c r="AA134" s="27" t="s">
        <v>1318</v>
      </c>
      <c r="AB134" s="22" t="str">
        <f t="shared" si="16"/>
        <v>急性期</v>
      </c>
      <c r="AC134" s="33">
        <v>13</v>
      </c>
      <c r="AD134" s="33">
        <v>13</v>
      </c>
      <c r="AE134" s="33">
        <v>0</v>
      </c>
      <c r="AF134" s="33">
        <v>6</v>
      </c>
      <c r="AG134" s="33">
        <v>6</v>
      </c>
      <c r="AH134" s="33">
        <v>0</v>
      </c>
      <c r="AI134" s="33">
        <v>0</v>
      </c>
      <c r="AJ134" s="33">
        <v>0</v>
      </c>
      <c r="AK134" s="33">
        <v>0</v>
      </c>
      <c r="AL134" s="34">
        <v>13</v>
      </c>
      <c r="AM134" s="34">
        <v>6</v>
      </c>
      <c r="AN134" s="34">
        <v>0</v>
      </c>
      <c r="AO134" s="33">
        <v>0</v>
      </c>
      <c r="AP134" s="34">
        <v>106</v>
      </c>
      <c r="AQ134" s="34">
        <v>106</v>
      </c>
      <c r="AR134" s="35">
        <v>3</v>
      </c>
      <c r="AS134" s="37" t="s">
        <v>1310</v>
      </c>
      <c r="AT134" s="29" t="str">
        <f t="shared" si="17"/>
        <v>○</v>
      </c>
      <c r="AU134" s="34">
        <v>6</v>
      </c>
      <c r="AV134" s="34">
        <v>18</v>
      </c>
      <c r="AW134" s="34">
        <v>2</v>
      </c>
      <c r="AX134" s="34">
        <v>2</v>
      </c>
      <c r="AY134" s="34">
        <v>0</v>
      </c>
      <c r="AZ134" s="34">
        <v>19</v>
      </c>
      <c r="BA134" s="34">
        <v>0</v>
      </c>
    </row>
    <row r="135" spans="2:53">
      <c r="B135" s="16">
        <v>24028607</v>
      </c>
      <c r="C135" s="16" t="s">
        <v>840</v>
      </c>
      <c r="D135" s="16" t="s">
        <v>75</v>
      </c>
      <c r="E135" s="23">
        <v>4001</v>
      </c>
      <c r="F135" s="23" t="s">
        <v>76</v>
      </c>
      <c r="G135" s="21">
        <v>40137</v>
      </c>
      <c r="H135" s="21" t="s">
        <v>100</v>
      </c>
      <c r="I135" s="16" t="s">
        <v>841</v>
      </c>
      <c r="J135" s="18" t="s">
        <v>1537</v>
      </c>
      <c r="K135" s="18" t="s">
        <v>1538</v>
      </c>
      <c r="L135" s="18" t="s">
        <v>1313</v>
      </c>
      <c r="M135" s="18" t="str">
        <f>IF(L135="","",VLOOKUP(L135,Sheet1!$B$3:$C$7,2,0))</f>
        <v>回復期</v>
      </c>
      <c r="N135" s="18" t="s">
        <v>1313</v>
      </c>
      <c r="O135" s="18" t="str">
        <f>IF(N135="","",VLOOKUP(N135,Sheet1!$B$3:$C$7,2,0))</f>
        <v>回復期</v>
      </c>
      <c r="P135" s="24" t="str">
        <f t="shared" si="9"/>
        <v>○</v>
      </c>
      <c r="Q135" s="25" t="str">
        <f t="shared" si="10"/>
        <v>○</v>
      </c>
      <c r="R135" s="25" t="str">
        <f t="shared" si="11"/>
        <v/>
      </c>
      <c r="S135" s="25" t="str">
        <f t="shared" si="12"/>
        <v/>
      </c>
      <c r="T135" s="25" t="str">
        <f t="shared" si="13"/>
        <v>○</v>
      </c>
      <c r="U135" s="25" t="str">
        <f t="shared" si="14"/>
        <v/>
      </c>
      <c r="V135" s="26" t="str">
        <f t="shared" si="15"/>
        <v/>
      </c>
      <c r="W135" s="28" t="s">
        <v>1310</v>
      </c>
      <c r="X135" s="28" t="s">
        <v>1312</v>
      </c>
      <c r="Y135" s="28" t="s">
        <v>1318</v>
      </c>
      <c r="Z135" s="28" t="s">
        <v>79</v>
      </c>
      <c r="AA135" s="28" t="s">
        <v>79</v>
      </c>
      <c r="AB135" s="22" t="str">
        <f t="shared" si="16"/>
        <v>回復期</v>
      </c>
      <c r="AC135" s="33">
        <v>13</v>
      </c>
      <c r="AD135" s="33">
        <v>13</v>
      </c>
      <c r="AE135" s="33">
        <v>0</v>
      </c>
      <c r="AF135" s="33">
        <v>6</v>
      </c>
      <c r="AG135" s="33">
        <v>0</v>
      </c>
      <c r="AH135" s="33">
        <v>6</v>
      </c>
      <c r="AI135" s="33">
        <v>0</v>
      </c>
      <c r="AJ135" s="33">
        <v>0</v>
      </c>
      <c r="AK135" s="33">
        <v>0</v>
      </c>
      <c r="AL135" s="34">
        <v>13</v>
      </c>
      <c r="AM135" s="34">
        <v>6</v>
      </c>
      <c r="AN135" s="34">
        <v>0</v>
      </c>
      <c r="AO135" s="33">
        <v>0</v>
      </c>
      <c r="AP135" s="34">
        <v>222</v>
      </c>
      <c r="AQ135" s="34">
        <v>148</v>
      </c>
      <c r="AR135" s="35">
        <v>1</v>
      </c>
      <c r="AS135" s="36" t="s">
        <v>1310</v>
      </c>
      <c r="AT135" s="29" t="str">
        <f t="shared" si="17"/>
        <v>○</v>
      </c>
      <c r="AU135" s="34">
        <v>0</v>
      </c>
      <c r="AV135" s="34">
        <v>0</v>
      </c>
      <c r="AW135" s="34">
        <v>1</v>
      </c>
      <c r="AX135" s="34">
        <v>0</v>
      </c>
      <c r="AY135" s="34">
        <v>1</v>
      </c>
      <c r="AZ135" s="34">
        <v>0</v>
      </c>
      <c r="BA135" s="34">
        <v>0</v>
      </c>
    </row>
    <row r="136" spans="2:53">
      <c r="B136" s="16">
        <v>24028727</v>
      </c>
      <c r="C136" s="16" t="s">
        <v>1004</v>
      </c>
      <c r="D136" s="16" t="s">
        <v>75</v>
      </c>
      <c r="E136" s="23">
        <v>4001</v>
      </c>
      <c r="F136" s="23" t="s">
        <v>76</v>
      </c>
      <c r="G136" s="21">
        <v>40137</v>
      </c>
      <c r="H136" s="21" t="s">
        <v>100</v>
      </c>
      <c r="I136" s="16" t="s">
        <v>1005</v>
      </c>
      <c r="J136" s="17" t="s">
        <v>1539</v>
      </c>
      <c r="K136" s="17" t="s">
        <v>1540</v>
      </c>
      <c r="L136" s="17" t="s">
        <v>1311</v>
      </c>
      <c r="M136" s="18" t="str">
        <f>IF(L136="","",VLOOKUP(L136,Sheet1!$B$3:$C$7,2,0))</f>
        <v>慢性期</v>
      </c>
      <c r="N136" s="17" t="s">
        <v>1311</v>
      </c>
      <c r="O136" s="18" t="str">
        <f>IF(N136="","",VLOOKUP(N136,Sheet1!$B$3:$C$7,2,0))</f>
        <v>慢性期</v>
      </c>
      <c r="P136" s="24" t="str">
        <f t="shared" ref="P136:P199" si="18">IF(OR(W136="1",X136="1",Y136="1",Z136="1",AA136="1"),"○","")</f>
        <v>○</v>
      </c>
      <c r="Q136" s="25" t="str">
        <f t="shared" ref="Q136:Q199" si="19">IF(OR(W136="2",X136="2",Y136="2",Z136="2",AA136="2"),"○","")</f>
        <v>○</v>
      </c>
      <c r="R136" s="25" t="str">
        <f t="shared" ref="R136:R199" si="20">IF(OR(W136="3",X136="3",Y136="3",Z136="3",AA136="3"),"○","")</f>
        <v/>
      </c>
      <c r="S136" s="25" t="str">
        <f t="shared" ref="S136:S199" si="21">IF(OR(W136="4",X136="4",Y136="4",Z136="4",AA136="4"),"○","")</f>
        <v>○</v>
      </c>
      <c r="T136" s="25" t="str">
        <f t="shared" ref="T136:T199" si="22">IF(OR(W136="5",X136="5",Y136="5",Z136="5",AA136="5"),"○","")</f>
        <v>○</v>
      </c>
      <c r="U136" s="25" t="str">
        <f t="shared" ref="U136:U199" si="23">IF(OR(W136="6",X136="6",Y136="6",Z136="6",AA136="6"),"○","")</f>
        <v/>
      </c>
      <c r="V136" s="26" t="str">
        <f t="shared" ref="V136:V199" si="24">IF(OR(W136="7",X136="7",Y136="7",Z136="7",AA136="7"),"○","")</f>
        <v/>
      </c>
      <c r="W136" s="27" t="s">
        <v>1310</v>
      </c>
      <c r="X136" s="27" t="s">
        <v>1312</v>
      </c>
      <c r="Y136" s="27" t="s">
        <v>1311</v>
      </c>
      <c r="Z136" s="27" t="s">
        <v>1318</v>
      </c>
      <c r="AA136" s="27" t="s">
        <v>79</v>
      </c>
      <c r="AB136" s="22" t="str">
        <f t="shared" ref="AB136:AB199" si="25">IF(L136="1","高度急性期",IF(L136="2","急性期",IF(L136="3","回復期",IF(L136="4","慢性期",IF(L136="5","休棟中等","無回答")))))</f>
        <v>慢性期</v>
      </c>
      <c r="AC136" s="33">
        <v>19</v>
      </c>
      <c r="AD136" s="33">
        <v>12</v>
      </c>
      <c r="AE136" s="33">
        <v>7</v>
      </c>
      <c r="AF136" s="33">
        <v>0</v>
      </c>
      <c r="AG136" s="33">
        <v>0</v>
      </c>
      <c r="AH136" s="33">
        <v>0</v>
      </c>
      <c r="AI136" s="33">
        <v>0</v>
      </c>
      <c r="AJ136" s="33">
        <v>0</v>
      </c>
      <c r="AK136" s="33">
        <v>0</v>
      </c>
      <c r="AL136" s="34">
        <v>19</v>
      </c>
      <c r="AM136" s="34">
        <v>0</v>
      </c>
      <c r="AN136" s="33">
        <v>0</v>
      </c>
      <c r="AO136" s="33">
        <v>0</v>
      </c>
      <c r="AP136" s="34">
        <v>102</v>
      </c>
      <c r="AQ136" s="34">
        <v>0</v>
      </c>
      <c r="AR136" s="35">
        <v>10.8</v>
      </c>
      <c r="AS136" s="37" t="s">
        <v>1310</v>
      </c>
      <c r="AT136" s="29" t="str">
        <f t="shared" si="17"/>
        <v>○</v>
      </c>
      <c r="AU136" s="34">
        <v>7</v>
      </c>
      <c r="AV136" s="34">
        <v>7</v>
      </c>
      <c r="AW136" s="34">
        <v>1</v>
      </c>
      <c r="AX136" s="34">
        <v>1</v>
      </c>
      <c r="AY136" s="34">
        <v>0</v>
      </c>
      <c r="AZ136" s="34">
        <v>0</v>
      </c>
      <c r="BA136" s="34">
        <v>0</v>
      </c>
    </row>
    <row r="137" spans="2:53">
      <c r="B137" s="16">
        <v>24028763</v>
      </c>
      <c r="C137" s="16" t="s">
        <v>1045</v>
      </c>
      <c r="D137" s="16" t="s">
        <v>75</v>
      </c>
      <c r="E137" s="23">
        <v>4001</v>
      </c>
      <c r="F137" s="23" t="s">
        <v>76</v>
      </c>
      <c r="G137" s="21">
        <v>40137</v>
      </c>
      <c r="H137" s="21" t="s">
        <v>100</v>
      </c>
      <c r="I137" s="16" t="s">
        <v>1046</v>
      </c>
      <c r="J137" s="17" t="s">
        <v>1541</v>
      </c>
      <c r="K137" s="17" t="s">
        <v>1542</v>
      </c>
      <c r="L137" s="17" t="s">
        <v>1311</v>
      </c>
      <c r="M137" s="18" t="str">
        <f>IF(L137="","",VLOOKUP(L137,Sheet1!$B$3:$C$7,2,0))</f>
        <v>慢性期</v>
      </c>
      <c r="N137" s="17" t="s">
        <v>1311</v>
      </c>
      <c r="O137" s="18" t="str">
        <f>IF(N137="","",VLOOKUP(N137,Sheet1!$B$3:$C$7,2,0))</f>
        <v>慢性期</v>
      </c>
      <c r="P137" s="24" t="str">
        <f t="shared" si="18"/>
        <v>○</v>
      </c>
      <c r="Q137" s="25" t="str">
        <f t="shared" si="19"/>
        <v/>
      </c>
      <c r="R137" s="25" t="str">
        <f t="shared" si="20"/>
        <v>○</v>
      </c>
      <c r="S137" s="25" t="str">
        <f t="shared" si="21"/>
        <v>○</v>
      </c>
      <c r="T137" s="25" t="str">
        <f t="shared" si="22"/>
        <v>○</v>
      </c>
      <c r="U137" s="25" t="str">
        <f t="shared" si="23"/>
        <v/>
      </c>
      <c r="V137" s="26" t="str">
        <f t="shared" si="24"/>
        <v/>
      </c>
      <c r="W137" s="27" t="s">
        <v>1310</v>
      </c>
      <c r="X137" s="27" t="s">
        <v>1313</v>
      </c>
      <c r="Y137" s="27" t="s">
        <v>1311</v>
      </c>
      <c r="Z137" s="27" t="s">
        <v>1318</v>
      </c>
      <c r="AA137" s="27" t="s">
        <v>79</v>
      </c>
      <c r="AB137" s="22" t="str">
        <f t="shared" si="25"/>
        <v>慢性期</v>
      </c>
      <c r="AC137" s="33">
        <v>19</v>
      </c>
      <c r="AD137" s="33">
        <v>19</v>
      </c>
      <c r="AE137" s="33">
        <v>0</v>
      </c>
      <c r="AF137" s="33">
        <v>0</v>
      </c>
      <c r="AG137" s="33">
        <v>0</v>
      </c>
      <c r="AH137" s="33">
        <v>0</v>
      </c>
      <c r="AI137" s="33">
        <v>0</v>
      </c>
      <c r="AJ137" s="33">
        <v>0</v>
      </c>
      <c r="AK137" s="33">
        <v>0</v>
      </c>
      <c r="AL137" s="34"/>
      <c r="AM137" s="34"/>
      <c r="AN137" s="34"/>
      <c r="AO137" s="33">
        <v>19</v>
      </c>
      <c r="AP137" s="34">
        <v>155</v>
      </c>
      <c r="AQ137" s="34">
        <v>152</v>
      </c>
      <c r="AR137" s="35">
        <v>0.02</v>
      </c>
      <c r="AS137" s="37" t="s">
        <v>79</v>
      </c>
      <c r="AT137" s="29" t="str">
        <f t="shared" ref="AT137:AT200" si="26">IF(AS137="1","○","")</f>
        <v/>
      </c>
      <c r="AU137" s="34"/>
      <c r="AV137" s="34"/>
      <c r="AW137" s="34">
        <v>0</v>
      </c>
      <c r="AX137" s="34"/>
      <c r="AY137" s="34"/>
      <c r="AZ137" s="34">
        <v>0</v>
      </c>
      <c r="BA137" s="34"/>
    </row>
    <row r="138" spans="2:53">
      <c r="B138" s="16">
        <v>24028928</v>
      </c>
      <c r="C138" s="16" t="s">
        <v>1257</v>
      </c>
      <c r="D138" s="16" t="s">
        <v>75</v>
      </c>
      <c r="E138" s="23">
        <v>4001</v>
      </c>
      <c r="F138" s="23" t="s">
        <v>76</v>
      </c>
      <c r="G138" s="21">
        <v>40137</v>
      </c>
      <c r="H138" s="21" t="s">
        <v>100</v>
      </c>
      <c r="I138" s="16" t="s">
        <v>1258</v>
      </c>
      <c r="J138" s="18" t="s">
        <v>1543</v>
      </c>
      <c r="K138" s="18" t="s">
        <v>1544</v>
      </c>
      <c r="L138" s="18" t="s">
        <v>1313</v>
      </c>
      <c r="M138" s="18" t="str">
        <f>IF(L138="","",VLOOKUP(L138,Sheet1!$B$3:$C$7,2,0))</f>
        <v>回復期</v>
      </c>
      <c r="N138" s="18" t="s">
        <v>1313</v>
      </c>
      <c r="O138" s="18" t="str">
        <f>IF(N138="","",VLOOKUP(N138,Sheet1!$B$3:$C$7,2,0))</f>
        <v>回復期</v>
      </c>
      <c r="P138" s="24" t="str">
        <f t="shared" si="18"/>
        <v>○</v>
      </c>
      <c r="Q138" s="25" t="str">
        <f t="shared" si="19"/>
        <v>○</v>
      </c>
      <c r="R138" s="25" t="str">
        <f t="shared" si="20"/>
        <v>○</v>
      </c>
      <c r="S138" s="25" t="str">
        <f t="shared" si="21"/>
        <v>○</v>
      </c>
      <c r="T138" s="25" t="str">
        <f t="shared" si="22"/>
        <v/>
      </c>
      <c r="U138" s="25" t="str">
        <f t="shared" si="23"/>
        <v/>
      </c>
      <c r="V138" s="26" t="str">
        <f t="shared" si="24"/>
        <v/>
      </c>
      <c r="W138" s="28" t="s">
        <v>1310</v>
      </c>
      <c r="X138" s="28" t="s">
        <v>1312</v>
      </c>
      <c r="Y138" s="28" t="s">
        <v>1313</v>
      </c>
      <c r="Z138" s="28" t="s">
        <v>1311</v>
      </c>
      <c r="AA138" s="28" t="s">
        <v>79</v>
      </c>
      <c r="AB138" s="22" t="str">
        <f t="shared" si="25"/>
        <v>回復期</v>
      </c>
      <c r="AC138" s="33">
        <v>19</v>
      </c>
      <c r="AD138" s="33">
        <v>19</v>
      </c>
      <c r="AE138" s="33">
        <v>0</v>
      </c>
      <c r="AF138" s="33">
        <v>0</v>
      </c>
      <c r="AG138" s="33">
        <v>0</v>
      </c>
      <c r="AH138" s="33">
        <v>0</v>
      </c>
      <c r="AI138" s="33">
        <v>0</v>
      </c>
      <c r="AJ138" s="33">
        <v>0</v>
      </c>
      <c r="AK138" s="33">
        <v>0</v>
      </c>
      <c r="AL138" s="34">
        <v>19</v>
      </c>
      <c r="AM138" s="33">
        <v>0</v>
      </c>
      <c r="AN138" s="33">
        <v>0</v>
      </c>
      <c r="AO138" s="33">
        <v>0</v>
      </c>
      <c r="AP138" s="34">
        <v>99</v>
      </c>
      <c r="AQ138" s="34">
        <v>0</v>
      </c>
      <c r="AR138" s="35">
        <v>8.1</v>
      </c>
      <c r="AS138" s="36" t="s">
        <v>1310</v>
      </c>
      <c r="AT138" s="29" t="str">
        <f t="shared" si="26"/>
        <v>○</v>
      </c>
      <c r="AU138" s="34">
        <v>0</v>
      </c>
      <c r="AV138" s="34">
        <v>0</v>
      </c>
      <c r="AW138" s="34">
        <v>0</v>
      </c>
      <c r="AX138" s="34">
        <v>0</v>
      </c>
      <c r="AY138" s="34">
        <v>0</v>
      </c>
      <c r="AZ138" s="34">
        <v>0</v>
      </c>
      <c r="BA138" s="34">
        <v>0</v>
      </c>
    </row>
    <row r="139" spans="2:53">
      <c r="B139" s="16">
        <v>24028940</v>
      </c>
      <c r="C139" s="16" t="s">
        <v>435</v>
      </c>
      <c r="D139" s="16" t="s">
        <v>75</v>
      </c>
      <c r="E139" s="23">
        <v>4001</v>
      </c>
      <c r="F139" s="23" t="s">
        <v>76</v>
      </c>
      <c r="G139" s="21">
        <v>40137</v>
      </c>
      <c r="H139" s="21" t="s">
        <v>100</v>
      </c>
      <c r="I139" s="16" t="s">
        <v>1275</v>
      </c>
      <c r="J139" s="17" t="s">
        <v>1545</v>
      </c>
      <c r="K139" s="17" t="s">
        <v>1546</v>
      </c>
      <c r="L139" s="17" t="s">
        <v>79</v>
      </c>
      <c r="M139" s="18" t="str">
        <f>IF(L139="","",VLOOKUP(L139,Sheet1!$B$3:$C$7,2,0))</f>
        <v/>
      </c>
      <c r="N139" s="17" t="s">
        <v>79</v>
      </c>
      <c r="O139" s="18" t="str">
        <f>IF(N139="","",VLOOKUP(N139,Sheet1!$B$3:$C$7,2,0))</f>
        <v/>
      </c>
      <c r="P139" s="24" t="str">
        <f t="shared" si="18"/>
        <v/>
      </c>
      <c r="Q139" s="25" t="str">
        <f t="shared" si="19"/>
        <v/>
      </c>
      <c r="R139" s="25" t="str">
        <f t="shared" si="20"/>
        <v/>
      </c>
      <c r="S139" s="25" t="str">
        <f t="shared" si="21"/>
        <v/>
      </c>
      <c r="T139" s="25" t="str">
        <f t="shared" si="22"/>
        <v/>
      </c>
      <c r="U139" s="25" t="str">
        <f t="shared" si="23"/>
        <v>○</v>
      </c>
      <c r="V139" s="26" t="str">
        <f t="shared" si="24"/>
        <v/>
      </c>
      <c r="W139" s="27" t="s">
        <v>1315</v>
      </c>
      <c r="X139" s="27" t="s">
        <v>79</v>
      </c>
      <c r="Y139" s="27" t="s">
        <v>79</v>
      </c>
      <c r="Z139" s="27" t="s">
        <v>79</v>
      </c>
      <c r="AA139" s="27" t="s">
        <v>79</v>
      </c>
      <c r="AB139" s="22" t="str">
        <f t="shared" si="25"/>
        <v>無回答</v>
      </c>
      <c r="AC139" s="33">
        <v>6</v>
      </c>
      <c r="AD139" s="33"/>
      <c r="AE139" s="33">
        <v>6</v>
      </c>
      <c r="AF139" s="33"/>
      <c r="AG139" s="33"/>
      <c r="AH139" s="33"/>
      <c r="AI139" s="33"/>
      <c r="AJ139" s="33"/>
      <c r="AK139" s="33"/>
      <c r="AL139" s="34">
        <v>6</v>
      </c>
      <c r="AM139" s="34"/>
      <c r="AN139" s="34"/>
      <c r="AO139" s="33">
        <v>0</v>
      </c>
      <c r="AP139" s="34">
        <v>255</v>
      </c>
      <c r="AQ139" s="34"/>
      <c r="AR139" s="35"/>
      <c r="AS139" s="37" t="s">
        <v>1312</v>
      </c>
      <c r="AT139" s="29" t="str">
        <f t="shared" si="26"/>
        <v/>
      </c>
      <c r="AU139" s="34">
        <v>0</v>
      </c>
      <c r="AV139" s="34">
        <v>0</v>
      </c>
      <c r="AW139" s="34"/>
      <c r="AX139" s="34"/>
      <c r="AY139" s="34"/>
      <c r="AZ139" s="34"/>
      <c r="BA139" s="34"/>
    </row>
    <row r="140" spans="2:53">
      <c r="B140" s="16">
        <v>24028026</v>
      </c>
      <c r="C140" s="16" t="s">
        <v>134</v>
      </c>
      <c r="D140" s="16" t="s">
        <v>75</v>
      </c>
      <c r="E140" s="23">
        <v>4001</v>
      </c>
      <c r="F140" s="23" t="s">
        <v>76</v>
      </c>
      <c r="G140" s="21">
        <v>40230</v>
      </c>
      <c r="H140" s="21" t="s">
        <v>135</v>
      </c>
      <c r="I140" s="16" t="s">
        <v>136</v>
      </c>
      <c r="J140" s="17" t="s">
        <v>1547</v>
      </c>
      <c r="K140" s="17" t="s">
        <v>1548</v>
      </c>
      <c r="L140" s="17" t="s">
        <v>1550</v>
      </c>
      <c r="M140" s="18" t="str">
        <f>IF(L140="","",VLOOKUP(L140,Sheet1!$B$3:$C$7,2,0))</f>
        <v>慢性期</v>
      </c>
      <c r="N140" s="17" t="s">
        <v>1550</v>
      </c>
      <c r="O140" s="18" t="str">
        <f>IF(N140="","",VLOOKUP(N140,Sheet1!$B$3:$C$7,2,0))</f>
        <v>慢性期</v>
      </c>
      <c r="P140" s="24" t="str">
        <f t="shared" si="18"/>
        <v/>
      </c>
      <c r="Q140" s="25" t="str">
        <f t="shared" si="19"/>
        <v>○</v>
      </c>
      <c r="R140" s="25" t="str">
        <f t="shared" si="20"/>
        <v/>
      </c>
      <c r="S140" s="25" t="str">
        <f t="shared" si="21"/>
        <v>○</v>
      </c>
      <c r="T140" s="25" t="str">
        <f t="shared" si="22"/>
        <v>○</v>
      </c>
      <c r="U140" s="25" t="str">
        <f t="shared" si="23"/>
        <v/>
      </c>
      <c r="V140" s="26" t="str">
        <f t="shared" si="24"/>
        <v/>
      </c>
      <c r="W140" s="27" t="s">
        <v>1551</v>
      </c>
      <c r="X140" s="27" t="s">
        <v>1550</v>
      </c>
      <c r="Y140" s="27" t="s">
        <v>1552</v>
      </c>
      <c r="Z140" s="27" t="s">
        <v>79</v>
      </c>
      <c r="AA140" s="27" t="s">
        <v>79</v>
      </c>
      <c r="AB140" s="22" t="str">
        <f t="shared" si="25"/>
        <v>慢性期</v>
      </c>
      <c r="AC140" s="33">
        <v>0</v>
      </c>
      <c r="AD140" s="33">
        <v>0</v>
      </c>
      <c r="AE140" s="33">
        <v>0</v>
      </c>
      <c r="AF140" s="33">
        <v>19</v>
      </c>
      <c r="AG140" s="33">
        <v>19</v>
      </c>
      <c r="AH140" s="33">
        <v>0</v>
      </c>
      <c r="AI140" s="33">
        <v>0</v>
      </c>
      <c r="AJ140" s="33">
        <v>0</v>
      </c>
      <c r="AK140" s="33">
        <v>0</v>
      </c>
      <c r="AL140" s="34">
        <v>0</v>
      </c>
      <c r="AM140" s="34">
        <v>19</v>
      </c>
      <c r="AN140" s="34">
        <v>0</v>
      </c>
      <c r="AO140" s="33">
        <v>0</v>
      </c>
      <c r="AP140" s="34">
        <v>24</v>
      </c>
      <c r="AQ140" s="34">
        <v>0</v>
      </c>
      <c r="AR140" s="35">
        <v>0</v>
      </c>
      <c r="AS140" s="37" t="s">
        <v>1549</v>
      </c>
      <c r="AT140" s="29" t="str">
        <f t="shared" si="26"/>
        <v>○</v>
      </c>
      <c r="AU140" s="34">
        <v>0</v>
      </c>
      <c r="AV140" s="34">
        <v>27</v>
      </c>
      <c r="AW140" s="34">
        <v>2</v>
      </c>
      <c r="AX140" s="34">
        <v>2</v>
      </c>
      <c r="AY140" s="34">
        <v>0</v>
      </c>
      <c r="AZ140" s="34">
        <v>0</v>
      </c>
      <c r="BA140" s="34">
        <v>0</v>
      </c>
    </row>
    <row r="141" spans="2:53">
      <c r="B141" s="16">
        <v>24028098</v>
      </c>
      <c r="C141" s="16" t="s">
        <v>238</v>
      </c>
      <c r="D141" s="16" t="s">
        <v>75</v>
      </c>
      <c r="E141" s="23">
        <v>4001</v>
      </c>
      <c r="F141" s="23" t="s">
        <v>76</v>
      </c>
      <c r="G141" s="21">
        <v>40230</v>
      </c>
      <c r="H141" s="21" t="s">
        <v>135</v>
      </c>
      <c r="I141" s="16" t="s">
        <v>239</v>
      </c>
      <c r="J141" s="17" t="s">
        <v>1553</v>
      </c>
      <c r="K141" s="17" t="s">
        <v>1554</v>
      </c>
      <c r="L141" s="17" t="s">
        <v>1551</v>
      </c>
      <c r="M141" s="18" t="str">
        <f>IF(L141="","",VLOOKUP(L141,Sheet1!$B$3:$C$7,2,0))</f>
        <v>急性期</v>
      </c>
      <c r="N141" s="17" t="s">
        <v>1551</v>
      </c>
      <c r="O141" s="18" t="str">
        <f>IF(N141="","",VLOOKUP(N141,Sheet1!$B$3:$C$7,2,0))</f>
        <v>急性期</v>
      </c>
      <c r="P141" s="24" t="str">
        <f t="shared" si="18"/>
        <v/>
      </c>
      <c r="Q141" s="25" t="str">
        <f t="shared" si="19"/>
        <v/>
      </c>
      <c r="R141" s="25" t="str">
        <f t="shared" si="20"/>
        <v/>
      </c>
      <c r="S141" s="25" t="str">
        <f t="shared" si="21"/>
        <v/>
      </c>
      <c r="T141" s="25" t="str">
        <f t="shared" si="22"/>
        <v/>
      </c>
      <c r="U141" s="25" t="str">
        <f t="shared" si="23"/>
        <v>○</v>
      </c>
      <c r="V141" s="26" t="str">
        <f t="shared" si="24"/>
        <v/>
      </c>
      <c r="W141" s="27" t="s">
        <v>1555</v>
      </c>
      <c r="X141" s="27" t="s">
        <v>79</v>
      </c>
      <c r="Y141" s="27" t="s">
        <v>79</v>
      </c>
      <c r="Z141" s="27" t="s">
        <v>79</v>
      </c>
      <c r="AA141" s="27" t="s">
        <v>79</v>
      </c>
      <c r="AB141" s="22" t="str">
        <f t="shared" si="25"/>
        <v>急性期</v>
      </c>
      <c r="AC141" s="33">
        <v>9</v>
      </c>
      <c r="AD141" s="33">
        <v>9</v>
      </c>
      <c r="AE141" s="33">
        <v>0</v>
      </c>
      <c r="AF141" s="33">
        <v>0</v>
      </c>
      <c r="AG141" s="33">
        <v>0</v>
      </c>
      <c r="AH141" s="33">
        <v>0</v>
      </c>
      <c r="AI141" s="33">
        <v>0</v>
      </c>
      <c r="AJ141" s="33">
        <v>0</v>
      </c>
      <c r="AK141" s="33">
        <v>0</v>
      </c>
      <c r="AL141" s="34">
        <v>9</v>
      </c>
      <c r="AM141" s="34">
        <v>0</v>
      </c>
      <c r="AN141" s="34">
        <v>0</v>
      </c>
      <c r="AO141" s="33">
        <v>0</v>
      </c>
      <c r="AP141" s="34"/>
      <c r="AQ141" s="34"/>
      <c r="AR141" s="35"/>
      <c r="AS141" s="37" t="s">
        <v>79</v>
      </c>
      <c r="AT141" s="29" t="str">
        <f t="shared" si="26"/>
        <v/>
      </c>
      <c r="AU141" s="34">
        <v>0</v>
      </c>
      <c r="AV141" s="34">
        <v>0</v>
      </c>
      <c r="AW141" s="34">
        <v>0</v>
      </c>
      <c r="AX141" s="34"/>
      <c r="AY141" s="34"/>
      <c r="AZ141" s="34">
        <v>0</v>
      </c>
      <c r="BA141" s="34">
        <v>0</v>
      </c>
    </row>
    <row r="142" spans="2:53">
      <c r="B142" s="16">
        <v>24028118</v>
      </c>
      <c r="C142" s="16" t="s">
        <v>263</v>
      </c>
      <c r="D142" s="16" t="s">
        <v>75</v>
      </c>
      <c r="E142" s="23">
        <v>4001</v>
      </c>
      <c r="F142" s="23" t="s">
        <v>76</v>
      </c>
      <c r="G142" s="21">
        <v>40230</v>
      </c>
      <c r="H142" s="21" t="s">
        <v>135</v>
      </c>
      <c r="I142" s="16" t="s">
        <v>264</v>
      </c>
      <c r="J142" s="17" t="s">
        <v>1556</v>
      </c>
      <c r="K142" s="17" t="s">
        <v>1557</v>
      </c>
      <c r="L142" s="17" t="s">
        <v>1551</v>
      </c>
      <c r="M142" s="18" t="str">
        <f>IF(L142="","",VLOOKUP(L142,Sheet1!$B$3:$C$7,2,0))</f>
        <v>急性期</v>
      </c>
      <c r="N142" s="17" t="s">
        <v>1551</v>
      </c>
      <c r="O142" s="18" t="str">
        <f>IF(N142="","",VLOOKUP(N142,Sheet1!$B$3:$C$7,2,0))</f>
        <v>急性期</v>
      </c>
      <c r="P142" s="24" t="str">
        <f t="shared" si="18"/>
        <v>○</v>
      </c>
      <c r="Q142" s="25" t="str">
        <f t="shared" si="19"/>
        <v/>
      </c>
      <c r="R142" s="25" t="str">
        <f t="shared" si="20"/>
        <v>○</v>
      </c>
      <c r="S142" s="25" t="str">
        <f t="shared" si="21"/>
        <v/>
      </c>
      <c r="T142" s="25" t="str">
        <f t="shared" si="22"/>
        <v/>
      </c>
      <c r="U142" s="25" t="str">
        <f t="shared" si="23"/>
        <v/>
      </c>
      <c r="V142" s="26" t="str">
        <f t="shared" si="24"/>
        <v/>
      </c>
      <c r="W142" s="27" t="s">
        <v>1549</v>
      </c>
      <c r="X142" s="27" t="s">
        <v>1558</v>
      </c>
      <c r="Y142" s="27" t="s">
        <v>79</v>
      </c>
      <c r="Z142" s="27" t="s">
        <v>79</v>
      </c>
      <c r="AA142" s="27" t="s">
        <v>79</v>
      </c>
      <c r="AB142" s="22" t="str">
        <f t="shared" si="25"/>
        <v>急性期</v>
      </c>
      <c r="AC142" s="33">
        <v>19</v>
      </c>
      <c r="AD142" s="33">
        <v>19</v>
      </c>
      <c r="AE142" s="33">
        <v>0</v>
      </c>
      <c r="AF142" s="33">
        <v>0</v>
      </c>
      <c r="AG142" s="33">
        <v>0</v>
      </c>
      <c r="AH142" s="33">
        <v>0</v>
      </c>
      <c r="AI142" s="33">
        <v>0</v>
      </c>
      <c r="AJ142" s="33">
        <v>0</v>
      </c>
      <c r="AK142" s="33">
        <v>0</v>
      </c>
      <c r="AL142" s="34">
        <v>19</v>
      </c>
      <c r="AM142" s="34">
        <v>0</v>
      </c>
      <c r="AN142" s="34">
        <v>0</v>
      </c>
      <c r="AO142" s="33">
        <v>0</v>
      </c>
      <c r="AP142" s="34">
        <v>38</v>
      </c>
      <c r="AQ142" s="34">
        <v>37</v>
      </c>
      <c r="AR142" s="35">
        <v>2</v>
      </c>
      <c r="AS142" s="37" t="s">
        <v>1551</v>
      </c>
      <c r="AT142" s="29" t="str">
        <f t="shared" si="26"/>
        <v/>
      </c>
      <c r="AU142" s="34">
        <v>1</v>
      </c>
      <c r="AV142" s="34">
        <v>0</v>
      </c>
      <c r="AW142" s="34">
        <v>0</v>
      </c>
      <c r="AX142" s="34">
        <v>0</v>
      </c>
      <c r="AY142" s="34">
        <v>0</v>
      </c>
      <c r="AZ142" s="34">
        <v>6</v>
      </c>
      <c r="BA142" s="34">
        <v>0</v>
      </c>
    </row>
    <row r="143" spans="2:53">
      <c r="B143" s="16">
        <v>24028149</v>
      </c>
      <c r="C143" s="16" t="s">
        <v>311</v>
      </c>
      <c r="D143" s="16" t="s">
        <v>75</v>
      </c>
      <c r="E143" s="23">
        <v>4001</v>
      </c>
      <c r="F143" s="23" t="s">
        <v>76</v>
      </c>
      <c r="G143" s="21">
        <v>40230</v>
      </c>
      <c r="H143" s="21" t="s">
        <v>135</v>
      </c>
      <c r="I143" s="16" t="s">
        <v>312</v>
      </c>
      <c r="J143" s="17" t="s">
        <v>1559</v>
      </c>
      <c r="K143" s="17" t="s">
        <v>1560</v>
      </c>
      <c r="L143" s="17" t="s">
        <v>1551</v>
      </c>
      <c r="M143" s="18" t="str">
        <f>IF(L143="","",VLOOKUP(L143,Sheet1!$B$3:$C$7,2,0))</f>
        <v>急性期</v>
      </c>
      <c r="N143" s="17" t="s">
        <v>1551</v>
      </c>
      <c r="O143" s="18" t="str">
        <f>IF(N143="","",VLOOKUP(N143,Sheet1!$B$3:$C$7,2,0))</f>
        <v>急性期</v>
      </c>
      <c r="P143" s="24" t="str">
        <f t="shared" si="18"/>
        <v>○</v>
      </c>
      <c r="Q143" s="25" t="str">
        <f t="shared" si="19"/>
        <v/>
      </c>
      <c r="R143" s="25" t="str">
        <f t="shared" si="20"/>
        <v>○</v>
      </c>
      <c r="S143" s="25" t="str">
        <f t="shared" si="21"/>
        <v>○</v>
      </c>
      <c r="T143" s="25" t="str">
        <f t="shared" si="22"/>
        <v>○</v>
      </c>
      <c r="U143" s="25" t="str">
        <f t="shared" si="23"/>
        <v/>
      </c>
      <c r="V143" s="26" t="str">
        <f t="shared" si="24"/>
        <v/>
      </c>
      <c r="W143" s="27" t="s">
        <v>1549</v>
      </c>
      <c r="X143" s="27" t="s">
        <v>1558</v>
      </c>
      <c r="Y143" s="27" t="s">
        <v>1550</v>
      </c>
      <c r="Z143" s="27" t="s">
        <v>1552</v>
      </c>
      <c r="AA143" s="27" t="s">
        <v>79</v>
      </c>
      <c r="AB143" s="22" t="str">
        <f t="shared" si="25"/>
        <v>急性期</v>
      </c>
      <c r="AC143" s="33">
        <v>1</v>
      </c>
      <c r="AD143" s="33">
        <v>1</v>
      </c>
      <c r="AE143" s="33">
        <v>0</v>
      </c>
      <c r="AF143" s="33">
        <v>0</v>
      </c>
      <c r="AG143" s="33">
        <v>0</v>
      </c>
      <c r="AH143" s="33">
        <v>0</v>
      </c>
      <c r="AI143" s="33">
        <v>0</v>
      </c>
      <c r="AJ143" s="33">
        <v>0</v>
      </c>
      <c r="AK143" s="33">
        <v>0</v>
      </c>
      <c r="AL143" s="34">
        <v>1</v>
      </c>
      <c r="AM143" s="33">
        <v>0</v>
      </c>
      <c r="AN143" s="33">
        <v>0</v>
      </c>
      <c r="AO143" s="33">
        <v>0</v>
      </c>
      <c r="AP143" s="34">
        <v>23</v>
      </c>
      <c r="AQ143" s="34">
        <v>23</v>
      </c>
      <c r="AR143" s="35">
        <v>0</v>
      </c>
      <c r="AS143" s="37" t="s">
        <v>1549</v>
      </c>
      <c r="AT143" s="29" t="str">
        <f t="shared" si="26"/>
        <v>○</v>
      </c>
      <c r="AU143" s="34">
        <v>2</v>
      </c>
      <c r="AV143" s="34">
        <v>22</v>
      </c>
      <c r="AW143" s="34">
        <v>2</v>
      </c>
      <c r="AX143" s="34">
        <v>0</v>
      </c>
      <c r="AY143" s="34">
        <v>2</v>
      </c>
      <c r="AZ143" s="34">
        <v>1</v>
      </c>
      <c r="BA143" s="34">
        <v>0</v>
      </c>
    </row>
    <row r="144" spans="2:53">
      <c r="B144" s="16">
        <v>24028306</v>
      </c>
      <c r="C144" s="16" t="s">
        <v>491</v>
      </c>
      <c r="D144" s="16" t="s">
        <v>75</v>
      </c>
      <c r="E144" s="23">
        <v>4001</v>
      </c>
      <c r="F144" s="23" t="s">
        <v>76</v>
      </c>
      <c r="G144" s="21">
        <v>40230</v>
      </c>
      <c r="H144" s="21" t="s">
        <v>135</v>
      </c>
      <c r="I144" s="16" t="s">
        <v>492</v>
      </c>
      <c r="J144" s="17" t="s">
        <v>1561</v>
      </c>
      <c r="K144" s="17" t="s">
        <v>1562</v>
      </c>
      <c r="L144" s="17" t="s">
        <v>1551</v>
      </c>
      <c r="M144" s="18" t="str">
        <f>IF(L144="","",VLOOKUP(L144,Sheet1!$B$3:$C$7,2,0))</f>
        <v>急性期</v>
      </c>
      <c r="N144" s="17" t="s">
        <v>1558</v>
      </c>
      <c r="O144" s="18" t="str">
        <f>IF(N144="","",VLOOKUP(N144,Sheet1!$B$3:$C$7,2,0))</f>
        <v>回復期</v>
      </c>
      <c r="P144" s="24" t="str">
        <f t="shared" si="18"/>
        <v/>
      </c>
      <c r="Q144" s="25" t="str">
        <f t="shared" si="19"/>
        <v>○</v>
      </c>
      <c r="R144" s="25" t="str">
        <f t="shared" si="20"/>
        <v>○</v>
      </c>
      <c r="S144" s="25" t="str">
        <f t="shared" si="21"/>
        <v>○</v>
      </c>
      <c r="T144" s="25" t="str">
        <f t="shared" si="22"/>
        <v/>
      </c>
      <c r="U144" s="25" t="str">
        <f t="shared" si="23"/>
        <v/>
      </c>
      <c r="V144" s="26" t="str">
        <f t="shared" si="24"/>
        <v/>
      </c>
      <c r="W144" s="27" t="s">
        <v>1551</v>
      </c>
      <c r="X144" s="27" t="s">
        <v>1558</v>
      </c>
      <c r="Y144" s="27" t="s">
        <v>1550</v>
      </c>
      <c r="Z144" s="27" t="s">
        <v>79</v>
      </c>
      <c r="AA144" s="27" t="s">
        <v>79</v>
      </c>
      <c r="AB144" s="22" t="str">
        <f t="shared" si="25"/>
        <v>急性期</v>
      </c>
      <c r="AC144" s="33">
        <v>19</v>
      </c>
      <c r="AD144" s="33">
        <v>19</v>
      </c>
      <c r="AE144" s="33">
        <v>0</v>
      </c>
      <c r="AF144" s="33">
        <v>0</v>
      </c>
      <c r="AG144" s="33">
        <v>0</v>
      </c>
      <c r="AH144" s="33">
        <v>0</v>
      </c>
      <c r="AI144" s="33">
        <v>0</v>
      </c>
      <c r="AJ144" s="33">
        <v>0</v>
      </c>
      <c r="AK144" s="33">
        <v>0</v>
      </c>
      <c r="AL144" s="34">
        <v>19</v>
      </c>
      <c r="AM144" s="33">
        <v>0</v>
      </c>
      <c r="AN144" s="33">
        <v>0</v>
      </c>
      <c r="AO144" s="33">
        <v>0</v>
      </c>
      <c r="AP144" s="34">
        <v>199</v>
      </c>
      <c r="AQ144" s="34">
        <v>199</v>
      </c>
      <c r="AR144" s="35">
        <v>0</v>
      </c>
      <c r="AS144" s="37" t="s">
        <v>1549</v>
      </c>
      <c r="AT144" s="29" t="str">
        <f t="shared" si="26"/>
        <v>○</v>
      </c>
      <c r="AU144" s="34">
        <v>0</v>
      </c>
      <c r="AV144" s="34">
        <v>2</v>
      </c>
      <c r="AW144" s="34">
        <v>0</v>
      </c>
      <c r="AX144" s="34">
        <v>0</v>
      </c>
      <c r="AY144" s="34">
        <v>0</v>
      </c>
      <c r="AZ144" s="34">
        <v>0</v>
      </c>
      <c r="BA144" s="34">
        <v>0</v>
      </c>
    </row>
    <row r="145" spans="2:53">
      <c r="B145" s="16">
        <v>24028313</v>
      </c>
      <c r="C145" s="16" t="s">
        <v>500</v>
      </c>
      <c r="D145" s="16" t="s">
        <v>75</v>
      </c>
      <c r="E145" s="23">
        <v>4001</v>
      </c>
      <c r="F145" s="23" t="s">
        <v>76</v>
      </c>
      <c r="G145" s="21">
        <v>40230</v>
      </c>
      <c r="H145" s="21" t="s">
        <v>135</v>
      </c>
      <c r="I145" s="16" t="s">
        <v>501</v>
      </c>
      <c r="J145" s="17" t="s">
        <v>1563</v>
      </c>
      <c r="K145" s="17" t="s">
        <v>1564</v>
      </c>
      <c r="L145" s="17" t="s">
        <v>1551</v>
      </c>
      <c r="M145" s="18" t="str">
        <f>IF(L145="","",VLOOKUP(L145,Sheet1!$B$3:$C$7,2,0))</f>
        <v>急性期</v>
      </c>
      <c r="N145" s="17" t="s">
        <v>1551</v>
      </c>
      <c r="O145" s="18" t="str">
        <f>IF(N145="","",VLOOKUP(N145,Sheet1!$B$3:$C$7,2,0))</f>
        <v>急性期</v>
      </c>
      <c r="P145" s="24" t="str">
        <f t="shared" si="18"/>
        <v/>
      </c>
      <c r="Q145" s="25" t="str">
        <f t="shared" si="19"/>
        <v>○</v>
      </c>
      <c r="R145" s="25" t="str">
        <f t="shared" si="20"/>
        <v/>
      </c>
      <c r="S145" s="25" t="str">
        <f t="shared" si="21"/>
        <v/>
      </c>
      <c r="T145" s="25" t="str">
        <f t="shared" si="22"/>
        <v/>
      </c>
      <c r="U145" s="25" t="str">
        <f t="shared" si="23"/>
        <v/>
      </c>
      <c r="V145" s="26" t="str">
        <f t="shared" si="24"/>
        <v/>
      </c>
      <c r="W145" s="27" t="s">
        <v>1551</v>
      </c>
      <c r="X145" s="27" t="s">
        <v>79</v>
      </c>
      <c r="Y145" s="27" t="s">
        <v>79</v>
      </c>
      <c r="Z145" s="27" t="s">
        <v>79</v>
      </c>
      <c r="AA145" s="27" t="s">
        <v>79</v>
      </c>
      <c r="AB145" s="22" t="str">
        <f t="shared" si="25"/>
        <v>急性期</v>
      </c>
      <c r="AC145" s="33">
        <v>5</v>
      </c>
      <c r="AD145" s="33">
        <v>2</v>
      </c>
      <c r="AE145" s="33">
        <v>3</v>
      </c>
      <c r="AF145" s="33">
        <v>0</v>
      </c>
      <c r="AG145" s="33">
        <v>0</v>
      </c>
      <c r="AH145" s="33">
        <v>0</v>
      </c>
      <c r="AI145" s="33">
        <v>0</v>
      </c>
      <c r="AJ145" s="33">
        <v>0</v>
      </c>
      <c r="AK145" s="33">
        <v>0</v>
      </c>
      <c r="AL145" s="34">
        <v>5</v>
      </c>
      <c r="AM145" s="34">
        <v>0</v>
      </c>
      <c r="AN145" s="33">
        <v>0</v>
      </c>
      <c r="AO145" s="33">
        <v>0</v>
      </c>
      <c r="AP145" s="34">
        <v>25</v>
      </c>
      <c r="AQ145" s="34"/>
      <c r="AR145" s="35"/>
      <c r="AS145" s="37" t="s">
        <v>79</v>
      </c>
      <c r="AT145" s="29" t="str">
        <f t="shared" si="26"/>
        <v/>
      </c>
      <c r="AU145" s="34"/>
      <c r="AV145" s="34"/>
      <c r="AW145" s="34">
        <v>0</v>
      </c>
      <c r="AX145" s="34"/>
      <c r="AY145" s="34"/>
      <c r="AZ145" s="34">
        <v>0</v>
      </c>
      <c r="BA145" s="34"/>
    </row>
    <row r="146" spans="2:53">
      <c r="B146" s="16">
        <v>24028338</v>
      </c>
      <c r="C146" s="16" t="s">
        <v>522</v>
      </c>
      <c r="D146" s="16" t="s">
        <v>75</v>
      </c>
      <c r="E146" s="23">
        <v>4001</v>
      </c>
      <c r="F146" s="23" t="s">
        <v>76</v>
      </c>
      <c r="G146" s="21">
        <v>40230</v>
      </c>
      <c r="H146" s="21" t="s">
        <v>135</v>
      </c>
      <c r="I146" s="16" t="s">
        <v>523</v>
      </c>
      <c r="J146" s="17" t="s">
        <v>1565</v>
      </c>
      <c r="K146" s="17" t="s">
        <v>1566</v>
      </c>
      <c r="L146" s="17" t="s">
        <v>1551</v>
      </c>
      <c r="M146" s="18" t="str">
        <f>IF(L146="","",VLOOKUP(L146,Sheet1!$B$3:$C$7,2,0))</f>
        <v>急性期</v>
      </c>
      <c r="N146" s="17" t="s">
        <v>1551</v>
      </c>
      <c r="O146" s="18" t="str">
        <f>IF(N146="","",VLOOKUP(N146,Sheet1!$B$3:$C$7,2,0))</f>
        <v>急性期</v>
      </c>
      <c r="P146" s="24" t="str">
        <f t="shared" si="18"/>
        <v/>
      </c>
      <c r="Q146" s="25" t="str">
        <f t="shared" si="19"/>
        <v>○</v>
      </c>
      <c r="R146" s="25" t="str">
        <f t="shared" si="20"/>
        <v/>
      </c>
      <c r="S146" s="25" t="str">
        <f t="shared" si="21"/>
        <v/>
      </c>
      <c r="T146" s="25" t="str">
        <f t="shared" si="22"/>
        <v/>
      </c>
      <c r="U146" s="25" t="str">
        <f t="shared" si="23"/>
        <v/>
      </c>
      <c r="V146" s="26" t="str">
        <f t="shared" si="24"/>
        <v/>
      </c>
      <c r="W146" s="27" t="s">
        <v>1551</v>
      </c>
      <c r="X146" s="27" t="s">
        <v>79</v>
      </c>
      <c r="Y146" s="27" t="s">
        <v>79</v>
      </c>
      <c r="Z146" s="27" t="s">
        <v>79</v>
      </c>
      <c r="AA146" s="27" t="s">
        <v>79</v>
      </c>
      <c r="AB146" s="22" t="str">
        <f t="shared" si="25"/>
        <v>急性期</v>
      </c>
      <c r="AC146" s="33">
        <v>16</v>
      </c>
      <c r="AD146" s="33">
        <v>16</v>
      </c>
      <c r="AE146" s="33">
        <v>0</v>
      </c>
      <c r="AF146" s="33">
        <v>0</v>
      </c>
      <c r="AG146" s="33">
        <v>0</v>
      </c>
      <c r="AH146" s="33">
        <v>0</v>
      </c>
      <c r="AI146" s="33">
        <v>0</v>
      </c>
      <c r="AJ146" s="33">
        <v>0</v>
      </c>
      <c r="AK146" s="33">
        <v>0</v>
      </c>
      <c r="AL146" s="34">
        <v>16</v>
      </c>
      <c r="AM146" s="33">
        <v>0</v>
      </c>
      <c r="AN146" s="33">
        <v>0</v>
      </c>
      <c r="AO146" s="33">
        <v>0</v>
      </c>
      <c r="AP146" s="34">
        <v>256</v>
      </c>
      <c r="AQ146" s="34">
        <v>0</v>
      </c>
      <c r="AR146" s="35">
        <v>0</v>
      </c>
      <c r="AS146" s="37" t="s">
        <v>1551</v>
      </c>
      <c r="AT146" s="29" t="str">
        <f t="shared" si="26"/>
        <v/>
      </c>
      <c r="AU146" s="34"/>
      <c r="AV146" s="34"/>
      <c r="AW146" s="34">
        <v>0</v>
      </c>
      <c r="AX146" s="34"/>
      <c r="AY146" s="34"/>
      <c r="AZ146" s="34">
        <v>0</v>
      </c>
      <c r="BA146" s="34"/>
    </row>
    <row r="147" spans="2:53">
      <c r="B147" s="16">
        <v>24028439</v>
      </c>
      <c r="C147" s="16" t="s">
        <v>645</v>
      </c>
      <c r="D147" s="16" t="s">
        <v>75</v>
      </c>
      <c r="E147" s="23">
        <v>4001</v>
      </c>
      <c r="F147" s="23" t="s">
        <v>76</v>
      </c>
      <c r="G147" s="21">
        <v>40230</v>
      </c>
      <c r="H147" s="21" t="s">
        <v>135</v>
      </c>
      <c r="I147" s="16" t="s">
        <v>646</v>
      </c>
      <c r="J147" s="17" t="s">
        <v>1567</v>
      </c>
      <c r="K147" s="17" t="s">
        <v>1568</v>
      </c>
      <c r="L147" s="17" t="s">
        <v>1552</v>
      </c>
      <c r="M147" s="18" t="str">
        <f>IF(L147="","",VLOOKUP(L147,Sheet1!$B$3:$C$7,2,0))</f>
        <v>休棟等</v>
      </c>
      <c r="N147" s="17" t="s">
        <v>1552</v>
      </c>
      <c r="O147" s="18" t="str">
        <f>IF(N147="","",VLOOKUP(N147,Sheet1!$B$3:$C$7,2,0))</f>
        <v>休棟等</v>
      </c>
      <c r="P147" s="24" t="str">
        <f t="shared" si="18"/>
        <v/>
      </c>
      <c r="Q147" s="25" t="str">
        <f t="shared" si="19"/>
        <v/>
      </c>
      <c r="R147" s="25" t="str">
        <f t="shared" si="20"/>
        <v/>
      </c>
      <c r="S147" s="25" t="str">
        <f t="shared" si="21"/>
        <v/>
      </c>
      <c r="T147" s="25" t="str">
        <f t="shared" si="22"/>
        <v/>
      </c>
      <c r="U147" s="25" t="str">
        <f t="shared" si="23"/>
        <v>○</v>
      </c>
      <c r="V147" s="26" t="str">
        <f t="shared" si="24"/>
        <v/>
      </c>
      <c r="W147" s="27" t="s">
        <v>1555</v>
      </c>
      <c r="X147" s="27"/>
      <c r="Y147" s="27" t="s">
        <v>79</v>
      </c>
      <c r="Z147" s="27" t="s">
        <v>79</v>
      </c>
      <c r="AA147" s="27" t="s">
        <v>79</v>
      </c>
      <c r="AB147" s="22" t="str">
        <f t="shared" si="25"/>
        <v>休棟中等</v>
      </c>
      <c r="AC147" s="33">
        <v>19</v>
      </c>
      <c r="AD147" s="33">
        <v>12</v>
      </c>
      <c r="AE147" s="33">
        <v>7</v>
      </c>
      <c r="AF147" s="33">
        <v>0</v>
      </c>
      <c r="AG147" s="33">
        <v>0</v>
      </c>
      <c r="AH147" s="33">
        <v>0</v>
      </c>
      <c r="AI147" s="33">
        <v>0</v>
      </c>
      <c r="AJ147" s="33">
        <v>0</v>
      </c>
      <c r="AK147" s="33">
        <v>0</v>
      </c>
      <c r="AL147" s="34">
        <v>19</v>
      </c>
      <c r="AM147" s="34">
        <v>0</v>
      </c>
      <c r="AN147" s="34">
        <v>0</v>
      </c>
      <c r="AO147" s="33">
        <v>0</v>
      </c>
      <c r="AP147" s="34">
        <v>2</v>
      </c>
      <c r="AQ147" s="34">
        <v>2</v>
      </c>
      <c r="AR147" s="35">
        <v>0</v>
      </c>
      <c r="AS147" s="37" t="s">
        <v>1549</v>
      </c>
      <c r="AT147" s="29" t="str">
        <f t="shared" si="26"/>
        <v>○</v>
      </c>
      <c r="AU147" s="34">
        <v>1</v>
      </c>
      <c r="AV147" s="34">
        <v>1</v>
      </c>
      <c r="AW147" s="34">
        <v>0</v>
      </c>
      <c r="AX147" s="34">
        <v>0</v>
      </c>
      <c r="AY147" s="34">
        <v>0</v>
      </c>
      <c r="AZ147" s="34">
        <v>0</v>
      </c>
      <c r="BA147" s="34"/>
    </row>
    <row r="148" spans="2:53">
      <c r="B148" s="16">
        <v>24028551</v>
      </c>
      <c r="C148" s="16" t="s">
        <v>785</v>
      </c>
      <c r="D148" s="16" t="s">
        <v>75</v>
      </c>
      <c r="E148" s="23">
        <v>4001</v>
      </c>
      <c r="F148" s="23" t="s">
        <v>76</v>
      </c>
      <c r="G148" s="21">
        <v>40230</v>
      </c>
      <c r="H148" s="21" t="s">
        <v>135</v>
      </c>
      <c r="I148" s="16" t="s">
        <v>786</v>
      </c>
      <c r="J148" s="17" t="s">
        <v>1569</v>
      </c>
      <c r="K148" s="17" t="s">
        <v>1570</v>
      </c>
      <c r="L148" s="17" t="s">
        <v>1551</v>
      </c>
      <c r="M148" s="18" t="str">
        <f>IF(L148="","",VLOOKUP(L148,Sheet1!$B$3:$C$7,2,0))</f>
        <v>急性期</v>
      </c>
      <c r="N148" s="17" t="s">
        <v>1551</v>
      </c>
      <c r="O148" s="18" t="str">
        <f>IF(N148="","",VLOOKUP(N148,Sheet1!$B$3:$C$7,2,0))</f>
        <v>急性期</v>
      </c>
      <c r="P148" s="24" t="str">
        <f t="shared" si="18"/>
        <v/>
      </c>
      <c r="Q148" s="25" t="str">
        <f t="shared" si="19"/>
        <v/>
      </c>
      <c r="R148" s="25" t="str">
        <f t="shared" si="20"/>
        <v>○</v>
      </c>
      <c r="S148" s="25" t="str">
        <f t="shared" si="21"/>
        <v/>
      </c>
      <c r="T148" s="25" t="str">
        <f t="shared" si="22"/>
        <v/>
      </c>
      <c r="U148" s="25" t="str">
        <f t="shared" si="23"/>
        <v/>
      </c>
      <c r="V148" s="26" t="str">
        <f t="shared" si="24"/>
        <v/>
      </c>
      <c r="W148" s="27" t="s">
        <v>1558</v>
      </c>
      <c r="X148" s="27" t="s">
        <v>79</v>
      </c>
      <c r="Y148" s="27" t="s">
        <v>79</v>
      </c>
      <c r="Z148" s="27" t="s">
        <v>79</v>
      </c>
      <c r="AA148" s="27" t="s">
        <v>79</v>
      </c>
      <c r="AB148" s="22" t="str">
        <f t="shared" si="25"/>
        <v>急性期</v>
      </c>
      <c r="AC148" s="33">
        <v>13</v>
      </c>
      <c r="AD148" s="33">
        <v>13</v>
      </c>
      <c r="AE148" s="33">
        <v>0</v>
      </c>
      <c r="AF148" s="33">
        <v>6</v>
      </c>
      <c r="AG148" s="33">
        <v>3</v>
      </c>
      <c r="AH148" s="33">
        <v>3</v>
      </c>
      <c r="AI148" s="33">
        <v>0</v>
      </c>
      <c r="AJ148" s="33">
        <v>0</v>
      </c>
      <c r="AK148" s="33">
        <v>0</v>
      </c>
      <c r="AL148" s="34">
        <v>13</v>
      </c>
      <c r="AM148" s="34">
        <v>6</v>
      </c>
      <c r="AN148" s="34">
        <v>0</v>
      </c>
      <c r="AO148" s="33">
        <v>0</v>
      </c>
      <c r="AP148" s="34">
        <v>160</v>
      </c>
      <c r="AQ148" s="34">
        <v>14</v>
      </c>
      <c r="AR148" s="35">
        <v>0</v>
      </c>
      <c r="AS148" s="37" t="s">
        <v>1551</v>
      </c>
      <c r="AT148" s="29" t="str">
        <f t="shared" si="26"/>
        <v/>
      </c>
      <c r="AU148" s="34">
        <v>0</v>
      </c>
      <c r="AV148" s="34">
        <v>0</v>
      </c>
      <c r="AW148" s="34">
        <v>0</v>
      </c>
      <c r="AX148" s="34">
        <v>0</v>
      </c>
      <c r="AY148" s="34">
        <v>0</v>
      </c>
      <c r="AZ148" s="34">
        <v>0</v>
      </c>
      <c r="BA148" s="34">
        <v>0</v>
      </c>
    </row>
    <row r="149" spans="2:53">
      <c r="B149" s="16">
        <v>24028646</v>
      </c>
      <c r="C149" s="16" t="s">
        <v>888</v>
      </c>
      <c r="D149" s="16" t="s">
        <v>75</v>
      </c>
      <c r="E149" s="23">
        <v>4001</v>
      </c>
      <c r="F149" s="23" t="s">
        <v>76</v>
      </c>
      <c r="G149" s="21">
        <v>40230</v>
      </c>
      <c r="H149" s="21" t="s">
        <v>135</v>
      </c>
      <c r="I149" s="16" t="s">
        <v>889</v>
      </c>
      <c r="J149" s="17" t="s">
        <v>1571</v>
      </c>
      <c r="K149" s="17" t="s">
        <v>1572</v>
      </c>
      <c r="L149" s="17" t="s">
        <v>1551</v>
      </c>
      <c r="M149" s="18" t="str">
        <f>IF(L149="","",VLOOKUP(L149,Sheet1!$B$3:$C$7,2,0))</f>
        <v>急性期</v>
      </c>
      <c r="N149" s="17" t="s">
        <v>1551</v>
      </c>
      <c r="O149" s="18" t="str">
        <f>IF(N149="","",VLOOKUP(N149,Sheet1!$B$3:$C$7,2,0))</f>
        <v>急性期</v>
      </c>
      <c r="P149" s="24" t="str">
        <f t="shared" si="18"/>
        <v>○</v>
      </c>
      <c r="Q149" s="25" t="str">
        <f t="shared" si="19"/>
        <v/>
      </c>
      <c r="R149" s="25" t="str">
        <f t="shared" si="20"/>
        <v>○</v>
      </c>
      <c r="S149" s="25" t="str">
        <f t="shared" si="21"/>
        <v>○</v>
      </c>
      <c r="T149" s="25" t="str">
        <f t="shared" si="22"/>
        <v>○</v>
      </c>
      <c r="U149" s="25" t="str">
        <f t="shared" si="23"/>
        <v/>
      </c>
      <c r="V149" s="26" t="str">
        <f t="shared" si="24"/>
        <v/>
      </c>
      <c r="W149" s="27" t="s">
        <v>1549</v>
      </c>
      <c r="X149" s="27" t="s">
        <v>1558</v>
      </c>
      <c r="Y149" s="27" t="s">
        <v>1550</v>
      </c>
      <c r="Z149" s="27" t="s">
        <v>1552</v>
      </c>
      <c r="AA149" s="27" t="s">
        <v>79</v>
      </c>
      <c r="AB149" s="22" t="str">
        <f t="shared" si="25"/>
        <v>急性期</v>
      </c>
      <c r="AC149" s="33">
        <v>11</v>
      </c>
      <c r="AD149" s="33">
        <v>11</v>
      </c>
      <c r="AE149" s="33">
        <v>0</v>
      </c>
      <c r="AF149" s="33">
        <v>0</v>
      </c>
      <c r="AG149" s="33">
        <v>0</v>
      </c>
      <c r="AH149" s="33">
        <v>0</v>
      </c>
      <c r="AI149" s="33">
        <v>0</v>
      </c>
      <c r="AJ149" s="33">
        <v>0</v>
      </c>
      <c r="AK149" s="33">
        <v>0</v>
      </c>
      <c r="AL149" s="34">
        <v>11</v>
      </c>
      <c r="AM149" s="34">
        <v>0</v>
      </c>
      <c r="AN149" s="34">
        <v>0</v>
      </c>
      <c r="AO149" s="33">
        <v>0</v>
      </c>
      <c r="AP149" s="34">
        <v>141</v>
      </c>
      <c r="AQ149" s="34">
        <v>81</v>
      </c>
      <c r="AR149" s="35">
        <v>15.6</v>
      </c>
      <c r="AS149" s="37" t="s">
        <v>1549</v>
      </c>
      <c r="AT149" s="29" t="str">
        <f t="shared" si="26"/>
        <v>○</v>
      </c>
      <c r="AU149" s="34">
        <v>5</v>
      </c>
      <c r="AV149" s="34">
        <v>60</v>
      </c>
      <c r="AW149" s="34">
        <v>4</v>
      </c>
      <c r="AX149" s="34">
        <v>3</v>
      </c>
      <c r="AY149" s="34">
        <v>1</v>
      </c>
      <c r="AZ149" s="34">
        <v>0</v>
      </c>
      <c r="BA149" s="34">
        <v>0</v>
      </c>
    </row>
    <row r="150" spans="2:53">
      <c r="B150" s="16">
        <v>24028808</v>
      </c>
      <c r="C150" s="16" t="s">
        <v>1103</v>
      </c>
      <c r="D150" s="16" t="s">
        <v>75</v>
      </c>
      <c r="E150" s="23">
        <v>4001</v>
      </c>
      <c r="F150" s="23" t="s">
        <v>76</v>
      </c>
      <c r="G150" s="21">
        <v>40230</v>
      </c>
      <c r="H150" s="21" t="s">
        <v>135</v>
      </c>
      <c r="I150" s="16" t="s">
        <v>1104</v>
      </c>
      <c r="J150" s="17" t="s">
        <v>1105</v>
      </c>
      <c r="K150" s="17" t="s">
        <v>1106</v>
      </c>
      <c r="L150" s="17" t="s">
        <v>149</v>
      </c>
      <c r="M150" s="18" t="str">
        <f>IF(L150="","",VLOOKUP(L150,Sheet1!$B$3:$C$7,2,0))</f>
        <v>急性期</v>
      </c>
      <c r="N150" s="17" t="s">
        <v>149</v>
      </c>
      <c r="O150" s="18" t="str">
        <f>IF(N150="","",VLOOKUP(N150,Sheet1!$B$3:$C$7,2,0))</f>
        <v>急性期</v>
      </c>
      <c r="P150" s="24" t="str">
        <f t="shared" si="18"/>
        <v/>
      </c>
      <c r="Q150" s="25" t="str">
        <f t="shared" si="19"/>
        <v>○</v>
      </c>
      <c r="R150" s="25" t="str">
        <f t="shared" si="20"/>
        <v>○</v>
      </c>
      <c r="S150" s="25" t="str">
        <f t="shared" si="21"/>
        <v/>
      </c>
      <c r="T150" s="25" t="str">
        <f t="shared" si="22"/>
        <v/>
      </c>
      <c r="U150" s="25" t="str">
        <f t="shared" si="23"/>
        <v/>
      </c>
      <c r="V150" s="26" t="str">
        <f t="shared" si="24"/>
        <v/>
      </c>
      <c r="W150" s="27" t="s">
        <v>149</v>
      </c>
      <c r="X150" s="27" t="s">
        <v>126</v>
      </c>
      <c r="Y150" s="27" t="s">
        <v>79</v>
      </c>
      <c r="Z150" s="27" t="s">
        <v>79</v>
      </c>
      <c r="AA150" s="27" t="s">
        <v>79</v>
      </c>
      <c r="AB150" s="22" t="str">
        <f t="shared" si="25"/>
        <v>急性期</v>
      </c>
      <c r="AC150" s="33">
        <v>19</v>
      </c>
      <c r="AD150" s="33">
        <v>19</v>
      </c>
      <c r="AE150" s="33">
        <v>0</v>
      </c>
      <c r="AF150" s="33">
        <v>0</v>
      </c>
      <c r="AG150" s="33">
        <v>0</v>
      </c>
      <c r="AH150" s="33">
        <v>0</v>
      </c>
      <c r="AI150" s="33">
        <v>0</v>
      </c>
      <c r="AJ150" s="33">
        <v>0</v>
      </c>
      <c r="AK150" s="33">
        <v>0</v>
      </c>
      <c r="AL150" s="34">
        <v>19</v>
      </c>
      <c r="AM150" s="34">
        <v>0</v>
      </c>
      <c r="AN150" s="34">
        <v>0</v>
      </c>
      <c r="AO150" s="33">
        <v>0</v>
      </c>
      <c r="AP150" s="34">
        <v>932</v>
      </c>
      <c r="AQ150" s="34">
        <v>528</v>
      </c>
      <c r="AR150" s="35">
        <v>0.9</v>
      </c>
      <c r="AS150" s="37" t="s">
        <v>149</v>
      </c>
      <c r="AT150" s="29" t="str">
        <f t="shared" si="26"/>
        <v/>
      </c>
      <c r="AU150" s="34">
        <v>0</v>
      </c>
      <c r="AV150" s="34">
        <v>0</v>
      </c>
      <c r="AW150" s="34">
        <v>0</v>
      </c>
      <c r="AX150" s="34">
        <v>0</v>
      </c>
      <c r="AY150" s="34">
        <v>0</v>
      </c>
      <c r="AZ150" s="34">
        <v>0</v>
      </c>
      <c r="BA150" s="34">
        <v>38</v>
      </c>
    </row>
    <row r="151" spans="2:53">
      <c r="B151" s="16">
        <v>24028851</v>
      </c>
      <c r="C151" s="16" t="s">
        <v>1165</v>
      </c>
      <c r="D151" s="16" t="s">
        <v>75</v>
      </c>
      <c r="E151" s="23">
        <v>4001</v>
      </c>
      <c r="F151" s="23" t="s">
        <v>76</v>
      </c>
      <c r="G151" s="21">
        <v>40230</v>
      </c>
      <c r="H151" s="21" t="s">
        <v>135</v>
      </c>
      <c r="I151" s="16" t="s">
        <v>1166</v>
      </c>
      <c r="J151" s="18" t="s">
        <v>1573</v>
      </c>
      <c r="K151" s="18" t="s">
        <v>1574</v>
      </c>
      <c r="L151" s="18" t="s">
        <v>1551</v>
      </c>
      <c r="M151" s="18" t="str">
        <f>IF(L151="","",VLOOKUP(L151,Sheet1!$B$3:$C$7,2,0))</f>
        <v>急性期</v>
      </c>
      <c r="N151" s="18" t="s">
        <v>1551</v>
      </c>
      <c r="O151" s="18" t="str">
        <f>IF(N151="","",VLOOKUP(N151,Sheet1!$B$3:$C$7,2,0))</f>
        <v>急性期</v>
      </c>
      <c r="P151" s="24" t="str">
        <f t="shared" si="18"/>
        <v/>
      </c>
      <c r="Q151" s="25" t="str">
        <f t="shared" si="19"/>
        <v>○</v>
      </c>
      <c r="R151" s="25" t="str">
        <f t="shared" si="20"/>
        <v>○</v>
      </c>
      <c r="S151" s="25" t="str">
        <f t="shared" si="21"/>
        <v>○</v>
      </c>
      <c r="T151" s="25" t="str">
        <f t="shared" si="22"/>
        <v/>
      </c>
      <c r="U151" s="25" t="str">
        <f t="shared" si="23"/>
        <v/>
      </c>
      <c r="V151" s="26" t="str">
        <f t="shared" si="24"/>
        <v/>
      </c>
      <c r="W151" s="28" t="s">
        <v>1551</v>
      </c>
      <c r="X151" s="28" t="s">
        <v>1558</v>
      </c>
      <c r="Y151" s="28" t="s">
        <v>1550</v>
      </c>
      <c r="Z151" s="28" t="s">
        <v>79</v>
      </c>
      <c r="AA151" s="28" t="s">
        <v>79</v>
      </c>
      <c r="AB151" s="22" t="str">
        <f t="shared" si="25"/>
        <v>急性期</v>
      </c>
      <c r="AC151" s="33">
        <v>1</v>
      </c>
      <c r="AD151" s="33">
        <v>1</v>
      </c>
      <c r="AE151" s="33">
        <v>0</v>
      </c>
      <c r="AF151" s="33">
        <v>0</v>
      </c>
      <c r="AG151" s="33">
        <v>0</v>
      </c>
      <c r="AH151" s="33">
        <v>0</v>
      </c>
      <c r="AI151" s="33">
        <v>0</v>
      </c>
      <c r="AJ151" s="33">
        <v>0</v>
      </c>
      <c r="AK151" s="33">
        <v>0</v>
      </c>
      <c r="AL151" s="34"/>
      <c r="AM151" s="34"/>
      <c r="AN151" s="34"/>
      <c r="AO151" s="33">
        <v>1</v>
      </c>
      <c r="AP151" s="34">
        <v>31</v>
      </c>
      <c r="AQ151" s="34">
        <v>20</v>
      </c>
      <c r="AR151" s="35">
        <v>0</v>
      </c>
      <c r="AS151" s="36" t="s">
        <v>79</v>
      </c>
      <c r="AT151" s="29" t="str">
        <f t="shared" si="26"/>
        <v/>
      </c>
      <c r="AU151" s="34"/>
      <c r="AV151" s="34"/>
      <c r="AW151" s="34">
        <v>0</v>
      </c>
      <c r="AX151" s="34"/>
      <c r="AY151" s="34"/>
      <c r="AZ151" s="34">
        <v>0</v>
      </c>
      <c r="BA151" s="34"/>
    </row>
    <row r="152" spans="2:53">
      <c r="B152" s="16">
        <v>24028020</v>
      </c>
      <c r="C152" s="16" t="s">
        <v>123</v>
      </c>
      <c r="D152" s="16" t="s">
        <v>75</v>
      </c>
      <c r="E152" s="21">
        <v>4002</v>
      </c>
      <c r="F152" s="21" t="s">
        <v>118</v>
      </c>
      <c r="G152" s="21">
        <v>40223</v>
      </c>
      <c r="H152" s="21" t="s">
        <v>124</v>
      </c>
      <c r="I152" s="16" t="s">
        <v>125</v>
      </c>
      <c r="J152" s="17" t="s">
        <v>1575</v>
      </c>
      <c r="K152" s="17" t="s">
        <v>1576</v>
      </c>
      <c r="L152" s="17" t="s">
        <v>1551</v>
      </c>
      <c r="M152" s="18" t="str">
        <f>IF(L152="","",VLOOKUP(L152,Sheet1!$B$3:$C$7,2,0))</f>
        <v>急性期</v>
      </c>
      <c r="N152" s="17" t="s">
        <v>1551</v>
      </c>
      <c r="O152" s="18" t="str">
        <f>IF(N152="","",VLOOKUP(N152,Sheet1!$B$3:$C$7,2,0))</f>
        <v>急性期</v>
      </c>
      <c r="P152" s="24" t="str">
        <f t="shared" si="18"/>
        <v/>
      </c>
      <c r="Q152" s="25" t="str">
        <f t="shared" si="19"/>
        <v/>
      </c>
      <c r="R152" s="25" t="str">
        <f t="shared" si="20"/>
        <v>○</v>
      </c>
      <c r="S152" s="25" t="str">
        <f t="shared" si="21"/>
        <v/>
      </c>
      <c r="T152" s="25" t="str">
        <f t="shared" si="22"/>
        <v/>
      </c>
      <c r="U152" s="25" t="str">
        <f t="shared" si="23"/>
        <v/>
      </c>
      <c r="V152" s="26" t="str">
        <f t="shared" si="24"/>
        <v/>
      </c>
      <c r="W152" s="27" t="s">
        <v>126</v>
      </c>
      <c r="X152" s="27" t="s">
        <v>79</v>
      </c>
      <c r="Y152" s="27" t="s">
        <v>79</v>
      </c>
      <c r="Z152" s="27" t="s">
        <v>79</v>
      </c>
      <c r="AA152" s="27"/>
      <c r="AB152" s="22" t="str">
        <f t="shared" si="25"/>
        <v>急性期</v>
      </c>
      <c r="AC152" s="33">
        <v>9</v>
      </c>
      <c r="AD152" s="33">
        <v>9</v>
      </c>
      <c r="AE152" s="33">
        <v>0</v>
      </c>
      <c r="AF152" s="33">
        <v>5</v>
      </c>
      <c r="AG152" s="33">
        <v>5</v>
      </c>
      <c r="AH152" s="33">
        <v>0</v>
      </c>
      <c r="AI152" s="33">
        <v>0</v>
      </c>
      <c r="AJ152" s="33">
        <v>0</v>
      </c>
      <c r="AK152" s="33">
        <v>0</v>
      </c>
      <c r="AL152" s="34">
        <v>9</v>
      </c>
      <c r="AM152" s="34">
        <v>5</v>
      </c>
      <c r="AN152" s="33">
        <v>0</v>
      </c>
      <c r="AO152" s="33">
        <v>0</v>
      </c>
      <c r="AP152" s="34">
        <v>38</v>
      </c>
      <c r="AQ152" s="34">
        <v>3</v>
      </c>
      <c r="AR152" s="35"/>
      <c r="AS152" s="37" t="s">
        <v>1549</v>
      </c>
      <c r="AT152" s="29" t="str">
        <f t="shared" si="26"/>
        <v>○</v>
      </c>
      <c r="AU152" s="34">
        <v>3</v>
      </c>
      <c r="AV152" s="34">
        <v>0</v>
      </c>
      <c r="AW152" s="34">
        <v>0</v>
      </c>
      <c r="AX152" s="34">
        <v>0</v>
      </c>
      <c r="AY152" s="34">
        <v>0</v>
      </c>
      <c r="AZ152" s="34">
        <v>3</v>
      </c>
      <c r="BA152" s="34"/>
    </row>
    <row r="153" spans="2:53">
      <c r="B153" s="16">
        <v>24028240</v>
      </c>
      <c r="C153" s="16" t="s">
        <v>423</v>
      </c>
      <c r="D153" s="16" t="s">
        <v>75</v>
      </c>
      <c r="E153" s="21">
        <v>4002</v>
      </c>
      <c r="F153" s="21" t="s">
        <v>118</v>
      </c>
      <c r="G153" s="21">
        <v>40223</v>
      </c>
      <c r="H153" s="21" t="s">
        <v>124</v>
      </c>
      <c r="I153" s="16" t="s">
        <v>424</v>
      </c>
      <c r="J153" s="17" t="s">
        <v>1577</v>
      </c>
      <c r="K153" s="17" t="s">
        <v>1578</v>
      </c>
      <c r="L153" s="17" t="s">
        <v>1550</v>
      </c>
      <c r="M153" s="18" t="str">
        <f>IF(L153="","",VLOOKUP(L153,Sheet1!$B$3:$C$7,2,0))</f>
        <v>慢性期</v>
      </c>
      <c r="N153" s="17" t="s">
        <v>1550</v>
      </c>
      <c r="O153" s="18" t="str">
        <f>IF(N153="","",VLOOKUP(N153,Sheet1!$B$3:$C$7,2,0))</f>
        <v>慢性期</v>
      </c>
      <c r="P153" s="24" t="str">
        <f t="shared" si="18"/>
        <v>○</v>
      </c>
      <c r="Q153" s="25" t="str">
        <f t="shared" si="19"/>
        <v>○</v>
      </c>
      <c r="R153" s="25" t="str">
        <f t="shared" si="20"/>
        <v/>
      </c>
      <c r="S153" s="25" t="str">
        <f t="shared" si="21"/>
        <v/>
      </c>
      <c r="T153" s="25" t="str">
        <f t="shared" si="22"/>
        <v>○</v>
      </c>
      <c r="U153" s="25" t="str">
        <f t="shared" si="23"/>
        <v/>
      </c>
      <c r="V153" s="26" t="str">
        <f t="shared" si="24"/>
        <v/>
      </c>
      <c r="W153" s="27" t="s">
        <v>1549</v>
      </c>
      <c r="X153" s="27" t="s">
        <v>1551</v>
      </c>
      <c r="Y153" s="27" t="s">
        <v>1552</v>
      </c>
      <c r="Z153" s="27" t="s">
        <v>79</v>
      </c>
      <c r="AA153" s="27" t="s">
        <v>79</v>
      </c>
      <c r="AB153" s="22" t="str">
        <f t="shared" si="25"/>
        <v>慢性期</v>
      </c>
      <c r="AC153" s="33">
        <v>19</v>
      </c>
      <c r="AD153" s="33">
        <v>19</v>
      </c>
      <c r="AE153" s="33">
        <v>0</v>
      </c>
      <c r="AF153" s="33">
        <v>0</v>
      </c>
      <c r="AG153" s="33">
        <v>0</v>
      </c>
      <c r="AH153" s="33">
        <v>0</v>
      </c>
      <c r="AI153" s="33">
        <v>0</v>
      </c>
      <c r="AJ153" s="33">
        <v>0</v>
      </c>
      <c r="AK153" s="33">
        <v>0</v>
      </c>
      <c r="AL153" s="34">
        <v>19</v>
      </c>
      <c r="AM153" s="33">
        <v>0</v>
      </c>
      <c r="AN153" s="33">
        <v>0</v>
      </c>
      <c r="AO153" s="33">
        <v>0</v>
      </c>
      <c r="AP153" s="34">
        <v>44</v>
      </c>
      <c r="AQ153" s="34"/>
      <c r="AR153" s="35"/>
      <c r="AS153" s="37" t="s">
        <v>1551</v>
      </c>
      <c r="AT153" s="29" t="str">
        <f t="shared" si="26"/>
        <v/>
      </c>
      <c r="AU153" s="34">
        <v>0</v>
      </c>
      <c r="AV153" s="34">
        <v>0</v>
      </c>
      <c r="AW153" s="34">
        <v>0</v>
      </c>
      <c r="AX153" s="34">
        <v>0</v>
      </c>
      <c r="AY153" s="34">
        <v>0</v>
      </c>
      <c r="AZ153" s="34">
        <v>0</v>
      </c>
      <c r="BA153" s="34">
        <v>0</v>
      </c>
    </row>
    <row r="154" spans="2:53">
      <c r="B154" s="16">
        <v>24028417</v>
      </c>
      <c r="C154" s="16" t="s">
        <v>614</v>
      </c>
      <c r="D154" s="16" t="s">
        <v>75</v>
      </c>
      <c r="E154" s="21">
        <v>4002</v>
      </c>
      <c r="F154" s="21" t="s">
        <v>118</v>
      </c>
      <c r="G154" s="21">
        <v>40223</v>
      </c>
      <c r="H154" s="21" t="s">
        <v>124</v>
      </c>
      <c r="I154" s="16" t="s">
        <v>615</v>
      </c>
      <c r="J154" s="18" t="s">
        <v>1579</v>
      </c>
      <c r="K154" s="18" t="s">
        <v>1580</v>
      </c>
      <c r="L154" s="18" t="s">
        <v>1551</v>
      </c>
      <c r="M154" s="18" t="str">
        <f>IF(L154="","",VLOOKUP(L154,Sheet1!$B$3:$C$7,2,0))</f>
        <v>急性期</v>
      </c>
      <c r="N154" s="18" t="s">
        <v>1551</v>
      </c>
      <c r="O154" s="18" t="str">
        <f>IF(N154="","",VLOOKUP(N154,Sheet1!$B$3:$C$7,2,0))</f>
        <v>急性期</v>
      </c>
      <c r="P154" s="24" t="str">
        <f t="shared" si="18"/>
        <v>○</v>
      </c>
      <c r="Q154" s="25" t="str">
        <f t="shared" si="19"/>
        <v>○</v>
      </c>
      <c r="R154" s="25" t="str">
        <f t="shared" si="20"/>
        <v/>
      </c>
      <c r="S154" s="25" t="str">
        <f t="shared" si="21"/>
        <v/>
      </c>
      <c r="T154" s="25" t="str">
        <f t="shared" si="22"/>
        <v/>
      </c>
      <c r="U154" s="25" t="str">
        <f t="shared" si="23"/>
        <v/>
      </c>
      <c r="V154" s="26" t="str">
        <f t="shared" si="24"/>
        <v/>
      </c>
      <c r="W154" s="28" t="s">
        <v>1549</v>
      </c>
      <c r="X154" s="28" t="s">
        <v>1551</v>
      </c>
      <c r="Y154" s="28" t="s">
        <v>79</v>
      </c>
      <c r="Z154" s="28" t="s">
        <v>79</v>
      </c>
      <c r="AA154" s="28" t="s">
        <v>79</v>
      </c>
      <c r="AB154" s="22" t="str">
        <f t="shared" si="25"/>
        <v>急性期</v>
      </c>
      <c r="AC154" s="33">
        <v>19</v>
      </c>
      <c r="AD154" s="33">
        <v>19</v>
      </c>
      <c r="AE154" s="33">
        <v>0</v>
      </c>
      <c r="AF154" s="33">
        <v>0</v>
      </c>
      <c r="AG154" s="33">
        <v>0</v>
      </c>
      <c r="AH154" s="33">
        <v>0</v>
      </c>
      <c r="AI154" s="33">
        <v>0</v>
      </c>
      <c r="AJ154" s="33">
        <v>0</v>
      </c>
      <c r="AK154" s="33">
        <v>0</v>
      </c>
      <c r="AL154" s="34">
        <v>19</v>
      </c>
      <c r="AM154" s="33">
        <v>0</v>
      </c>
      <c r="AN154" s="33">
        <v>0</v>
      </c>
      <c r="AO154" s="33">
        <v>0</v>
      </c>
      <c r="AP154" s="34">
        <v>213</v>
      </c>
      <c r="AQ154" s="34"/>
      <c r="AR154" s="35"/>
      <c r="AS154" s="36" t="s">
        <v>1551</v>
      </c>
      <c r="AT154" s="29" t="str">
        <f t="shared" si="26"/>
        <v/>
      </c>
      <c r="AU154" s="34">
        <v>0</v>
      </c>
      <c r="AV154" s="34">
        <v>0</v>
      </c>
      <c r="AW154" s="34">
        <v>0</v>
      </c>
      <c r="AX154" s="34"/>
      <c r="AY154" s="34"/>
      <c r="AZ154" s="34">
        <v>0</v>
      </c>
      <c r="BA154" s="34">
        <v>0</v>
      </c>
    </row>
    <row r="155" spans="2:53">
      <c r="B155" s="16">
        <v>24028692</v>
      </c>
      <c r="C155" s="16" t="s">
        <v>956</v>
      </c>
      <c r="D155" s="16" t="s">
        <v>75</v>
      </c>
      <c r="E155" s="21">
        <v>4002</v>
      </c>
      <c r="F155" s="21" t="s">
        <v>118</v>
      </c>
      <c r="G155" s="21">
        <v>40223</v>
      </c>
      <c r="H155" s="21" t="s">
        <v>124</v>
      </c>
      <c r="I155" s="16" t="s">
        <v>957</v>
      </c>
      <c r="J155" s="17" t="s">
        <v>1581</v>
      </c>
      <c r="K155" s="17" t="s">
        <v>1582</v>
      </c>
      <c r="L155" s="17" t="s">
        <v>1551</v>
      </c>
      <c r="M155" s="18" t="str">
        <f>IF(L155="","",VLOOKUP(L155,Sheet1!$B$3:$C$7,2,0))</f>
        <v>急性期</v>
      </c>
      <c r="N155" s="17" t="s">
        <v>1551</v>
      </c>
      <c r="O155" s="18" t="str">
        <f>IF(N155="","",VLOOKUP(N155,Sheet1!$B$3:$C$7,2,0))</f>
        <v>急性期</v>
      </c>
      <c r="P155" s="24" t="str">
        <f t="shared" si="18"/>
        <v>○</v>
      </c>
      <c r="Q155" s="25" t="str">
        <f t="shared" si="19"/>
        <v>○</v>
      </c>
      <c r="R155" s="25" t="str">
        <f t="shared" si="20"/>
        <v>○</v>
      </c>
      <c r="S155" s="25" t="str">
        <f t="shared" si="21"/>
        <v/>
      </c>
      <c r="T155" s="25" t="str">
        <f t="shared" si="22"/>
        <v/>
      </c>
      <c r="U155" s="25" t="str">
        <f t="shared" si="23"/>
        <v/>
      </c>
      <c r="V155" s="26" t="str">
        <f t="shared" si="24"/>
        <v/>
      </c>
      <c r="W155" s="27" t="s">
        <v>1549</v>
      </c>
      <c r="X155" s="27" t="s">
        <v>1551</v>
      </c>
      <c r="Y155" s="27" t="s">
        <v>1558</v>
      </c>
      <c r="Z155" s="27" t="s">
        <v>79</v>
      </c>
      <c r="AA155" s="27" t="s">
        <v>79</v>
      </c>
      <c r="AB155" s="22" t="str">
        <f t="shared" si="25"/>
        <v>急性期</v>
      </c>
      <c r="AC155" s="33">
        <v>19</v>
      </c>
      <c r="AD155" s="33">
        <v>19</v>
      </c>
      <c r="AE155" s="33">
        <v>0</v>
      </c>
      <c r="AF155" s="33">
        <v>0</v>
      </c>
      <c r="AG155" s="33">
        <v>0</v>
      </c>
      <c r="AH155" s="33">
        <v>0</v>
      </c>
      <c r="AI155" s="33">
        <v>0</v>
      </c>
      <c r="AJ155" s="33">
        <v>0</v>
      </c>
      <c r="AK155" s="33">
        <v>0</v>
      </c>
      <c r="AL155" s="34">
        <v>19</v>
      </c>
      <c r="AM155" s="33">
        <v>0</v>
      </c>
      <c r="AN155" s="33">
        <v>0</v>
      </c>
      <c r="AO155" s="33">
        <v>0</v>
      </c>
      <c r="AP155" s="34">
        <v>203</v>
      </c>
      <c r="AQ155" s="34">
        <v>123</v>
      </c>
      <c r="AR155" s="35">
        <v>4.4000000000000004</v>
      </c>
      <c r="AS155" s="37" t="s">
        <v>1551</v>
      </c>
      <c r="AT155" s="29" t="str">
        <f t="shared" si="26"/>
        <v/>
      </c>
      <c r="AU155" s="34">
        <v>0</v>
      </c>
      <c r="AV155" s="34">
        <v>0</v>
      </c>
      <c r="AW155" s="34">
        <v>0</v>
      </c>
      <c r="AX155" s="34">
        <v>0</v>
      </c>
      <c r="AY155" s="34">
        <v>0</v>
      </c>
      <c r="AZ155" s="34">
        <v>0</v>
      </c>
      <c r="BA155" s="34">
        <v>0</v>
      </c>
    </row>
    <row r="156" spans="2:53">
      <c r="B156" s="16">
        <v>24028929</v>
      </c>
      <c r="C156" s="16" t="s">
        <v>1259</v>
      </c>
      <c r="D156" s="16" t="s">
        <v>75</v>
      </c>
      <c r="E156" s="21">
        <v>4002</v>
      </c>
      <c r="F156" s="21" t="s">
        <v>118</v>
      </c>
      <c r="G156" s="21">
        <v>40223</v>
      </c>
      <c r="H156" s="21" t="s">
        <v>124</v>
      </c>
      <c r="I156" s="16" t="s">
        <v>1260</v>
      </c>
      <c r="J156" s="17" t="s">
        <v>1583</v>
      </c>
      <c r="K156" s="17" t="s">
        <v>1584</v>
      </c>
      <c r="L156" s="17" t="s">
        <v>1551</v>
      </c>
      <c r="M156" s="18" t="str">
        <f>IF(L156="","",VLOOKUP(L156,Sheet1!$B$3:$C$7,2,0))</f>
        <v>急性期</v>
      </c>
      <c r="N156" s="17" t="s">
        <v>1551</v>
      </c>
      <c r="O156" s="18" t="str">
        <f>IF(N156="","",VLOOKUP(N156,Sheet1!$B$3:$C$7,2,0))</f>
        <v>急性期</v>
      </c>
      <c r="P156" s="24" t="str">
        <f t="shared" si="18"/>
        <v>○</v>
      </c>
      <c r="Q156" s="25" t="str">
        <f t="shared" si="19"/>
        <v/>
      </c>
      <c r="R156" s="25" t="str">
        <f t="shared" si="20"/>
        <v>○</v>
      </c>
      <c r="S156" s="25" t="str">
        <f t="shared" si="21"/>
        <v>○</v>
      </c>
      <c r="T156" s="25" t="str">
        <f t="shared" si="22"/>
        <v>○</v>
      </c>
      <c r="U156" s="25" t="str">
        <f t="shared" si="23"/>
        <v/>
      </c>
      <c r="V156" s="26" t="str">
        <f t="shared" si="24"/>
        <v/>
      </c>
      <c r="W156" s="27" t="s">
        <v>1549</v>
      </c>
      <c r="X156" s="27" t="s">
        <v>1558</v>
      </c>
      <c r="Y156" s="27" t="s">
        <v>1550</v>
      </c>
      <c r="Z156" s="27" t="s">
        <v>1552</v>
      </c>
      <c r="AA156" s="27" t="s">
        <v>79</v>
      </c>
      <c r="AB156" s="22" t="str">
        <f t="shared" si="25"/>
        <v>急性期</v>
      </c>
      <c r="AC156" s="33">
        <v>17</v>
      </c>
      <c r="AD156" s="33">
        <v>17</v>
      </c>
      <c r="AE156" s="33">
        <v>0</v>
      </c>
      <c r="AF156" s="33">
        <v>0</v>
      </c>
      <c r="AG156" s="33">
        <v>0</v>
      </c>
      <c r="AH156" s="33">
        <v>0</v>
      </c>
      <c r="AI156" s="33">
        <v>0</v>
      </c>
      <c r="AJ156" s="33">
        <v>0</v>
      </c>
      <c r="AK156" s="33">
        <v>0</v>
      </c>
      <c r="AL156" s="34">
        <v>17</v>
      </c>
      <c r="AM156" s="34">
        <v>0</v>
      </c>
      <c r="AN156" s="34">
        <v>0</v>
      </c>
      <c r="AO156" s="33">
        <v>0</v>
      </c>
      <c r="AP156" s="34">
        <v>208</v>
      </c>
      <c r="AQ156" s="34">
        <v>0</v>
      </c>
      <c r="AR156" s="35">
        <v>0</v>
      </c>
      <c r="AS156" s="37" t="s">
        <v>79</v>
      </c>
      <c r="AT156" s="29" t="str">
        <f t="shared" si="26"/>
        <v/>
      </c>
      <c r="AU156" s="34">
        <v>0</v>
      </c>
      <c r="AV156" s="34">
        <v>0</v>
      </c>
      <c r="AW156" s="34">
        <v>0</v>
      </c>
      <c r="AX156" s="34">
        <v>0</v>
      </c>
      <c r="AY156" s="34">
        <v>0</v>
      </c>
      <c r="AZ156" s="34">
        <v>0</v>
      </c>
      <c r="BA156" s="34">
        <v>0</v>
      </c>
    </row>
    <row r="157" spans="2:53">
      <c r="B157" s="16">
        <v>24028703</v>
      </c>
      <c r="C157" s="16" t="s">
        <v>970</v>
      </c>
      <c r="D157" s="16" t="s">
        <v>75</v>
      </c>
      <c r="E157" s="21">
        <v>4002</v>
      </c>
      <c r="F157" s="21" t="s">
        <v>118</v>
      </c>
      <c r="G157" s="21">
        <v>40341</v>
      </c>
      <c r="H157" s="21" t="s">
        <v>971</v>
      </c>
      <c r="I157" s="16" t="s">
        <v>972</v>
      </c>
      <c r="J157" s="17" t="s">
        <v>973</v>
      </c>
      <c r="K157" s="17" t="s">
        <v>974</v>
      </c>
      <c r="L157" s="17" t="s">
        <v>81</v>
      </c>
      <c r="M157" s="18" t="str">
        <f>IF(L157="","",VLOOKUP(L157,Sheet1!$B$3:$C$7,2,0))</f>
        <v>急性期</v>
      </c>
      <c r="N157" s="17" t="s">
        <v>81</v>
      </c>
      <c r="O157" s="18" t="str">
        <f>IF(N157="","",VLOOKUP(N157,Sheet1!$B$3:$C$7,2,0))</f>
        <v>急性期</v>
      </c>
      <c r="P157" s="24" t="str">
        <f t="shared" si="18"/>
        <v/>
      </c>
      <c r="Q157" s="25" t="str">
        <f t="shared" si="19"/>
        <v>○</v>
      </c>
      <c r="R157" s="25" t="str">
        <f t="shared" si="20"/>
        <v/>
      </c>
      <c r="S157" s="25" t="str">
        <f t="shared" si="21"/>
        <v/>
      </c>
      <c r="T157" s="25" t="str">
        <f t="shared" si="22"/>
        <v/>
      </c>
      <c r="U157" s="25" t="str">
        <f t="shared" si="23"/>
        <v/>
      </c>
      <c r="V157" s="26" t="str">
        <f t="shared" si="24"/>
        <v/>
      </c>
      <c r="W157" s="27" t="s">
        <v>81</v>
      </c>
      <c r="X157" s="27" t="s">
        <v>79</v>
      </c>
      <c r="Y157" s="27" t="s">
        <v>79</v>
      </c>
      <c r="Z157" s="27" t="s">
        <v>79</v>
      </c>
      <c r="AA157" s="27" t="s">
        <v>79</v>
      </c>
      <c r="AB157" s="22" t="str">
        <f t="shared" si="25"/>
        <v>急性期</v>
      </c>
      <c r="AC157" s="33">
        <v>11</v>
      </c>
      <c r="AD157" s="33">
        <v>11</v>
      </c>
      <c r="AE157" s="33">
        <v>0</v>
      </c>
      <c r="AF157" s="33">
        <v>0</v>
      </c>
      <c r="AG157" s="33">
        <v>0</v>
      </c>
      <c r="AH157" s="33">
        <v>0</v>
      </c>
      <c r="AI157" s="33">
        <v>0</v>
      </c>
      <c r="AJ157" s="33">
        <v>0</v>
      </c>
      <c r="AK157" s="33">
        <v>0</v>
      </c>
      <c r="AL157" s="34">
        <v>11</v>
      </c>
      <c r="AM157" s="34">
        <v>0</v>
      </c>
      <c r="AN157" s="34">
        <v>0</v>
      </c>
      <c r="AO157" s="33">
        <v>0</v>
      </c>
      <c r="AP157" s="34">
        <v>319</v>
      </c>
      <c r="AQ157" s="34">
        <v>0</v>
      </c>
      <c r="AR157" s="35">
        <v>0</v>
      </c>
      <c r="AS157" s="37" t="s">
        <v>81</v>
      </c>
      <c r="AT157" s="29" t="str">
        <f t="shared" si="26"/>
        <v/>
      </c>
      <c r="AU157" s="34">
        <v>0</v>
      </c>
      <c r="AV157" s="34">
        <v>0</v>
      </c>
      <c r="AW157" s="34">
        <v>0</v>
      </c>
      <c r="AX157" s="34">
        <v>0</v>
      </c>
      <c r="AY157" s="34">
        <v>0</v>
      </c>
      <c r="AZ157" s="34">
        <v>0</v>
      </c>
      <c r="BA157" s="34">
        <v>156</v>
      </c>
    </row>
    <row r="158" spans="2:53">
      <c r="B158" s="16">
        <v>24028717</v>
      </c>
      <c r="C158" s="16" t="s">
        <v>991</v>
      </c>
      <c r="D158" s="16" t="s">
        <v>75</v>
      </c>
      <c r="E158" s="21">
        <v>4002</v>
      </c>
      <c r="F158" s="21" t="s">
        <v>118</v>
      </c>
      <c r="G158" s="21">
        <v>40342</v>
      </c>
      <c r="H158" s="21" t="s">
        <v>992</v>
      </c>
      <c r="I158" s="16" t="s">
        <v>993</v>
      </c>
      <c r="J158" s="17" t="s">
        <v>994</v>
      </c>
      <c r="K158" s="17" t="s">
        <v>995</v>
      </c>
      <c r="L158" s="17" t="s">
        <v>149</v>
      </c>
      <c r="M158" s="18" t="str">
        <f>IF(L158="","",VLOOKUP(L158,Sheet1!$B$3:$C$7,2,0))</f>
        <v>急性期</v>
      </c>
      <c r="N158" s="17" t="s">
        <v>149</v>
      </c>
      <c r="O158" s="18" t="str">
        <f>IF(N158="","",VLOOKUP(N158,Sheet1!$B$3:$C$7,2,0))</f>
        <v>急性期</v>
      </c>
      <c r="P158" s="24" t="str">
        <f t="shared" si="18"/>
        <v/>
      </c>
      <c r="Q158" s="25" t="str">
        <f t="shared" si="19"/>
        <v/>
      </c>
      <c r="R158" s="25" t="str">
        <f t="shared" si="20"/>
        <v>○</v>
      </c>
      <c r="S158" s="25" t="str">
        <f t="shared" si="21"/>
        <v/>
      </c>
      <c r="T158" s="25" t="str">
        <f t="shared" si="22"/>
        <v/>
      </c>
      <c r="U158" s="25" t="str">
        <f t="shared" si="23"/>
        <v/>
      </c>
      <c r="V158" s="26" t="str">
        <f t="shared" si="24"/>
        <v/>
      </c>
      <c r="W158" s="27" t="s">
        <v>126</v>
      </c>
      <c r="X158" s="27" t="s">
        <v>79</v>
      </c>
      <c r="Y158" s="27" t="s">
        <v>79</v>
      </c>
      <c r="Z158" s="27" t="s">
        <v>79</v>
      </c>
      <c r="AA158" s="27" t="s">
        <v>79</v>
      </c>
      <c r="AB158" s="22" t="str">
        <f t="shared" si="25"/>
        <v>急性期</v>
      </c>
      <c r="AC158" s="33">
        <v>8</v>
      </c>
      <c r="AD158" s="33">
        <v>8</v>
      </c>
      <c r="AE158" s="33">
        <v>0</v>
      </c>
      <c r="AF158" s="33">
        <v>0</v>
      </c>
      <c r="AG158" s="33">
        <v>0</v>
      </c>
      <c r="AH158" s="33">
        <v>0</v>
      </c>
      <c r="AI158" s="33">
        <v>0</v>
      </c>
      <c r="AJ158" s="33">
        <v>0</v>
      </c>
      <c r="AK158" s="33">
        <v>0</v>
      </c>
      <c r="AL158" s="34">
        <v>8</v>
      </c>
      <c r="AM158" s="33">
        <v>0</v>
      </c>
      <c r="AN158" s="33">
        <v>0</v>
      </c>
      <c r="AO158" s="33">
        <v>0</v>
      </c>
      <c r="AP158" s="34">
        <v>204</v>
      </c>
      <c r="AQ158" s="34"/>
      <c r="AR158" s="35"/>
      <c r="AS158" s="37" t="s">
        <v>149</v>
      </c>
      <c r="AT158" s="29" t="str">
        <f t="shared" si="26"/>
        <v/>
      </c>
      <c r="AU158" s="34">
        <v>0</v>
      </c>
      <c r="AV158" s="34">
        <v>0</v>
      </c>
      <c r="AW158" s="34">
        <v>0</v>
      </c>
      <c r="AX158" s="34">
        <v>0</v>
      </c>
      <c r="AY158" s="34">
        <v>0</v>
      </c>
      <c r="AZ158" s="34">
        <v>0</v>
      </c>
      <c r="BA158" s="34">
        <v>12</v>
      </c>
    </row>
    <row r="159" spans="2:53">
      <c r="B159" s="16">
        <v>24028018</v>
      </c>
      <c r="C159" s="16" t="s">
        <v>117</v>
      </c>
      <c r="D159" s="16" t="s">
        <v>75</v>
      </c>
      <c r="E159" s="21">
        <v>4002</v>
      </c>
      <c r="F159" s="21" t="s">
        <v>118</v>
      </c>
      <c r="G159" s="21">
        <v>40343</v>
      </c>
      <c r="H159" s="21" t="s">
        <v>119</v>
      </c>
      <c r="I159" s="16" t="s">
        <v>120</v>
      </c>
      <c r="J159" s="17" t="s">
        <v>121</v>
      </c>
      <c r="K159" s="17" t="s">
        <v>122</v>
      </c>
      <c r="L159" s="17" t="s">
        <v>81</v>
      </c>
      <c r="M159" s="18" t="str">
        <f>IF(L159="","",VLOOKUP(L159,Sheet1!$B$3:$C$7,2,0))</f>
        <v>急性期</v>
      </c>
      <c r="N159" s="17" t="s">
        <v>81</v>
      </c>
      <c r="O159" s="18" t="str">
        <f>IF(N159="","",VLOOKUP(N159,Sheet1!$B$3:$C$7,2,0))</f>
        <v>急性期</v>
      </c>
      <c r="P159" s="24" t="str">
        <f t="shared" si="18"/>
        <v/>
      </c>
      <c r="Q159" s="25" t="str">
        <f t="shared" si="19"/>
        <v/>
      </c>
      <c r="R159" s="25" t="str">
        <f t="shared" si="20"/>
        <v/>
      </c>
      <c r="S159" s="25" t="str">
        <f t="shared" si="21"/>
        <v/>
      </c>
      <c r="T159" s="25" t="str">
        <f t="shared" si="22"/>
        <v/>
      </c>
      <c r="U159" s="25" t="str">
        <f t="shared" si="23"/>
        <v/>
      </c>
      <c r="V159" s="26" t="str">
        <f t="shared" si="24"/>
        <v>○</v>
      </c>
      <c r="W159" s="27" t="s">
        <v>93</v>
      </c>
      <c r="X159" s="27" t="s">
        <v>79</v>
      </c>
      <c r="Y159" s="27" t="s">
        <v>79</v>
      </c>
      <c r="Z159" s="27" t="s">
        <v>79</v>
      </c>
      <c r="AA159" s="27" t="s">
        <v>79</v>
      </c>
      <c r="AB159" s="22" t="str">
        <f t="shared" si="25"/>
        <v>急性期</v>
      </c>
      <c r="AC159" s="33">
        <v>14</v>
      </c>
      <c r="AD159" s="33">
        <v>14</v>
      </c>
      <c r="AE159" s="33">
        <v>0</v>
      </c>
      <c r="AF159" s="33">
        <v>0</v>
      </c>
      <c r="AG159" s="33">
        <v>0</v>
      </c>
      <c r="AH159" s="33">
        <v>0</v>
      </c>
      <c r="AI159" s="33">
        <v>0</v>
      </c>
      <c r="AJ159" s="33">
        <v>0</v>
      </c>
      <c r="AK159" s="33">
        <v>0</v>
      </c>
      <c r="AL159" s="34">
        <v>14</v>
      </c>
      <c r="AM159" s="34">
        <v>0</v>
      </c>
      <c r="AN159" s="34">
        <v>0</v>
      </c>
      <c r="AO159" s="33">
        <v>0</v>
      </c>
      <c r="AP159" s="34">
        <v>278</v>
      </c>
      <c r="AQ159" s="34">
        <v>240</v>
      </c>
      <c r="AR159" s="35"/>
      <c r="AS159" s="37" t="s">
        <v>81</v>
      </c>
      <c r="AT159" s="29" t="str">
        <f t="shared" si="26"/>
        <v/>
      </c>
      <c r="AU159" s="34">
        <v>0</v>
      </c>
      <c r="AV159" s="34">
        <v>0</v>
      </c>
      <c r="AW159" s="34">
        <v>0</v>
      </c>
      <c r="AX159" s="34">
        <v>0</v>
      </c>
      <c r="AY159" s="34">
        <v>0</v>
      </c>
      <c r="AZ159" s="34">
        <v>0</v>
      </c>
      <c r="BA159" s="34">
        <v>2</v>
      </c>
    </row>
    <row r="160" spans="2:53">
      <c r="B160" s="16">
        <v>24028695</v>
      </c>
      <c r="C160" s="16" t="s">
        <v>960</v>
      </c>
      <c r="D160" s="16" t="s">
        <v>75</v>
      </c>
      <c r="E160" s="21">
        <v>4002</v>
      </c>
      <c r="F160" s="21" t="s">
        <v>118</v>
      </c>
      <c r="G160" s="21">
        <v>40343</v>
      </c>
      <c r="H160" s="21" t="s">
        <v>119</v>
      </c>
      <c r="I160" s="16" t="s">
        <v>961</v>
      </c>
      <c r="J160" s="17" t="s">
        <v>962</v>
      </c>
      <c r="K160" s="17" t="s">
        <v>963</v>
      </c>
      <c r="L160" s="17" t="s">
        <v>81</v>
      </c>
      <c r="M160" s="18" t="str">
        <f>IF(L160="","",VLOOKUP(L160,Sheet1!$B$3:$C$7,2,0))</f>
        <v>急性期</v>
      </c>
      <c r="N160" s="17" t="s">
        <v>81</v>
      </c>
      <c r="O160" s="18" t="str">
        <f>IF(N160="","",VLOOKUP(N160,Sheet1!$B$3:$C$7,2,0))</f>
        <v>急性期</v>
      </c>
      <c r="P160" s="24" t="str">
        <f t="shared" si="18"/>
        <v/>
      </c>
      <c r="Q160" s="25" t="str">
        <f t="shared" si="19"/>
        <v>○</v>
      </c>
      <c r="R160" s="25" t="str">
        <f t="shared" si="20"/>
        <v/>
      </c>
      <c r="S160" s="25" t="str">
        <f t="shared" si="21"/>
        <v/>
      </c>
      <c r="T160" s="25" t="str">
        <f t="shared" si="22"/>
        <v/>
      </c>
      <c r="U160" s="25" t="str">
        <f t="shared" si="23"/>
        <v/>
      </c>
      <c r="V160" s="26" t="str">
        <f t="shared" si="24"/>
        <v/>
      </c>
      <c r="W160" s="27" t="s">
        <v>81</v>
      </c>
      <c r="X160" s="27" t="s">
        <v>79</v>
      </c>
      <c r="Y160" s="27" t="s">
        <v>79</v>
      </c>
      <c r="Z160" s="27" t="s">
        <v>79</v>
      </c>
      <c r="AA160" s="27" t="s">
        <v>79</v>
      </c>
      <c r="AB160" s="22" t="str">
        <f t="shared" si="25"/>
        <v>急性期</v>
      </c>
      <c r="AC160" s="33">
        <v>19</v>
      </c>
      <c r="AD160" s="33">
        <v>19</v>
      </c>
      <c r="AE160" s="33">
        <v>0</v>
      </c>
      <c r="AF160" s="33">
        <v>0</v>
      </c>
      <c r="AG160" s="33">
        <v>0</v>
      </c>
      <c r="AH160" s="33">
        <v>0</v>
      </c>
      <c r="AI160" s="33">
        <v>0</v>
      </c>
      <c r="AJ160" s="33">
        <v>0</v>
      </c>
      <c r="AK160" s="33">
        <v>0</v>
      </c>
      <c r="AL160" s="34">
        <v>19</v>
      </c>
      <c r="AM160" s="33">
        <v>0</v>
      </c>
      <c r="AN160" s="33">
        <v>0</v>
      </c>
      <c r="AO160" s="33">
        <v>0</v>
      </c>
      <c r="AP160" s="34">
        <v>819</v>
      </c>
      <c r="AQ160" s="34">
        <v>0</v>
      </c>
      <c r="AR160" s="35"/>
      <c r="AS160" s="37" t="s">
        <v>79</v>
      </c>
      <c r="AT160" s="29" t="str">
        <f t="shared" si="26"/>
        <v/>
      </c>
      <c r="AU160" s="34"/>
      <c r="AV160" s="34"/>
      <c r="AW160" s="34">
        <v>0</v>
      </c>
      <c r="AX160" s="34"/>
      <c r="AY160" s="34"/>
      <c r="AZ160" s="34">
        <v>0</v>
      </c>
      <c r="BA160" s="34"/>
    </row>
    <row r="161" spans="2:53">
      <c r="B161" s="16">
        <v>24028843</v>
      </c>
      <c r="C161" s="16" t="s">
        <v>1159</v>
      </c>
      <c r="D161" s="16" t="s">
        <v>75</v>
      </c>
      <c r="E161" s="21">
        <v>4002</v>
      </c>
      <c r="F161" s="21" t="s">
        <v>118</v>
      </c>
      <c r="G161" s="21">
        <v>40343</v>
      </c>
      <c r="H161" s="21" t="s">
        <v>119</v>
      </c>
      <c r="I161" s="16" t="s">
        <v>1160</v>
      </c>
      <c r="J161" s="18" t="s">
        <v>1161</v>
      </c>
      <c r="K161" s="18" t="s">
        <v>1162</v>
      </c>
      <c r="L161" s="18" t="s">
        <v>81</v>
      </c>
      <c r="M161" s="18" t="str">
        <f>IF(L161="","",VLOOKUP(L161,Sheet1!$B$3:$C$7,2,0))</f>
        <v>急性期</v>
      </c>
      <c r="N161" s="18" t="s">
        <v>81</v>
      </c>
      <c r="O161" s="18" t="str">
        <f>IF(N161="","",VLOOKUP(N161,Sheet1!$B$3:$C$7,2,0))</f>
        <v>急性期</v>
      </c>
      <c r="P161" s="24" t="str">
        <f t="shared" si="18"/>
        <v/>
      </c>
      <c r="Q161" s="25" t="str">
        <f t="shared" si="19"/>
        <v>○</v>
      </c>
      <c r="R161" s="25" t="str">
        <f t="shared" si="20"/>
        <v>○</v>
      </c>
      <c r="S161" s="25" t="str">
        <f t="shared" si="21"/>
        <v/>
      </c>
      <c r="T161" s="25" t="str">
        <f t="shared" si="22"/>
        <v/>
      </c>
      <c r="U161" s="25" t="str">
        <f t="shared" si="23"/>
        <v/>
      </c>
      <c r="V161" s="26" t="str">
        <f t="shared" si="24"/>
        <v/>
      </c>
      <c r="W161" s="28" t="s">
        <v>81</v>
      </c>
      <c r="X161" s="28" t="s">
        <v>82</v>
      </c>
      <c r="Y161" s="28" t="s">
        <v>79</v>
      </c>
      <c r="Z161" s="28" t="s">
        <v>79</v>
      </c>
      <c r="AA161" s="28" t="s">
        <v>79</v>
      </c>
      <c r="AB161" s="22" t="str">
        <f t="shared" si="25"/>
        <v>急性期</v>
      </c>
      <c r="AC161" s="33">
        <v>11</v>
      </c>
      <c r="AD161" s="33">
        <v>11</v>
      </c>
      <c r="AE161" s="33">
        <v>0</v>
      </c>
      <c r="AF161" s="33">
        <v>0</v>
      </c>
      <c r="AG161" s="33">
        <v>0</v>
      </c>
      <c r="AH161" s="33">
        <v>0</v>
      </c>
      <c r="AI161" s="33">
        <v>0</v>
      </c>
      <c r="AJ161" s="33">
        <v>0</v>
      </c>
      <c r="AK161" s="33">
        <v>0</v>
      </c>
      <c r="AL161" s="34">
        <v>11</v>
      </c>
      <c r="AM161" s="33">
        <v>0</v>
      </c>
      <c r="AN161" s="33">
        <v>0</v>
      </c>
      <c r="AO161" s="33">
        <v>0</v>
      </c>
      <c r="AP161" s="34">
        <v>240</v>
      </c>
      <c r="AQ161" s="34">
        <v>123</v>
      </c>
      <c r="AR161" s="35">
        <v>0</v>
      </c>
      <c r="AS161" s="36" t="s">
        <v>81</v>
      </c>
      <c r="AT161" s="29" t="str">
        <f t="shared" si="26"/>
        <v/>
      </c>
      <c r="AU161" s="34">
        <v>0</v>
      </c>
      <c r="AV161" s="34">
        <v>0</v>
      </c>
      <c r="AW161" s="34">
        <v>0</v>
      </c>
      <c r="AX161" s="34"/>
      <c r="AY161" s="34"/>
      <c r="AZ161" s="34">
        <v>0</v>
      </c>
      <c r="BA161" s="34">
        <v>16</v>
      </c>
    </row>
    <row r="162" spans="2:53">
      <c r="B162" s="16">
        <v>24028868</v>
      </c>
      <c r="C162" s="16" t="s">
        <v>1185</v>
      </c>
      <c r="D162" s="16" t="s">
        <v>75</v>
      </c>
      <c r="E162" s="21">
        <v>4002</v>
      </c>
      <c r="F162" s="21" t="s">
        <v>118</v>
      </c>
      <c r="G162" s="21">
        <v>40344</v>
      </c>
      <c r="H162" s="21" t="s">
        <v>1186</v>
      </c>
      <c r="I162" s="16" t="s">
        <v>1187</v>
      </c>
      <c r="J162" s="17" t="s">
        <v>1188</v>
      </c>
      <c r="K162" s="17" t="s">
        <v>1189</v>
      </c>
      <c r="L162" s="17" t="s">
        <v>82</v>
      </c>
      <c r="M162" s="18" t="str">
        <f>IF(L162="","",VLOOKUP(L162,Sheet1!$B$3:$C$7,2,0))</f>
        <v>回復期</v>
      </c>
      <c r="N162" s="17" t="s">
        <v>82</v>
      </c>
      <c r="O162" s="18" t="str">
        <f>IF(N162="","",VLOOKUP(N162,Sheet1!$B$3:$C$7,2,0))</f>
        <v>回復期</v>
      </c>
      <c r="P162" s="24" t="str">
        <f t="shared" si="18"/>
        <v/>
      </c>
      <c r="Q162" s="25" t="str">
        <f t="shared" si="19"/>
        <v/>
      </c>
      <c r="R162" s="25" t="str">
        <f t="shared" si="20"/>
        <v/>
      </c>
      <c r="S162" s="25" t="str">
        <f t="shared" si="21"/>
        <v/>
      </c>
      <c r="T162" s="25" t="str">
        <f t="shared" si="22"/>
        <v/>
      </c>
      <c r="U162" s="25" t="str">
        <f t="shared" si="23"/>
        <v>○</v>
      </c>
      <c r="V162" s="26" t="str">
        <f t="shared" si="24"/>
        <v/>
      </c>
      <c r="W162" s="27" t="s">
        <v>116</v>
      </c>
      <c r="X162" s="27" t="s">
        <v>79</v>
      </c>
      <c r="Y162" s="27" t="s">
        <v>79</v>
      </c>
      <c r="Z162" s="27" t="s">
        <v>79</v>
      </c>
      <c r="AA162" s="27" t="s">
        <v>79</v>
      </c>
      <c r="AB162" s="22" t="str">
        <f t="shared" si="25"/>
        <v>回復期</v>
      </c>
      <c r="AC162" s="33">
        <v>19</v>
      </c>
      <c r="AD162" s="33">
        <v>19</v>
      </c>
      <c r="AE162" s="33">
        <v>0</v>
      </c>
      <c r="AF162" s="33">
        <v>0</v>
      </c>
      <c r="AG162" s="33">
        <v>0</v>
      </c>
      <c r="AH162" s="33">
        <v>0</v>
      </c>
      <c r="AI162" s="33">
        <v>0</v>
      </c>
      <c r="AJ162" s="33">
        <v>0</v>
      </c>
      <c r="AK162" s="33">
        <v>0</v>
      </c>
      <c r="AL162" s="34">
        <v>19</v>
      </c>
      <c r="AM162" s="33">
        <v>0</v>
      </c>
      <c r="AN162" s="33">
        <v>0</v>
      </c>
      <c r="AO162" s="33">
        <v>0</v>
      </c>
      <c r="AP162" s="34">
        <v>38</v>
      </c>
      <c r="AQ162" s="34">
        <v>0</v>
      </c>
      <c r="AR162" s="35">
        <v>0</v>
      </c>
      <c r="AS162" s="37" t="s">
        <v>81</v>
      </c>
      <c r="AT162" s="29" t="str">
        <f t="shared" si="26"/>
        <v/>
      </c>
      <c r="AU162" s="34"/>
      <c r="AV162" s="34"/>
      <c r="AW162" s="34">
        <v>0</v>
      </c>
      <c r="AX162" s="34"/>
      <c r="AY162" s="34"/>
      <c r="AZ162" s="34">
        <v>0</v>
      </c>
      <c r="BA162" s="34"/>
    </row>
    <row r="163" spans="2:53">
      <c r="B163" s="16">
        <v>24028042</v>
      </c>
      <c r="C163" s="16" t="s">
        <v>159</v>
      </c>
      <c r="D163" s="16" t="s">
        <v>75</v>
      </c>
      <c r="E163" s="21">
        <v>4002</v>
      </c>
      <c r="F163" s="21" t="s">
        <v>118</v>
      </c>
      <c r="G163" s="21">
        <v>40345</v>
      </c>
      <c r="H163" s="21" t="s">
        <v>160</v>
      </c>
      <c r="I163" s="16" t="s">
        <v>161</v>
      </c>
      <c r="J163" s="17" t="s">
        <v>162</v>
      </c>
      <c r="K163" s="17" t="s">
        <v>163</v>
      </c>
      <c r="L163" s="17" t="s">
        <v>81</v>
      </c>
      <c r="M163" s="18" t="str">
        <f>IF(L163="","",VLOOKUP(L163,Sheet1!$B$3:$C$7,2,0))</f>
        <v>急性期</v>
      </c>
      <c r="N163" s="17" t="s">
        <v>81</v>
      </c>
      <c r="O163" s="18" t="str">
        <f>IF(N163="","",VLOOKUP(N163,Sheet1!$B$3:$C$7,2,0))</f>
        <v>急性期</v>
      </c>
      <c r="P163" s="24" t="str">
        <f t="shared" si="18"/>
        <v>○</v>
      </c>
      <c r="Q163" s="25" t="str">
        <f t="shared" si="19"/>
        <v>○</v>
      </c>
      <c r="R163" s="25" t="str">
        <f t="shared" si="20"/>
        <v>○</v>
      </c>
      <c r="S163" s="25" t="str">
        <f t="shared" si="21"/>
        <v>○</v>
      </c>
      <c r="T163" s="25" t="str">
        <f t="shared" si="22"/>
        <v>○</v>
      </c>
      <c r="U163" s="25" t="str">
        <f t="shared" si="23"/>
        <v/>
      </c>
      <c r="V163" s="26" t="str">
        <f t="shared" si="24"/>
        <v/>
      </c>
      <c r="W163" s="27" t="s">
        <v>80</v>
      </c>
      <c r="X163" s="27" t="s">
        <v>81</v>
      </c>
      <c r="Y163" s="27" t="s">
        <v>82</v>
      </c>
      <c r="Z163" s="27" t="s">
        <v>87</v>
      </c>
      <c r="AA163" s="27" t="s">
        <v>88</v>
      </c>
      <c r="AB163" s="22" t="str">
        <f t="shared" si="25"/>
        <v>急性期</v>
      </c>
      <c r="AC163" s="33">
        <v>8</v>
      </c>
      <c r="AD163" s="33">
        <v>8</v>
      </c>
      <c r="AE163" s="33">
        <v>0</v>
      </c>
      <c r="AF163" s="33">
        <v>0</v>
      </c>
      <c r="AG163" s="33">
        <v>0</v>
      </c>
      <c r="AH163" s="33">
        <v>0</v>
      </c>
      <c r="AI163" s="33">
        <v>0</v>
      </c>
      <c r="AJ163" s="33">
        <v>0</v>
      </c>
      <c r="AK163" s="33">
        <v>0</v>
      </c>
      <c r="AL163" s="34">
        <v>8</v>
      </c>
      <c r="AM163" s="33">
        <v>0</v>
      </c>
      <c r="AN163" s="33">
        <v>0</v>
      </c>
      <c r="AO163" s="33">
        <v>0</v>
      </c>
      <c r="AP163" s="34">
        <v>92</v>
      </c>
      <c r="AQ163" s="34">
        <v>76</v>
      </c>
      <c r="AR163" s="35">
        <v>17</v>
      </c>
      <c r="AS163" s="37" t="s">
        <v>80</v>
      </c>
      <c r="AT163" s="29" t="str">
        <f t="shared" si="26"/>
        <v>○</v>
      </c>
      <c r="AU163" s="34">
        <v>3</v>
      </c>
      <c r="AV163" s="34">
        <v>29</v>
      </c>
      <c r="AW163" s="34">
        <v>11</v>
      </c>
      <c r="AX163" s="34">
        <v>9</v>
      </c>
      <c r="AY163" s="34">
        <v>2</v>
      </c>
      <c r="AZ163" s="34">
        <v>5</v>
      </c>
      <c r="BA163" s="34">
        <v>0</v>
      </c>
    </row>
    <row r="164" spans="2:53">
      <c r="B164" s="16">
        <v>24028117</v>
      </c>
      <c r="C164" s="16" t="s">
        <v>259</v>
      </c>
      <c r="D164" s="16" t="s">
        <v>75</v>
      </c>
      <c r="E164" s="21">
        <v>4002</v>
      </c>
      <c r="F164" s="21" t="s">
        <v>118</v>
      </c>
      <c r="G164" s="21">
        <v>40345</v>
      </c>
      <c r="H164" s="21" t="s">
        <v>160</v>
      </c>
      <c r="I164" s="16" t="s">
        <v>260</v>
      </c>
      <c r="J164" s="17" t="s">
        <v>261</v>
      </c>
      <c r="K164" s="17" t="s">
        <v>262</v>
      </c>
      <c r="L164" s="17" t="s">
        <v>80</v>
      </c>
      <c r="M164" s="18" t="str">
        <f>IF(L164="","",VLOOKUP(L164,Sheet1!$B$3:$C$7,2,0))</f>
        <v>高度急性期</v>
      </c>
      <c r="N164" s="17" t="s">
        <v>80</v>
      </c>
      <c r="O164" s="18" t="str">
        <f>IF(N164="","",VLOOKUP(N164,Sheet1!$B$3:$C$7,2,0))</f>
        <v>高度急性期</v>
      </c>
      <c r="P164" s="24" t="str">
        <f t="shared" si="18"/>
        <v/>
      </c>
      <c r="Q164" s="25" t="str">
        <f t="shared" si="19"/>
        <v>○</v>
      </c>
      <c r="R164" s="25" t="str">
        <f t="shared" si="20"/>
        <v>○</v>
      </c>
      <c r="S164" s="25" t="str">
        <f t="shared" si="21"/>
        <v/>
      </c>
      <c r="T164" s="25" t="str">
        <f t="shared" si="22"/>
        <v/>
      </c>
      <c r="U164" s="25" t="str">
        <f t="shared" si="23"/>
        <v/>
      </c>
      <c r="V164" s="26" t="str">
        <f t="shared" si="24"/>
        <v/>
      </c>
      <c r="W164" s="27" t="s">
        <v>81</v>
      </c>
      <c r="X164" s="27" t="s">
        <v>82</v>
      </c>
      <c r="Y164" s="27" t="s">
        <v>79</v>
      </c>
      <c r="Z164" s="27" t="s">
        <v>79</v>
      </c>
      <c r="AA164" s="27" t="s">
        <v>79</v>
      </c>
      <c r="AB164" s="22" t="str">
        <f t="shared" si="25"/>
        <v>高度急性期</v>
      </c>
      <c r="AC164" s="33">
        <v>17</v>
      </c>
      <c r="AD164" s="33">
        <v>17</v>
      </c>
      <c r="AE164" s="33">
        <v>0</v>
      </c>
      <c r="AF164" s="33">
        <v>0</v>
      </c>
      <c r="AG164" s="33">
        <v>0</v>
      </c>
      <c r="AH164" s="33">
        <v>0</v>
      </c>
      <c r="AI164" s="33">
        <v>0</v>
      </c>
      <c r="AJ164" s="33">
        <v>0</v>
      </c>
      <c r="AK164" s="33">
        <v>0</v>
      </c>
      <c r="AL164" s="34">
        <v>17</v>
      </c>
      <c r="AM164" s="33">
        <v>0</v>
      </c>
      <c r="AN164" s="33">
        <v>0</v>
      </c>
      <c r="AO164" s="33">
        <v>0</v>
      </c>
      <c r="AP164" s="34">
        <v>3</v>
      </c>
      <c r="AQ164" s="34">
        <v>0</v>
      </c>
      <c r="AR164" s="35">
        <v>0</v>
      </c>
      <c r="AS164" s="37" t="s">
        <v>81</v>
      </c>
      <c r="AT164" s="29" t="str">
        <f t="shared" si="26"/>
        <v/>
      </c>
      <c r="AU164" s="34">
        <v>0</v>
      </c>
      <c r="AV164" s="34">
        <v>0</v>
      </c>
      <c r="AW164" s="34">
        <v>0</v>
      </c>
      <c r="AX164" s="34">
        <v>0</v>
      </c>
      <c r="AY164" s="34">
        <v>0</v>
      </c>
      <c r="AZ164" s="34">
        <v>0</v>
      </c>
      <c r="BA164" s="34">
        <v>0</v>
      </c>
    </row>
    <row r="165" spans="2:53">
      <c r="B165" s="16">
        <v>24028170</v>
      </c>
      <c r="C165" s="16" t="s">
        <v>337</v>
      </c>
      <c r="D165" s="16" t="s">
        <v>75</v>
      </c>
      <c r="E165" s="21">
        <v>4002</v>
      </c>
      <c r="F165" s="21" t="s">
        <v>118</v>
      </c>
      <c r="G165" s="21">
        <v>40345</v>
      </c>
      <c r="H165" s="21" t="s">
        <v>160</v>
      </c>
      <c r="I165" s="16" t="s">
        <v>338</v>
      </c>
      <c r="J165" s="17" t="s">
        <v>339</v>
      </c>
      <c r="K165" s="17" t="s">
        <v>340</v>
      </c>
      <c r="L165" s="17" t="s">
        <v>81</v>
      </c>
      <c r="M165" s="18" t="str">
        <f>IF(L165="","",VLOOKUP(L165,Sheet1!$B$3:$C$7,2,0))</f>
        <v>急性期</v>
      </c>
      <c r="N165" s="17" t="s">
        <v>81</v>
      </c>
      <c r="O165" s="18" t="str">
        <f>IF(N165="","",VLOOKUP(N165,Sheet1!$B$3:$C$7,2,0))</f>
        <v>急性期</v>
      </c>
      <c r="P165" s="24" t="str">
        <f t="shared" si="18"/>
        <v>○</v>
      </c>
      <c r="Q165" s="25" t="str">
        <f t="shared" si="19"/>
        <v>○</v>
      </c>
      <c r="R165" s="25" t="str">
        <f t="shared" si="20"/>
        <v>○</v>
      </c>
      <c r="S165" s="25" t="str">
        <f t="shared" si="21"/>
        <v/>
      </c>
      <c r="T165" s="25" t="str">
        <f t="shared" si="22"/>
        <v/>
      </c>
      <c r="U165" s="25" t="str">
        <f t="shared" si="23"/>
        <v/>
      </c>
      <c r="V165" s="26" t="str">
        <f t="shared" si="24"/>
        <v/>
      </c>
      <c r="W165" s="27" t="s">
        <v>80</v>
      </c>
      <c r="X165" s="27" t="s">
        <v>81</v>
      </c>
      <c r="Y165" s="27" t="s">
        <v>82</v>
      </c>
      <c r="Z165" s="27" t="s">
        <v>79</v>
      </c>
      <c r="AA165" s="27" t="s">
        <v>79</v>
      </c>
      <c r="AB165" s="22" t="str">
        <f t="shared" si="25"/>
        <v>急性期</v>
      </c>
      <c r="AC165" s="33">
        <v>19</v>
      </c>
      <c r="AD165" s="33">
        <v>19</v>
      </c>
      <c r="AE165" s="33">
        <v>0</v>
      </c>
      <c r="AF165" s="33">
        <v>0</v>
      </c>
      <c r="AG165" s="33">
        <v>0</v>
      </c>
      <c r="AH165" s="33">
        <v>0</v>
      </c>
      <c r="AI165" s="33">
        <v>0</v>
      </c>
      <c r="AJ165" s="33">
        <v>0</v>
      </c>
      <c r="AK165" s="33">
        <v>0</v>
      </c>
      <c r="AL165" s="34">
        <v>19</v>
      </c>
      <c r="AM165" s="33">
        <v>0</v>
      </c>
      <c r="AN165" s="33">
        <v>0</v>
      </c>
      <c r="AO165" s="33">
        <v>0</v>
      </c>
      <c r="AP165" s="34">
        <v>127</v>
      </c>
      <c r="AQ165" s="34">
        <v>0</v>
      </c>
      <c r="AR165" s="35">
        <v>70.099999999999994</v>
      </c>
      <c r="AS165" s="37" t="s">
        <v>81</v>
      </c>
      <c r="AT165" s="29" t="str">
        <f t="shared" si="26"/>
        <v/>
      </c>
      <c r="AU165" s="34">
        <v>0</v>
      </c>
      <c r="AV165" s="34">
        <v>0</v>
      </c>
      <c r="AW165" s="34">
        <v>0</v>
      </c>
      <c r="AX165" s="34">
        <v>0</v>
      </c>
      <c r="AY165" s="34">
        <v>0</v>
      </c>
      <c r="AZ165" s="34">
        <v>1</v>
      </c>
      <c r="BA165" s="34">
        <v>0</v>
      </c>
    </row>
    <row r="166" spans="2:53">
      <c r="B166" s="16">
        <v>24028661</v>
      </c>
      <c r="C166" s="16" t="s">
        <v>906</v>
      </c>
      <c r="D166" s="16" t="s">
        <v>75</v>
      </c>
      <c r="E166" s="21">
        <v>4002</v>
      </c>
      <c r="F166" s="21" t="s">
        <v>118</v>
      </c>
      <c r="G166" s="21">
        <v>40348</v>
      </c>
      <c r="H166" s="21" t="s">
        <v>907</v>
      </c>
      <c r="I166" s="16" t="s">
        <v>908</v>
      </c>
      <c r="J166" s="17" t="s">
        <v>906</v>
      </c>
      <c r="K166" s="17" t="s">
        <v>909</v>
      </c>
      <c r="L166" s="17" t="s">
        <v>149</v>
      </c>
      <c r="M166" s="18" t="str">
        <f>IF(L166="","",VLOOKUP(L166,Sheet1!$B$3:$C$7,2,0))</f>
        <v>急性期</v>
      </c>
      <c r="N166" s="17" t="s">
        <v>149</v>
      </c>
      <c r="O166" s="18" t="str">
        <f>IF(N166="","",VLOOKUP(N166,Sheet1!$B$3:$C$7,2,0))</f>
        <v>急性期</v>
      </c>
      <c r="P166" s="24" t="str">
        <f t="shared" si="18"/>
        <v/>
      </c>
      <c r="Q166" s="25" t="str">
        <f t="shared" si="19"/>
        <v/>
      </c>
      <c r="R166" s="25" t="str">
        <f t="shared" si="20"/>
        <v/>
      </c>
      <c r="S166" s="25" t="str">
        <f t="shared" si="21"/>
        <v/>
      </c>
      <c r="T166" s="25" t="str">
        <f t="shared" si="22"/>
        <v/>
      </c>
      <c r="U166" s="25" t="str">
        <f t="shared" si="23"/>
        <v>○</v>
      </c>
      <c r="V166" s="26" t="str">
        <f t="shared" si="24"/>
        <v/>
      </c>
      <c r="W166" s="27" t="s">
        <v>461</v>
      </c>
      <c r="X166" s="27" t="s">
        <v>79</v>
      </c>
      <c r="Y166" s="27" t="s">
        <v>79</v>
      </c>
      <c r="Z166" s="27" t="s">
        <v>79</v>
      </c>
      <c r="AA166" s="27" t="s">
        <v>79</v>
      </c>
      <c r="AB166" s="22" t="str">
        <f t="shared" si="25"/>
        <v>急性期</v>
      </c>
      <c r="AC166" s="33">
        <v>2</v>
      </c>
      <c r="AD166" s="33">
        <v>0</v>
      </c>
      <c r="AE166" s="33">
        <v>2</v>
      </c>
      <c r="AF166" s="33">
        <v>0</v>
      </c>
      <c r="AG166" s="33">
        <v>0</v>
      </c>
      <c r="AH166" s="33">
        <v>0</v>
      </c>
      <c r="AI166" s="33">
        <v>0</v>
      </c>
      <c r="AJ166" s="33">
        <v>0</v>
      </c>
      <c r="AK166" s="33">
        <v>0</v>
      </c>
      <c r="AL166" s="34">
        <v>0</v>
      </c>
      <c r="AM166" s="34">
        <v>0</v>
      </c>
      <c r="AN166" s="34">
        <v>0</v>
      </c>
      <c r="AO166" s="33">
        <v>2</v>
      </c>
      <c r="AP166" s="34">
        <v>0</v>
      </c>
      <c r="AQ166" s="34">
        <v>0</v>
      </c>
      <c r="AR166" s="35">
        <v>0</v>
      </c>
      <c r="AS166" s="37" t="s">
        <v>79</v>
      </c>
      <c r="AT166" s="29" t="str">
        <f t="shared" si="26"/>
        <v/>
      </c>
      <c r="AU166" s="34">
        <v>16</v>
      </c>
      <c r="AV166" s="34">
        <v>0</v>
      </c>
      <c r="AW166" s="34">
        <v>0</v>
      </c>
      <c r="AX166" s="34"/>
      <c r="AY166" s="34"/>
      <c r="AZ166" s="34">
        <v>0</v>
      </c>
      <c r="BA166" s="34"/>
    </row>
    <row r="167" spans="2:53">
      <c r="B167" s="16">
        <v>24028038</v>
      </c>
      <c r="C167" s="16" t="s">
        <v>151</v>
      </c>
      <c r="D167" s="16" t="s">
        <v>75</v>
      </c>
      <c r="E167" s="21">
        <v>4002</v>
      </c>
      <c r="F167" s="21" t="s">
        <v>118</v>
      </c>
      <c r="G167" s="21">
        <v>40349</v>
      </c>
      <c r="H167" s="21" t="s">
        <v>152</v>
      </c>
      <c r="I167" s="16" t="s">
        <v>153</v>
      </c>
      <c r="J167" s="18" t="s">
        <v>154</v>
      </c>
      <c r="K167" s="18" t="s">
        <v>155</v>
      </c>
      <c r="L167" s="18" t="s">
        <v>81</v>
      </c>
      <c r="M167" s="18" t="str">
        <f>IF(L167="","",VLOOKUP(L167,Sheet1!$B$3:$C$7,2,0))</f>
        <v>急性期</v>
      </c>
      <c r="N167" s="18" t="s">
        <v>81</v>
      </c>
      <c r="O167" s="18" t="str">
        <f>IF(N167="","",VLOOKUP(N167,Sheet1!$B$3:$C$7,2,0))</f>
        <v>急性期</v>
      </c>
      <c r="P167" s="24" t="str">
        <f t="shared" si="18"/>
        <v/>
      </c>
      <c r="Q167" s="25" t="str">
        <f t="shared" si="19"/>
        <v>○</v>
      </c>
      <c r="R167" s="25" t="str">
        <f t="shared" si="20"/>
        <v/>
      </c>
      <c r="S167" s="25" t="str">
        <f t="shared" si="21"/>
        <v/>
      </c>
      <c r="T167" s="25" t="str">
        <f t="shared" si="22"/>
        <v/>
      </c>
      <c r="U167" s="25" t="str">
        <f t="shared" si="23"/>
        <v/>
      </c>
      <c r="V167" s="26" t="str">
        <f t="shared" si="24"/>
        <v/>
      </c>
      <c r="W167" s="28" t="s">
        <v>81</v>
      </c>
      <c r="X167" s="28" t="s">
        <v>79</v>
      </c>
      <c r="Y167" s="28" t="s">
        <v>79</v>
      </c>
      <c r="Z167" s="28" t="s">
        <v>79</v>
      </c>
      <c r="AA167" s="28" t="s">
        <v>79</v>
      </c>
      <c r="AB167" s="22" t="str">
        <f t="shared" si="25"/>
        <v>急性期</v>
      </c>
      <c r="AC167" s="33">
        <v>12</v>
      </c>
      <c r="AD167" s="33">
        <v>8</v>
      </c>
      <c r="AE167" s="33">
        <v>4</v>
      </c>
      <c r="AF167" s="33">
        <v>0</v>
      </c>
      <c r="AG167" s="33">
        <v>0</v>
      </c>
      <c r="AH167" s="33">
        <v>0</v>
      </c>
      <c r="AI167" s="33">
        <v>0</v>
      </c>
      <c r="AJ167" s="33">
        <v>0</v>
      </c>
      <c r="AK167" s="33">
        <v>0</v>
      </c>
      <c r="AL167" s="34">
        <v>12</v>
      </c>
      <c r="AM167" s="33">
        <v>0</v>
      </c>
      <c r="AN167" s="33">
        <v>0</v>
      </c>
      <c r="AO167" s="33">
        <v>0</v>
      </c>
      <c r="AP167" s="34">
        <v>70</v>
      </c>
      <c r="AQ167" s="34">
        <v>0</v>
      </c>
      <c r="AR167" s="35">
        <v>0</v>
      </c>
      <c r="AS167" s="36" t="s">
        <v>81</v>
      </c>
      <c r="AT167" s="29" t="str">
        <f t="shared" si="26"/>
        <v/>
      </c>
      <c r="AU167" s="34">
        <v>0</v>
      </c>
      <c r="AV167" s="34">
        <v>0</v>
      </c>
      <c r="AW167" s="34">
        <v>0</v>
      </c>
      <c r="AX167" s="34"/>
      <c r="AY167" s="34"/>
      <c r="AZ167" s="34">
        <v>0</v>
      </c>
      <c r="BA167" s="34">
        <v>0</v>
      </c>
    </row>
    <row r="168" spans="2:53">
      <c r="B168" s="16">
        <v>24028012</v>
      </c>
      <c r="C168" s="16" t="s">
        <v>107</v>
      </c>
      <c r="D168" s="16" t="s">
        <v>75</v>
      </c>
      <c r="E168" s="23">
        <v>4003</v>
      </c>
      <c r="F168" s="23" t="s">
        <v>108</v>
      </c>
      <c r="G168" s="21">
        <v>40220</v>
      </c>
      <c r="H168" s="21" t="s">
        <v>109</v>
      </c>
      <c r="I168" s="16" t="s">
        <v>110</v>
      </c>
      <c r="J168" s="18" t="s">
        <v>1585</v>
      </c>
      <c r="K168" s="18" t="s">
        <v>1586</v>
      </c>
      <c r="L168" s="18" t="s">
        <v>1552</v>
      </c>
      <c r="M168" s="18" t="str">
        <f>IF(L168="","",VLOOKUP(L168,Sheet1!$B$3:$C$7,2,0))</f>
        <v>休棟等</v>
      </c>
      <c r="N168" s="18" t="s">
        <v>1552</v>
      </c>
      <c r="O168" s="18" t="str">
        <f>IF(N168="","",VLOOKUP(N168,Sheet1!$B$3:$C$7,2,0))</f>
        <v>休棟等</v>
      </c>
      <c r="P168" s="24" t="str">
        <f t="shared" si="18"/>
        <v/>
      </c>
      <c r="Q168" s="25" t="str">
        <f t="shared" si="19"/>
        <v/>
      </c>
      <c r="R168" s="25" t="str">
        <f t="shared" si="20"/>
        <v/>
      </c>
      <c r="S168" s="25" t="str">
        <f t="shared" si="21"/>
        <v/>
      </c>
      <c r="T168" s="25" t="str">
        <f t="shared" si="22"/>
        <v/>
      </c>
      <c r="U168" s="25" t="str">
        <f t="shared" si="23"/>
        <v/>
      </c>
      <c r="V168" s="26" t="str">
        <f t="shared" si="24"/>
        <v>○</v>
      </c>
      <c r="W168" s="28" t="s">
        <v>1587</v>
      </c>
      <c r="X168" s="28" t="s">
        <v>79</v>
      </c>
      <c r="Y168" s="28" t="s">
        <v>79</v>
      </c>
      <c r="Z168" s="28" t="s">
        <v>79</v>
      </c>
      <c r="AA168" s="28" t="s">
        <v>79</v>
      </c>
      <c r="AB168" s="22" t="str">
        <f t="shared" si="25"/>
        <v>休棟中等</v>
      </c>
      <c r="AC168" s="33">
        <v>3</v>
      </c>
      <c r="AD168" s="33">
        <v>0</v>
      </c>
      <c r="AE168" s="33">
        <v>3</v>
      </c>
      <c r="AF168" s="33">
        <v>9</v>
      </c>
      <c r="AG168" s="33">
        <v>0</v>
      </c>
      <c r="AH168" s="33">
        <v>9</v>
      </c>
      <c r="AI168" s="33">
        <v>0</v>
      </c>
      <c r="AJ168" s="33">
        <v>0</v>
      </c>
      <c r="AK168" s="33">
        <v>0</v>
      </c>
      <c r="AL168" s="34">
        <v>0</v>
      </c>
      <c r="AM168" s="34">
        <v>0</v>
      </c>
      <c r="AN168" s="34">
        <v>0</v>
      </c>
      <c r="AO168" s="33">
        <v>12</v>
      </c>
      <c r="AP168" s="34">
        <v>0</v>
      </c>
      <c r="AQ168" s="34">
        <v>0</v>
      </c>
      <c r="AR168" s="35">
        <v>0</v>
      </c>
      <c r="AS168" s="36" t="s">
        <v>1549</v>
      </c>
      <c r="AT168" s="29" t="str">
        <f t="shared" si="26"/>
        <v>○</v>
      </c>
      <c r="AU168" s="34">
        <v>0</v>
      </c>
      <c r="AV168" s="34">
        <v>9</v>
      </c>
      <c r="AW168" s="34">
        <v>9</v>
      </c>
      <c r="AX168" s="34">
        <v>0</v>
      </c>
      <c r="AY168" s="34">
        <v>9</v>
      </c>
      <c r="AZ168" s="34">
        <v>1</v>
      </c>
      <c r="BA168" s="34">
        <v>0</v>
      </c>
    </row>
    <row r="169" spans="2:53">
      <c r="B169" s="16">
        <v>24028017</v>
      </c>
      <c r="C169" s="16" t="s">
        <v>114</v>
      </c>
      <c r="D169" s="16" t="s">
        <v>75</v>
      </c>
      <c r="E169" s="23">
        <v>4003</v>
      </c>
      <c r="F169" s="23" t="s">
        <v>108</v>
      </c>
      <c r="G169" s="21">
        <v>40220</v>
      </c>
      <c r="H169" s="21" t="s">
        <v>109</v>
      </c>
      <c r="I169" s="16" t="s">
        <v>115</v>
      </c>
      <c r="J169" s="17" t="s">
        <v>1588</v>
      </c>
      <c r="K169" s="17" t="s">
        <v>1589</v>
      </c>
      <c r="L169" s="17" t="s">
        <v>1551</v>
      </c>
      <c r="M169" s="18" t="str">
        <f>IF(L169="","",VLOOKUP(L169,Sheet1!$B$3:$C$7,2,0))</f>
        <v>急性期</v>
      </c>
      <c r="N169" s="17" t="s">
        <v>1551</v>
      </c>
      <c r="O169" s="18" t="str">
        <f>IF(N169="","",VLOOKUP(N169,Sheet1!$B$3:$C$7,2,0))</f>
        <v>急性期</v>
      </c>
      <c r="P169" s="24" t="str">
        <f t="shared" si="18"/>
        <v/>
      </c>
      <c r="Q169" s="25" t="str">
        <f t="shared" si="19"/>
        <v/>
      </c>
      <c r="R169" s="25" t="str">
        <f t="shared" si="20"/>
        <v/>
      </c>
      <c r="S169" s="25" t="str">
        <f t="shared" si="21"/>
        <v/>
      </c>
      <c r="T169" s="25" t="str">
        <f t="shared" si="22"/>
        <v/>
      </c>
      <c r="U169" s="25" t="str">
        <f t="shared" si="23"/>
        <v>○</v>
      </c>
      <c r="V169" s="26" t="str">
        <f t="shared" si="24"/>
        <v/>
      </c>
      <c r="W169" s="27" t="s">
        <v>1555</v>
      </c>
      <c r="X169" s="27" t="s">
        <v>79</v>
      </c>
      <c r="Y169" s="27" t="s">
        <v>79</v>
      </c>
      <c r="Z169" s="27" t="s">
        <v>79</v>
      </c>
      <c r="AA169" s="27" t="s">
        <v>79</v>
      </c>
      <c r="AB169" s="22" t="str">
        <f t="shared" si="25"/>
        <v>急性期</v>
      </c>
      <c r="AC169" s="33">
        <v>3</v>
      </c>
      <c r="AD169" s="33">
        <v>0</v>
      </c>
      <c r="AE169" s="33">
        <v>3</v>
      </c>
      <c r="AF169" s="33">
        <v>0</v>
      </c>
      <c r="AG169" s="33">
        <v>0</v>
      </c>
      <c r="AH169" s="33">
        <v>0</v>
      </c>
      <c r="AI169" s="33">
        <v>0</v>
      </c>
      <c r="AJ169" s="33">
        <v>0</v>
      </c>
      <c r="AK169" s="33">
        <v>0</v>
      </c>
      <c r="AL169" s="34"/>
      <c r="AM169" s="34"/>
      <c r="AN169" s="34"/>
      <c r="AO169" s="33">
        <v>3</v>
      </c>
      <c r="AP169" s="34">
        <v>0</v>
      </c>
      <c r="AQ169" s="34">
        <v>0</v>
      </c>
      <c r="AR169" s="35">
        <v>0</v>
      </c>
      <c r="AS169" s="37" t="s">
        <v>79</v>
      </c>
      <c r="AT169" s="29" t="str">
        <f t="shared" si="26"/>
        <v/>
      </c>
      <c r="AU169" s="34"/>
      <c r="AV169" s="34"/>
      <c r="AW169" s="34">
        <v>0</v>
      </c>
      <c r="AX169" s="34"/>
      <c r="AY169" s="34"/>
      <c r="AZ169" s="34">
        <v>0</v>
      </c>
      <c r="BA169" s="34"/>
    </row>
    <row r="170" spans="2:53">
      <c r="B170" s="16">
        <v>24028030</v>
      </c>
      <c r="C170" s="16" t="s">
        <v>141</v>
      </c>
      <c r="D170" s="16" t="s">
        <v>75</v>
      </c>
      <c r="E170" s="23">
        <v>4003</v>
      </c>
      <c r="F170" s="23" t="s">
        <v>108</v>
      </c>
      <c r="G170" s="21">
        <v>40220</v>
      </c>
      <c r="H170" s="21" t="s">
        <v>109</v>
      </c>
      <c r="I170" s="16" t="s">
        <v>142</v>
      </c>
      <c r="J170" s="17" t="s">
        <v>1590</v>
      </c>
      <c r="K170" s="17" t="s">
        <v>1591</v>
      </c>
      <c r="L170" s="17" t="s">
        <v>1558</v>
      </c>
      <c r="M170" s="18" t="str">
        <f>IF(L170="","",VLOOKUP(L170,Sheet1!$B$3:$C$7,2,0))</f>
        <v>回復期</v>
      </c>
      <c r="N170" s="17" t="s">
        <v>1558</v>
      </c>
      <c r="O170" s="18" t="str">
        <f>IF(N170="","",VLOOKUP(N170,Sheet1!$B$3:$C$7,2,0))</f>
        <v>回復期</v>
      </c>
      <c r="P170" s="24" t="str">
        <f t="shared" si="18"/>
        <v>○</v>
      </c>
      <c r="Q170" s="25" t="str">
        <f t="shared" si="19"/>
        <v>○</v>
      </c>
      <c r="R170" s="25" t="str">
        <f t="shared" si="20"/>
        <v/>
      </c>
      <c r="S170" s="25" t="str">
        <f t="shared" si="21"/>
        <v/>
      </c>
      <c r="T170" s="25" t="str">
        <f t="shared" si="22"/>
        <v/>
      </c>
      <c r="U170" s="25" t="str">
        <f t="shared" si="23"/>
        <v/>
      </c>
      <c r="V170" s="26" t="str">
        <f t="shared" si="24"/>
        <v/>
      </c>
      <c r="W170" s="27" t="s">
        <v>1549</v>
      </c>
      <c r="X170" s="27" t="s">
        <v>1551</v>
      </c>
      <c r="Y170" s="27" t="s">
        <v>79</v>
      </c>
      <c r="Z170" s="27" t="s">
        <v>79</v>
      </c>
      <c r="AA170" s="27" t="s">
        <v>79</v>
      </c>
      <c r="AB170" s="22" t="str">
        <f t="shared" si="25"/>
        <v>回復期</v>
      </c>
      <c r="AC170" s="33">
        <v>19</v>
      </c>
      <c r="AD170" s="33">
        <v>19</v>
      </c>
      <c r="AE170" s="33">
        <v>0</v>
      </c>
      <c r="AF170" s="33">
        <v>0</v>
      </c>
      <c r="AG170" s="33">
        <v>0</v>
      </c>
      <c r="AH170" s="33">
        <v>0</v>
      </c>
      <c r="AI170" s="33">
        <v>0</v>
      </c>
      <c r="AJ170" s="33">
        <v>0</v>
      </c>
      <c r="AK170" s="33">
        <v>0</v>
      </c>
      <c r="AL170" s="34">
        <v>19</v>
      </c>
      <c r="AM170" s="33">
        <v>0</v>
      </c>
      <c r="AN170" s="33">
        <v>0</v>
      </c>
      <c r="AO170" s="33">
        <v>0</v>
      </c>
      <c r="AP170" s="34">
        <v>54</v>
      </c>
      <c r="AQ170" s="34"/>
      <c r="AR170" s="35">
        <v>0</v>
      </c>
      <c r="AS170" s="37" t="s">
        <v>1551</v>
      </c>
      <c r="AT170" s="29" t="str">
        <f t="shared" si="26"/>
        <v/>
      </c>
      <c r="AU170" s="34">
        <v>0</v>
      </c>
      <c r="AV170" s="34">
        <v>0</v>
      </c>
      <c r="AW170" s="34">
        <v>0</v>
      </c>
      <c r="AX170" s="34"/>
      <c r="AY170" s="34"/>
      <c r="AZ170" s="34">
        <v>0</v>
      </c>
      <c r="BA170" s="34"/>
    </row>
    <row r="171" spans="2:53">
      <c r="B171" s="16">
        <v>24028122</v>
      </c>
      <c r="C171" s="16" t="s">
        <v>271</v>
      </c>
      <c r="D171" s="16" t="s">
        <v>75</v>
      </c>
      <c r="E171" s="23">
        <v>4003</v>
      </c>
      <c r="F171" s="23" t="s">
        <v>108</v>
      </c>
      <c r="G171" s="21">
        <v>40220</v>
      </c>
      <c r="H171" s="21" t="s">
        <v>109</v>
      </c>
      <c r="I171" s="16" t="s">
        <v>272</v>
      </c>
      <c r="J171" s="17" t="s">
        <v>273</v>
      </c>
      <c r="K171" s="17" t="s">
        <v>274</v>
      </c>
      <c r="L171" s="17" t="s">
        <v>126</v>
      </c>
      <c r="M171" s="18" t="str">
        <f>IF(L171="","",VLOOKUP(L171,Sheet1!$B$3:$C$7,2,0))</f>
        <v>回復期</v>
      </c>
      <c r="N171" s="17" t="s">
        <v>126</v>
      </c>
      <c r="O171" s="18" t="str">
        <f>IF(N171="","",VLOOKUP(N171,Sheet1!$B$3:$C$7,2,0))</f>
        <v>回復期</v>
      </c>
      <c r="P171" s="24" t="str">
        <f t="shared" si="18"/>
        <v>○</v>
      </c>
      <c r="Q171" s="25" t="str">
        <f t="shared" si="19"/>
        <v>○</v>
      </c>
      <c r="R171" s="25" t="str">
        <f t="shared" si="20"/>
        <v/>
      </c>
      <c r="S171" s="25" t="str">
        <f t="shared" si="21"/>
        <v/>
      </c>
      <c r="T171" s="25" t="str">
        <f t="shared" si="22"/>
        <v/>
      </c>
      <c r="U171" s="25" t="str">
        <f t="shared" si="23"/>
        <v/>
      </c>
      <c r="V171" s="26" t="str">
        <f t="shared" si="24"/>
        <v/>
      </c>
      <c r="W171" s="27" t="s">
        <v>148</v>
      </c>
      <c r="X171" s="27" t="s">
        <v>149</v>
      </c>
      <c r="Y171" s="27" t="s">
        <v>79</v>
      </c>
      <c r="Z171" s="27" t="s">
        <v>79</v>
      </c>
      <c r="AA171" s="27" t="s">
        <v>79</v>
      </c>
      <c r="AB171" s="22" t="str">
        <f t="shared" si="25"/>
        <v>回復期</v>
      </c>
      <c r="AC171" s="33">
        <v>19</v>
      </c>
      <c r="AD171" s="33">
        <v>19</v>
      </c>
      <c r="AE171" s="33">
        <v>0</v>
      </c>
      <c r="AF171" s="33">
        <v>0</v>
      </c>
      <c r="AG171" s="33">
        <v>0</v>
      </c>
      <c r="AH171" s="33">
        <v>0</v>
      </c>
      <c r="AI171" s="33">
        <v>0</v>
      </c>
      <c r="AJ171" s="33">
        <v>0</v>
      </c>
      <c r="AK171" s="33">
        <v>0</v>
      </c>
      <c r="AL171" s="34">
        <v>3</v>
      </c>
      <c r="AM171" s="33">
        <v>0</v>
      </c>
      <c r="AN171" s="33">
        <v>0</v>
      </c>
      <c r="AO171" s="33">
        <v>16</v>
      </c>
      <c r="AP171" s="34">
        <v>265</v>
      </c>
      <c r="AQ171" s="34"/>
      <c r="AR171" s="35"/>
      <c r="AS171" s="37" t="s">
        <v>148</v>
      </c>
      <c r="AT171" s="29" t="str">
        <f t="shared" si="26"/>
        <v>○</v>
      </c>
      <c r="AU171" s="34">
        <v>2</v>
      </c>
      <c r="AV171" s="34">
        <v>37</v>
      </c>
      <c r="AW171" s="34">
        <v>0</v>
      </c>
      <c r="AX171" s="34">
        <v>0</v>
      </c>
      <c r="AY171" s="34">
        <v>0</v>
      </c>
      <c r="AZ171" s="34">
        <v>2</v>
      </c>
      <c r="BA171" s="34"/>
    </row>
    <row r="172" spans="2:53">
      <c r="B172" s="16">
        <v>24028209</v>
      </c>
      <c r="C172" s="16" t="s">
        <v>379</v>
      </c>
      <c r="D172" s="16" t="s">
        <v>75</v>
      </c>
      <c r="E172" s="23">
        <v>4003</v>
      </c>
      <c r="F172" s="23" t="s">
        <v>108</v>
      </c>
      <c r="G172" s="21">
        <v>40220</v>
      </c>
      <c r="H172" s="21" t="s">
        <v>109</v>
      </c>
      <c r="I172" s="16" t="s">
        <v>380</v>
      </c>
      <c r="J172" s="17" t="s">
        <v>1592</v>
      </c>
      <c r="K172" s="17" t="s">
        <v>1593</v>
      </c>
      <c r="L172" s="17" t="s">
        <v>1551</v>
      </c>
      <c r="M172" s="18" t="str">
        <f>IF(L172="","",VLOOKUP(L172,Sheet1!$B$3:$C$7,2,0))</f>
        <v>急性期</v>
      </c>
      <c r="N172" s="17" t="s">
        <v>1558</v>
      </c>
      <c r="O172" s="18" t="str">
        <f>IF(N172="","",VLOOKUP(N172,Sheet1!$B$3:$C$7,2,0))</f>
        <v>回復期</v>
      </c>
      <c r="P172" s="24" t="str">
        <f t="shared" si="18"/>
        <v>○</v>
      </c>
      <c r="Q172" s="25" t="str">
        <f t="shared" si="19"/>
        <v>○</v>
      </c>
      <c r="R172" s="25" t="str">
        <f t="shared" si="20"/>
        <v>○</v>
      </c>
      <c r="S172" s="25" t="str">
        <f t="shared" si="21"/>
        <v/>
      </c>
      <c r="T172" s="25" t="str">
        <f t="shared" si="22"/>
        <v>○</v>
      </c>
      <c r="U172" s="25" t="str">
        <f t="shared" si="23"/>
        <v/>
      </c>
      <c r="V172" s="26" t="str">
        <f t="shared" si="24"/>
        <v/>
      </c>
      <c r="W172" s="27" t="s">
        <v>1549</v>
      </c>
      <c r="X172" s="27" t="s">
        <v>1551</v>
      </c>
      <c r="Y172" s="27" t="s">
        <v>1558</v>
      </c>
      <c r="Z172" s="27" t="s">
        <v>1552</v>
      </c>
      <c r="AA172" s="27" t="s">
        <v>79</v>
      </c>
      <c r="AB172" s="22" t="str">
        <f t="shared" si="25"/>
        <v>急性期</v>
      </c>
      <c r="AC172" s="33">
        <v>19</v>
      </c>
      <c r="AD172" s="33">
        <v>19</v>
      </c>
      <c r="AE172" s="33">
        <v>0</v>
      </c>
      <c r="AF172" s="33">
        <v>0</v>
      </c>
      <c r="AG172" s="33">
        <v>0</v>
      </c>
      <c r="AH172" s="33">
        <v>0</v>
      </c>
      <c r="AI172" s="33">
        <v>0</v>
      </c>
      <c r="AJ172" s="33">
        <v>0</v>
      </c>
      <c r="AK172" s="33">
        <v>0</v>
      </c>
      <c r="AL172" s="34">
        <v>19</v>
      </c>
      <c r="AM172" s="33">
        <v>0</v>
      </c>
      <c r="AN172" s="33">
        <v>0</v>
      </c>
      <c r="AO172" s="33">
        <v>0</v>
      </c>
      <c r="AP172" s="34">
        <v>204</v>
      </c>
      <c r="AQ172" s="34">
        <v>0</v>
      </c>
      <c r="AR172" s="35">
        <v>0</v>
      </c>
      <c r="AS172" s="37" t="s">
        <v>1551</v>
      </c>
      <c r="AT172" s="29" t="str">
        <f t="shared" si="26"/>
        <v/>
      </c>
      <c r="AU172" s="34">
        <v>0</v>
      </c>
      <c r="AV172" s="34">
        <v>0</v>
      </c>
      <c r="AW172" s="34">
        <v>0</v>
      </c>
      <c r="AX172" s="34">
        <v>0</v>
      </c>
      <c r="AY172" s="34">
        <v>0</v>
      </c>
      <c r="AZ172" s="34">
        <v>0</v>
      </c>
      <c r="BA172" s="34">
        <v>0</v>
      </c>
    </row>
    <row r="173" spans="2:53">
      <c r="B173" s="16">
        <v>24028437</v>
      </c>
      <c r="C173" s="16" t="s">
        <v>639</v>
      </c>
      <c r="D173" s="16" t="s">
        <v>75</v>
      </c>
      <c r="E173" s="23">
        <v>4003</v>
      </c>
      <c r="F173" s="23" t="s">
        <v>108</v>
      </c>
      <c r="G173" s="21">
        <v>40220</v>
      </c>
      <c r="H173" s="21" t="s">
        <v>109</v>
      </c>
      <c r="I173" s="16" t="s">
        <v>640</v>
      </c>
      <c r="J173" s="17" t="s">
        <v>1594</v>
      </c>
      <c r="K173" s="17" t="s">
        <v>1595</v>
      </c>
      <c r="L173" s="17" t="s">
        <v>1551</v>
      </c>
      <c r="M173" s="18" t="str">
        <f>IF(L173="","",VLOOKUP(L173,Sheet1!$B$3:$C$7,2,0))</f>
        <v>急性期</v>
      </c>
      <c r="N173" s="17" t="s">
        <v>1551</v>
      </c>
      <c r="O173" s="18" t="str">
        <f>IF(N173="","",VLOOKUP(N173,Sheet1!$B$3:$C$7,2,0))</f>
        <v>急性期</v>
      </c>
      <c r="P173" s="24" t="str">
        <f t="shared" si="18"/>
        <v/>
      </c>
      <c r="Q173" s="25" t="str">
        <f t="shared" si="19"/>
        <v>○</v>
      </c>
      <c r="R173" s="25" t="str">
        <f t="shared" si="20"/>
        <v>○</v>
      </c>
      <c r="S173" s="25" t="str">
        <f t="shared" si="21"/>
        <v/>
      </c>
      <c r="T173" s="25" t="str">
        <f t="shared" si="22"/>
        <v/>
      </c>
      <c r="U173" s="25" t="str">
        <f t="shared" si="23"/>
        <v/>
      </c>
      <c r="V173" s="26" t="str">
        <f t="shared" si="24"/>
        <v/>
      </c>
      <c r="W173" s="27" t="s">
        <v>1551</v>
      </c>
      <c r="X173" s="27" t="s">
        <v>1558</v>
      </c>
      <c r="Y173" s="27" t="s">
        <v>79</v>
      </c>
      <c r="Z173" s="27" t="s">
        <v>79</v>
      </c>
      <c r="AA173" s="27" t="s">
        <v>79</v>
      </c>
      <c r="AB173" s="22" t="str">
        <f t="shared" si="25"/>
        <v>急性期</v>
      </c>
      <c r="AC173" s="33">
        <v>1</v>
      </c>
      <c r="AD173" s="33">
        <v>0</v>
      </c>
      <c r="AE173" s="33">
        <v>1</v>
      </c>
      <c r="AF173" s="33">
        <v>0</v>
      </c>
      <c r="AG173" s="33">
        <v>0</v>
      </c>
      <c r="AH173" s="33">
        <v>0</v>
      </c>
      <c r="AI173" s="33">
        <v>0</v>
      </c>
      <c r="AJ173" s="33">
        <v>0</v>
      </c>
      <c r="AK173" s="33">
        <v>0</v>
      </c>
      <c r="AL173" s="34">
        <v>1</v>
      </c>
      <c r="AM173" s="33">
        <v>0</v>
      </c>
      <c r="AN173" s="33">
        <v>0</v>
      </c>
      <c r="AO173" s="33">
        <v>0</v>
      </c>
      <c r="AP173" s="34">
        <v>0</v>
      </c>
      <c r="AQ173" s="34">
        <v>0</v>
      </c>
      <c r="AR173" s="35">
        <v>0</v>
      </c>
      <c r="AS173" s="37" t="s">
        <v>1551</v>
      </c>
      <c r="AT173" s="29" t="str">
        <f t="shared" si="26"/>
        <v/>
      </c>
      <c r="AU173" s="34"/>
      <c r="AV173" s="34"/>
      <c r="AW173" s="34">
        <v>0</v>
      </c>
      <c r="AX173" s="34"/>
      <c r="AY173" s="34"/>
      <c r="AZ173" s="34">
        <v>0</v>
      </c>
      <c r="BA173" s="34"/>
    </row>
    <row r="174" spans="2:53">
      <c r="B174" s="16">
        <v>24028444</v>
      </c>
      <c r="C174" s="16" t="s">
        <v>652</v>
      </c>
      <c r="D174" s="16" t="s">
        <v>75</v>
      </c>
      <c r="E174" s="23">
        <v>4003</v>
      </c>
      <c r="F174" s="23" t="s">
        <v>108</v>
      </c>
      <c r="G174" s="21">
        <v>40220</v>
      </c>
      <c r="H174" s="21" t="s">
        <v>109</v>
      </c>
      <c r="I174" s="16" t="s">
        <v>653</v>
      </c>
      <c r="J174" s="17" t="s">
        <v>1596</v>
      </c>
      <c r="K174" s="17" t="s">
        <v>1597</v>
      </c>
      <c r="L174" s="17" t="s">
        <v>1551</v>
      </c>
      <c r="M174" s="18" t="str">
        <f>IF(L174="","",VLOOKUP(L174,Sheet1!$B$3:$C$7,2,0))</f>
        <v>急性期</v>
      </c>
      <c r="N174" s="17" t="s">
        <v>1551</v>
      </c>
      <c r="O174" s="18" t="str">
        <f>IF(N174="","",VLOOKUP(N174,Sheet1!$B$3:$C$7,2,0))</f>
        <v>急性期</v>
      </c>
      <c r="P174" s="24" t="str">
        <f t="shared" si="18"/>
        <v/>
      </c>
      <c r="Q174" s="25" t="str">
        <f t="shared" si="19"/>
        <v/>
      </c>
      <c r="R174" s="25" t="str">
        <f t="shared" si="20"/>
        <v/>
      </c>
      <c r="S174" s="25" t="str">
        <f t="shared" si="21"/>
        <v/>
      </c>
      <c r="T174" s="25" t="str">
        <f t="shared" si="22"/>
        <v>○</v>
      </c>
      <c r="U174" s="25" t="str">
        <f t="shared" si="23"/>
        <v/>
      </c>
      <c r="V174" s="26" t="str">
        <f t="shared" si="24"/>
        <v/>
      </c>
      <c r="W174" s="27" t="s">
        <v>1552</v>
      </c>
      <c r="X174" s="27" t="s">
        <v>79</v>
      </c>
      <c r="Y174" s="27" t="s">
        <v>79</v>
      </c>
      <c r="Z174" s="27" t="s">
        <v>79</v>
      </c>
      <c r="AA174" s="27" t="s">
        <v>79</v>
      </c>
      <c r="AB174" s="22" t="str">
        <f t="shared" si="25"/>
        <v>急性期</v>
      </c>
      <c r="AC174" s="33">
        <v>14</v>
      </c>
      <c r="AD174" s="33">
        <v>14</v>
      </c>
      <c r="AE174" s="33"/>
      <c r="AF174" s="33">
        <v>0</v>
      </c>
      <c r="AG174" s="33">
        <v>0</v>
      </c>
      <c r="AH174" s="33"/>
      <c r="AI174" s="33">
        <v>0</v>
      </c>
      <c r="AJ174" s="33">
        <v>0</v>
      </c>
      <c r="AK174" s="33">
        <v>0</v>
      </c>
      <c r="AL174" s="34">
        <v>14</v>
      </c>
      <c r="AM174" s="34"/>
      <c r="AN174" s="34"/>
      <c r="AO174" s="33">
        <v>0</v>
      </c>
      <c r="AP174" s="34">
        <v>688</v>
      </c>
      <c r="AQ174" s="34"/>
      <c r="AR174" s="35"/>
      <c r="AS174" s="37" t="s">
        <v>79</v>
      </c>
      <c r="AT174" s="29" t="str">
        <f t="shared" si="26"/>
        <v/>
      </c>
      <c r="AU174" s="34"/>
      <c r="AV174" s="34"/>
      <c r="AW174" s="34">
        <v>0</v>
      </c>
      <c r="AX174" s="34"/>
      <c r="AY174" s="34"/>
      <c r="AZ174" s="34">
        <v>0</v>
      </c>
      <c r="BA174" s="34"/>
    </row>
    <row r="175" spans="2:53">
      <c r="B175" s="16">
        <v>24028833</v>
      </c>
      <c r="C175" s="16" t="s">
        <v>1143</v>
      </c>
      <c r="D175" s="16" t="s">
        <v>75</v>
      </c>
      <c r="E175" s="23">
        <v>4003</v>
      </c>
      <c r="F175" s="23" t="s">
        <v>108</v>
      </c>
      <c r="G175" s="21">
        <v>40220</v>
      </c>
      <c r="H175" s="21" t="s">
        <v>109</v>
      </c>
      <c r="I175" s="16" t="s">
        <v>1144</v>
      </c>
      <c r="J175" s="18" t="s">
        <v>1598</v>
      </c>
      <c r="K175" s="18" t="s">
        <v>1599</v>
      </c>
      <c r="L175" s="18" t="s">
        <v>1551</v>
      </c>
      <c r="M175" s="18" t="str">
        <f>IF(L175="","",VLOOKUP(L175,Sheet1!$B$3:$C$7,2,0))</f>
        <v>急性期</v>
      </c>
      <c r="N175" s="18" t="s">
        <v>1551</v>
      </c>
      <c r="O175" s="18" t="str">
        <f>IF(N175="","",VLOOKUP(N175,Sheet1!$B$3:$C$7,2,0))</f>
        <v>急性期</v>
      </c>
      <c r="P175" s="24" t="str">
        <f t="shared" si="18"/>
        <v/>
      </c>
      <c r="Q175" s="25" t="str">
        <f t="shared" si="19"/>
        <v>○</v>
      </c>
      <c r="R175" s="25" t="str">
        <f t="shared" si="20"/>
        <v/>
      </c>
      <c r="S175" s="25" t="str">
        <f t="shared" si="21"/>
        <v/>
      </c>
      <c r="T175" s="25" t="str">
        <f t="shared" si="22"/>
        <v/>
      </c>
      <c r="U175" s="25" t="str">
        <f t="shared" si="23"/>
        <v/>
      </c>
      <c r="V175" s="26" t="str">
        <f t="shared" si="24"/>
        <v/>
      </c>
      <c r="W175" s="28" t="s">
        <v>1551</v>
      </c>
      <c r="X175" s="28" t="s">
        <v>79</v>
      </c>
      <c r="Y175" s="28" t="s">
        <v>79</v>
      </c>
      <c r="Z175" s="28" t="s">
        <v>79</v>
      </c>
      <c r="AA175" s="28" t="s">
        <v>79</v>
      </c>
      <c r="AB175" s="22" t="str">
        <f t="shared" si="25"/>
        <v>急性期</v>
      </c>
      <c r="AC175" s="33">
        <v>13</v>
      </c>
      <c r="AD175" s="33">
        <v>13</v>
      </c>
      <c r="AE175" s="33">
        <v>0</v>
      </c>
      <c r="AF175" s="33">
        <v>0</v>
      </c>
      <c r="AG175" s="33">
        <v>0</v>
      </c>
      <c r="AH175" s="33">
        <v>0</v>
      </c>
      <c r="AI175" s="33">
        <v>0</v>
      </c>
      <c r="AJ175" s="33">
        <v>0</v>
      </c>
      <c r="AK175" s="33">
        <v>0</v>
      </c>
      <c r="AL175" s="34">
        <v>13</v>
      </c>
      <c r="AM175" s="33">
        <v>0</v>
      </c>
      <c r="AN175" s="33">
        <v>0</v>
      </c>
      <c r="AO175" s="33">
        <v>0</v>
      </c>
      <c r="AP175" s="34">
        <v>837</v>
      </c>
      <c r="AQ175" s="34"/>
      <c r="AR175" s="35"/>
      <c r="AS175" s="36" t="s">
        <v>79</v>
      </c>
      <c r="AT175" s="29" t="str">
        <f t="shared" si="26"/>
        <v/>
      </c>
      <c r="AU175" s="34"/>
      <c r="AV175" s="34"/>
      <c r="AW175" s="34">
        <v>0</v>
      </c>
      <c r="AX175" s="34"/>
      <c r="AY175" s="34"/>
      <c r="AZ175" s="34">
        <v>0</v>
      </c>
      <c r="BA175" s="34"/>
    </row>
    <row r="176" spans="2:53">
      <c r="B176" s="16">
        <v>24028885</v>
      </c>
      <c r="C176" s="16" t="s">
        <v>1206</v>
      </c>
      <c r="D176" s="16" t="s">
        <v>75</v>
      </c>
      <c r="E176" s="23">
        <v>4003</v>
      </c>
      <c r="F176" s="23" t="s">
        <v>108</v>
      </c>
      <c r="G176" s="21">
        <v>40220</v>
      </c>
      <c r="H176" s="21" t="s">
        <v>109</v>
      </c>
      <c r="I176" s="16" t="s">
        <v>1207</v>
      </c>
      <c r="J176" s="17" t="s">
        <v>1600</v>
      </c>
      <c r="K176" s="17" t="s">
        <v>1601</v>
      </c>
      <c r="L176" s="17" t="s">
        <v>1551</v>
      </c>
      <c r="M176" s="18" t="str">
        <f>IF(L176="","",VLOOKUP(L176,Sheet1!$B$3:$C$7,2,0))</f>
        <v>急性期</v>
      </c>
      <c r="N176" s="17" t="s">
        <v>1551</v>
      </c>
      <c r="O176" s="18" t="str">
        <f>IF(N176="","",VLOOKUP(N176,Sheet1!$B$3:$C$7,2,0))</f>
        <v>急性期</v>
      </c>
      <c r="P176" s="24" t="str">
        <f t="shared" si="18"/>
        <v/>
      </c>
      <c r="Q176" s="25" t="str">
        <f t="shared" si="19"/>
        <v>○</v>
      </c>
      <c r="R176" s="25" t="str">
        <f t="shared" si="20"/>
        <v/>
      </c>
      <c r="S176" s="25" t="str">
        <f t="shared" si="21"/>
        <v/>
      </c>
      <c r="T176" s="25" t="str">
        <f t="shared" si="22"/>
        <v/>
      </c>
      <c r="U176" s="25" t="str">
        <f t="shared" si="23"/>
        <v/>
      </c>
      <c r="V176" s="26" t="str">
        <f t="shared" si="24"/>
        <v/>
      </c>
      <c r="W176" s="27" t="s">
        <v>1551</v>
      </c>
      <c r="X176" s="27" t="s">
        <v>79</v>
      </c>
      <c r="Y176" s="27" t="s">
        <v>79</v>
      </c>
      <c r="Z176" s="27" t="s">
        <v>79</v>
      </c>
      <c r="AA176" s="27" t="s">
        <v>79</v>
      </c>
      <c r="AB176" s="22" t="str">
        <f t="shared" si="25"/>
        <v>急性期</v>
      </c>
      <c r="AC176" s="33">
        <v>5</v>
      </c>
      <c r="AD176" s="33">
        <v>5</v>
      </c>
      <c r="AE176" s="33">
        <v>0</v>
      </c>
      <c r="AF176" s="33">
        <v>0</v>
      </c>
      <c r="AG176" s="33">
        <v>0</v>
      </c>
      <c r="AH176" s="33">
        <v>0</v>
      </c>
      <c r="AI176" s="33">
        <v>0</v>
      </c>
      <c r="AJ176" s="33">
        <v>0</v>
      </c>
      <c r="AK176" s="33">
        <v>0</v>
      </c>
      <c r="AL176" s="34">
        <v>5</v>
      </c>
      <c r="AM176" s="33">
        <v>0</v>
      </c>
      <c r="AN176" s="33">
        <v>0</v>
      </c>
      <c r="AO176" s="33">
        <v>0</v>
      </c>
      <c r="AP176" s="34">
        <v>124</v>
      </c>
      <c r="AQ176" s="34">
        <v>15</v>
      </c>
      <c r="AR176" s="35">
        <v>0</v>
      </c>
      <c r="AS176" s="37" t="s">
        <v>1551</v>
      </c>
      <c r="AT176" s="29" t="str">
        <f t="shared" si="26"/>
        <v/>
      </c>
      <c r="AU176" s="34">
        <v>0</v>
      </c>
      <c r="AV176" s="34">
        <v>2</v>
      </c>
      <c r="AW176" s="34">
        <v>0</v>
      </c>
      <c r="AX176" s="34">
        <v>0</v>
      </c>
      <c r="AY176" s="34">
        <v>0</v>
      </c>
      <c r="AZ176" s="34">
        <v>0</v>
      </c>
      <c r="BA176" s="34">
        <v>3</v>
      </c>
    </row>
    <row r="177" spans="2:53">
      <c r="B177" s="16">
        <v>24028065</v>
      </c>
      <c r="C177" s="16" t="s">
        <v>192</v>
      </c>
      <c r="D177" s="16" t="s">
        <v>75</v>
      </c>
      <c r="E177" s="23">
        <v>4003</v>
      </c>
      <c r="F177" s="23" t="s">
        <v>108</v>
      </c>
      <c r="G177" s="21">
        <v>40224</v>
      </c>
      <c r="H177" s="21" t="s">
        <v>193</v>
      </c>
      <c r="I177" s="16" t="s">
        <v>194</v>
      </c>
      <c r="J177" s="17" t="s">
        <v>1602</v>
      </c>
      <c r="K177" s="17" t="s">
        <v>1603</v>
      </c>
      <c r="L177" s="17" t="s">
        <v>1558</v>
      </c>
      <c r="M177" s="18" t="str">
        <f>IF(L177="","",VLOOKUP(L177,Sheet1!$B$3:$C$7,2,0))</f>
        <v>回復期</v>
      </c>
      <c r="N177" s="17" t="s">
        <v>1558</v>
      </c>
      <c r="O177" s="18" t="str">
        <f>IF(N177="","",VLOOKUP(N177,Sheet1!$B$3:$C$7,2,0))</f>
        <v>回復期</v>
      </c>
      <c r="P177" s="24" t="str">
        <f t="shared" si="18"/>
        <v>○</v>
      </c>
      <c r="Q177" s="25" t="str">
        <f t="shared" si="19"/>
        <v>○</v>
      </c>
      <c r="R177" s="25" t="str">
        <f t="shared" si="20"/>
        <v/>
      </c>
      <c r="S177" s="25" t="str">
        <f t="shared" si="21"/>
        <v>○</v>
      </c>
      <c r="T177" s="25" t="str">
        <f t="shared" si="22"/>
        <v>○</v>
      </c>
      <c r="U177" s="25" t="str">
        <f t="shared" si="23"/>
        <v/>
      </c>
      <c r="V177" s="26" t="str">
        <f t="shared" si="24"/>
        <v/>
      </c>
      <c r="W177" s="27" t="s">
        <v>1549</v>
      </c>
      <c r="X177" s="27" t="s">
        <v>1551</v>
      </c>
      <c r="Y177" s="27" t="s">
        <v>1550</v>
      </c>
      <c r="Z177" s="27" t="s">
        <v>1552</v>
      </c>
      <c r="AA177" s="27" t="s">
        <v>79</v>
      </c>
      <c r="AB177" s="22" t="str">
        <f t="shared" si="25"/>
        <v>回復期</v>
      </c>
      <c r="AC177" s="33">
        <v>10</v>
      </c>
      <c r="AD177" s="33">
        <v>10</v>
      </c>
      <c r="AE177" s="33">
        <v>0</v>
      </c>
      <c r="AF177" s="33">
        <v>9</v>
      </c>
      <c r="AG177" s="33">
        <v>3</v>
      </c>
      <c r="AH177" s="33">
        <v>6</v>
      </c>
      <c r="AI177" s="33">
        <v>0</v>
      </c>
      <c r="AJ177" s="33">
        <v>0</v>
      </c>
      <c r="AK177" s="33">
        <v>0</v>
      </c>
      <c r="AL177" s="34">
        <v>10</v>
      </c>
      <c r="AM177" s="34">
        <v>9</v>
      </c>
      <c r="AN177" s="34">
        <v>0</v>
      </c>
      <c r="AO177" s="33"/>
      <c r="AP177" s="34">
        <v>21</v>
      </c>
      <c r="AQ177" s="34">
        <v>0</v>
      </c>
      <c r="AR177" s="35">
        <v>0</v>
      </c>
      <c r="AS177" s="37" t="s">
        <v>1549</v>
      </c>
      <c r="AT177" s="29" t="str">
        <f t="shared" si="26"/>
        <v>○</v>
      </c>
      <c r="AU177" s="34">
        <v>1</v>
      </c>
      <c r="AV177" s="34">
        <v>8</v>
      </c>
      <c r="AW177" s="34">
        <v>1</v>
      </c>
      <c r="AX177" s="34">
        <v>1</v>
      </c>
      <c r="AY177" s="34">
        <v>0</v>
      </c>
      <c r="AZ177" s="34">
        <v>0</v>
      </c>
      <c r="BA177" s="34">
        <v>0</v>
      </c>
    </row>
    <row r="178" spans="2:53">
      <c r="B178" s="16">
        <v>24028132</v>
      </c>
      <c r="C178" s="16" t="s">
        <v>287</v>
      </c>
      <c r="D178" s="16" t="s">
        <v>75</v>
      </c>
      <c r="E178" s="23">
        <v>4003</v>
      </c>
      <c r="F178" s="23" t="s">
        <v>108</v>
      </c>
      <c r="G178" s="21">
        <v>40224</v>
      </c>
      <c r="H178" s="21" t="s">
        <v>193</v>
      </c>
      <c r="I178" s="16" t="s">
        <v>288</v>
      </c>
      <c r="J178" s="17" t="s">
        <v>1604</v>
      </c>
      <c r="K178" s="17" t="s">
        <v>1605</v>
      </c>
      <c r="L178" s="17" t="s">
        <v>1552</v>
      </c>
      <c r="M178" s="18" t="str">
        <f>IF(L178="","",VLOOKUP(L178,Sheet1!$B$3:$C$7,2,0))</f>
        <v>休棟等</v>
      </c>
      <c r="N178" s="17" t="s">
        <v>1551</v>
      </c>
      <c r="O178" s="18" t="str">
        <f>IF(N178="","",VLOOKUP(N178,Sheet1!$B$3:$C$7,2,0))</f>
        <v>急性期</v>
      </c>
      <c r="P178" s="24" t="str">
        <f t="shared" si="18"/>
        <v/>
      </c>
      <c r="Q178" s="25" t="str">
        <f t="shared" si="19"/>
        <v/>
      </c>
      <c r="R178" s="25" t="str">
        <f t="shared" si="20"/>
        <v/>
      </c>
      <c r="S178" s="25" t="str">
        <f t="shared" si="21"/>
        <v/>
      </c>
      <c r="T178" s="25" t="str">
        <f t="shared" si="22"/>
        <v/>
      </c>
      <c r="U178" s="25" t="str">
        <f t="shared" si="23"/>
        <v>○</v>
      </c>
      <c r="V178" s="26" t="str">
        <f t="shared" si="24"/>
        <v/>
      </c>
      <c r="W178" s="27" t="s">
        <v>1555</v>
      </c>
      <c r="X178" s="27" t="s">
        <v>79</v>
      </c>
      <c r="Y178" s="27" t="s">
        <v>79</v>
      </c>
      <c r="Z178" s="27" t="s">
        <v>79</v>
      </c>
      <c r="AA178" s="27" t="s">
        <v>79</v>
      </c>
      <c r="AB178" s="22" t="str">
        <f t="shared" si="25"/>
        <v>休棟中等</v>
      </c>
      <c r="AC178" s="33">
        <v>10</v>
      </c>
      <c r="AD178" s="33">
        <v>0</v>
      </c>
      <c r="AE178" s="33">
        <v>10</v>
      </c>
      <c r="AF178" s="33">
        <v>8</v>
      </c>
      <c r="AG178" s="33">
        <v>0</v>
      </c>
      <c r="AH178" s="33">
        <v>8</v>
      </c>
      <c r="AI178" s="33">
        <v>0</v>
      </c>
      <c r="AJ178" s="33">
        <v>0</v>
      </c>
      <c r="AK178" s="33">
        <v>0</v>
      </c>
      <c r="AL178" s="34">
        <v>0</v>
      </c>
      <c r="AM178" s="34">
        <v>0</v>
      </c>
      <c r="AN178" s="34">
        <v>0</v>
      </c>
      <c r="AO178" s="33">
        <v>18</v>
      </c>
      <c r="AP178" s="34">
        <v>0</v>
      </c>
      <c r="AQ178" s="34">
        <v>0</v>
      </c>
      <c r="AR178" s="35">
        <v>0</v>
      </c>
      <c r="AS178" s="37" t="s">
        <v>1549</v>
      </c>
      <c r="AT178" s="29" t="str">
        <f t="shared" si="26"/>
        <v>○</v>
      </c>
      <c r="AU178" s="34">
        <v>3</v>
      </c>
      <c r="AV178" s="34">
        <v>41</v>
      </c>
      <c r="AW178" s="34">
        <v>1</v>
      </c>
      <c r="AX178" s="34">
        <v>0</v>
      </c>
      <c r="AY178" s="34">
        <v>1</v>
      </c>
      <c r="AZ178" s="34">
        <v>0</v>
      </c>
      <c r="BA178" s="34"/>
    </row>
    <row r="179" spans="2:53">
      <c r="B179" s="16">
        <v>24028241</v>
      </c>
      <c r="C179" s="16" t="s">
        <v>425</v>
      </c>
      <c r="D179" s="16" t="s">
        <v>75</v>
      </c>
      <c r="E179" s="23">
        <v>4003</v>
      </c>
      <c r="F179" s="23" t="s">
        <v>108</v>
      </c>
      <c r="G179" s="21">
        <v>40224</v>
      </c>
      <c r="H179" s="21" t="s">
        <v>193</v>
      </c>
      <c r="I179" s="16" t="s">
        <v>426</v>
      </c>
      <c r="J179" s="17" t="s">
        <v>1606</v>
      </c>
      <c r="K179" s="17" t="s">
        <v>1607</v>
      </c>
      <c r="L179" s="17" t="s">
        <v>1551</v>
      </c>
      <c r="M179" s="18" t="str">
        <f>IF(L179="","",VLOOKUP(L179,Sheet1!$B$3:$C$7,2,0))</f>
        <v>急性期</v>
      </c>
      <c r="N179" s="17" t="s">
        <v>1551</v>
      </c>
      <c r="O179" s="18" t="str">
        <f>IF(N179="","",VLOOKUP(N179,Sheet1!$B$3:$C$7,2,0))</f>
        <v>急性期</v>
      </c>
      <c r="P179" s="24" t="str">
        <f t="shared" si="18"/>
        <v/>
      </c>
      <c r="Q179" s="25" t="str">
        <f t="shared" si="19"/>
        <v>○</v>
      </c>
      <c r="R179" s="25" t="str">
        <f t="shared" si="20"/>
        <v>○</v>
      </c>
      <c r="S179" s="25" t="str">
        <f t="shared" si="21"/>
        <v/>
      </c>
      <c r="T179" s="25" t="str">
        <f t="shared" si="22"/>
        <v/>
      </c>
      <c r="U179" s="25" t="str">
        <f t="shared" si="23"/>
        <v/>
      </c>
      <c r="V179" s="26" t="str">
        <f t="shared" si="24"/>
        <v/>
      </c>
      <c r="W179" s="27" t="s">
        <v>1551</v>
      </c>
      <c r="X179" s="27" t="s">
        <v>1558</v>
      </c>
      <c r="Y179" s="27" t="s">
        <v>79</v>
      </c>
      <c r="Z179" s="27" t="s">
        <v>79</v>
      </c>
      <c r="AA179" s="27" t="s">
        <v>79</v>
      </c>
      <c r="AB179" s="22" t="str">
        <f t="shared" si="25"/>
        <v>急性期</v>
      </c>
      <c r="AC179" s="33">
        <v>13</v>
      </c>
      <c r="AD179" s="33">
        <v>13</v>
      </c>
      <c r="AE179" s="33">
        <v>0</v>
      </c>
      <c r="AF179" s="33">
        <v>0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34">
        <v>13</v>
      </c>
      <c r="AM179" s="33">
        <v>0</v>
      </c>
      <c r="AN179" s="33">
        <v>0</v>
      </c>
      <c r="AO179" s="33">
        <v>0</v>
      </c>
      <c r="AP179" s="34">
        <v>1522</v>
      </c>
      <c r="AQ179" s="34"/>
      <c r="AR179" s="35"/>
      <c r="AS179" s="37" t="s">
        <v>1551</v>
      </c>
      <c r="AT179" s="29" t="str">
        <f t="shared" si="26"/>
        <v/>
      </c>
      <c r="AU179" s="34">
        <v>0</v>
      </c>
      <c r="AV179" s="34">
        <v>0</v>
      </c>
      <c r="AW179" s="34">
        <v>0</v>
      </c>
      <c r="AX179" s="34">
        <v>0</v>
      </c>
      <c r="AY179" s="34">
        <v>0</v>
      </c>
      <c r="AZ179" s="34">
        <v>0</v>
      </c>
      <c r="BA179" s="34">
        <v>56</v>
      </c>
    </row>
    <row r="180" spans="2:53">
      <c r="B180" s="16">
        <v>24028248</v>
      </c>
      <c r="C180" s="16" t="s">
        <v>433</v>
      </c>
      <c r="D180" s="16" t="s">
        <v>75</v>
      </c>
      <c r="E180" s="23">
        <v>4003</v>
      </c>
      <c r="F180" s="23" t="s">
        <v>108</v>
      </c>
      <c r="G180" s="21">
        <v>40224</v>
      </c>
      <c r="H180" s="21" t="s">
        <v>193</v>
      </c>
      <c r="I180" s="16" t="s">
        <v>434</v>
      </c>
      <c r="J180" s="17" t="s">
        <v>1608</v>
      </c>
      <c r="K180" s="17" t="s">
        <v>1609</v>
      </c>
      <c r="L180" s="17" t="s">
        <v>1558</v>
      </c>
      <c r="M180" s="18" t="str">
        <f>IF(L180="","",VLOOKUP(L180,Sheet1!$B$3:$C$7,2,0))</f>
        <v>回復期</v>
      </c>
      <c r="N180" s="17" t="s">
        <v>1558</v>
      </c>
      <c r="O180" s="18" t="str">
        <f>IF(N180="","",VLOOKUP(N180,Sheet1!$B$3:$C$7,2,0))</f>
        <v>回復期</v>
      </c>
      <c r="P180" s="24" t="str">
        <f t="shared" si="18"/>
        <v>○</v>
      </c>
      <c r="Q180" s="25" t="str">
        <f t="shared" si="19"/>
        <v>○</v>
      </c>
      <c r="R180" s="25" t="str">
        <f t="shared" si="20"/>
        <v>○</v>
      </c>
      <c r="S180" s="25" t="str">
        <f t="shared" si="21"/>
        <v>○</v>
      </c>
      <c r="T180" s="25" t="str">
        <f t="shared" si="22"/>
        <v>○</v>
      </c>
      <c r="U180" s="25" t="str">
        <f t="shared" si="23"/>
        <v/>
      </c>
      <c r="V180" s="26" t="str">
        <f t="shared" si="24"/>
        <v/>
      </c>
      <c r="W180" s="27" t="s">
        <v>1549</v>
      </c>
      <c r="X180" s="27" t="s">
        <v>1551</v>
      </c>
      <c r="Y180" s="27" t="s">
        <v>1558</v>
      </c>
      <c r="Z180" s="27" t="s">
        <v>1550</v>
      </c>
      <c r="AA180" s="27" t="s">
        <v>1552</v>
      </c>
      <c r="AB180" s="22" t="str">
        <f t="shared" si="25"/>
        <v>回復期</v>
      </c>
      <c r="AC180" s="33">
        <v>15</v>
      </c>
      <c r="AD180" s="33">
        <v>15</v>
      </c>
      <c r="AE180" s="33">
        <v>0</v>
      </c>
      <c r="AF180" s="33">
        <v>4</v>
      </c>
      <c r="AG180" s="33">
        <v>4</v>
      </c>
      <c r="AH180" s="33">
        <v>0</v>
      </c>
      <c r="AI180" s="33">
        <v>4</v>
      </c>
      <c r="AJ180" s="33">
        <v>4</v>
      </c>
      <c r="AK180" s="33">
        <v>0</v>
      </c>
      <c r="AL180" s="34">
        <v>15</v>
      </c>
      <c r="AM180" s="34">
        <v>0</v>
      </c>
      <c r="AN180" s="34">
        <v>4</v>
      </c>
      <c r="AO180" s="33">
        <v>0</v>
      </c>
      <c r="AP180" s="34">
        <v>29</v>
      </c>
      <c r="AQ180" s="34"/>
      <c r="AR180" s="35"/>
      <c r="AS180" s="37" t="s">
        <v>1549</v>
      </c>
      <c r="AT180" s="29" t="str">
        <f t="shared" si="26"/>
        <v>○</v>
      </c>
      <c r="AU180" s="34">
        <v>0</v>
      </c>
      <c r="AV180" s="34">
        <v>21</v>
      </c>
      <c r="AW180" s="34">
        <v>1</v>
      </c>
      <c r="AX180" s="34">
        <v>1</v>
      </c>
      <c r="AY180" s="34">
        <v>0</v>
      </c>
      <c r="AZ180" s="34">
        <v>2</v>
      </c>
      <c r="BA180" s="34"/>
    </row>
    <row r="181" spans="2:53">
      <c r="B181" s="16">
        <v>24028523</v>
      </c>
      <c r="C181" s="16" t="s">
        <v>755</v>
      </c>
      <c r="D181" s="16" t="s">
        <v>75</v>
      </c>
      <c r="E181" s="23">
        <v>4003</v>
      </c>
      <c r="F181" s="23" t="s">
        <v>108</v>
      </c>
      <c r="G181" s="21">
        <v>40224</v>
      </c>
      <c r="H181" s="21" t="s">
        <v>193</v>
      </c>
      <c r="I181" s="16" t="s">
        <v>756</v>
      </c>
      <c r="J181" s="17" t="s">
        <v>1610</v>
      </c>
      <c r="K181" s="17" t="s">
        <v>1611</v>
      </c>
      <c r="L181" s="17" t="s">
        <v>1551</v>
      </c>
      <c r="M181" s="18" t="str">
        <f>IF(L181="","",VLOOKUP(L181,Sheet1!$B$3:$C$7,2,0))</f>
        <v>急性期</v>
      </c>
      <c r="N181" s="17" t="s">
        <v>1552</v>
      </c>
      <c r="O181" s="18" t="str">
        <f>IF(N181="","",VLOOKUP(N181,Sheet1!$B$3:$C$7,2,0))</f>
        <v>休棟等</v>
      </c>
      <c r="P181" s="24" t="str">
        <f t="shared" si="18"/>
        <v/>
      </c>
      <c r="Q181" s="25" t="str">
        <f t="shared" si="19"/>
        <v>○</v>
      </c>
      <c r="R181" s="25" t="str">
        <f t="shared" si="20"/>
        <v/>
      </c>
      <c r="S181" s="25" t="str">
        <f t="shared" si="21"/>
        <v/>
      </c>
      <c r="T181" s="25" t="str">
        <f t="shared" si="22"/>
        <v/>
      </c>
      <c r="U181" s="25" t="str">
        <f t="shared" si="23"/>
        <v/>
      </c>
      <c r="V181" s="26" t="str">
        <f t="shared" si="24"/>
        <v/>
      </c>
      <c r="W181" s="27" t="s">
        <v>1551</v>
      </c>
      <c r="X181" s="27" t="s">
        <v>79</v>
      </c>
      <c r="Y181" s="27" t="s">
        <v>79</v>
      </c>
      <c r="Z181" s="27" t="s">
        <v>79</v>
      </c>
      <c r="AA181" s="27" t="s">
        <v>79</v>
      </c>
      <c r="AB181" s="22" t="str">
        <f t="shared" si="25"/>
        <v>急性期</v>
      </c>
      <c r="AC181" s="33">
        <v>3</v>
      </c>
      <c r="AD181" s="33">
        <v>0</v>
      </c>
      <c r="AE181" s="33">
        <v>3</v>
      </c>
      <c r="AF181" s="33">
        <v>0</v>
      </c>
      <c r="AG181" s="33">
        <v>0</v>
      </c>
      <c r="AH181" s="33">
        <v>0</v>
      </c>
      <c r="AI181" s="33">
        <v>0</v>
      </c>
      <c r="AJ181" s="33">
        <v>0</v>
      </c>
      <c r="AK181" s="33">
        <v>0</v>
      </c>
      <c r="AL181" s="34">
        <v>3</v>
      </c>
      <c r="AM181" s="33">
        <v>0</v>
      </c>
      <c r="AN181" s="33">
        <v>0</v>
      </c>
      <c r="AO181" s="33">
        <v>0</v>
      </c>
      <c r="AP181" s="34">
        <v>0</v>
      </c>
      <c r="AQ181" s="34">
        <v>0</v>
      </c>
      <c r="AR181" s="35">
        <v>0</v>
      </c>
      <c r="AS181" s="37" t="s">
        <v>1551</v>
      </c>
      <c r="AT181" s="29" t="str">
        <f t="shared" si="26"/>
        <v/>
      </c>
      <c r="AU181" s="34">
        <v>0</v>
      </c>
      <c r="AV181" s="34">
        <v>0</v>
      </c>
      <c r="AW181" s="34">
        <v>0</v>
      </c>
      <c r="AX181" s="34"/>
      <c r="AY181" s="34"/>
      <c r="AZ181" s="34">
        <v>0</v>
      </c>
      <c r="BA181" s="34"/>
    </row>
    <row r="182" spans="2:53">
      <c r="B182" s="16">
        <v>24028545</v>
      </c>
      <c r="C182" s="16" t="s">
        <v>780</v>
      </c>
      <c r="D182" s="16" t="s">
        <v>75</v>
      </c>
      <c r="E182" s="23">
        <v>4003</v>
      </c>
      <c r="F182" s="23" t="s">
        <v>108</v>
      </c>
      <c r="G182" s="21">
        <v>40224</v>
      </c>
      <c r="H182" s="21" t="s">
        <v>193</v>
      </c>
      <c r="I182" s="16" t="s">
        <v>94</v>
      </c>
      <c r="J182" s="17" t="s">
        <v>1612</v>
      </c>
      <c r="K182" s="17" t="s">
        <v>1613</v>
      </c>
      <c r="L182" s="17" t="s">
        <v>1552</v>
      </c>
      <c r="M182" s="18" t="str">
        <f>IF(L182="","",VLOOKUP(L182,Sheet1!$B$3:$C$7,2,0))</f>
        <v>休棟等</v>
      </c>
      <c r="N182" s="17" t="s">
        <v>1552</v>
      </c>
      <c r="O182" s="18" t="str">
        <f>IF(N182="","",VLOOKUP(N182,Sheet1!$B$3:$C$7,2,0))</f>
        <v>休棟等</v>
      </c>
      <c r="P182" s="24" t="str">
        <f t="shared" si="18"/>
        <v/>
      </c>
      <c r="Q182" s="25" t="str">
        <f t="shared" si="19"/>
        <v/>
      </c>
      <c r="R182" s="25" t="str">
        <f t="shared" si="20"/>
        <v/>
      </c>
      <c r="S182" s="25" t="str">
        <f t="shared" si="21"/>
        <v/>
      </c>
      <c r="T182" s="25" t="str">
        <f t="shared" si="22"/>
        <v/>
      </c>
      <c r="U182" s="25" t="str">
        <f t="shared" si="23"/>
        <v/>
      </c>
      <c r="V182" s="26" t="str">
        <f t="shared" si="24"/>
        <v>○</v>
      </c>
      <c r="W182" s="27" t="s">
        <v>1587</v>
      </c>
      <c r="X182" s="27" t="s">
        <v>79</v>
      </c>
      <c r="Y182" s="27" t="s">
        <v>79</v>
      </c>
      <c r="Z182" s="27" t="s">
        <v>79</v>
      </c>
      <c r="AA182" s="27" t="s">
        <v>79</v>
      </c>
      <c r="AB182" s="22" t="str">
        <f t="shared" si="25"/>
        <v>休棟中等</v>
      </c>
      <c r="AC182" s="33">
        <v>11</v>
      </c>
      <c r="AD182" s="33">
        <v>0</v>
      </c>
      <c r="AE182" s="33">
        <v>11</v>
      </c>
      <c r="AF182" s="33">
        <v>8</v>
      </c>
      <c r="AG182" s="33">
        <v>0</v>
      </c>
      <c r="AH182" s="33">
        <v>8</v>
      </c>
      <c r="AI182" s="33">
        <v>0</v>
      </c>
      <c r="AJ182" s="33">
        <v>0</v>
      </c>
      <c r="AK182" s="33">
        <v>0</v>
      </c>
      <c r="AL182" s="34">
        <v>11</v>
      </c>
      <c r="AM182" s="34">
        <v>8</v>
      </c>
      <c r="AN182" s="34">
        <v>0</v>
      </c>
      <c r="AO182" s="33">
        <v>0</v>
      </c>
      <c r="AP182" s="34">
        <v>0</v>
      </c>
      <c r="AQ182" s="34">
        <v>0</v>
      </c>
      <c r="AR182" s="35">
        <v>0</v>
      </c>
      <c r="AS182" s="37" t="s">
        <v>1549</v>
      </c>
      <c r="AT182" s="29" t="str">
        <f t="shared" si="26"/>
        <v>○</v>
      </c>
      <c r="AU182" s="34">
        <v>0</v>
      </c>
      <c r="AV182" s="34">
        <v>3</v>
      </c>
      <c r="AW182" s="34">
        <v>1</v>
      </c>
      <c r="AX182" s="34">
        <v>0</v>
      </c>
      <c r="AY182" s="34">
        <v>1</v>
      </c>
      <c r="AZ182" s="34">
        <v>1</v>
      </c>
      <c r="BA182" s="34">
        <v>0</v>
      </c>
    </row>
    <row r="183" spans="2:53">
      <c r="B183" s="16">
        <v>24028590</v>
      </c>
      <c r="C183" s="16" t="s">
        <v>815</v>
      </c>
      <c r="D183" s="16" t="s">
        <v>75</v>
      </c>
      <c r="E183" s="23">
        <v>4003</v>
      </c>
      <c r="F183" s="23" t="s">
        <v>108</v>
      </c>
      <c r="G183" s="21">
        <v>40224</v>
      </c>
      <c r="H183" s="21" t="s">
        <v>193</v>
      </c>
      <c r="I183" s="16" t="s">
        <v>816</v>
      </c>
      <c r="J183" s="17" t="s">
        <v>1614</v>
      </c>
      <c r="K183" s="17" t="s">
        <v>1615</v>
      </c>
      <c r="L183" s="17" t="s">
        <v>1551</v>
      </c>
      <c r="M183" s="18" t="str">
        <f>IF(L183="","",VLOOKUP(L183,Sheet1!$B$3:$C$7,2,0))</f>
        <v>急性期</v>
      </c>
      <c r="N183" s="17" t="s">
        <v>1551</v>
      </c>
      <c r="O183" s="18" t="str">
        <f>IF(N183="","",VLOOKUP(N183,Sheet1!$B$3:$C$7,2,0))</f>
        <v>急性期</v>
      </c>
      <c r="P183" s="24" t="str">
        <f t="shared" si="18"/>
        <v>○</v>
      </c>
      <c r="Q183" s="25" t="str">
        <f t="shared" si="19"/>
        <v>○</v>
      </c>
      <c r="R183" s="25" t="str">
        <f t="shared" si="20"/>
        <v/>
      </c>
      <c r="S183" s="25" t="str">
        <f t="shared" si="21"/>
        <v/>
      </c>
      <c r="T183" s="25" t="str">
        <f t="shared" si="22"/>
        <v/>
      </c>
      <c r="U183" s="25" t="str">
        <f t="shared" si="23"/>
        <v/>
      </c>
      <c r="V183" s="26" t="str">
        <f t="shared" si="24"/>
        <v/>
      </c>
      <c r="W183" s="27" t="s">
        <v>1549</v>
      </c>
      <c r="X183" s="27" t="s">
        <v>1551</v>
      </c>
      <c r="Y183" s="27" t="s">
        <v>79</v>
      </c>
      <c r="Z183" s="27" t="s">
        <v>79</v>
      </c>
      <c r="AA183" s="27" t="s">
        <v>79</v>
      </c>
      <c r="AB183" s="22" t="str">
        <f t="shared" si="25"/>
        <v>急性期</v>
      </c>
      <c r="AC183" s="33">
        <v>19</v>
      </c>
      <c r="AD183" s="33">
        <v>17</v>
      </c>
      <c r="AE183" s="33">
        <v>2</v>
      </c>
      <c r="AF183" s="33">
        <v>0</v>
      </c>
      <c r="AG183" s="33">
        <v>0</v>
      </c>
      <c r="AH183" s="33">
        <v>0</v>
      </c>
      <c r="AI183" s="33">
        <v>0</v>
      </c>
      <c r="AJ183" s="33">
        <v>0</v>
      </c>
      <c r="AK183" s="33">
        <v>0</v>
      </c>
      <c r="AL183" s="34"/>
      <c r="AM183" s="34"/>
      <c r="AN183" s="34"/>
      <c r="AO183" s="33">
        <v>19</v>
      </c>
      <c r="AP183" s="34">
        <v>123</v>
      </c>
      <c r="AQ183" s="34"/>
      <c r="AR183" s="35"/>
      <c r="AS183" s="37" t="s">
        <v>79</v>
      </c>
      <c r="AT183" s="29" t="str">
        <f t="shared" si="26"/>
        <v/>
      </c>
      <c r="AU183" s="34"/>
      <c r="AV183" s="34"/>
      <c r="AW183" s="34">
        <v>0</v>
      </c>
      <c r="AX183" s="34"/>
      <c r="AY183" s="34"/>
      <c r="AZ183" s="34">
        <v>0</v>
      </c>
      <c r="BA183" s="34"/>
    </row>
    <row r="184" spans="2:53">
      <c r="B184" s="16">
        <v>24028788</v>
      </c>
      <c r="C184" s="16" t="s">
        <v>1076</v>
      </c>
      <c r="D184" s="16" t="s">
        <v>75</v>
      </c>
      <c r="E184" s="23">
        <v>4003</v>
      </c>
      <c r="F184" s="23" t="s">
        <v>108</v>
      </c>
      <c r="G184" s="21">
        <v>40224</v>
      </c>
      <c r="H184" s="21" t="s">
        <v>193</v>
      </c>
      <c r="I184" s="16" t="s">
        <v>1077</v>
      </c>
      <c r="J184" s="17" t="s">
        <v>1076</v>
      </c>
      <c r="K184" s="17" t="s">
        <v>1078</v>
      </c>
      <c r="L184" s="17" t="s">
        <v>126</v>
      </c>
      <c r="M184" s="18" t="str">
        <f>IF(L184="","",VLOOKUP(L184,Sheet1!$B$3:$C$7,2,0))</f>
        <v>回復期</v>
      </c>
      <c r="N184" s="17" t="s">
        <v>126</v>
      </c>
      <c r="O184" s="18" t="str">
        <f>IF(N184="","",VLOOKUP(N184,Sheet1!$B$3:$C$7,2,0))</f>
        <v>回復期</v>
      </c>
      <c r="P184" s="24" t="str">
        <f t="shared" si="18"/>
        <v/>
      </c>
      <c r="Q184" s="25" t="str">
        <f t="shared" si="19"/>
        <v>○</v>
      </c>
      <c r="R184" s="25" t="str">
        <f t="shared" si="20"/>
        <v>○</v>
      </c>
      <c r="S184" s="25" t="str">
        <f t="shared" si="21"/>
        <v/>
      </c>
      <c r="T184" s="25" t="str">
        <f t="shared" si="22"/>
        <v/>
      </c>
      <c r="U184" s="25" t="str">
        <f t="shared" si="23"/>
        <v/>
      </c>
      <c r="V184" s="26" t="str">
        <f t="shared" si="24"/>
        <v/>
      </c>
      <c r="W184" s="27" t="s">
        <v>149</v>
      </c>
      <c r="X184" s="27" t="s">
        <v>126</v>
      </c>
      <c r="Y184" s="27" t="s">
        <v>79</v>
      </c>
      <c r="Z184" s="27" t="s">
        <v>79</v>
      </c>
      <c r="AA184" s="27" t="s">
        <v>79</v>
      </c>
      <c r="AB184" s="22" t="str">
        <f t="shared" si="25"/>
        <v>回復期</v>
      </c>
      <c r="AC184" s="33">
        <v>19</v>
      </c>
      <c r="AD184" s="33">
        <v>19</v>
      </c>
      <c r="AE184" s="33">
        <v>0</v>
      </c>
      <c r="AF184" s="33">
        <v>0</v>
      </c>
      <c r="AG184" s="33">
        <v>0</v>
      </c>
      <c r="AH184" s="33">
        <v>0</v>
      </c>
      <c r="AI184" s="33">
        <v>0</v>
      </c>
      <c r="AJ184" s="33">
        <v>0</v>
      </c>
      <c r="AK184" s="33">
        <v>0</v>
      </c>
      <c r="AL184" s="34">
        <v>19</v>
      </c>
      <c r="AM184" s="33">
        <v>0</v>
      </c>
      <c r="AN184" s="33">
        <v>0</v>
      </c>
      <c r="AO184" s="33">
        <v>0</v>
      </c>
      <c r="AP184" s="34">
        <v>134</v>
      </c>
      <c r="AQ184" s="34"/>
      <c r="AR184" s="35"/>
      <c r="AS184" s="37" t="s">
        <v>149</v>
      </c>
      <c r="AT184" s="29" t="str">
        <f t="shared" si="26"/>
        <v/>
      </c>
      <c r="AU184" s="34"/>
      <c r="AV184" s="34"/>
      <c r="AW184" s="34">
        <v>0</v>
      </c>
      <c r="AX184" s="34"/>
      <c r="AY184" s="34"/>
      <c r="AZ184" s="34">
        <v>0</v>
      </c>
      <c r="BA184" s="34">
        <v>0</v>
      </c>
    </row>
    <row r="185" spans="2:53">
      <c r="B185" s="16">
        <v>24028931</v>
      </c>
      <c r="C185" s="16" t="s">
        <v>1263</v>
      </c>
      <c r="D185" s="16" t="s">
        <v>75</v>
      </c>
      <c r="E185" s="23">
        <v>4003</v>
      </c>
      <c r="F185" s="23" t="s">
        <v>108</v>
      </c>
      <c r="G185" s="21">
        <v>40224</v>
      </c>
      <c r="H185" s="21" t="s">
        <v>193</v>
      </c>
      <c r="I185" s="16" t="s">
        <v>1264</v>
      </c>
      <c r="J185" s="17" t="s">
        <v>1616</v>
      </c>
      <c r="K185" s="17" t="s">
        <v>1617</v>
      </c>
      <c r="L185" s="17" t="s">
        <v>1558</v>
      </c>
      <c r="M185" s="18" t="str">
        <f>IF(L185="","",VLOOKUP(L185,Sheet1!$B$3:$C$7,2,0))</f>
        <v>回復期</v>
      </c>
      <c r="N185" s="17" t="s">
        <v>1558</v>
      </c>
      <c r="O185" s="18" t="str">
        <f>IF(N185="","",VLOOKUP(N185,Sheet1!$B$3:$C$7,2,0))</f>
        <v>回復期</v>
      </c>
      <c r="P185" s="24" t="str">
        <f t="shared" si="18"/>
        <v>○</v>
      </c>
      <c r="Q185" s="25" t="str">
        <f t="shared" si="19"/>
        <v/>
      </c>
      <c r="R185" s="25" t="str">
        <f t="shared" si="20"/>
        <v/>
      </c>
      <c r="S185" s="25" t="str">
        <f t="shared" si="21"/>
        <v/>
      </c>
      <c r="T185" s="25" t="str">
        <f t="shared" si="22"/>
        <v/>
      </c>
      <c r="U185" s="25" t="str">
        <f t="shared" si="23"/>
        <v/>
      </c>
      <c r="V185" s="26" t="str">
        <f t="shared" si="24"/>
        <v/>
      </c>
      <c r="W185" s="27" t="s">
        <v>1549</v>
      </c>
      <c r="X185" s="27" t="s">
        <v>79</v>
      </c>
      <c r="Y185" s="27" t="s">
        <v>79</v>
      </c>
      <c r="Z185" s="27" t="s">
        <v>79</v>
      </c>
      <c r="AA185" s="27" t="s">
        <v>79</v>
      </c>
      <c r="AB185" s="22" t="str">
        <f t="shared" si="25"/>
        <v>回復期</v>
      </c>
      <c r="AC185" s="33">
        <v>19</v>
      </c>
      <c r="AD185" s="33">
        <v>19</v>
      </c>
      <c r="AE185" s="33">
        <v>0</v>
      </c>
      <c r="AF185" s="33">
        <v>0</v>
      </c>
      <c r="AG185" s="33">
        <v>0</v>
      </c>
      <c r="AH185" s="33">
        <v>0</v>
      </c>
      <c r="AI185" s="33">
        <v>0</v>
      </c>
      <c r="AJ185" s="33">
        <v>0</v>
      </c>
      <c r="AK185" s="33">
        <v>0</v>
      </c>
      <c r="AL185" s="34">
        <v>19</v>
      </c>
      <c r="AM185" s="34">
        <v>0</v>
      </c>
      <c r="AN185" s="34">
        <v>0</v>
      </c>
      <c r="AO185" s="33">
        <v>0</v>
      </c>
      <c r="AP185" s="34">
        <v>39</v>
      </c>
      <c r="AQ185" s="34">
        <v>37</v>
      </c>
      <c r="AR185" s="35">
        <v>50</v>
      </c>
      <c r="AS185" s="37" t="s">
        <v>1551</v>
      </c>
      <c r="AT185" s="29" t="str">
        <f t="shared" si="26"/>
        <v/>
      </c>
      <c r="AU185" s="34">
        <v>0</v>
      </c>
      <c r="AV185" s="34">
        <v>0</v>
      </c>
      <c r="AW185" s="34">
        <v>0</v>
      </c>
      <c r="AX185" s="34">
        <v>0</v>
      </c>
      <c r="AY185" s="34">
        <v>0</v>
      </c>
      <c r="AZ185" s="34">
        <v>0</v>
      </c>
      <c r="BA185" s="34">
        <v>0</v>
      </c>
    </row>
    <row r="186" spans="2:53">
      <c r="B186" s="16">
        <v>24028214</v>
      </c>
      <c r="C186" s="16" t="s">
        <v>386</v>
      </c>
      <c r="D186" s="16" t="s">
        <v>75</v>
      </c>
      <c r="E186" s="21">
        <v>4004</v>
      </c>
      <c r="F186" s="21" t="s">
        <v>96</v>
      </c>
      <c r="G186" s="21">
        <v>40217</v>
      </c>
      <c r="H186" s="21" t="s">
        <v>387</v>
      </c>
      <c r="I186" s="16" t="s">
        <v>388</v>
      </c>
      <c r="J186" s="17" t="s">
        <v>1618</v>
      </c>
      <c r="K186" s="17" t="s">
        <v>1619</v>
      </c>
      <c r="L186" s="17" t="s">
        <v>1551</v>
      </c>
      <c r="M186" s="18" t="str">
        <f>IF(L186="","",VLOOKUP(L186,Sheet1!$B$3:$C$7,2,0))</f>
        <v>急性期</v>
      </c>
      <c r="N186" s="17" t="s">
        <v>1551</v>
      </c>
      <c r="O186" s="18" t="str">
        <f>IF(N186="","",VLOOKUP(N186,Sheet1!$B$3:$C$7,2,0))</f>
        <v>急性期</v>
      </c>
      <c r="P186" s="24" t="str">
        <f t="shared" si="18"/>
        <v/>
      </c>
      <c r="Q186" s="25" t="str">
        <f t="shared" si="19"/>
        <v/>
      </c>
      <c r="R186" s="25" t="str">
        <f t="shared" si="20"/>
        <v/>
      </c>
      <c r="S186" s="25" t="str">
        <f t="shared" si="21"/>
        <v/>
      </c>
      <c r="T186" s="25" t="str">
        <f t="shared" si="22"/>
        <v/>
      </c>
      <c r="U186" s="25" t="str">
        <f t="shared" si="23"/>
        <v>○</v>
      </c>
      <c r="V186" s="26" t="str">
        <f t="shared" si="24"/>
        <v/>
      </c>
      <c r="W186" s="27" t="s">
        <v>1555</v>
      </c>
      <c r="X186" s="27" t="s">
        <v>79</v>
      </c>
      <c r="Y186" s="27" t="s">
        <v>79</v>
      </c>
      <c r="Z186" s="27" t="s">
        <v>79</v>
      </c>
      <c r="AA186" s="27" t="s">
        <v>79</v>
      </c>
      <c r="AB186" s="22" t="str">
        <f t="shared" si="25"/>
        <v>急性期</v>
      </c>
      <c r="AC186" s="33">
        <v>5</v>
      </c>
      <c r="AD186" s="33">
        <v>1</v>
      </c>
      <c r="AE186" s="33">
        <v>4</v>
      </c>
      <c r="AF186" s="33">
        <v>0</v>
      </c>
      <c r="AG186" s="33">
        <v>0</v>
      </c>
      <c r="AH186" s="33">
        <v>0</v>
      </c>
      <c r="AI186" s="33">
        <v>0</v>
      </c>
      <c r="AJ186" s="33">
        <v>0</v>
      </c>
      <c r="AK186" s="33">
        <v>0</v>
      </c>
      <c r="AL186" s="34">
        <v>5</v>
      </c>
      <c r="AM186" s="34">
        <v>0</v>
      </c>
      <c r="AN186" s="34">
        <v>0</v>
      </c>
      <c r="AO186" s="33">
        <v>0</v>
      </c>
      <c r="AP186" s="34">
        <v>4</v>
      </c>
      <c r="AQ186" s="34">
        <v>0</v>
      </c>
      <c r="AR186" s="35"/>
      <c r="AS186" s="37" t="s">
        <v>1551</v>
      </c>
      <c r="AT186" s="29" t="str">
        <f t="shared" si="26"/>
        <v/>
      </c>
      <c r="AU186" s="34">
        <v>0</v>
      </c>
      <c r="AV186" s="34">
        <v>0</v>
      </c>
      <c r="AW186" s="34">
        <v>0</v>
      </c>
      <c r="AX186" s="34">
        <v>0</v>
      </c>
      <c r="AY186" s="34">
        <v>0</v>
      </c>
      <c r="AZ186" s="34">
        <v>0</v>
      </c>
      <c r="BA186" s="34">
        <v>0</v>
      </c>
    </row>
    <row r="187" spans="2:53">
      <c r="B187" s="16">
        <v>24028442</v>
      </c>
      <c r="C187" s="16" t="s">
        <v>649</v>
      </c>
      <c r="D187" s="16" t="s">
        <v>75</v>
      </c>
      <c r="E187" s="21">
        <v>4004</v>
      </c>
      <c r="F187" s="21" t="s">
        <v>96</v>
      </c>
      <c r="G187" s="21">
        <v>40217</v>
      </c>
      <c r="H187" s="21" t="s">
        <v>387</v>
      </c>
      <c r="I187" s="16" t="s">
        <v>94</v>
      </c>
      <c r="J187" s="17" t="s">
        <v>1620</v>
      </c>
      <c r="K187" s="17" t="s">
        <v>1621</v>
      </c>
      <c r="L187" s="17" t="s">
        <v>1552</v>
      </c>
      <c r="M187" s="18" t="str">
        <f>IF(L187="","",VLOOKUP(L187,Sheet1!$B$3:$C$7,2,0))</f>
        <v>休棟等</v>
      </c>
      <c r="N187" s="17" t="s">
        <v>1552</v>
      </c>
      <c r="O187" s="18" t="str">
        <f>IF(N187="","",VLOOKUP(N187,Sheet1!$B$3:$C$7,2,0))</f>
        <v>休棟等</v>
      </c>
      <c r="P187" s="24" t="str">
        <f t="shared" si="18"/>
        <v/>
      </c>
      <c r="Q187" s="25" t="str">
        <f t="shared" si="19"/>
        <v>○</v>
      </c>
      <c r="R187" s="25" t="str">
        <f t="shared" si="20"/>
        <v/>
      </c>
      <c r="S187" s="25" t="str">
        <f t="shared" si="21"/>
        <v/>
      </c>
      <c r="T187" s="25" t="str">
        <f t="shared" si="22"/>
        <v/>
      </c>
      <c r="U187" s="25" t="str">
        <f t="shared" si="23"/>
        <v/>
      </c>
      <c r="V187" s="26" t="str">
        <f t="shared" si="24"/>
        <v/>
      </c>
      <c r="W187" s="27" t="s">
        <v>1551</v>
      </c>
      <c r="X187" s="27" t="s">
        <v>79</v>
      </c>
      <c r="Y187" s="27" t="s">
        <v>79</v>
      </c>
      <c r="Z187" s="27" t="s">
        <v>79</v>
      </c>
      <c r="AA187" s="27" t="s">
        <v>79</v>
      </c>
      <c r="AB187" s="22" t="str">
        <f t="shared" si="25"/>
        <v>休棟中等</v>
      </c>
      <c r="AC187" s="33">
        <v>18</v>
      </c>
      <c r="AD187" s="33">
        <v>1</v>
      </c>
      <c r="AE187" s="33">
        <v>17</v>
      </c>
      <c r="AF187" s="33">
        <v>0</v>
      </c>
      <c r="AG187" s="33">
        <v>0</v>
      </c>
      <c r="AH187" s="33">
        <v>0</v>
      </c>
      <c r="AI187" s="33">
        <v>0</v>
      </c>
      <c r="AJ187" s="33">
        <v>0</v>
      </c>
      <c r="AK187" s="33">
        <v>0</v>
      </c>
      <c r="AL187" s="34">
        <v>18</v>
      </c>
      <c r="AM187" s="34">
        <v>0</v>
      </c>
      <c r="AN187" s="34">
        <v>0</v>
      </c>
      <c r="AO187" s="33">
        <v>0</v>
      </c>
      <c r="AP187" s="34">
        <v>4</v>
      </c>
      <c r="AQ187" s="34">
        <v>0</v>
      </c>
      <c r="AR187" s="35">
        <v>0</v>
      </c>
      <c r="AS187" s="37" t="s">
        <v>1551</v>
      </c>
      <c r="AT187" s="29" t="str">
        <f t="shared" si="26"/>
        <v/>
      </c>
      <c r="AU187" s="34">
        <v>1</v>
      </c>
      <c r="AV187" s="34">
        <v>1</v>
      </c>
      <c r="AW187" s="34">
        <v>0</v>
      </c>
      <c r="AX187" s="34">
        <v>0</v>
      </c>
      <c r="AY187" s="34">
        <v>0</v>
      </c>
      <c r="AZ187" s="34">
        <v>0</v>
      </c>
      <c r="BA187" s="34">
        <v>0</v>
      </c>
    </row>
    <row r="188" spans="2:53">
      <c r="B188" s="16">
        <v>24028510</v>
      </c>
      <c r="C188" s="16" t="s">
        <v>738</v>
      </c>
      <c r="D188" s="16" t="s">
        <v>75</v>
      </c>
      <c r="E188" s="21">
        <v>4004</v>
      </c>
      <c r="F188" s="21" t="s">
        <v>96</v>
      </c>
      <c r="G188" s="21">
        <v>40217</v>
      </c>
      <c r="H188" s="21" t="s">
        <v>387</v>
      </c>
      <c r="I188" s="16" t="s">
        <v>739</v>
      </c>
      <c r="J188" s="17" t="s">
        <v>1622</v>
      </c>
      <c r="K188" s="17" t="s">
        <v>1623</v>
      </c>
      <c r="L188" s="17" t="s">
        <v>1558</v>
      </c>
      <c r="M188" s="18" t="str">
        <f>IF(L188="","",VLOOKUP(L188,Sheet1!$B$3:$C$7,2,0))</f>
        <v>回復期</v>
      </c>
      <c r="N188" s="17" t="s">
        <v>1558</v>
      </c>
      <c r="O188" s="18" t="str">
        <f>IF(N188="","",VLOOKUP(N188,Sheet1!$B$3:$C$7,2,0))</f>
        <v>回復期</v>
      </c>
      <c r="P188" s="24" t="str">
        <f t="shared" si="18"/>
        <v>○</v>
      </c>
      <c r="Q188" s="25" t="str">
        <f t="shared" si="19"/>
        <v/>
      </c>
      <c r="R188" s="25" t="str">
        <f t="shared" si="20"/>
        <v>○</v>
      </c>
      <c r="S188" s="25" t="str">
        <f t="shared" si="21"/>
        <v/>
      </c>
      <c r="T188" s="25" t="str">
        <f t="shared" si="22"/>
        <v/>
      </c>
      <c r="U188" s="25" t="str">
        <f t="shared" si="23"/>
        <v/>
      </c>
      <c r="V188" s="26" t="str">
        <f t="shared" si="24"/>
        <v/>
      </c>
      <c r="W188" s="27" t="s">
        <v>1549</v>
      </c>
      <c r="X188" s="27" t="s">
        <v>1558</v>
      </c>
      <c r="Y188" s="27" t="s">
        <v>79</v>
      </c>
      <c r="Z188" s="27" t="s">
        <v>79</v>
      </c>
      <c r="AA188" s="27" t="s">
        <v>79</v>
      </c>
      <c r="AB188" s="22" t="str">
        <f t="shared" si="25"/>
        <v>回復期</v>
      </c>
      <c r="AC188" s="33">
        <v>19</v>
      </c>
      <c r="AD188" s="33">
        <v>19</v>
      </c>
      <c r="AE188" s="33">
        <v>0</v>
      </c>
      <c r="AF188" s="33">
        <v>0</v>
      </c>
      <c r="AG188" s="33">
        <v>0</v>
      </c>
      <c r="AH188" s="33">
        <v>0</v>
      </c>
      <c r="AI188" s="33">
        <v>0</v>
      </c>
      <c r="AJ188" s="33">
        <v>0</v>
      </c>
      <c r="AK188" s="33">
        <v>0</v>
      </c>
      <c r="AL188" s="34">
        <v>19</v>
      </c>
      <c r="AM188" s="34">
        <v>0</v>
      </c>
      <c r="AN188" s="34">
        <v>0</v>
      </c>
      <c r="AO188" s="33">
        <v>0</v>
      </c>
      <c r="AP188" s="34">
        <v>101</v>
      </c>
      <c r="AQ188" s="34"/>
      <c r="AR188" s="35"/>
      <c r="AS188" s="37" t="s">
        <v>1551</v>
      </c>
      <c r="AT188" s="29" t="str">
        <f t="shared" si="26"/>
        <v/>
      </c>
      <c r="AU188" s="34">
        <v>0</v>
      </c>
      <c r="AV188" s="34">
        <v>0</v>
      </c>
      <c r="AW188" s="34">
        <v>0</v>
      </c>
      <c r="AX188" s="34"/>
      <c r="AY188" s="34"/>
      <c r="AZ188" s="34">
        <v>0</v>
      </c>
      <c r="BA188" s="34">
        <v>0</v>
      </c>
    </row>
    <row r="189" spans="2:53">
      <c r="B189" s="16">
        <v>24028638</v>
      </c>
      <c r="C189" s="16" t="s">
        <v>873</v>
      </c>
      <c r="D189" s="16" t="s">
        <v>75</v>
      </c>
      <c r="E189" s="21">
        <v>4004</v>
      </c>
      <c r="F189" s="21" t="s">
        <v>96</v>
      </c>
      <c r="G189" s="21">
        <v>40217</v>
      </c>
      <c r="H189" s="21" t="s">
        <v>387</v>
      </c>
      <c r="I189" s="16" t="s">
        <v>874</v>
      </c>
      <c r="J189" s="17" t="s">
        <v>1624</v>
      </c>
      <c r="K189" s="17" t="s">
        <v>1625</v>
      </c>
      <c r="L189" s="17" t="s">
        <v>1551</v>
      </c>
      <c r="M189" s="18" t="str">
        <f>IF(L189="","",VLOOKUP(L189,Sheet1!$B$3:$C$7,2,0))</f>
        <v>急性期</v>
      </c>
      <c r="N189" s="17" t="s">
        <v>1551</v>
      </c>
      <c r="O189" s="18" t="str">
        <f>IF(N189="","",VLOOKUP(N189,Sheet1!$B$3:$C$7,2,0))</f>
        <v>急性期</v>
      </c>
      <c r="P189" s="24" t="str">
        <f t="shared" si="18"/>
        <v/>
      </c>
      <c r="Q189" s="25" t="str">
        <f t="shared" si="19"/>
        <v>○</v>
      </c>
      <c r="R189" s="25" t="str">
        <f t="shared" si="20"/>
        <v/>
      </c>
      <c r="S189" s="25" t="str">
        <f t="shared" si="21"/>
        <v/>
      </c>
      <c r="T189" s="25" t="str">
        <f t="shared" si="22"/>
        <v/>
      </c>
      <c r="U189" s="25" t="str">
        <f t="shared" si="23"/>
        <v/>
      </c>
      <c r="V189" s="26" t="str">
        <f t="shared" si="24"/>
        <v/>
      </c>
      <c r="W189" s="27" t="s">
        <v>1551</v>
      </c>
      <c r="X189" s="27" t="s">
        <v>79</v>
      </c>
      <c r="Y189" s="27" t="s">
        <v>79</v>
      </c>
      <c r="Z189" s="27" t="s">
        <v>79</v>
      </c>
      <c r="AA189" s="27" t="s">
        <v>79</v>
      </c>
      <c r="AB189" s="22" t="str">
        <f t="shared" si="25"/>
        <v>急性期</v>
      </c>
      <c r="AC189" s="33">
        <v>19</v>
      </c>
      <c r="AD189" s="33">
        <v>19</v>
      </c>
      <c r="AE189" s="33"/>
      <c r="AF189" s="33">
        <v>19</v>
      </c>
      <c r="AG189" s="33">
        <v>19</v>
      </c>
      <c r="AH189" s="33"/>
      <c r="AI189" s="33">
        <v>0</v>
      </c>
      <c r="AJ189" s="33">
        <v>0</v>
      </c>
      <c r="AK189" s="33">
        <v>0</v>
      </c>
      <c r="AL189" s="34">
        <v>19</v>
      </c>
      <c r="AM189" s="34">
        <v>0</v>
      </c>
      <c r="AN189" s="34">
        <v>0</v>
      </c>
      <c r="AO189" s="33">
        <v>19</v>
      </c>
      <c r="AP189" s="34">
        <v>482</v>
      </c>
      <c r="AQ189" s="34">
        <v>10</v>
      </c>
      <c r="AR189" s="35">
        <v>0</v>
      </c>
      <c r="AS189" s="37" t="s">
        <v>1551</v>
      </c>
      <c r="AT189" s="29" t="str">
        <f t="shared" si="26"/>
        <v/>
      </c>
      <c r="AU189" s="34">
        <v>0</v>
      </c>
      <c r="AV189" s="34">
        <v>0</v>
      </c>
      <c r="AW189" s="34">
        <v>0</v>
      </c>
      <c r="AX189" s="34">
        <v>0</v>
      </c>
      <c r="AY189" s="34">
        <v>0</v>
      </c>
      <c r="AZ189" s="34">
        <v>0</v>
      </c>
      <c r="BA189" s="34">
        <v>41</v>
      </c>
    </row>
    <row r="190" spans="2:53">
      <c r="B190" s="16">
        <v>24028670</v>
      </c>
      <c r="C190" s="16" t="s">
        <v>924</v>
      </c>
      <c r="D190" s="16" t="s">
        <v>75</v>
      </c>
      <c r="E190" s="21">
        <v>4004</v>
      </c>
      <c r="F190" s="21" t="s">
        <v>96</v>
      </c>
      <c r="G190" s="21">
        <v>40217</v>
      </c>
      <c r="H190" s="21" t="s">
        <v>387</v>
      </c>
      <c r="I190" s="16" t="s">
        <v>925</v>
      </c>
      <c r="J190" s="17" t="s">
        <v>1626</v>
      </c>
      <c r="K190" s="17" t="s">
        <v>1627</v>
      </c>
      <c r="L190" s="17" t="s">
        <v>79</v>
      </c>
      <c r="M190" s="18" t="str">
        <f>IF(L190="","",VLOOKUP(L190,Sheet1!$B$3:$C$7,2,0))</f>
        <v/>
      </c>
      <c r="N190" s="17" t="s">
        <v>79</v>
      </c>
      <c r="O190" s="18" t="str">
        <f>IF(N190="","",VLOOKUP(N190,Sheet1!$B$3:$C$7,2,0))</f>
        <v/>
      </c>
      <c r="P190" s="24" t="str">
        <f t="shared" si="18"/>
        <v>○</v>
      </c>
      <c r="Q190" s="25" t="str">
        <f t="shared" si="19"/>
        <v>○</v>
      </c>
      <c r="R190" s="25" t="str">
        <f t="shared" si="20"/>
        <v>○</v>
      </c>
      <c r="S190" s="25" t="str">
        <f t="shared" si="21"/>
        <v/>
      </c>
      <c r="T190" s="25" t="str">
        <f t="shared" si="22"/>
        <v/>
      </c>
      <c r="U190" s="25" t="str">
        <f t="shared" si="23"/>
        <v/>
      </c>
      <c r="V190" s="26" t="str">
        <f t="shared" si="24"/>
        <v/>
      </c>
      <c r="W190" s="27" t="s">
        <v>1549</v>
      </c>
      <c r="X190" s="27" t="s">
        <v>1551</v>
      </c>
      <c r="Y190" s="27" t="s">
        <v>1558</v>
      </c>
      <c r="Z190" s="27" t="s">
        <v>79</v>
      </c>
      <c r="AA190" s="27" t="s">
        <v>79</v>
      </c>
      <c r="AB190" s="22" t="str">
        <f t="shared" si="25"/>
        <v>無回答</v>
      </c>
      <c r="AC190" s="33">
        <v>9</v>
      </c>
      <c r="AD190" s="33">
        <v>9</v>
      </c>
      <c r="AE190" s="33">
        <v>0</v>
      </c>
      <c r="AF190" s="33">
        <v>6</v>
      </c>
      <c r="AG190" s="33">
        <v>6</v>
      </c>
      <c r="AH190" s="33">
        <v>0</v>
      </c>
      <c r="AI190" s="33">
        <v>0</v>
      </c>
      <c r="AJ190" s="33">
        <v>0</v>
      </c>
      <c r="AK190" s="33">
        <v>0</v>
      </c>
      <c r="AL190" s="34">
        <v>9</v>
      </c>
      <c r="AM190" s="34">
        <v>6</v>
      </c>
      <c r="AN190" s="33">
        <v>0</v>
      </c>
      <c r="AO190" s="33">
        <v>0</v>
      </c>
      <c r="AP190" s="34">
        <v>64</v>
      </c>
      <c r="AQ190" s="34"/>
      <c r="AR190" s="35"/>
      <c r="AS190" s="37" t="s">
        <v>79</v>
      </c>
      <c r="AT190" s="29" t="str">
        <f t="shared" si="26"/>
        <v/>
      </c>
      <c r="AU190" s="34"/>
      <c r="AV190" s="34"/>
      <c r="AW190" s="34"/>
      <c r="AX190" s="34"/>
      <c r="AY190" s="34"/>
      <c r="AZ190" s="34"/>
      <c r="BA190" s="34"/>
    </row>
    <row r="191" spans="2:53">
      <c r="B191" s="16">
        <v>24028683</v>
      </c>
      <c r="C191" s="16" t="s">
        <v>945</v>
      </c>
      <c r="D191" s="16" t="s">
        <v>75</v>
      </c>
      <c r="E191" s="21">
        <v>4004</v>
      </c>
      <c r="F191" s="21" t="s">
        <v>96</v>
      </c>
      <c r="G191" s="21">
        <v>40217</v>
      </c>
      <c r="H191" s="21" t="s">
        <v>387</v>
      </c>
      <c r="I191" s="16" t="s">
        <v>946</v>
      </c>
      <c r="J191" s="18" t="s">
        <v>1628</v>
      </c>
      <c r="K191" s="18" t="s">
        <v>1629</v>
      </c>
      <c r="L191" s="18" t="s">
        <v>1551</v>
      </c>
      <c r="M191" s="18" t="str">
        <f>IF(L191="","",VLOOKUP(L191,Sheet1!$B$3:$C$7,2,0))</f>
        <v>急性期</v>
      </c>
      <c r="N191" s="18" t="s">
        <v>1551</v>
      </c>
      <c r="O191" s="18" t="str">
        <f>IF(N191="","",VLOOKUP(N191,Sheet1!$B$3:$C$7,2,0))</f>
        <v>急性期</v>
      </c>
      <c r="P191" s="24" t="str">
        <f t="shared" si="18"/>
        <v/>
      </c>
      <c r="Q191" s="25" t="str">
        <f t="shared" si="19"/>
        <v/>
      </c>
      <c r="R191" s="25" t="str">
        <f t="shared" si="20"/>
        <v/>
      </c>
      <c r="S191" s="25" t="str">
        <f t="shared" si="21"/>
        <v/>
      </c>
      <c r="T191" s="25" t="str">
        <f t="shared" si="22"/>
        <v/>
      </c>
      <c r="U191" s="25" t="str">
        <f t="shared" si="23"/>
        <v>○</v>
      </c>
      <c r="V191" s="26" t="str">
        <f t="shared" si="24"/>
        <v/>
      </c>
      <c r="W191" s="28" t="s">
        <v>1555</v>
      </c>
      <c r="X191" s="28" t="s">
        <v>79</v>
      </c>
      <c r="Y191" s="28" t="s">
        <v>79</v>
      </c>
      <c r="Z191" s="28" t="s">
        <v>79</v>
      </c>
      <c r="AA191" s="28" t="s">
        <v>79</v>
      </c>
      <c r="AB191" s="22" t="str">
        <f t="shared" si="25"/>
        <v>急性期</v>
      </c>
      <c r="AC191" s="33">
        <v>15</v>
      </c>
      <c r="AD191" s="33">
        <v>15</v>
      </c>
      <c r="AE191" s="33">
        <v>0</v>
      </c>
      <c r="AF191" s="33">
        <v>0</v>
      </c>
      <c r="AG191" s="33">
        <v>0</v>
      </c>
      <c r="AH191" s="33">
        <v>0</v>
      </c>
      <c r="AI191" s="33">
        <v>0</v>
      </c>
      <c r="AJ191" s="33">
        <v>0</v>
      </c>
      <c r="AK191" s="33">
        <v>0</v>
      </c>
      <c r="AL191" s="34">
        <v>15</v>
      </c>
      <c r="AM191" s="34">
        <v>0</v>
      </c>
      <c r="AN191" s="34">
        <v>0</v>
      </c>
      <c r="AO191" s="33">
        <v>0</v>
      </c>
      <c r="AP191" s="34">
        <v>247</v>
      </c>
      <c r="AQ191" s="34">
        <v>0</v>
      </c>
      <c r="AR191" s="35"/>
      <c r="AS191" s="36" t="s">
        <v>79</v>
      </c>
      <c r="AT191" s="29" t="str">
        <f t="shared" si="26"/>
        <v/>
      </c>
      <c r="AU191" s="34"/>
      <c r="AV191" s="34"/>
      <c r="AW191" s="34">
        <v>0</v>
      </c>
      <c r="AX191" s="34"/>
      <c r="AY191" s="34"/>
      <c r="AZ191" s="34">
        <v>0</v>
      </c>
      <c r="BA191" s="34">
        <v>15</v>
      </c>
    </row>
    <row r="192" spans="2:53">
      <c r="B192" s="16">
        <v>24028798</v>
      </c>
      <c r="C192" s="16" t="s">
        <v>1085</v>
      </c>
      <c r="D192" s="16" t="s">
        <v>75</v>
      </c>
      <c r="E192" s="21">
        <v>4004</v>
      </c>
      <c r="F192" s="21" t="s">
        <v>96</v>
      </c>
      <c r="G192" s="21">
        <v>40217</v>
      </c>
      <c r="H192" s="21" t="s">
        <v>387</v>
      </c>
      <c r="I192" s="16" t="s">
        <v>1086</v>
      </c>
      <c r="J192" s="17" t="s">
        <v>1630</v>
      </c>
      <c r="K192" s="17" t="s">
        <v>1631</v>
      </c>
      <c r="L192" s="17" t="s">
        <v>1558</v>
      </c>
      <c r="M192" s="18" t="str">
        <f>IF(L192="","",VLOOKUP(L192,Sheet1!$B$3:$C$7,2,0))</f>
        <v>回復期</v>
      </c>
      <c r="N192" s="17" t="s">
        <v>1558</v>
      </c>
      <c r="O192" s="18" t="str">
        <f>IF(N192="","",VLOOKUP(N192,Sheet1!$B$3:$C$7,2,0))</f>
        <v>回復期</v>
      </c>
      <c r="P192" s="24" t="str">
        <f t="shared" si="18"/>
        <v>○</v>
      </c>
      <c r="Q192" s="25" t="str">
        <f t="shared" si="19"/>
        <v/>
      </c>
      <c r="R192" s="25" t="str">
        <f t="shared" si="20"/>
        <v/>
      </c>
      <c r="S192" s="25" t="str">
        <f t="shared" si="21"/>
        <v>○</v>
      </c>
      <c r="T192" s="25" t="str">
        <f t="shared" si="22"/>
        <v/>
      </c>
      <c r="U192" s="25" t="str">
        <f t="shared" si="23"/>
        <v/>
      </c>
      <c r="V192" s="26" t="str">
        <f t="shared" si="24"/>
        <v/>
      </c>
      <c r="W192" s="27" t="s">
        <v>1549</v>
      </c>
      <c r="X192" s="27" t="s">
        <v>1550</v>
      </c>
      <c r="Y192" s="27" t="s">
        <v>79</v>
      </c>
      <c r="Z192" s="27" t="s">
        <v>79</v>
      </c>
      <c r="AA192" s="27" t="s">
        <v>79</v>
      </c>
      <c r="AB192" s="22" t="str">
        <f t="shared" si="25"/>
        <v>回復期</v>
      </c>
      <c r="AC192" s="33">
        <v>5</v>
      </c>
      <c r="AD192" s="33">
        <v>5</v>
      </c>
      <c r="AE192" s="33">
        <v>0</v>
      </c>
      <c r="AF192" s="33">
        <v>10</v>
      </c>
      <c r="AG192" s="33">
        <v>10</v>
      </c>
      <c r="AH192" s="33">
        <v>0</v>
      </c>
      <c r="AI192" s="33">
        <v>6</v>
      </c>
      <c r="AJ192" s="33">
        <v>6</v>
      </c>
      <c r="AK192" s="33">
        <v>0</v>
      </c>
      <c r="AL192" s="34">
        <v>5</v>
      </c>
      <c r="AM192" s="34">
        <v>4</v>
      </c>
      <c r="AN192" s="34">
        <v>6</v>
      </c>
      <c r="AO192" s="33">
        <v>0</v>
      </c>
      <c r="AP192" s="34">
        <v>81</v>
      </c>
      <c r="AQ192" s="34">
        <v>30</v>
      </c>
      <c r="AR192" s="35">
        <v>6.2</v>
      </c>
      <c r="AS192" s="37" t="s">
        <v>1551</v>
      </c>
      <c r="AT192" s="29" t="str">
        <f t="shared" si="26"/>
        <v/>
      </c>
      <c r="AU192" s="34">
        <v>0</v>
      </c>
      <c r="AV192" s="34">
        <v>54</v>
      </c>
      <c r="AW192" s="34">
        <v>1</v>
      </c>
      <c r="AX192" s="34">
        <v>0</v>
      </c>
      <c r="AY192" s="34">
        <v>1</v>
      </c>
      <c r="AZ192" s="34">
        <v>4</v>
      </c>
      <c r="BA192" s="34">
        <v>0</v>
      </c>
    </row>
    <row r="193" spans="2:53">
      <c r="B193" s="16">
        <v>24028834</v>
      </c>
      <c r="C193" s="16" t="s">
        <v>1145</v>
      </c>
      <c r="D193" s="16" t="s">
        <v>75</v>
      </c>
      <c r="E193" s="21">
        <v>4004</v>
      </c>
      <c r="F193" s="21" t="s">
        <v>96</v>
      </c>
      <c r="G193" s="21">
        <v>40217</v>
      </c>
      <c r="H193" s="21" t="s">
        <v>387</v>
      </c>
      <c r="I193" s="16" t="s">
        <v>1146</v>
      </c>
      <c r="J193" s="17" t="s">
        <v>1147</v>
      </c>
      <c r="K193" s="17" t="s">
        <v>1148</v>
      </c>
      <c r="L193" s="17" t="s">
        <v>149</v>
      </c>
      <c r="M193" s="18" t="str">
        <f>IF(L193="","",VLOOKUP(L193,Sheet1!$B$3:$C$7,2,0))</f>
        <v>急性期</v>
      </c>
      <c r="N193" s="17" t="s">
        <v>149</v>
      </c>
      <c r="O193" s="18" t="str">
        <f>IF(N193="","",VLOOKUP(N193,Sheet1!$B$3:$C$7,2,0))</f>
        <v>急性期</v>
      </c>
      <c r="P193" s="24" t="str">
        <f t="shared" si="18"/>
        <v>○</v>
      </c>
      <c r="Q193" s="25" t="str">
        <f t="shared" si="19"/>
        <v>○</v>
      </c>
      <c r="R193" s="25" t="str">
        <f t="shared" si="20"/>
        <v>○</v>
      </c>
      <c r="S193" s="25" t="str">
        <f t="shared" si="21"/>
        <v/>
      </c>
      <c r="T193" s="25" t="str">
        <f t="shared" si="22"/>
        <v>○</v>
      </c>
      <c r="U193" s="25" t="str">
        <f t="shared" si="23"/>
        <v/>
      </c>
      <c r="V193" s="26" t="str">
        <f t="shared" si="24"/>
        <v/>
      </c>
      <c r="W193" s="27" t="s">
        <v>148</v>
      </c>
      <c r="X193" s="27" t="s">
        <v>149</v>
      </c>
      <c r="Y193" s="27" t="s">
        <v>126</v>
      </c>
      <c r="Z193" s="27" t="s">
        <v>150</v>
      </c>
      <c r="AA193" s="27" t="s">
        <v>79</v>
      </c>
      <c r="AB193" s="22" t="str">
        <f t="shared" si="25"/>
        <v>急性期</v>
      </c>
      <c r="AC193" s="33">
        <v>19</v>
      </c>
      <c r="AD193" s="33">
        <v>19</v>
      </c>
      <c r="AE193" s="33">
        <v>0</v>
      </c>
      <c r="AF193" s="33">
        <v>0</v>
      </c>
      <c r="AG193" s="33">
        <v>0</v>
      </c>
      <c r="AH193" s="33">
        <v>0</v>
      </c>
      <c r="AI193" s="33">
        <v>0</v>
      </c>
      <c r="AJ193" s="33">
        <v>0</v>
      </c>
      <c r="AK193" s="33">
        <v>0</v>
      </c>
      <c r="AL193" s="34">
        <v>19</v>
      </c>
      <c r="AM193" s="34">
        <v>0</v>
      </c>
      <c r="AN193" s="34">
        <v>0</v>
      </c>
      <c r="AO193" s="33">
        <v>0</v>
      </c>
      <c r="AP193" s="34">
        <v>84</v>
      </c>
      <c r="AQ193" s="34">
        <v>34</v>
      </c>
      <c r="AR193" s="35">
        <v>10</v>
      </c>
      <c r="AS193" s="37" t="s">
        <v>149</v>
      </c>
      <c r="AT193" s="29" t="str">
        <f t="shared" si="26"/>
        <v/>
      </c>
      <c r="AU193" s="34">
        <v>0</v>
      </c>
      <c r="AV193" s="34">
        <v>0</v>
      </c>
      <c r="AW193" s="34">
        <v>0</v>
      </c>
      <c r="AX193" s="34">
        <v>0</v>
      </c>
      <c r="AY193" s="34">
        <v>0</v>
      </c>
      <c r="AZ193" s="34">
        <v>1</v>
      </c>
      <c r="BA193" s="34">
        <v>0</v>
      </c>
    </row>
    <row r="194" spans="2:53">
      <c r="B194" s="16">
        <v>24028874</v>
      </c>
      <c r="C194" s="16" t="s">
        <v>1190</v>
      </c>
      <c r="D194" s="16" t="s">
        <v>75</v>
      </c>
      <c r="E194" s="21">
        <v>4004</v>
      </c>
      <c r="F194" s="21" t="s">
        <v>96</v>
      </c>
      <c r="G194" s="21">
        <v>40217</v>
      </c>
      <c r="H194" s="21" t="s">
        <v>387</v>
      </c>
      <c r="I194" s="16" t="s">
        <v>1191</v>
      </c>
      <c r="J194" s="17" t="s">
        <v>1632</v>
      </c>
      <c r="K194" s="17" t="s">
        <v>1633</v>
      </c>
      <c r="L194" s="17" t="s">
        <v>1550</v>
      </c>
      <c r="M194" s="18" t="str">
        <f>IF(L194="","",VLOOKUP(L194,Sheet1!$B$3:$C$7,2,0))</f>
        <v>慢性期</v>
      </c>
      <c r="N194" s="17" t="s">
        <v>1550</v>
      </c>
      <c r="O194" s="18" t="str">
        <f>IF(N194="","",VLOOKUP(N194,Sheet1!$B$3:$C$7,2,0))</f>
        <v>慢性期</v>
      </c>
      <c r="P194" s="24" t="str">
        <f t="shared" si="18"/>
        <v>○</v>
      </c>
      <c r="Q194" s="25" t="str">
        <f t="shared" si="19"/>
        <v/>
      </c>
      <c r="R194" s="25" t="str">
        <f t="shared" si="20"/>
        <v>○</v>
      </c>
      <c r="S194" s="25" t="str">
        <f t="shared" si="21"/>
        <v>○</v>
      </c>
      <c r="T194" s="25" t="str">
        <f t="shared" si="22"/>
        <v>○</v>
      </c>
      <c r="U194" s="25" t="str">
        <f t="shared" si="23"/>
        <v/>
      </c>
      <c r="V194" s="26" t="str">
        <f t="shared" si="24"/>
        <v/>
      </c>
      <c r="W194" s="27" t="s">
        <v>1549</v>
      </c>
      <c r="X194" s="27" t="s">
        <v>1558</v>
      </c>
      <c r="Y194" s="27" t="s">
        <v>1550</v>
      </c>
      <c r="Z194" s="27" t="s">
        <v>1552</v>
      </c>
      <c r="AA194" s="27" t="s">
        <v>79</v>
      </c>
      <c r="AB194" s="22" t="str">
        <f t="shared" si="25"/>
        <v>慢性期</v>
      </c>
      <c r="AC194" s="33">
        <v>19</v>
      </c>
      <c r="AD194" s="33">
        <v>19</v>
      </c>
      <c r="AE194" s="33">
        <v>0</v>
      </c>
      <c r="AF194" s="33">
        <v>0</v>
      </c>
      <c r="AG194" s="33">
        <v>0</v>
      </c>
      <c r="AH194" s="33">
        <v>0</v>
      </c>
      <c r="AI194" s="33">
        <v>0</v>
      </c>
      <c r="AJ194" s="33">
        <v>0</v>
      </c>
      <c r="AK194" s="33">
        <v>0</v>
      </c>
      <c r="AL194" s="34">
        <v>19</v>
      </c>
      <c r="AM194" s="34">
        <v>0</v>
      </c>
      <c r="AN194" s="34">
        <v>0</v>
      </c>
      <c r="AO194" s="33">
        <v>0</v>
      </c>
      <c r="AP194" s="34">
        <v>109</v>
      </c>
      <c r="AQ194" s="34"/>
      <c r="AR194" s="35"/>
      <c r="AS194" s="37" t="s">
        <v>79</v>
      </c>
      <c r="AT194" s="29" t="str">
        <f t="shared" si="26"/>
        <v/>
      </c>
      <c r="AU194" s="34">
        <v>3</v>
      </c>
      <c r="AV194" s="34">
        <v>94</v>
      </c>
      <c r="AW194" s="34"/>
      <c r="AX194" s="34"/>
      <c r="AY194" s="34"/>
      <c r="AZ194" s="34"/>
      <c r="BA194" s="34"/>
    </row>
    <row r="195" spans="2:53">
      <c r="B195" s="16">
        <v>24028025</v>
      </c>
      <c r="C195" s="16" t="s">
        <v>131</v>
      </c>
      <c r="D195" s="16" t="s">
        <v>75</v>
      </c>
      <c r="E195" s="21">
        <v>4004</v>
      </c>
      <c r="F195" s="21" t="s">
        <v>96</v>
      </c>
      <c r="G195" s="21">
        <v>40218</v>
      </c>
      <c r="H195" s="21" t="s">
        <v>132</v>
      </c>
      <c r="I195" s="16" t="s">
        <v>133</v>
      </c>
      <c r="J195" s="17" t="s">
        <v>1634</v>
      </c>
      <c r="K195" s="17" t="s">
        <v>1635</v>
      </c>
      <c r="L195" s="17" t="s">
        <v>1551</v>
      </c>
      <c r="M195" s="18" t="str">
        <f>IF(L195="","",VLOOKUP(L195,Sheet1!$B$3:$C$7,2,0))</f>
        <v>急性期</v>
      </c>
      <c r="N195" s="17" t="s">
        <v>1551</v>
      </c>
      <c r="O195" s="18" t="str">
        <f>IF(N195="","",VLOOKUP(N195,Sheet1!$B$3:$C$7,2,0))</f>
        <v>急性期</v>
      </c>
      <c r="P195" s="24" t="str">
        <f t="shared" si="18"/>
        <v>○</v>
      </c>
      <c r="Q195" s="25" t="str">
        <f t="shared" si="19"/>
        <v>○</v>
      </c>
      <c r="R195" s="25" t="str">
        <f t="shared" si="20"/>
        <v/>
      </c>
      <c r="S195" s="25" t="str">
        <f t="shared" si="21"/>
        <v/>
      </c>
      <c r="T195" s="25" t="str">
        <f t="shared" si="22"/>
        <v/>
      </c>
      <c r="U195" s="25" t="str">
        <f t="shared" si="23"/>
        <v/>
      </c>
      <c r="V195" s="26" t="str">
        <f t="shared" si="24"/>
        <v/>
      </c>
      <c r="W195" s="27" t="s">
        <v>1549</v>
      </c>
      <c r="X195" s="27" t="s">
        <v>1551</v>
      </c>
      <c r="Y195" s="27" t="s">
        <v>79</v>
      </c>
      <c r="Z195" s="27" t="s">
        <v>79</v>
      </c>
      <c r="AA195" s="27" t="s">
        <v>79</v>
      </c>
      <c r="AB195" s="22" t="str">
        <f t="shared" si="25"/>
        <v>急性期</v>
      </c>
      <c r="AC195" s="33">
        <v>18</v>
      </c>
      <c r="AD195" s="33">
        <v>18</v>
      </c>
      <c r="AE195" s="33">
        <v>0</v>
      </c>
      <c r="AF195" s="33">
        <v>0</v>
      </c>
      <c r="AG195" s="33">
        <v>0</v>
      </c>
      <c r="AH195" s="33">
        <v>0</v>
      </c>
      <c r="AI195" s="33">
        <v>0</v>
      </c>
      <c r="AJ195" s="33">
        <v>0</v>
      </c>
      <c r="AK195" s="33">
        <v>0</v>
      </c>
      <c r="AL195" s="34">
        <v>18</v>
      </c>
      <c r="AM195" s="34">
        <v>0</v>
      </c>
      <c r="AN195" s="34">
        <v>0</v>
      </c>
      <c r="AO195" s="33">
        <v>0</v>
      </c>
      <c r="AP195" s="34">
        <v>100</v>
      </c>
      <c r="AQ195" s="34"/>
      <c r="AR195" s="35"/>
      <c r="AS195" s="37" t="s">
        <v>79</v>
      </c>
      <c r="AT195" s="29" t="str">
        <f t="shared" si="26"/>
        <v/>
      </c>
      <c r="AU195" s="34"/>
      <c r="AV195" s="34"/>
      <c r="AW195" s="34"/>
      <c r="AX195" s="34"/>
      <c r="AY195" s="34"/>
      <c r="AZ195" s="34"/>
      <c r="BA195" s="34"/>
    </row>
    <row r="196" spans="2:53">
      <c r="B196" s="16">
        <v>24028277</v>
      </c>
      <c r="C196" s="30" t="s">
        <v>1636</v>
      </c>
      <c r="D196" s="16" t="s">
        <v>75</v>
      </c>
      <c r="E196" s="21">
        <v>4004</v>
      </c>
      <c r="F196" s="21" t="s">
        <v>96</v>
      </c>
      <c r="G196" s="21">
        <v>40218</v>
      </c>
      <c r="H196" s="21" t="s">
        <v>132</v>
      </c>
      <c r="I196" s="16" t="s">
        <v>466</v>
      </c>
      <c r="J196" s="17" t="s">
        <v>1637</v>
      </c>
      <c r="K196" s="17" t="s">
        <v>1638</v>
      </c>
      <c r="L196" s="17" t="s">
        <v>1551</v>
      </c>
      <c r="M196" s="18" t="str">
        <f>IF(L196="","",VLOOKUP(L196,Sheet1!$B$3:$C$7,2,0))</f>
        <v>急性期</v>
      </c>
      <c r="N196" s="17" t="s">
        <v>1551</v>
      </c>
      <c r="O196" s="18" t="str">
        <f>IF(N196="","",VLOOKUP(N196,Sheet1!$B$3:$C$7,2,0))</f>
        <v>急性期</v>
      </c>
      <c r="P196" s="24" t="str">
        <f t="shared" si="18"/>
        <v>○</v>
      </c>
      <c r="Q196" s="25" t="str">
        <f t="shared" si="19"/>
        <v>○</v>
      </c>
      <c r="R196" s="25" t="str">
        <f t="shared" si="20"/>
        <v>○</v>
      </c>
      <c r="S196" s="25" t="str">
        <f t="shared" si="21"/>
        <v>○</v>
      </c>
      <c r="T196" s="25" t="str">
        <f t="shared" si="22"/>
        <v>○</v>
      </c>
      <c r="U196" s="25" t="str">
        <f t="shared" si="23"/>
        <v/>
      </c>
      <c r="V196" s="26" t="str">
        <f t="shared" si="24"/>
        <v/>
      </c>
      <c r="W196" s="27" t="s">
        <v>1549</v>
      </c>
      <c r="X196" s="27" t="s">
        <v>1551</v>
      </c>
      <c r="Y196" s="27" t="s">
        <v>1558</v>
      </c>
      <c r="Z196" s="27" t="s">
        <v>1550</v>
      </c>
      <c r="AA196" s="27" t="s">
        <v>1552</v>
      </c>
      <c r="AB196" s="22" t="str">
        <f t="shared" si="25"/>
        <v>急性期</v>
      </c>
      <c r="AC196" s="33">
        <v>19</v>
      </c>
      <c r="AD196" s="33">
        <v>19</v>
      </c>
      <c r="AE196" s="33">
        <v>0</v>
      </c>
      <c r="AF196" s="33">
        <v>0</v>
      </c>
      <c r="AG196" s="33">
        <v>0</v>
      </c>
      <c r="AH196" s="33">
        <v>0</v>
      </c>
      <c r="AI196" s="33">
        <v>0</v>
      </c>
      <c r="AJ196" s="33">
        <v>0</v>
      </c>
      <c r="AK196" s="33">
        <v>0</v>
      </c>
      <c r="AL196" s="34">
        <v>19</v>
      </c>
      <c r="AM196" s="34">
        <v>0</v>
      </c>
      <c r="AN196" s="33">
        <v>0</v>
      </c>
      <c r="AO196" s="33">
        <v>0</v>
      </c>
      <c r="AP196" s="34">
        <v>703</v>
      </c>
      <c r="AQ196" s="34">
        <v>544</v>
      </c>
      <c r="AR196" s="35">
        <v>0.1</v>
      </c>
      <c r="AS196" s="37" t="s">
        <v>1549</v>
      </c>
      <c r="AT196" s="29" t="str">
        <f t="shared" si="26"/>
        <v>○</v>
      </c>
      <c r="AU196" s="34">
        <v>13</v>
      </c>
      <c r="AV196" s="34">
        <v>173</v>
      </c>
      <c r="AW196" s="34">
        <v>12</v>
      </c>
      <c r="AX196" s="34">
        <v>3</v>
      </c>
      <c r="AY196" s="34">
        <v>9</v>
      </c>
      <c r="AZ196" s="34">
        <v>25</v>
      </c>
      <c r="BA196" s="34">
        <v>0</v>
      </c>
    </row>
    <row r="197" spans="2:53">
      <c r="B197" s="16">
        <v>24028292</v>
      </c>
      <c r="C197" s="16" t="s">
        <v>479</v>
      </c>
      <c r="D197" s="16" t="s">
        <v>75</v>
      </c>
      <c r="E197" s="21">
        <v>4004</v>
      </c>
      <c r="F197" s="21" t="s">
        <v>96</v>
      </c>
      <c r="G197" s="21">
        <v>40218</v>
      </c>
      <c r="H197" s="21" t="s">
        <v>132</v>
      </c>
      <c r="I197" s="16" t="s">
        <v>480</v>
      </c>
      <c r="J197" s="18" t="s">
        <v>1639</v>
      </c>
      <c r="K197" s="18" t="s">
        <v>1640</v>
      </c>
      <c r="L197" s="18" t="s">
        <v>1551</v>
      </c>
      <c r="M197" s="18" t="str">
        <f>IF(L197="","",VLOOKUP(L197,Sheet1!$B$3:$C$7,2,0))</f>
        <v>急性期</v>
      </c>
      <c r="N197" s="18" t="s">
        <v>1551</v>
      </c>
      <c r="O197" s="18" t="str">
        <f>IF(N197="","",VLOOKUP(N197,Sheet1!$B$3:$C$7,2,0))</f>
        <v>急性期</v>
      </c>
      <c r="P197" s="24" t="str">
        <f t="shared" si="18"/>
        <v/>
      </c>
      <c r="Q197" s="25" t="str">
        <f t="shared" si="19"/>
        <v>○</v>
      </c>
      <c r="R197" s="25" t="str">
        <f t="shared" si="20"/>
        <v/>
      </c>
      <c r="S197" s="25" t="str">
        <f t="shared" si="21"/>
        <v/>
      </c>
      <c r="T197" s="25" t="str">
        <f t="shared" si="22"/>
        <v/>
      </c>
      <c r="U197" s="25" t="str">
        <f t="shared" si="23"/>
        <v/>
      </c>
      <c r="V197" s="26" t="str">
        <f t="shared" si="24"/>
        <v/>
      </c>
      <c r="W197" s="28" t="s">
        <v>1551</v>
      </c>
      <c r="X197" s="28" t="s">
        <v>79</v>
      </c>
      <c r="Y197" s="28" t="s">
        <v>79</v>
      </c>
      <c r="Z197" s="28" t="s">
        <v>79</v>
      </c>
      <c r="AA197" s="28" t="s">
        <v>79</v>
      </c>
      <c r="AB197" s="22" t="str">
        <f t="shared" si="25"/>
        <v>急性期</v>
      </c>
      <c r="AC197" s="33">
        <v>19</v>
      </c>
      <c r="AD197" s="33">
        <v>19</v>
      </c>
      <c r="AE197" s="33">
        <v>0</v>
      </c>
      <c r="AF197" s="33">
        <v>0</v>
      </c>
      <c r="AG197" s="33">
        <v>0</v>
      </c>
      <c r="AH197" s="33">
        <v>0</v>
      </c>
      <c r="AI197" s="33">
        <v>0</v>
      </c>
      <c r="AJ197" s="33">
        <v>0</v>
      </c>
      <c r="AK197" s="33">
        <v>0</v>
      </c>
      <c r="AL197" s="34">
        <v>19</v>
      </c>
      <c r="AM197" s="33">
        <v>0</v>
      </c>
      <c r="AN197" s="33">
        <v>0</v>
      </c>
      <c r="AO197" s="33">
        <v>0</v>
      </c>
      <c r="AP197" s="34">
        <v>1161</v>
      </c>
      <c r="AQ197" s="34">
        <v>0</v>
      </c>
      <c r="AR197" s="35"/>
      <c r="AS197" s="36" t="s">
        <v>1551</v>
      </c>
      <c r="AT197" s="29" t="str">
        <f t="shared" si="26"/>
        <v/>
      </c>
      <c r="AU197" s="34">
        <v>0</v>
      </c>
      <c r="AV197" s="34">
        <v>0</v>
      </c>
      <c r="AW197" s="34">
        <v>0</v>
      </c>
      <c r="AX197" s="34">
        <v>0</v>
      </c>
      <c r="AY197" s="34">
        <v>0</v>
      </c>
      <c r="AZ197" s="34">
        <v>0</v>
      </c>
      <c r="BA197" s="34">
        <v>0</v>
      </c>
    </row>
    <row r="198" spans="2:53">
      <c r="B198" s="16">
        <v>24028455</v>
      </c>
      <c r="C198" s="16" t="s">
        <v>669</v>
      </c>
      <c r="D198" s="16" t="s">
        <v>75</v>
      </c>
      <c r="E198" s="21">
        <v>4004</v>
      </c>
      <c r="F198" s="21" t="s">
        <v>96</v>
      </c>
      <c r="G198" s="21">
        <v>40218</v>
      </c>
      <c r="H198" s="21" t="s">
        <v>132</v>
      </c>
      <c r="I198" s="16" t="s">
        <v>670</v>
      </c>
      <c r="J198" s="17" t="s">
        <v>1641</v>
      </c>
      <c r="K198" s="17" t="s">
        <v>1642</v>
      </c>
      <c r="L198" s="17" t="s">
        <v>1558</v>
      </c>
      <c r="M198" s="18" t="str">
        <f>IF(L198="","",VLOOKUP(L198,Sheet1!$B$3:$C$7,2,0))</f>
        <v>回復期</v>
      </c>
      <c r="N198" s="17" t="s">
        <v>1558</v>
      </c>
      <c r="O198" s="18" t="str">
        <f>IF(N198="","",VLOOKUP(N198,Sheet1!$B$3:$C$7,2,0))</f>
        <v>回復期</v>
      </c>
      <c r="P198" s="24" t="str">
        <f t="shared" si="18"/>
        <v>○</v>
      </c>
      <c r="Q198" s="25" t="str">
        <f t="shared" si="19"/>
        <v/>
      </c>
      <c r="R198" s="25" t="str">
        <f t="shared" si="20"/>
        <v/>
      </c>
      <c r="S198" s="25" t="str">
        <f t="shared" si="21"/>
        <v/>
      </c>
      <c r="T198" s="25" t="str">
        <f t="shared" si="22"/>
        <v/>
      </c>
      <c r="U198" s="25" t="str">
        <f t="shared" si="23"/>
        <v/>
      </c>
      <c r="V198" s="26" t="str">
        <f t="shared" si="24"/>
        <v/>
      </c>
      <c r="W198" s="27" t="s">
        <v>1549</v>
      </c>
      <c r="X198" s="27" t="s">
        <v>79</v>
      </c>
      <c r="Y198" s="27" t="s">
        <v>79</v>
      </c>
      <c r="Z198" s="27" t="s">
        <v>79</v>
      </c>
      <c r="AA198" s="27" t="s">
        <v>79</v>
      </c>
      <c r="AB198" s="22" t="str">
        <f t="shared" si="25"/>
        <v>回復期</v>
      </c>
      <c r="AC198" s="33">
        <v>19</v>
      </c>
      <c r="AD198" s="33">
        <v>19</v>
      </c>
      <c r="AE198" s="33">
        <v>0</v>
      </c>
      <c r="AF198" s="33">
        <v>0</v>
      </c>
      <c r="AG198" s="33">
        <v>0</v>
      </c>
      <c r="AH198" s="33">
        <v>0</v>
      </c>
      <c r="AI198" s="33">
        <v>0</v>
      </c>
      <c r="AJ198" s="33">
        <v>0</v>
      </c>
      <c r="AK198" s="33">
        <v>0</v>
      </c>
      <c r="AL198" s="34">
        <v>19</v>
      </c>
      <c r="AM198" s="33">
        <v>0</v>
      </c>
      <c r="AN198" s="33">
        <v>0</v>
      </c>
      <c r="AO198" s="33">
        <v>0</v>
      </c>
      <c r="AP198" s="34">
        <v>14</v>
      </c>
      <c r="AQ198" s="34">
        <v>0</v>
      </c>
      <c r="AR198" s="35">
        <v>28.6</v>
      </c>
      <c r="AS198" s="37" t="s">
        <v>1551</v>
      </c>
      <c r="AT198" s="29" t="str">
        <f t="shared" si="26"/>
        <v/>
      </c>
      <c r="AU198" s="34">
        <v>0</v>
      </c>
      <c r="AV198" s="34">
        <v>0</v>
      </c>
      <c r="AW198" s="34">
        <v>0</v>
      </c>
      <c r="AX198" s="34">
        <v>0</v>
      </c>
      <c r="AY198" s="34">
        <v>0</v>
      </c>
      <c r="AZ198" s="34">
        <v>0</v>
      </c>
      <c r="BA198" s="34">
        <v>0</v>
      </c>
    </row>
    <row r="199" spans="2:53">
      <c r="B199" s="16">
        <v>24028456</v>
      </c>
      <c r="C199" s="16" t="s">
        <v>671</v>
      </c>
      <c r="D199" s="16" t="s">
        <v>75</v>
      </c>
      <c r="E199" s="21">
        <v>4004</v>
      </c>
      <c r="F199" s="21" t="s">
        <v>96</v>
      </c>
      <c r="G199" s="21">
        <v>40218</v>
      </c>
      <c r="H199" s="21" t="s">
        <v>132</v>
      </c>
      <c r="I199" s="16" t="s">
        <v>672</v>
      </c>
      <c r="J199" s="17" t="s">
        <v>1643</v>
      </c>
      <c r="K199" s="17" t="s">
        <v>1644</v>
      </c>
      <c r="L199" s="17" t="s">
        <v>1552</v>
      </c>
      <c r="M199" s="18" t="str">
        <f>IF(L199="","",VLOOKUP(L199,Sheet1!$B$3:$C$7,2,0))</f>
        <v>休棟等</v>
      </c>
      <c r="N199" s="17" t="s">
        <v>1552</v>
      </c>
      <c r="O199" s="18" t="str">
        <f>IF(N199="","",VLOOKUP(N199,Sheet1!$B$3:$C$7,2,0))</f>
        <v>休棟等</v>
      </c>
      <c r="P199" s="24" t="str">
        <f t="shared" si="18"/>
        <v/>
      </c>
      <c r="Q199" s="25" t="str">
        <f t="shared" si="19"/>
        <v/>
      </c>
      <c r="R199" s="25" t="str">
        <f t="shared" si="20"/>
        <v/>
      </c>
      <c r="S199" s="25" t="str">
        <f t="shared" si="21"/>
        <v/>
      </c>
      <c r="T199" s="25" t="str">
        <f t="shared" si="22"/>
        <v/>
      </c>
      <c r="U199" s="25" t="str">
        <f t="shared" si="23"/>
        <v/>
      </c>
      <c r="V199" s="26" t="str">
        <f t="shared" si="24"/>
        <v>○</v>
      </c>
      <c r="W199" s="27" t="s">
        <v>1587</v>
      </c>
      <c r="X199" s="27" t="s">
        <v>79</v>
      </c>
      <c r="Y199" s="27" t="s">
        <v>79</v>
      </c>
      <c r="Z199" s="27" t="s">
        <v>79</v>
      </c>
      <c r="AA199" s="27" t="s">
        <v>79</v>
      </c>
      <c r="AB199" s="22" t="str">
        <f t="shared" si="25"/>
        <v>休棟中等</v>
      </c>
      <c r="AC199" s="33">
        <v>19</v>
      </c>
      <c r="AD199" s="33">
        <v>0</v>
      </c>
      <c r="AE199" s="33">
        <v>19</v>
      </c>
      <c r="AF199" s="33">
        <v>0</v>
      </c>
      <c r="AG199" s="33">
        <v>0</v>
      </c>
      <c r="AH199" s="33">
        <v>0</v>
      </c>
      <c r="AI199" s="33">
        <v>0</v>
      </c>
      <c r="AJ199" s="33">
        <v>0</v>
      </c>
      <c r="AK199" s="33">
        <v>0</v>
      </c>
      <c r="AL199" s="34">
        <v>0</v>
      </c>
      <c r="AM199" s="34">
        <v>0</v>
      </c>
      <c r="AN199" s="34">
        <v>0</v>
      </c>
      <c r="AO199" s="33">
        <v>19</v>
      </c>
      <c r="AP199" s="34">
        <v>0</v>
      </c>
      <c r="AQ199" s="34">
        <v>0</v>
      </c>
      <c r="AR199" s="35">
        <v>0</v>
      </c>
      <c r="AS199" s="37" t="s">
        <v>1551</v>
      </c>
      <c r="AT199" s="29" t="str">
        <f t="shared" si="26"/>
        <v/>
      </c>
      <c r="AU199" s="34">
        <v>0</v>
      </c>
      <c r="AV199" s="34">
        <v>0</v>
      </c>
      <c r="AW199" s="34">
        <v>0</v>
      </c>
      <c r="AX199" s="34">
        <v>0</v>
      </c>
      <c r="AY199" s="34">
        <v>0</v>
      </c>
      <c r="AZ199" s="34">
        <v>0</v>
      </c>
      <c r="BA199" s="34">
        <v>0</v>
      </c>
    </row>
    <row r="200" spans="2:53">
      <c r="B200" s="16">
        <v>24028472</v>
      </c>
      <c r="C200" s="16" t="s">
        <v>687</v>
      </c>
      <c r="D200" s="16" t="s">
        <v>75</v>
      </c>
      <c r="E200" s="21">
        <v>4004</v>
      </c>
      <c r="F200" s="21" t="s">
        <v>96</v>
      </c>
      <c r="G200" s="21">
        <v>40218</v>
      </c>
      <c r="H200" s="21" t="s">
        <v>132</v>
      </c>
      <c r="I200" s="16" t="s">
        <v>688</v>
      </c>
      <c r="J200" s="17" t="s">
        <v>1645</v>
      </c>
      <c r="K200" s="17" t="s">
        <v>1646</v>
      </c>
      <c r="L200" s="17" t="s">
        <v>1551</v>
      </c>
      <c r="M200" s="18" t="str">
        <f>IF(L200="","",VLOOKUP(L200,Sheet1!$B$3:$C$7,2,0))</f>
        <v>急性期</v>
      </c>
      <c r="N200" s="17" t="s">
        <v>1551</v>
      </c>
      <c r="O200" s="18" t="str">
        <f>IF(N200="","",VLOOKUP(N200,Sheet1!$B$3:$C$7,2,0))</f>
        <v>急性期</v>
      </c>
      <c r="P200" s="24" t="str">
        <f t="shared" ref="P200:P263" si="27">IF(OR(W200="1",X200="1",Y200="1",Z200="1",AA200="1"),"○","")</f>
        <v/>
      </c>
      <c r="Q200" s="25" t="str">
        <f t="shared" ref="Q200:Q263" si="28">IF(OR(W200="2",X200="2",Y200="2",Z200="2",AA200="2"),"○","")</f>
        <v/>
      </c>
      <c r="R200" s="25" t="str">
        <f t="shared" ref="R200:R263" si="29">IF(OR(W200="3",X200="3",Y200="3",Z200="3",AA200="3"),"○","")</f>
        <v/>
      </c>
      <c r="S200" s="25" t="str">
        <f t="shared" ref="S200:S263" si="30">IF(OR(W200="4",X200="4",Y200="4",Z200="4",AA200="4"),"○","")</f>
        <v/>
      </c>
      <c r="T200" s="25" t="str">
        <f t="shared" ref="T200:T263" si="31">IF(OR(W200="5",X200="5",Y200="5",Z200="5",AA200="5"),"○","")</f>
        <v/>
      </c>
      <c r="U200" s="25" t="str">
        <f t="shared" ref="U200:U263" si="32">IF(OR(W200="6",X200="6",Y200="6",Z200="6",AA200="6"),"○","")</f>
        <v>○</v>
      </c>
      <c r="V200" s="26" t="str">
        <f t="shared" ref="V200:V263" si="33">IF(OR(W200="7",X200="7",Y200="7",Z200="7",AA200="7"),"○","")</f>
        <v/>
      </c>
      <c r="W200" s="27" t="s">
        <v>1555</v>
      </c>
      <c r="X200" s="27" t="s">
        <v>79</v>
      </c>
      <c r="Y200" s="27" t="s">
        <v>79</v>
      </c>
      <c r="Z200" s="27" t="s">
        <v>79</v>
      </c>
      <c r="AA200" s="27" t="s">
        <v>79</v>
      </c>
      <c r="AB200" s="22" t="str">
        <f t="shared" ref="AB200:AB263" si="34">IF(L200="1","高度急性期",IF(L200="2","急性期",IF(L200="3","回復期",IF(L200="4","慢性期",IF(L200="5","休棟中等","無回答")))))</f>
        <v>急性期</v>
      </c>
      <c r="AC200" s="33">
        <v>19</v>
      </c>
      <c r="AD200" s="33">
        <v>19</v>
      </c>
      <c r="AE200" s="33">
        <v>0</v>
      </c>
      <c r="AF200" s="33">
        <v>0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34">
        <v>19</v>
      </c>
      <c r="AM200" s="33">
        <v>0</v>
      </c>
      <c r="AN200" s="33">
        <v>0</v>
      </c>
      <c r="AO200" s="33">
        <v>0</v>
      </c>
      <c r="AP200" s="34">
        <v>168</v>
      </c>
      <c r="AQ200" s="34"/>
      <c r="AR200" s="35"/>
      <c r="AS200" s="37" t="s">
        <v>1551</v>
      </c>
      <c r="AT200" s="29" t="str">
        <f t="shared" si="26"/>
        <v/>
      </c>
      <c r="AU200" s="34">
        <v>0</v>
      </c>
      <c r="AV200" s="34">
        <v>0</v>
      </c>
      <c r="AW200" s="34">
        <v>0</v>
      </c>
      <c r="AX200" s="34">
        <v>0</v>
      </c>
      <c r="AY200" s="34">
        <v>0</v>
      </c>
      <c r="AZ200" s="34">
        <v>0</v>
      </c>
      <c r="BA200" s="34">
        <v>11</v>
      </c>
    </row>
    <row r="201" spans="2:53">
      <c r="B201" s="16">
        <v>24028804</v>
      </c>
      <c r="C201" s="16" t="s">
        <v>1095</v>
      </c>
      <c r="D201" s="16" t="s">
        <v>75</v>
      </c>
      <c r="E201" s="21">
        <v>4004</v>
      </c>
      <c r="F201" s="21" t="s">
        <v>96</v>
      </c>
      <c r="G201" s="21">
        <v>40218</v>
      </c>
      <c r="H201" s="21" t="s">
        <v>132</v>
      </c>
      <c r="I201" s="16" t="s">
        <v>1096</v>
      </c>
      <c r="J201" s="17" t="s">
        <v>1097</v>
      </c>
      <c r="K201" s="17" t="s">
        <v>1098</v>
      </c>
      <c r="L201" s="17" t="s">
        <v>149</v>
      </c>
      <c r="M201" s="18" t="str">
        <f>IF(L201="","",VLOOKUP(L201,Sheet1!$B$3:$C$7,2,0))</f>
        <v>急性期</v>
      </c>
      <c r="N201" s="17" t="s">
        <v>149</v>
      </c>
      <c r="O201" s="18" t="str">
        <f>IF(N201="","",VLOOKUP(N201,Sheet1!$B$3:$C$7,2,0))</f>
        <v>急性期</v>
      </c>
      <c r="P201" s="24" t="str">
        <f t="shared" si="27"/>
        <v>○</v>
      </c>
      <c r="Q201" s="25" t="str">
        <f t="shared" si="28"/>
        <v>○</v>
      </c>
      <c r="R201" s="25" t="str">
        <f t="shared" si="29"/>
        <v>○</v>
      </c>
      <c r="S201" s="25" t="str">
        <f t="shared" si="30"/>
        <v/>
      </c>
      <c r="T201" s="25" t="str">
        <f t="shared" si="31"/>
        <v/>
      </c>
      <c r="U201" s="25" t="str">
        <f t="shared" si="32"/>
        <v/>
      </c>
      <c r="V201" s="26" t="str">
        <f t="shared" si="33"/>
        <v/>
      </c>
      <c r="W201" s="27" t="s">
        <v>148</v>
      </c>
      <c r="X201" s="27" t="s">
        <v>149</v>
      </c>
      <c r="Y201" s="27" t="s">
        <v>126</v>
      </c>
      <c r="Z201" s="27" t="s">
        <v>79</v>
      </c>
      <c r="AA201" s="27" t="s">
        <v>79</v>
      </c>
      <c r="AB201" s="22" t="str">
        <f t="shared" si="34"/>
        <v>急性期</v>
      </c>
      <c r="AC201" s="33">
        <v>19</v>
      </c>
      <c r="AD201" s="33">
        <v>19</v>
      </c>
      <c r="AE201" s="33">
        <v>0</v>
      </c>
      <c r="AF201" s="33">
        <v>0</v>
      </c>
      <c r="AG201" s="33">
        <v>0</v>
      </c>
      <c r="AH201" s="33">
        <v>0</v>
      </c>
      <c r="AI201" s="33">
        <v>0</v>
      </c>
      <c r="AJ201" s="33">
        <v>0</v>
      </c>
      <c r="AK201" s="33">
        <v>0</v>
      </c>
      <c r="AL201" s="34">
        <v>19</v>
      </c>
      <c r="AM201" s="33">
        <v>0</v>
      </c>
      <c r="AN201" s="33">
        <v>0</v>
      </c>
      <c r="AO201" s="33">
        <v>0</v>
      </c>
      <c r="AP201" s="34">
        <v>124</v>
      </c>
      <c r="AQ201" s="34">
        <v>68</v>
      </c>
      <c r="AR201" s="35">
        <v>19.399999999999999</v>
      </c>
      <c r="AS201" s="37" t="s">
        <v>149</v>
      </c>
      <c r="AT201" s="29" t="str">
        <f t="shared" ref="AT201:AT264" si="35">IF(AS201="1","○","")</f>
        <v/>
      </c>
      <c r="AU201" s="34">
        <v>0</v>
      </c>
      <c r="AV201" s="34">
        <v>0</v>
      </c>
      <c r="AW201" s="34">
        <v>0</v>
      </c>
      <c r="AX201" s="34">
        <v>0</v>
      </c>
      <c r="AY201" s="34">
        <v>0</v>
      </c>
      <c r="AZ201" s="34">
        <v>0</v>
      </c>
      <c r="BA201" s="34">
        <v>0</v>
      </c>
    </row>
    <row r="202" spans="2:53">
      <c r="B202" s="16">
        <v>24028888</v>
      </c>
      <c r="C202" s="16" t="s">
        <v>1210</v>
      </c>
      <c r="D202" s="16" t="s">
        <v>75</v>
      </c>
      <c r="E202" s="21">
        <v>4004</v>
      </c>
      <c r="F202" s="21" t="s">
        <v>96</v>
      </c>
      <c r="G202" s="21">
        <v>40218</v>
      </c>
      <c r="H202" s="21" t="s">
        <v>132</v>
      </c>
      <c r="I202" s="16" t="s">
        <v>1211</v>
      </c>
      <c r="J202" s="17" t="s">
        <v>1212</v>
      </c>
      <c r="K202" s="17" t="s">
        <v>1213</v>
      </c>
      <c r="L202" s="17" t="s">
        <v>149</v>
      </c>
      <c r="M202" s="18" t="str">
        <f>IF(L202="","",VLOOKUP(L202,Sheet1!$B$3:$C$7,2,0))</f>
        <v>急性期</v>
      </c>
      <c r="N202" s="17" t="s">
        <v>149</v>
      </c>
      <c r="O202" s="18" t="str">
        <f>IF(N202="","",VLOOKUP(N202,Sheet1!$B$3:$C$7,2,0))</f>
        <v>急性期</v>
      </c>
      <c r="P202" s="24" t="str">
        <f t="shared" si="27"/>
        <v/>
      </c>
      <c r="Q202" s="25" t="str">
        <f t="shared" si="28"/>
        <v/>
      </c>
      <c r="R202" s="25" t="str">
        <f t="shared" si="29"/>
        <v/>
      </c>
      <c r="S202" s="25" t="str">
        <f t="shared" si="30"/>
        <v/>
      </c>
      <c r="T202" s="25" t="str">
        <f t="shared" si="31"/>
        <v/>
      </c>
      <c r="U202" s="25" t="str">
        <f t="shared" si="32"/>
        <v>○</v>
      </c>
      <c r="V202" s="26" t="str">
        <f t="shared" si="33"/>
        <v/>
      </c>
      <c r="W202" s="27" t="s">
        <v>461</v>
      </c>
      <c r="X202" s="27" t="s">
        <v>79</v>
      </c>
      <c r="Y202" s="27" t="s">
        <v>79</v>
      </c>
      <c r="Z202" s="27" t="s">
        <v>79</v>
      </c>
      <c r="AA202" s="27"/>
      <c r="AB202" s="22" t="str">
        <f t="shared" si="34"/>
        <v>急性期</v>
      </c>
      <c r="AC202" s="33">
        <v>18</v>
      </c>
      <c r="AD202" s="33">
        <v>18</v>
      </c>
      <c r="AE202" s="33">
        <v>0</v>
      </c>
      <c r="AF202" s="33">
        <v>0</v>
      </c>
      <c r="AG202" s="33">
        <v>0</v>
      </c>
      <c r="AH202" s="33">
        <v>0</v>
      </c>
      <c r="AI202" s="33">
        <v>0</v>
      </c>
      <c r="AJ202" s="33">
        <v>0</v>
      </c>
      <c r="AK202" s="33">
        <v>0</v>
      </c>
      <c r="AL202" s="34"/>
      <c r="AM202" s="34"/>
      <c r="AN202" s="34"/>
      <c r="AO202" s="33">
        <v>18</v>
      </c>
      <c r="AP202" s="34">
        <v>804</v>
      </c>
      <c r="AQ202" s="34">
        <v>0</v>
      </c>
      <c r="AR202" s="35">
        <v>0</v>
      </c>
      <c r="AS202" s="37" t="s">
        <v>79</v>
      </c>
      <c r="AT202" s="29" t="str">
        <f t="shared" si="35"/>
        <v/>
      </c>
      <c r="AU202" s="34"/>
      <c r="AV202" s="34"/>
      <c r="AW202" s="34">
        <v>0</v>
      </c>
      <c r="AX202" s="34"/>
      <c r="AY202" s="34"/>
      <c r="AZ202" s="34">
        <v>0</v>
      </c>
      <c r="BA202" s="34">
        <v>83</v>
      </c>
    </row>
    <row r="203" spans="2:53">
      <c r="B203" s="16">
        <v>24028079</v>
      </c>
      <c r="C203" s="16" t="s">
        <v>216</v>
      </c>
      <c r="D203" s="16" t="s">
        <v>75</v>
      </c>
      <c r="E203" s="21">
        <v>4004</v>
      </c>
      <c r="F203" s="21" t="s">
        <v>96</v>
      </c>
      <c r="G203" s="21">
        <v>40219</v>
      </c>
      <c r="H203" s="21" t="s">
        <v>217</v>
      </c>
      <c r="I203" s="16" t="s">
        <v>94</v>
      </c>
      <c r="J203" s="17" t="s">
        <v>1647</v>
      </c>
      <c r="K203" s="17" t="s">
        <v>1648</v>
      </c>
      <c r="L203" s="17" t="s">
        <v>1552</v>
      </c>
      <c r="M203" s="18" t="str">
        <f>IF(L203="","",VLOOKUP(L203,Sheet1!$B$3:$C$7,2,0))</f>
        <v>休棟等</v>
      </c>
      <c r="N203" s="17" t="s">
        <v>1552</v>
      </c>
      <c r="O203" s="18" t="str">
        <f>IF(N203="","",VLOOKUP(N203,Sheet1!$B$3:$C$7,2,0))</f>
        <v>休棟等</v>
      </c>
      <c r="P203" s="24" t="str">
        <f t="shared" si="27"/>
        <v/>
      </c>
      <c r="Q203" s="25" t="str">
        <f t="shared" si="28"/>
        <v/>
      </c>
      <c r="R203" s="25" t="str">
        <f t="shared" si="29"/>
        <v/>
      </c>
      <c r="S203" s="25" t="str">
        <f t="shared" si="30"/>
        <v/>
      </c>
      <c r="T203" s="25" t="str">
        <f t="shared" si="31"/>
        <v/>
      </c>
      <c r="U203" s="25" t="str">
        <f t="shared" si="32"/>
        <v>○</v>
      </c>
      <c r="V203" s="26" t="str">
        <f t="shared" si="33"/>
        <v/>
      </c>
      <c r="W203" s="27" t="s">
        <v>1555</v>
      </c>
      <c r="X203" s="27"/>
      <c r="Y203" s="27" t="s">
        <v>79</v>
      </c>
      <c r="Z203" s="27" t="s">
        <v>79</v>
      </c>
      <c r="AA203" s="27" t="s">
        <v>79</v>
      </c>
      <c r="AB203" s="22" t="str">
        <f t="shared" si="34"/>
        <v>休棟中等</v>
      </c>
      <c r="AC203" s="33">
        <v>13</v>
      </c>
      <c r="AD203" s="33">
        <v>0</v>
      </c>
      <c r="AE203" s="33">
        <v>13</v>
      </c>
      <c r="AF203" s="33">
        <v>6</v>
      </c>
      <c r="AG203" s="33">
        <v>0</v>
      </c>
      <c r="AH203" s="33">
        <v>6</v>
      </c>
      <c r="AI203" s="33">
        <v>0</v>
      </c>
      <c r="AJ203" s="33">
        <v>0</v>
      </c>
      <c r="AK203" s="33">
        <v>0</v>
      </c>
      <c r="AL203" s="34">
        <v>13</v>
      </c>
      <c r="AM203" s="34">
        <v>6</v>
      </c>
      <c r="AN203" s="34">
        <v>0</v>
      </c>
      <c r="AO203" s="33">
        <v>0</v>
      </c>
      <c r="AP203" s="34">
        <v>0</v>
      </c>
      <c r="AQ203" s="34">
        <v>0</v>
      </c>
      <c r="AR203" s="35">
        <v>0</v>
      </c>
      <c r="AS203" s="37" t="s">
        <v>79</v>
      </c>
      <c r="AT203" s="29" t="str">
        <f t="shared" si="35"/>
        <v/>
      </c>
      <c r="AU203" s="34">
        <v>11</v>
      </c>
      <c r="AV203" s="34">
        <v>50</v>
      </c>
      <c r="AW203" s="34">
        <v>15</v>
      </c>
      <c r="AX203" s="34">
        <v>12</v>
      </c>
      <c r="AY203" s="34">
        <v>3</v>
      </c>
      <c r="AZ203" s="34">
        <v>0</v>
      </c>
      <c r="BA203" s="34"/>
    </row>
    <row r="204" spans="2:53">
      <c r="B204" s="16">
        <v>24028391</v>
      </c>
      <c r="C204" s="16" t="s">
        <v>582</v>
      </c>
      <c r="D204" s="16" t="s">
        <v>75</v>
      </c>
      <c r="E204" s="21">
        <v>4004</v>
      </c>
      <c r="F204" s="21" t="s">
        <v>96</v>
      </c>
      <c r="G204" s="21">
        <v>40219</v>
      </c>
      <c r="H204" s="21" t="s">
        <v>217</v>
      </c>
      <c r="I204" s="16" t="s">
        <v>583</v>
      </c>
      <c r="J204" s="17" t="s">
        <v>1649</v>
      </c>
      <c r="K204" s="17" t="s">
        <v>1650</v>
      </c>
      <c r="L204" s="17" t="s">
        <v>79</v>
      </c>
      <c r="M204" s="18" t="str">
        <f>IF(L204="","",VLOOKUP(L204,Sheet1!$B$3:$C$7,2,0))</f>
        <v/>
      </c>
      <c r="N204" s="17" t="s">
        <v>79</v>
      </c>
      <c r="O204" s="18" t="str">
        <f>IF(N204="","",VLOOKUP(N204,Sheet1!$B$3:$C$7,2,0))</f>
        <v/>
      </c>
      <c r="P204" s="24" t="str">
        <f t="shared" si="27"/>
        <v/>
      </c>
      <c r="Q204" s="25" t="str">
        <f t="shared" si="28"/>
        <v>○</v>
      </c>
      <c r="R204" s="25" t="str">
        <f t="shared" si="29"/>
        <v/>
      </c>
      <c r="S204" s="25" t="str">
        <f t="shared" si="30"/>
        <v/>
      </c>
      <c r="T204" s="25" t="str">
        <f t="shared" si="31"/>
        <v/>
      </c>
      <c r="U204" s="25" t="str">
        <f t="shared" si="32"/>
        <v/>
      </c>
      <c r="V204" s="26" t="str">
        <f t="shared" si="33"/>
        <v/>
      </c>
      <c r="W204" s="27" t="s">
        <v>1551</v>
      </c>
      <c r="X204" s="27" t="s">
        <v>79</v>
      </c>
      <c r="Y204" s="27" t="s">
        <v>79</v>
      </c>
      <c r="Z204" s="27" t="s">
        <v>79</v>
      </c>
      <c r="AA204" s="27" t="s">
        <v>79</v>
      </c>
      <c r="AB204" s="22" t="str">
        <f t="shared" si="34"/>
        <v>無回答</v>
      </c>
      <c r="AC204" s="33">
        <v>11</v>
      </c>
      <c r="AD204" s="33"/>
      <c r="AE204" s="33"/>
      <c r="AF204" s="33"/>
      <c r="AG204" s="33"/>
      <c r="AH204" s="33"/>
      <c r="AI204" s="33"/>
      <c r="AJ204" s="33"/>
      <c r="AK204" s="33"/>
      <c r="AL204" s="34">
        <v>11</v>
      </c>
      <c r="AM204" s="34"/>
      <c r="AN204" s="34"/>
      <c r="AO204" s="33"/>
      <c r="AP204" s="34">
        <v>298</v>
      </c>
      <c r="AQ204" s="34">
        <v>0</v>
      </c>
      <c r="AR204" s="35">
        <v>0</v>
      </c>
      <c r="AS204" s="37" t="s">
        <v>1551</v>
      </c>
      <c r="AT204" s="29" t="str">
        <f t="shared" si="35"/>
        <v/>
      </c>
      <c r="AU204" s="34">
        <v>0</v>
      </c>
      <c r="AV204" s="34">
        <v>0</v>
      </c>
      <c r="AW204" s="34">
        <v>0</v>
      </c>
      <c r="AX204" s="34">
        <v>0</v>
      </c>
      <c r="AY204" s="34">
        <v>0</v>
      </c>
      <c r="AZ204" s="34">
        <v>0</v>
      </c>
      <c r="BA204" s="34">
        <v>24</v>
      </c>
    </row>
    <row r="205" spans="2:53">
      <c r="B205" s="16">
        <v>24028476</v>
      </c>
      <c r="C205" s="30" t="s">
        <v>1651</v>
      </c>
      <c r="D205" s="16" t="s">
        <v>75</v>
      </c>
      <c r="E205" s="21">
        <v>4004</v>
      </c>
      <c r="F205" s="21" t="s">
        <v>96</v>
      </c>
      <c r="G205" s="21">
        <v>40219</v>
      </c>
      <c r="H205" s="21" t="s">
        <v>217</v>
      </c>
      <c r="I205" s="16" t="s">
        <v>691</v>
      </c>
      <c r="J205" s="18" t="s">
        <v>1651</v>
      </c>
      <c r="K205" s="18" t="s">
        <v>1652</v>
      </c>
      <c r="L205" s="18" t="s">
        <v>1551</v>
      </c>
      <c r="M205" s="18" t="str">
        <f>IF(L205="","",VLOOKUP(L205,Sheet1!$B$3:$C$7,2,0))</f>
        <v>急性期</v>
      </c>
      <c r="N205" s="18" t="s">
        <v>1551</v>
      </c>
      <c r="O205" s="18" t="str">
        <f>IF(N205="","",VLOOKUP(N205,Sheet1!$B$3:$C$7,2,0))</f>
        <v>急性期</v>
      </c>
      <c r="P205" s="24" t="str">
        <f t="shared" si="27"/>
        <v>○</v>
      </c>
      <c r="Q205" s="25" t="str">
        <f t="shared" si="28"/>
        <v/>
      </c>
      <c r="R205" s="25" t="str">
        <f t="shared" si="29"/>
        <v>○</v>
      </c>
      <c r="S205" s="25" t="str">
        <f t="shared" si="30"/>
        <v>○</v>
      </c>
      <c r="T205" s="25" t="str">
        <f t="shared" si="31"/>
        <v>○</v>
      </c>
      <c r="U205" s="25" t="str">
        <f t="shared" si="32"/>
        <v/>
      </c>
      <c r="V205" s="26" t="str">
        <f t="shared" si="33"/>
        <v/>
      </c>
      <c r="W205" s="28" t="s">
        <v>1549</v>
      </c>
      <c r="X205" s="28" t="s">
        <v>1558</v>
      </c>
      <c r="Y205" s="28" t="s">
        <v>1550</v>
      </c>
      <c r="Z205" s="28" t="s">
        <v>1552</v>
      </c>
      <c r="AA205" s="28" t="s">
        <v>79</v>
      </c>
      <c r="AB205" s="22" t="str">
        <f t="shared" si="34"/>
        <v>急性期</v>
      </c>
      <c r="AC205" s="33">
        <v>19</v>
      </c>
      <c r="AD205" s="33">
        <v>18</v>
      </c>
      <c r="AE205" s="33">
        <v>1</v>
      </c>
      <c r="AF205" s="33">
        <v>0</v>
      </c>
      <c r="AG205" s="33">
        <v>0</v>
      </c>
      <c r="AH205" s="33">
        <v>0</v>
      </c>
      <c r="AI205" s="33">
        <v>0</v>
      </c>
      <c r="AJ205" s="33">
        <v>0</v>
      </c>
      <c r="AK205" s="33">
        <v>0</v>
      </c>
      <c r="AL205" s="34">
        <v>19</v>
      </c>
      <c r="AM205" s="33">
        <v>0</v>
      </c>
      <c r="AN205" s="33">
        <v>0</v>
      </c>
      <c r="AO205" s="33">
        <v>0</v>
      </c>
      <c r="AP205" s="34">
        <v>117</v>
      </c>
      <c r="AQ205" s="34">
        <v>16</v>
      </c>
      <c r="AR205" s="35"/>
      <c r="AS205" s="36" t="s">
        <v>1549</v>
      </c>
      <c r="AT205" s="29" t="str">
        <f t="shared" si="35"/>
        <v>○</v>
      </c>
      <c r="AU205" s="34">
        <v>0</v>
      </c>
      <c r="AV205" s="34">
        <v>30</v>
      </c>
      <c r="AW205" s="34">
        <v>0</v>
      </c>
      <c r="AX205" s="34"/>
      <c r="AY205" s="34"/>
      <c r="AZ205" s="34">
        <v>0</v>
      </c>
      <c r="BA205" s="34">
        <v>0</v>
      </c>
    </row>
    <row r="206" spans="2:53">
      <c r="B206" s="16">
        <v>24028569</v>
      </c>
      <c r="C206" s="16" t="s">
        <v>797</v>
      </c>
      <c r="D206" s="16" t="s">
        <v>75</v>
      </c>
      <c r="E206" s="21">
        <v>4004</v>
      </c>
      <c r="F206" s="21" t="s">
        <v>96</v>
      </c>
      <c r="G206" s="21">
        <v>40219</v>
      </c>
      <c r="H206" s="21" t="s">
        <v>217</v>
      </c>
      <c r="I206" s="16" t="s">
        <v>798</v>
      </c>
      <c r="J206" s="17" t="s">
        <v>1653</v>
      </c>
      <c r="K206" s="17" t="s">
        <v>1654</v>
      </c>
      <c r="L206" s="17" t="s">
        <v>1551</v>
      </c>
      <c r="M206" s="18" t="str">
        <f>IF(L206="","",VLOOKUP(L206,Sheet1!$B$3:$C$7,2,0))</f>
        <v>急性期</v>
      </c>
      <c r="N206" s="17" t="s">
        <v>1551</v>
      </c>
      <c r="O206" s="18" t="str">
        <f>IF(N206="","",VLOOKUP(N206,Sheet1!$B$3:$C$7,2,0))</f>
        <v>急性期</v>
      </c>
      <c r="P206" s="24" t="str">
        <f t="shared" si="27"/>
        <v/>
      </c>
      <c r="Q206" s="25" t="str">
        <f t="shared" si="28"/>
        <v>○</v>
      </c>
      <c r="R206" s="25" t="str">
        <f t="shared" si="29"/>
        <v/>
      </c>
      <c r="S206" s="25" t="str">
        <f t="shared" si="30"/>
        <v/>
      </c>
      <c r="T206" s="25" t="str">
        <f t="shared" si="31"/>
        <v/>
      </c>
      <c r="U206" s="25" t="str">
        <f t="shared" si="32"/>
        <v/>
      </c>
      <c r="V206" s="26" t="str">
        <f t="shared" si="33"/>
        <v/>
      </c>
      <c r="W206" s="27" t="s">
        <v>1551</v>
      </c>
      <c r="X206" s="27" t="s">
        <v>79</v>
      </c>
      <c r="Y206" s="27" t="s">
        <v>79</v>
      </c>
      <c r="Z206" s="27" t="s">
        <v>79</v>
      </c>
      <c r="AA206" s="27" t="s">
        <v>79</v>
      </c>
      <c r="AB206" s="22" t="str">
        <f t="shared" si="34"/>
        <v>急性期</v>
      </c>
      <c r="AC206" s="33">
        <v>19</v>
      </c>
      <c r="AD206" s="33">
        <v>19</v>
      </c>
      <c r="AE206" s="33">
        <v>0</v>
      </c>
      <c r="AF206" s="33">
        <v>0</v>
      </c>
      <c r="AG206" s="33">
        <v>0</v>
      </c>
      <c r="AH206" s="33">
        <v>0</v>
      </c>
      <c r="AI206" s="33">
        <v>0</v>
      </c>
      <c r="AJ206" s="33">
        <v>0</v>
      </c>
      <c r="AK206" s="33">
        <v>0</v>
      </c>
      <c r="AL206" s="34">
        <v>19</v>
      </c>
      <c r="AM206" s="33">
        <v>0</v>
      </c>
      <c r="AN206" s="33">
        <v>0</v>
      </c>
      <c r="AO206" s="33">
        <v>0</v>
      </c>
      <c r="AP206" s="34">
        <v>888</v>
      </c>
      <c r="AQ206" s="34"/>
      <c r="AR206" s="35"/>
      <c r="AS206" s="37" t="s">
        <v>1551</v>
      </c>
      <c r="AT206" s="29" t="str">
        <f t="shared" si="35"/>
        <v/>
      </c>
      <c r="AU206" s="34">
        <v>0</v>
      </c>
      <c r="AV206" s="34">
        <v>0</v>
      </c>
      <c r="AW206" s="34">
        <v>0</v>
      </c>
      <c r="AX206" s="34"/>
      <c r="AY206" s="34"/>
      <c r="AZ206" s="34">
        <v>0</v>
      </c>
      <c r="BA206" s="34">
        <v>49</v>
      </c>
    </row>
    <row r="207" spans="2:53">
      <c r="B207" s="16">
        <v>24028006</v>
      </c>
      <c r="C207" s="16" t="s">
        <v>95</v>
      </c>
      <c r="D207" s="16" t="s">
        <v>75</v>
      </c>
      <c r="E207" s="21">
        <v>4004</v>
      </c>
      <c r="F207" s="21" t="s">
        <v>96</v>
      </c>
      <c r="G207" s="21">
        <v>40221</v>
      </c>
      <c r="H207" s="21" t="s">
        <v>97</v>
      </c>
      <c r="I207" s="16" t="s">
        <v>98</v>
      </c>
      <c r="J207" s="18" t="s">
        <v>1655</v>
      </c>
      <c r="K207" s="18" t="s">
        <v>1656</v>
      </c>
      <c r="L207" s="18" t="s">
        <v>1549</v>
      </c>
      <c r="M207" s="18" t="str">
        <f>IF(L207="","",VLOOKUP(L207,Sheet1!$B$3:$C$7,2,0))</f>
        <v>高度急性期</v>
      </c>
      <c r="N207" s="18" t="s">
        <v>1549</v>
      </c>
      <c r="O207" s="18" t="str">
        <f>IF(N207="","",VLOOKUP(N207,Sheet1!$B$3:$C$7,2,0))</f>
        <v>高度急性期</v>
      </c>
      <c r="P207" s="24" t="str">
        <f t="shared" si="27"/>
        <v/>
      </c>
      <c r="Q207" s="25" t="str">
        <f t="shared" si="28"/>
        <v>○</v>
      </c>
      <c r="R207" s="25" t="str">
        <f t="shared" si="29"/>
        <v/>
      </c>
      <c r="S207" s="25" t="str">
        <f t="shared" si="30"/>
        <v/>
      </c>
      <c r="T207" s="25" t="str">
        <f t="shared" si="31"/>
        <v/>
      </c>
      <c r="U207" s="25" t="str">
        <f t="shared" si="32"/>
        <v/>
      </c>
      <c r="V207" s="26" t="str">
        <f t="shared" si="33"/>
        <v/>
      </c>
      <c r="W207" s="28" t="s">
        <v>1551</v>
      </c>
      <c r="X207" s="28" t="s">
        <v>79</v>
      </c>
      <c r="Y207" s="28" t="s">
        <v>79</v>
      </c>
      <c r="Z207" s="28" t="s">
        <v>79</v>
      </c>
      <c r="AA207" s="28" t="s">
        <v>79</v>
      </c>
      <c r="AB207" s="22" t="str">
        <f t="shared" si="34"/>
        <v>高度急性期</v>
      </c>
      <c r="AC207" s="33">
        <v>19</v>
      </c>
      <c r="AD207" s="33">
        <v>19</v>
      </c>
      <c r="AE207" s="33">
        <v>0</v>
      </c>
      <c r="AF207" s="33">
        <v>0</v>
      </c>
      <c r="AG207" s="33">
        <v>0</v>
      </c>
      <c r="AH207" s="33">
        <v>0</v>
      </c>
      <c r="AI207" s="33">
        <v>0</v>
      </c>
      <c r="AJ207" s="33">
        <v>0</v>
      </c>
      <c r="AK207" s="33">
        <v>0</v>
      </c>
      <c r="AL207" s="34">
        <v>19</v>
      </c>
      <c r="AM207" s="33">
        <v>0</v>
      </c>
      <c r="AN207" s="33">
        <v>0</v>
      </c>
      <c r="AO207" s="33">
        <v>0</v>
      </c>
      <c r="AP207" s="34">
        <v>265</v>
      </c>
      <c r="AQ207" s="34"/>
      <c r="AR207" s="35"/>
      <c r="AS207" s="36" t="s">
        <v>79</v>
      </c>
      <c r="AT207" s="29" t="str">
        <f t="shared" si="35"/>
        <v/>
      </c>
      <c r="AU207" s="34"/>
      <c r="AV207" s="34"/>
      <c r="AW207" s="34">
        <v>0</v>
      </c>
      <c r="AX207" s="34"/>
      <c r="AY207" s="34"/>
      <c r="AZ207" s="34">
        <v>0</v>
      </c>
      <c r="BA207" s="34"/>
    </row>
    <row r="208" spans="2:53">
      <c r="B208" s="16">
        <v>24028144</v>
      </c>
      <c r="C208" s="16" t="s">
        <v>300</v>
      </c>
      <c r="D208" s="16" t="s">
        <v>75</v>
      </c>
      <c r="E208" s="21">
        <v>4004</v>
      </c>
      <c r="F208" s="21" t="s">
        <v>96</v>
      </c>
      <c r="G208" s="21">
        <v>40221</v>
      </c>
      <c r="H208" s="21" t="s">
        <v>97</v>
      </c>
      <c r="I208" s="16" t="s">
        <v>94</v>
      </c>
      <c r="J208" s="17" t="s">
        <v>1657</v>
      </c>
      <c r="K208" s="17" t="s">
        <v>1658</v>
      </c>
      <c r="L208" s="17" t="s">
        <v>1552</v>
      </c>
      <c r="M208" s="18" t="str">
        <f>IF(L208="","",VLOOKUP(L208,Sheet1!$B$3:$C$7,2,0))</f>
        <v>休棟等</v>
      </c>
      <c r="N208" s="17" t="s">
        <v>1552</v>
      </c>
      <c r="O208" s="18" t="str">
        <f>IF(N208="","",VLOOKUP(N208,Sheet1!$B$3:$C$7,2,0))</f>
        <v>休棟等</v>
      </c>
      <c r="P208" s="24" t="str">
        <f t="shared" si="27"/>
        <v/>
      </c>
      <c r="Q208" s="25" t="str">
        <f t="shared" si="28"/>
        <v/>
      </c>
      <c r="R208" s="25" t="str">
        <f t="shared" si="29"/>
        <v/>
      </c>
      <c r="S208" s="25" t="str">
        <f t="shared" si="30"/>
        <v/>
      </c>
      <c r="T208" s="25" t="str">
        <f t="shared" si="31"/>
        <v/>
      </c>
      <c r="U208" s="25" t="str">
        <f t="shared" si="32"/>
        <v/>
      </c>
      <c r="V208" s="26" t="str">
        <f t="shared" si="33"/>
        <v>○</v>
      </c>
      <c r="W208" s="27" t="s">
        <v>1587</v>
      </c>
      <c r="X208" s="27" t="s">
        <v>79</v>
      </c>
      <c r="Y208" s="27" t="s">
        <v>79</v>
      </c>
      <c r="Z208" s="27" t="s">
        <v>79</v>
      </c>
      <c r="AA208" s="27" t="s">
        <v>79</v>
      </c>
      <c r="AB208" s="22" t="str">
        <f t="shared" si="34"/>
        <v>休棟中等</v>
      </c>
      <c r="AC208" s="33">
        <v>19</v>
      </c>
      <c r="AD208" s="33">
        <v>0</v>
      </c>
      <c r="AE208" s="33">
        <v>19</v>
      </c>
      <c r="AF208" s="33">
        <v>0</v>
      </c>
      <c r="AG208" s="33">
        <v>0</v>
      </c>
      <c r="AH208" s="33">
        <v>0</v>
      </c>
      <c r="AI208" s="33">
        <v>0</v>
      </c>
      <c r="AJ208" s="33">
        <v>0</v>
      </c>
      <c r="AK208" s="33">
        <v>0</v>
      </c>
      <c r="AL208" s="34">
        <v>0</v>
      </c>
      <c r="AM208" s="33">
        <v>0</v>
      </c>
      <c r="AN208" s="33">
        <v>0</v>
      </c>
      <c r="AO208" s="33">
        <v>19</v>
      </c>
      <c r="AP208" s="34">
        <v>0</v>
      </c>
      <c r="AQ208" s="34">
        <v>0</v>
      </c>
      <c r="AR208" s="35">
        <v>0</v>
      </c>
      <c r="AS208" s="37" t="s">
        <v>79</v>
      </c>
      <c r="AT208" s="29" t="str">
        <f t="shared" si="35"/>
        <v/>
      </c>
      <c r="AU208" s="34"/>
      <c r="AV208" s="34"/>
      <c r="AW208" s="34">
        <v>0</v>
      </c>
      <c r="AX208" s="34"/>
      <c r="AY208" s="34"/>
      <c r="AZ208" s="34">
        <v>0</v>
      </c>
      <c r="BA208" s="34"/>
    </row>
    <row r="209" spans="2:53">
      <c r="B209" s="16">
        <v>24028527</v>
      </c>
      <c r="C209" s="16" t="s">
        <v>762</v>
      </c>
      <c r="D209" s="16" t="s">
        <v>75</v>
      </c>
      <c r="E209" s="21">
        <v>4004</v>
      </c>
      <c r="F209" s="21" t="s">
        <v>96</v>
      </c>
      <c r="G209" s="21">
        <v>40221</v>
      </c>
      <c r="H209" s="21" t="s">
        <v>97</v>
      </c>
      <c r="I209" s="16" t="s">
        <v>763</v>
      </c>
      <c r="J209" s="17" t="s">
        <v>1659</v>
      </c>
      <c r="K209" s="17" t="s">
        <v>1660</v>
      </c>
      <c r="L209" s="17" t="s">
        <v>1551</v>
      </c>
      <c r="M209" s="18" t="str">
        <f>IF(L209="","",VLOOKUP(L209,Sheet1!$B$3:$C$7,2,0))</f>
        <v>急性期</v>
      </c>
      <c r="N209" s="17" t="s">
        <v>1551</v>
      </c>
      <c r="O209" s="18" t="str">
        <f>IF(N209="","",VLOOKUP(N209,Sheet1!$B$3:$C$7,2,0))</f>
        <v>急性期</v>
      </c>
      <c r="P209" s="24" t="str">
        <f t="shared" si="27"/>
        <v>○</v>
      </c>
      <c r="Q209" s="25" t="str">
        <f t="shared" si="28"/>
        <v>○</v>
      </c>
      <c r="R209" s="25" t="str">
        <f t="shared" si="29"/>
        <v>○</v>
      </c>
      <c r="S209" s="25" t="str">
        <f t="shared" si="30"/>
        <v/>
      </c>
      <c r="T209" s="25" t="str">
        <f t="shared" si="31"/>
        <v/>
      </c>
      <c r="U209" s="25" t="str">
        <f t="shared" si="32"/>
        <v/>
      </c>
      <c r="V209" s="26" t="str">
        <f t="shared" si="33"/>
        <v/>
      </c>
      <c r="W209" s="27" t="s">
        <v>1549</v>
      </c>
      <c r="X209" s="27" t="s">
        <v>1551</v>
      </c>
      <c r="Y209" s="27" t="s">
        <v>1558</v>
      </c>
      <c r="Z209" s="27" t="s">
        <v>79</v>
      </c>
      <c r="AA209" s="27" t="s">
        <v>79</v>
      </c>
      <c r="AB209" s="22" t="str">
        <f t="shared" si="34"/>
        <v>急性期</v>
      </c>
      <c r="AC209" s="33">
        <v>19</v>
      </c>
      <c r="AD209" s="33">
        <v>19</v>
      </c>
      <c r="AE209" s="33">
        <v>0</v>
      </c>
      <c r="AF209" s="33">
        <v>0</v>
      </c>
      <c r="AG209" s="33">
        <v>0</v>
      </c>
      <c r="AH209" s="33">
        <v>0</v>
      </c>
      <c r="AI209" s="33">
        <v>0</v>
      </c>
      <c r="AJ209" s="33">
        <v>0</v>
      </c>
      <c r="AK209" s="33">
        <v>0</v>
      </c>
      <c r="AL209" s="34">
        <v>19</v>
      </c>
      <c r="AM209" s="33">
        <v>0</v>
      </c>
      <c r="AN209" s="33">
        <v>0</v>
      </c>
      <c r="AO209" s="33">
        <v>0</v>
      </c>
      <c r="AP209" s="34">
        <v>153</v>
      </c>
      <c r="AQ209" s="34"/>
      <c r="AR209" s="35"/>
      <c r="AS209" s="37" t="s">
        <v>1549</v>
      </c>
      <c r="AT209" s="29" t="str">
        <f t="shared" si="35"/>
        <v>○</v>
      </c>
      <c r="AU209" s="34">
        <v>0</v>
      </c>
      <c r="AV209" s="34">
        <v>0</v>
      </c>
      <c r="AW209" s="34">
        <v>0</v>
      </c>
      <c r="AX209" s="34"/>
      <c r="AY209" s="34"/>
      <c r="AZ209" s="34">
        <v>0</v>
      </c>
      <c r="BA209" s="34">
        <v>0</v>
      </c>
    </row>
    <row r="210" spans="2:53">
      <c r="B210" s="16">
        <v>24028566</v>
      </c>
      <c r="C210" s="16" t="s">
        <v>795</v>
      </c>
      <c r="D210" s="16" t="s">
        <v>75</v>
      </c>
      <c r="E210" s="21">
        <v>4004</v>
      </c>
      <c r="F210" s="21" t="s">
        <v>96</v>
      </c>
      <c r="G210" s="21">
        <v>40221</v>
      </c>
      <c r="H210" s="21" t="s">
        <v>97</v>
      </c>
      <c r="I210" s="16" t="s">
        <v>796</v>
      </c>
      <c r="J210" s="18" t="s">
        <v>1661</v>
      </c>
      <c r="K210" s="18" t="s">
        <v>1662</v>
      </c>
      <c r="L210" s="18" t="s">
        <v>1558</v>
      </c>
      <c r="M210" s="18" t="str">
        <f>IF(L210="","",VLOOKUP(L210,Sheet1!$B$3:$C$7,2,0))</f>
        <v>回復期</v>
      </c>
      <c r="N210" s="18" t="s">
        <v>1558</v>
      </c>
      <c r="O210" s="18" t="str">
        <f>IF(N210="","",VLOOKUP(N210,Sheet1!$B$3:$C$7,2,0))</f>
        <v>回復期</v>
      </c>
      <c r="P210" s="24" t="str">
        <f t="shared" si="27"/>
        <v>○</v>
      </c>
      <c r="Q210" s="25" t="str">
        <f t="shared" si="28"/>
        <v>○</v>
      </c>
      <c r="R210" s="25" t="str">
        <f t="shared" si="29"/>
        <v>○</v>
      </c>
      <c r="S210" s="25" t="str">
        <f t="shared" si="30"/>
        <v/>
      </c>
      <c r="T210" s="25" t="str">
        <f t="shared" si="31"/>
        <v/>
      </c>
      <c r="U210" s="25" t="str">
        <f t="shared" si="32"/>
        <v/>
      </c>
      <c r="V210" s="26" t="str">
        <f t="shared" si="33"/>
        <v/>
      </c>
      <c r="W210" s="28" t="s">
        <v>1549</v>
      </c>
      <c r="X210" s="28" t="s">
        <v>1551</v>
      </c>
      <c r="Y210" s="28" t="s">
        <v>1558</v>
      </c>
      <c r="Z210" s="28" t="s">
        <v>79</v>
      </c>
      <c r="AA210" s="28" t="s">
        <v>79</v>
      </c>
      <c r="AB210" s="22" t="str">
        <f t="shared" si="34"/>
        <v>回復期</v>
      </c>
      <c r="AC210" s="33">
        <v>19</v>
      </c>
      <c r="AD210" s="33">
        <v>19</v>
      </c>
      <c r="AE210" s="33">
        <v>0</v>
      </c>
      <c r="AF210" s="33">
        <v>0</v>
      </c>
      <c r="AG210" s="33">
        <v>0</v>
      </c>
      <c r="AH210" s="33">
        <v>0</v>
      </c>
      <c r="AI210" s="33">
        <v>0</v>
      </c>
      <c r="AJ210" s="33">
        <v>0</v>
      </c>
      <c r="AK210" s="33">
        <v>0</v>
      </c>
      <c r="AL210" s="34">
        <v>19</v>
      </c>
      <c r="AM210" s="33">
        <v>0</v>
      </c>
      <c r="AN210" s="33">
        <v>0</v>
      </c>
      <c r="AO210" s="33">
        <v>0</v>
      </c>
      <c r="AP210" s="34">
        <v>105</v>
      </c>
      <c r="AQ210" s="34">
        <v>10</v>
      </c>
      <c r="AR210" s="35">
        <v>2</v>
      </c>
      <c r="AS210" s="36" t="s">
        <v>1551</v>
      </c>
      <c r="AT210" s="29" t="str">
        <f t="shared" si="35"/>
        <v/>
      </c>
      <c r="AU210" s="34">
        <v>1</v>
      </c>
      <c r="AV210" s="34">
        <v>0</v>
      </c>
      <c r="AW210" s="34">
        <v>0</v>
      </c>
      <c r="AX210" s="34">
        <v>0</v>
      </c>
      <c r="AY210" s="34">
        <v>0</v>
      </c>
      <c r="AZ210" s="34">
        <v>0</v>
      </c>
      <c r="BA210" s="34">
        <v>0</v>
      </c>
    </row>
    <row r="211" spans="2:53">
      <c r="B211" s="16">
        <v>24028811</v>
      </c>
      <c r="C211" s="16" t="s">
        <v>1109</v>
      </c>
      <c r="D211" s="16" t="s">
        <v>75</v>
      </c>
      <c r="E211" s="21">
        <v>4004</v>
      </c>
      <c r="F211" s="21" t="s">
        <v>96</v>
      </c>
      <c r="G211" s="21">
        <v>40221</v>
      </c>
      <c r="H211" s="21" t="s">
        <v>97</v>
      </c>
      <c r="I211" s="16" t="s">
        <v>1110</v>
      </c>
      <c r="J211" s="17" t="s">
        <v>1663</v>
      </c>
      <c r="K211" s="17" t="s">
        <v>1664</v>
      </c>
      <c r="L211" s="17" t="s">
        <v>1551</v>
      </c>
      <c r="M211" s="18" t="str">
        <f>IF(L211="","",VLOOKUP(L211,Sheet1!$B$3:$C$7,2,0))</f>
        <v>急性期</v>
      </c>
      <c r="N211" s="17" t="s">
        <v>1551</v>
      </c>
      <c r="O211" s="18" t="str">
        <f>IF(N211="","",VLOOKUP(N211,Sheet1!$B$3:$C$7,2,0))</f>
        <v>急性期</v>
      </c>
      <c r="P211" s="24" t="str">
        <f t="shared" si="27"/>
        <v/>
      </c>
      <c r="Q211" s="25" t="str">
        <f t="shared" si="28"/>
        <v>○</v>
      </c>
      <c r="R211" s="25" t="str">
        <f t="shared" si="29"/>
        <v>○</v>
      </c>
      <c r="S211" s="25" t="str">
        <f t="shared" si="30"/>
        <v/>
      </c>
      <c r="T211" s="25" t="str">
        <f t="shared" si="31"/>
        <v/>
      </c>
      <c r="U211" s="25" t="str">
        <f t="shared" si="32"/>
        <v/>
      </c>
      <c r="V211" s="26" t="str">
        <f t="shared" si="33"/>
        <v/>
      </c>
      <c r="W211" s="27" t="s">
        <v>1551</v>
      </c>
      <c r="X211" s="27" t="s">
        <v>1558</v>
      </c>
      <c r="Y211" s="27" t="s">
        <v>79</v>
      </c>
      <c r="Z211" s="27" t="s">
        <v>79</v>
      </c>
      <c r="AA211" s="27" t="s">
        <v>79</v>
      </c>
      <c r="AB211" s="22" t="str">
        <f t="shared" si="34"/>
        <v>急性期</v>
      </c>
      <c r="AC211" s="33">
        <v>11</v>
      </c>
      <c r="AD211" s="33">
        <v>11</v>
      </c>
      <c r="AE211" s="33">
        <v>0</v>
      </c>
      <c r="AF211" s="33">
        <v>0</v>
      </c>
      <c r="AG211" s="33">
        <v>0</v>
      </c>
      <c r="AH211" s="33">
        <v>0</v>
      </c>
      <c r="AI211" s="33">
        <v>0</v>
      </c>
      <c r="AJ211" s="33">
        <v>0</v>
      </c>
      <c r="AK211" s="33">
        <v>0</v>
      </c>
      <c r="AL211" s="34">
        <v>11</v>
      </c>
      <c r="AM211" s="34">
        <v>0</v>
      </c>
      <c r="AN211" s="34">
        <v>0</v>
      </c>
      <c r="AO211" s="33">
        <v>0</v>
      </c>
      <c r="AP211" s="34">
        <v>205</v>
      </c>
      <c r="AQ211" s="34">
        <v>205</v>
      </c>
      <c r="AR211" s="35">
        <v>0</v>
      </c>
      <c r="AS211" s="37" t="s">
        <v>1551</v>
      </c>
      <c r="AT211" s="29" t="str">
        <f t="shared" si="35"/>
        <v/>
      </c>
      <c r="AU211" s="34">
        <v>0</v>
      </c>
      <c r="AV211" s="34">
        <v>0</v>
      </c>
      <c r="AW211" s="34">
        <v>0</v>
      </c>
      <c r="AX211" s="34">
        <v>0</v>
      </c>
      <c r="AY211" s="34">
        <v>0</v>
      </c>
      <c r="AZ211" s="34">
        <v>0</v>
      </c>
      <c r="BA211" s="34">
        <v>12</v>
      </c>
    </row>
    <row r="212" spans="2:53">
      <c r="B212" s="16">
        <v>24028837</v>
      </c>
      <c r="C212" s="16" t="s">
        <v>1151</v>
      </c>
      <c r="D212" s="16" t="s">
        <v>75</v>
      </c>
      <c r="E212" s="21">
        <v>4004</v>
      </c>
      <c r="F212" s="21" t="s">
        <v>96</v>
      </c>
      <c r="G212" s="21">
        <v>40221</v>
      </c>
      <c r="H212" s="21" t="s">
        <v>97</v>
      </c>
      <c r="I212" s="16" t="s">
        <v>1152</v>
      </c>
      <c r="J212" s="17" t="s">
        <v>1665</v>
      </c>
      <c r="K212" s="17" t="s">
        <v>1666</v>
      </c>
      <c r="L212" s="17" t="s">
        <v>1551</v>
      </c>
      <c r="M212" s="18" t="str">
        <f>IF(L212="","",VLOOKUP(L212,Sheet1!$B$3:$C$7,2,0))</f>
        <v>急性期</v>
      </c>
      <c r="N212" s="17" t="s">
        <v>1551</v>
      </c>
      <c r="O212" s="18" t="str">
        <f>IF(N212="","",VLOOKUP(N212,Sheet1!$B$3:$C$7,2,0))</f>
        <v>急性期</v>
      </c>
      <c r="P212" s="24" t="str">
        <f t="shared" si="27"/>
        <v>○</v>
      </c>
      <c r="Q212" s="25" t="str">
        <f t="shared" si="28"/>
        <v/>
      </c>
      <c r="R212" s="25" t="str">
        <f t="shared" si="29"/>
        <v>○</v>
      </c>
      <c r="S212" s="25" t="str">
        <f t="shared" si="30"/>
        <v>○</v>
      </c>
      <c r="T212" s="25" t="str">
        <f t="shared" si="31"/>
        <v>○</v>
      </c>
      <c r="U212" s="25" t="str">
        <f t="shared" si="32"/>
        <v/>
      </c>
      <c r="V212" s="26" t="str">
        <f t="shared" si="33"/>
        <v/>
      </c>
      <c r="W212" s="27" t="s">
        <v>1549</v>
      </c>
      <c r="X212" s="27" t="s">
        <v>1558</v>
      </c>
      <c r="Y212" s="27" t="s">
        <v>1550</v>
      </c>
      <c r="Z212" s="27" t="s">
        <v>1552</v>
      </c>
      <c r="AA212" s="27" t="s">
        <v>79</v>
      </c>
      <c r="AB212" s="22" t="str">
        <f t="shared" si="34"/>
        <v>急性期</v>
      </c>
      <c r="AC212" s="33">
        <v>13</v>
      </c>
      <c r="AD212" s="33">
        <v>13</v>
      </c>
      <c r="AE212" s="33">
        <v>0</v>
      </c>
      <c r="AF212" s="33">
        <v>6</v>
      </c>
      <c r="AG212" s="33">
        <v>6</v>
      </c>
      <c r="AH212" s="33">
        <v>0</v>
      </c>
      <c r="AI212" s="33">
        <v>0</v>
      </c>
      <c r="AJ212" s="33">
        <v>0</v>
      </c>
      <c r="AK212" s="33">
        <v>0</v>
      </c>
      <c r="AL212" s="34">
        <v>13</v>
      </c>
      <c r="AM212" s="34">
        <v>6</v>
      </c>
      <c r="AN212" s="33">
        <v>0</v>
      </c>
      <c r="AO212" s="33">
        <v>0</v>
      </c>
      <c r="AP212" s="34">
        <v>95</v>
      </c>
      <c r="AQ212" s="34"/>
      <c r="AR212" s="35"/>
      <c r="AS212" s="37" t="s">
        <v>1549</v>
      </c>
      <c r="AT212" s="29" t="str">
        <f t="shared" si="35"/>
        <v>○</v>
      </c>
      <c r="AU212" s="34"/>
      <c r="AV212" s="34"/>
      <c r="AW212" s="34"/>
      <c r="AX212" s="34"/>
      <c r="AY212" s="34"/>
      <c r="AZ212" s="34"/>
      <c r="BA212" s="34"/>
    </row>
    <row r="213" spans="2:53">
      <c r="B213" s="16">
        <v>24028917</v>
      </c>
      <c r="C213" s="16" t="s">
        <v>1245</v>
      </c>
      <c r="D213" s="16" t="s">
        <v>75</v>
      </c>
      <c r="E213" s="21">
        <v>4004</v>
      </c>
      <c r="F213" s="21" t="s">
        <v>96</v>
      </c>
      <c r="G213" s="21">
        <v>40221</v>
      </c>
      <c r="H213" s="21" t="s">
        <v>97</v>
      </c>
      <c r="I213" s="16" t="s">
        <v>1246</v>
      </c>
      <c r="J213" s="17" t="s">
        <v>1667</v>
      </c>
      <c r="K213" s="17" t="s">
        <v>1668</v>
      </c>
      <c r="L213" s="17" t="s">
        <v>1551</v>
      </c>
      <c r="M213" s="18" t="str">
        <f>IF(L213="","",VLOOKUP(L213,Sheet1!$B$3:$C$7,2,0))</f>
        <v>急性期</v>
      </c>
      <c r="N213" s="17" t="s">
        <v>1551</v>
      </c>
      <c r="O213" s="18" t="str">
        <f>IF(N213="","",VLOOKUP(N213,Sheet1!$B$3:$C$7,2,0))</f>
        <v>急性期</v>
      </c>
      <c r="P213" s="24" t="str">
        <f t="shared" si="27"/>
        <v>○</v>
      </c>
      <c r="Q213" s="25" t="str">
        <f t="shared" si="28"/>
        <v>○</v>
      </c>
      <c r="R213" s="25" t="str">
        <f t="shared" si="29"/>
        <v>○</v>
      </c>
      <c r="S213" s="25" t="str">
        <f t="shared" si="30"/>
        <v/>
      </c>
      <c r="T213" s="25" t="str">
        <f t="shared" si="31"/>
        <v/>
      </c>
      <c r="U213" s="25" t="str">
        <f t="shared" si="32"/>
        <v/>
      </c>
      <c r="V213" s="26" t="str">
        <f t="shared" si="33"/>
        <v/>
      </c>
      <c r="W213" s="27" t="s">
        <v>1549</v>
      </c>
      <c r="X213" s="27" t="s">
        <v>1551</v>
      </c>
      <c r="Y213" s="27" t="s">
        <v>1558</v>
      </c>
      <c r="Z213" s="27" t="s">
        <v>79</v>
      </c>
      <c r="AA213" s="27" t="s">
        <v>79</v>
      </c>
      <c r="AB213" s="22" t="str">
        <f t="shared" si="34"/>
        <v>急性期</v>
      </c>
      <c r="AC213" s="33">
        <v>19</v>
      </c>
      <c r="AD213" s="33">
        <v>19</v>
      </c>
      <c r="AE213" s="33">
        <v>0</v>
      </c>
      <c r="AF213" s="33">
        <v>0</v>
      </c>
      <c r="AG213" s="33">
        <v>0</v>
      </c>
      <c r="AH213" s="33">
        <v>0</v>
      </c>
      <c r="AI213" s="33">
        <v>0</v>
      </c>
      <c r="AJ213" s="33">
        <v>0</v>
      </c>
      <c r="AK213" s="33">
        <v>0</v>
      </c>
      <c r="AL213" s="34">
        <v>19</v>
      </c>
      <c r="AM213" s="34">
        <v>0</v>
      </c>
      <c r="AN213" s="34">
        <v>0</v>
      </c>
      <c r="AO213" s="33">
        <v>0</v>
      </c>
      <c r="AP213" s="34">
        <v>503</v>
      </c>
      <c r="AQ213" s="34">
        <v>0</v>
      </c>
      <c r="AR213" s="35"/>
      <c r="AS213" s="37" t="s">
        <v>1551</v>
      </c>
      <c r="AT213" s="29" t="str">
        <f t="shared" si="35"/>
        <v/>
      </c>
      <c r="AU213" s="34">
        <v>0</v>
      </c>
      <c r="AV213" s="34">
        <v>0</v>
      </c>
      <c r="AW213" s="34">
        <v>0</v>
      </c>
      <c r="AX213" s="34">
        <v>0</v>
      </c>
      <c r="AY213" s="34">
        <v>0</v>
      </c>
      <c r="AZ213" s="34">
        <v>0</v>
      </c>
      <c r="BA213" s="34">
        <v>0</v>
      </c>
    </row>
    <row r="214" spans="2:53">
      <c r="B214" s="16">
        <v>24028592</v>
      </c>
      <c r="C214" s="16" t="s">
        <v>819</v>
      </c>
      <c r="D214" s="16" t="s">
        <v>75</v>
      </c>
      <c r="E214" s="21">
        <v>4004</v>
      </c>
      <c r="F214" s="21" t="s">
        <v>96</v>
      </c>
      <c r="G214" s="21">
        <v>40305</v>
      </c>
      <c r="H214" s="21" t="s">
        <v>820</v>
      </c>
      <c r="I214" s="16" t="s">
        <v>821</v>
      </c>
      <c r="J214" s="17" t="s">
        <v>1669</v>
      </c>
      <c r="K214" s="17" t="s">
        <v>1670</v>
      </c>
      <c r="L214" s="17" t="s">
        <v>1551</v>
      </c>
      <c r="M214" s="18" t="str">
        <f>IF(L214="","",VLOOKUP(L214,Sheet1!$B$3:$C$7,2,0))</f>
        <v>急性期</v>
      </c>
      <c r="N214" s="17" t="s">
        <v>1558</v>
      </c>
      <c r="O214" s="18" t="str">
        <f>IF(N214="","",VLOOKUP(N214,Sheet1!$B$3:$C$7,2,0))</f>
        <v>回復期</v>
      </c>
      <c r="P214" s="24" t="str">
        <f t="shared" si="27"/>
        <v>○</v>
      </c>
      <c r="Q214" s="25" t="str">
        <f t="shared" si="28"/>
        <v>○</v>
      </c>
      <c r="R214" s="25" t="str">
        <f t="shared" si="29"/>
        <v>○</v>
      </c>
      <c r="S214" s="25" t="str">
        <f t="shared" si="30"/>
        <v>○</v>
      </c>
      <c r="T214" s="25" t="str">
        <f t="shared" si="31"/>
        <v>○</v>
      </c>
      <c r="U214" s="25" t="str">
        <f t="shared" si="32"/>
        <v/>
      </c>
      <c r="V214" s="26" t="str">
        <f t="shared" si="33"/>
        <v/>
      </c>
      <c r="W214" s="27" t="s">
        <v>1549</v>
      </c>
      <c r="X214" s="27" t="s">
        <v>1551</v>
      </c>
      <c r="Y214" s="27" t="s">
        <v>1558</v>
      </c>
      <c r="Z214" s="27" t="s">
        <v>1550</v>
      </c>
      <c r="AA214" s="27" t="s">
        <v>1552</v>
      </c>
      <c r="AB214" s="22" t="str">
        <f t="shared" si="34"/>
        <v>急性期</v>
      </c>
      <c r="AC214" s="33">
        <v>19</v>
      </c>
      <c r="AD214" s="33">
        <v>19</v>
      </c>
      <c r="AE214" s="33">
        <v>0</v>
      </c>
      <c r="AF214" s="33">
        <v>0</v>
      </c>
      <c r="AG214" s="33">
        <v>0</v>
      </c>
      <c r="AH214" s="33">
        <v>0</v>
      </c>
      <c r="AI214" s="33">
        <v>0</v>
      </c>
      <c r="AJ214" s="33">
        <v>0</v>
      </c>
      <c r="AK214" s="33">
        <v>0</v>
      </c>
      <c r="AL214" s="34">
        <v>19</v>
      </c>
      <c r="AM214" s="33">
        <v>0</v>
      </c>
      <c r="AN214" s="33">
        <v>0</v>
      </c>
      <c r="AO214" s="33">
        <v>0</v>
      </c>
      <c r="AP214" s="34">
        <v>259</v>
      </c>
      <c r="AQ214" s="34">
        <v>36</v>
      </c>
      <c r="AR214" s="35"/>
      <c r="AS214" s="37" t="s">
        <v>1549</v>
      </c>
      <c r="AT214" s="29" t="str">
        <f t="shared" si="35"/>
        <v>○</v>
      </c>
      <c r="AU214" s="34">
        <v>7</v>
      </c>
      <c r="AV214" s="34">
        <v>244</v>
      </c>
      <c r="AW214" s="34">
        <v>1</v>
      </c>
      <c r="AX214" s="34">
        <v>1</v>
      </c>
      <c r="AY214" s="34">
        <v>0</v>
      </c>
      <c r="AZ214" s="34">
        <v>10</v>
      </c>
      <c r="BA214" s="34">
        <v>0</v>
      </c>
    </row>
    <row r="215" spans="2:53">
      <c r="B215" s="16">
        <v>24028626</v>
      </c>
      <c r="C215" s="16" t="s">
        <v>856</v>
      </c>
      <c r="D215" s="16" t="s">
        <v>75</v>
      </c>
      <c r="E215" s="21">
        <v>4004</v>
      </c>
      <c r="F215" s="21" t="s">
        <v>96</v>
      </c>
      <c r="G215" s="21">
        <v>40305</v>
      </c>
      <c r="H215" s="21" t="s">
        <v>820</v>
      </c>
      <c r="I215" s="16" t="s">
        <v>857</v>
      </c>
      <c r="J215" s="17" t="s">
        <v>1671</v>
      </c>
      <c r="K215" s="17" t="s">
        <v>1672</v>
      </c>
      <c r="L215" s="17" t="s">
        <v>1550</v>
      </c>
      <c r="M215" s="18" t="str">
        <f>IF(L215="","",VLOOKUP(L215,Sheet1!$B$3:$C$7,2,0))</f>
        <v>慢性期</v>
      </c>
      <c r="N215" s="17" t="s">
        <v>1550</v>
      </c>
      <c r="O215" s="18" t="str">
        <f>IF(N215="","",VLOOKUP(N215,Sheet1!$B$3:$C$7,2,0))</f>
        <v>慢性期</v>
      </c>
      <c r="P215" s="24" t="str">
        <f t="shared" si="27"/>
        <v>○</v>
      </c>
      <c r="Q215" s="25" t="str">
        <f t="shared" si="28"/>
        <v>○</v>
      </c>
      <c r="R215" s="25" t="str">
        <f t="shared" si="29"/>
        <v>○</v>
      </c>
      <c r="S215" s="25" t="str">
        <f t="shared" si="30"/>
        <v/>
      </c>
      <c r="T215" s="25" t="str">
        <f t="shared" si="31"/>
        <v>○</v>
      </c>
      <c r="U215" s="25" t="str">
        <f t="shared" si="32"/>
        <v/>
      </c>
      <c r="V215" s="26" t="str">
        <f t="shared" si="33"/>
        <v/>
      </c>
      <c r="W215" s="27" t="s">
        <v>1549</v>
      </c>
      <c r="X215" s="27" t="s">
        <v>1551</v>
      </c>
      <c r="Y215" s="27" t="s">
        <v>1558</v>
      </c>
      <c r="Z215" s="27" t="s">
        <v>1552</v>
      </c>
      <c r="AA215" s="27" t="s">
        <v>79</v>
      </c>
      <c r="AB215" s="22" t="str">
        <f t="shared" si="34"/>
        <v>慢性期</v>
      </c>
      <c r="AC215" s="33">
        <v>13</v>
      </c>
      <c r="AD215" s="33">
        <v>13</v>
      </c>
      <c r="AE215" s="33">
        <v>0</v>
      </c>
      <c r="AF215" s="33">
        <v>6</v>
      </c>
      <c r="AG215" s="33">
        <v>6</v>
      </c>
      <c r="AH215" s="33">
        <v>0</v>
      </c>
      <c r="AI215" s="33">
        <v>0</v>
      </c>
      <c r="AJ215" s="33">
        <v>0</v>
      </c>
      <c r="AK215" s="33">
        <v>0</v>
      </c>
      <c r="AL215" s="34">
        <v>13</v>
      </c>
      <c r="AM215" s="34">
        <v>6</v>
      </c>
      <c r="AN215" s="34">
        <v>0</v>
      </c>
      <c r="AO215" s="33">
        <v>0</v>
      </c>
      <c r="AP215" s="34">
        <v>142</v>
      </c>
      <c r="AQ215" s="34">
        <v>10</v>
      </c>
      <c r="AR215" s="35">
        <v>0</v>
      </c>
      <c r="AS215" s="37" t="s">
        <v>1551</v>
      </c>
      <c r="AT215" s="29" t="str">
        <f t="shared" si="35"/>
        <v/>
      </c>
      <c r="AU215" s="34">
        <v>0</v>
      </c>
      <c r="AV215" s="34">
        <v>0</v>
      </c>
      <c r="AW215" s="34">
        <v>0</v>
      </c>
      <c r="AX215" s="34">
        <v>0</v>
      </c>
      <c r="AY215" s="34">
        <v>0</v>
      </c>
      <c r="AZ215" s="34">
        <v>0</v>
      </c>
      <c r="BA215" s="34">
        <v>0</v>
      </c>
    </row>
    <row r="216" spans="2:53">
      <c r="B216" s="16">
        <v>24028951</v>
      </c>
      <c r="C216" s="16" t="s">
        <v>1288</v>
      </c>
      <c r="D216" s="16" t="s">
        <v>75</v>
      </c>
      <c r="E216" s="21">
        <v>4004</v>
      </c>
      <c r="F216" s="21" t="s">
        <v>96</v>
      </c>
      <c r="G216" s="21">
        <v>40305</v>
      </c>
      <c r="H216" s="21" t="s">
        <v>820</v>
      </c>
      <c r="I216" s="16" t="s">
        <v>1289</v>
      </c>
      <c r="J216" s="17" t="s">
        <v>1290</v>
      </c>
      <c r="K216" s="17" t="s">
        <v>1291</v>
      </c>
      <c r="L216" s="17" t="s">
        <v>126</v>
      </c>
      <c r="M216" s="18" t="str">
        <f>IF(L216="","",VLOOKUP(L216,Sheet1!$B$3:$C$7,2,0))</f>
        <v>回復期</v>
      </c>
      <c r="N216" s="17" t="s">
        <v>126</v>
      </c>
      <c r="O216" s="18" t="str">
        <f>IF(N216="","",VLOOKUP(N216,Sheet1!$B$3:$C$7,2,0))</f>
        <v>回復期</v>
      </c>
      <c r="P216" s="24" t="str">
        <f t="shared" si="27"/>
        <v>○</v>
      </c>
      <c r="Q216" s="25" t="str">
        <f t="shared" si="28"/>
        <v/>
      </c>
      <c r="R216" s="25" t="str">
        <f t="shared" si="29"/>
        <v/>
      </c>
      <c r="S216" s="25" t="str">
        <f t="shared" si="30"/>
        <v/>
      </c>
      <c r="T216" s="25" t="str">
        <f t="shared" si="31"/>
        <v/>
      </c>
      <c r="U216" s="25" t="str">
        <f t="shared" si="32"/>
        <v/>
      </c>
      <c r="V216" s="26" t="str">
        <f t="shared" si="33"/>
        <v/>
      </c>
      <c r="W216" s="27" t="s">
        <v>148</v>
      </c>
      <c r="X216" s="27" t="s">
        <v>79</v>
      </c>
      <c r="Y216" s="27" t="s">
        <v>79</v>
      </c>
      <c r="Z216" s="27" t="s">
        <v>79</v>
      </c>
      <c r="AA216" s="27" t="s">
        <v>79</v>
      </c>
      <c r="AB216" s="22" t="str">
        <f t="shared" si="34"/>
        <v>回復期</v>
      </c>
      <c r="AC216" s="33">
        <v>19</v>
      </c>
      <c r="AD216" s="33">
        <v>19</v>
      </c>
      <c r="AE216" s="33">
        <v>0</v>
      </c>
      <c r="AF216" s="33">
        <v>0</v>
      </c>
      <c r="AG216" s="33">
        <v>0</v>
      </c>
      <c r="AH216" s="33">
        <v>0</v>
      </c>
      <c r="AI216" s="33">
        <v>0</v>
      </c>
      <c r="AJ216" s="33">
        <v>0</v>
      </c>
      <c r="AK216" s="33">
        <v>0</v>
      </c>
      <c r="AL216" s="34">
        <v>19</v>
      </c>
      <c r="AM216" s="33">
        <v>0</v>
      </c>
      <c r="AN216" s="33">
        <v>0</v>
      </c>
      <c r="AO216" s="33">
        <v>0</v>
      </c>
      <c r="AP216" s="34">
        <v>144</v>
      </c>
      <c r="AQ216" s="34">
        <v>0</v>
      </c>
      <c r="AR216" s="35"/>
      <c r="AS216" s="37" t="s">
        <v>149</v>
      </c>
      <c r="AT216" s="29" t="str">
        <f t="shared" si="35"/>
        <v/>
      </c>
      <c r="AU216" s="34">
        <v>2</v>
      </c>
      <c r="AV216" s="34">
        <v>0</v>
      </c>
      <c r="AW216" s="34">
        <v>0</v>
      </c>
      <c r="AX216" s="34">
        <v>0</v>
      </c>
      <c r="AY216" s="34">
        <v>0</v>
      </c>
      <c r="AZ216" s="34">
        <v>0</v>
      </c>
      <c r="BA216" s="34">
        <v>0</v>
      </c>
    </row>
    <row r="217" spans="2:53">
      <c r="B217" s="16">
        <v>24028608</v>
      </c>
      <c r="C217" s="16" t="s">
        <v>842</v>
      </c>
      <c r="D217" s="16" t="s">
        <v>75</v>
      </c>
      <c r="E217" s="23">
        <v>4005</v>
      </c>
      <c r="F217" s="23" t="s">
        <v>843</v>
      </c>
      <c r="G217" s="21">
        <v>40228</v>
      </c>
      <c r="H217" s="21" t="s">
        <v>844</v>
      </c>
      <c r="I217" s="16" t="s">
        <v>845</v>
      </c>
      <c r="J217" s="17" t="s">
        <v>1673</v>
      </c>
      <c r="K217" s="17" t="s">
        <v>1674</v>
      </c>
      <c r="L217" s="17" t="s">
        <v>1550</v>
      </c>
      <c r="M217" s="18" t="str">
        <f>IF(L217="","",VLOOKUP(L217,Sheet1!$B$3:$C$7,2,0))</f>
        <v>慢性期</v>
      </c>
      <c r="N217" s="17" t="s">
        <v>1550</v>
      </c>
      <c r="O217" s="18" t="str">
        <f>IF(N217="","",VLOOKUP(N217,Sheet1!$B$3:$C$7,2,0))</f>
        <v>慢性期</v>
      </c>
      <c r="P217" s="24" t="str">
        <f t="shared" si="27"/>
        <v>○</v>
      </c>
      <c r="Q217" s="25" t="str">
        <f t="shared" si="28"/>
        <v/>
      </c>
      <c r="R217" s="25" t="str">
        <f t="shared" si="29"/>
        <v/>
      </c>
      <c r="S217" s="25" t="str">
        <f t="shared" si="30"/>
        <v/>
      </c>
      <c r="T217" s="25" t="str">
        <f t="shared" si="31"/>
        <v>○</v>
      </c>
      <c r="U217" s="25" t="str">
        <f t="shared" si="32"/>
        <v/>
      </c>
      <c r="V217" s="26" t="str">
        <f t="shared" si="33"/>
        <v/>
      </c>
      <c r="W217" s="27" t="s">
        <v>1549</v>
      </c>
      <c r="X217" s="27" t="s">
        <v>1552</v>
      </c>
      <c r="Y217" s="27" t="s">
        <v>79</v>
      </c>
      <c r="Z217" s="27" t="s">
        <v>79</v>
      </c>
      <c r="AA217" s="27" t="s">
        <v>79</v>
      </c>
      <c r="AB217" s="22" t="str">
        <f t="shared" si="34"/>
        <v>慢性期</v>
      </c>
      <c r="AC217" s="33">
        <v>19</v>
      </c>
      <c r="AD217" s="33">
        <v>19</v>
      </c>
      <c r="AE217" s="33">
        <v>0</v>
      </c>
      <c r="AF217" s="33">
        <v>0</v>
      </c>
      <c r="AG217" s="33">
        <v>0</v>
      </c>
      <c r="AH217" s="33">
        <v>0</v>
      </c>
      <c r="AI217" s="33">
        <v>0</v>
      </c>
      <c r="AJ217" s="33">
        <v>0</v>
      </c>
      <c r="AK217" s="33">
        <v>0</v>
      </c>
      <c r="AL217" s="34">
        <v>19</v>
      </c>
      <c r="AM217" s="34">
        <v>0</v>
      </c>
      <c r="AN217" s="34">
        <v>0</v>
      </c>
      <c r="AO217" s="33">
        <v>0</v>
      </c>
      <c r="AP217" s="34">
        <v>34</v>
      </c>
      <c r="AQ217" s="34"/>
      <c r="AR217" s="35"/>
      <c r="AS217" s="37" t="s">
        <v>1549</v>
      </c>
      <c r="AT217" s="29" t="str">
        <f t="shared" si="35"/>
        <v>○</v>
      </c>
      <c r="AU217" s="34">
        <v>0</v>
      </c>
      <c r="AV217" s="34">
        <v>88</v>
      </c>
      <c r="AW217" s="34">
        <v>1</v>
      </c>
      <c r="AX217" s="34">
        <v>0</v>
      </c>
      <c r="AY217" s="34">
        <v>1</v>
      </c>
      <c r="AZ217" s="34">
        <v>4</v>
      </c>
      <c r="BA217" s="34"/>
    </row>
    <row r="218" spans="2:53">
      <c r="B218" s="16">
        <v>24028614</v>
      </c>
      <c r="C218" s="16" t="s">
        <v>848</v>
      </c>
      <c r="D218" s="16" t="s">
        <v>75</v>
      </c>
      <c r="E218" s="23">
        <v>4005</v>
      </c>
      <c r="F218" s="23" t="s">
        <v>843</v>
      </c>
      <c r="G218" s="21">
        <v>40228</v>
      </c>
      <c r="H218" s="21" t="s">
        <v>844</v>
      </c>
      <c r="I218" s="16" t="s">
        <v>849</v>
      </c>
      <c r="J218" s="18" t="s">
        <v>1675</v>
      </c>
      <c r="K218" s="18" t="s">
        <v>1676</v>
      </c>
      <c r="L218" s="18" t="s">
        <v>1551</v>
      </c>
      <c r="M218" s="18" t="str">
        <f>IF(L218="","",VLOOKUP(L218,Sheet1!$B$3:$C$7,2,0))</f>
        <v>急性期</v>
      </c>
      <c r="N218" s="18" t="s">
        <v>1551</v>
      </c>
      <c r="O218" s="18" t="str">
        <f>IF(N218="","",VLOOKUP(N218,Sheet1!$B$3:$C$7,2,0))</f>
        <v>急性期</v>
      </c>
      <c r="P218" s="24" t="str">
        <f t="shared" si="27"/>
        <v/>
      </c>
      <c r="Q218" s="25" t="str">
        <f t="shared" si="28"/>
        <v>○</v>
      </c>
      <c r="R218" s="25" t="str">
        <f t="shared" si="29"/>
        <v>○</v>
      </c>
      <c r="S218" s="25" t="str">
        <f t="shared" si="30"/>
        <v/>
      </c>
      <c r="T218" s="25" t="str">
        <f t="shared" si="31"/>
        <v/>
      </c>
      <c r="U218" s="25" t="str">
        <f t="shared" si="32"/>
        <v/>
      </c>
      <c r="V218" s="26" t="str">
        <f t="shared" si="33"/>
        <v/>
      </c>
      <c r="W218" s="28" t="s">
        <v>1551</v>
      </c>
      <c r="X218" s="28" t="s">
        <v>1558</v>
      </c>
      <c r="Y218" s="28" t="s">
        <v>79</v>
      </c>
      <c r="Z218" s="28" t="s">
        <v>79</v>
      </c>
      <c r="AA218" s="28" t="s">
        <v>79</v>
      </c>
      <c r="AB218" s="22" t="str">
        <f t="shared" si="34"/>
        <v>急性期</v>
      </c>
      <c r="AC218" s="33">
        <v>12</v>
      </c>
      <c r="AD218" s="33">
        <v>12</v>
      </c>
      <c r="AE218" s="33">
        <v>0</v>
      </c>
      <c r="AF218" s="33">
        <v>0</v>
      </c>
      <c r="AG218" s="33">
        <v>0</v>
      </c>
      <c r="AH218" s="33">
        <v>0</v>
      </c>
      <c r="AI218" s="33">
        <v>0</v>
      </c>
      <c r="AJ218" s="33">
        <v>0</v>
      </c>
      <c r="AK218" s="33">
        <v>0</v>
      </c>
      <c r="AL218" s="34">
        <v>12</v>
      </c>
      <c r="AM218" s="34">
        <v>0</v>
      </c>
      <c r="AN218" s="34">
        <v>0</v>
      </c>
      <c r="AO218" s="33">
        <v>0</v>
      </c>
      <c r="AP218" s="34">
        <v>542</v>
      </c>
      <c r="AQ218" s="34">
        <v>5</v>
      </c>
      <c r="AR218" s="35">
        <v>0</v>
      </c>
      <c r="AS218" s="36" t="s">
        <v>1551</v>
      </c>
      <c r="AT218" s="29" t="str">
        <f t="shared" si="35"/>
        <v/>
      </c>
      <c r="AU218" s="34">
        <v>0</v>
      </c>
      <c r="AV218" s="34">
        <v>0</v>
      </c>
      <c r="AW218" s="34">
        <v>0</v>
      </c>
      <c r="AX218" s="34"/>
      <c r="AY218" s="34"/>
      <c r="AZ218" s="34">
        <v>0</v>
      </c>
      <c r="BA218" s="34">
        <v>40</v>
      </c>
    </row>
    <row r="219" spans="2:53">
      <c r="B219" s="16">
        <v>24028673</v>
      </c>
      <c r="C219" s="16" t="s">
        <v>928</v>
      </c>
      <c r="D219" s="16" t="s">
        <v>75</v>
      </c>
      <c r="E219" s="23">
        <v>4005</v>
      </c>
      <c r="F219" s="23" t="s">
        <v>843</v>
      </c>
      <c r="G219" s="21">
        <v>40228</v>
      </c>
      <c r="H219" s="21" t="s">
        <v>844</v>
      </c>
      <c r="I219" s="16" t="s">
        <v>929</v>
      </c>
      <c r="J219" s="17" t="s">
        <v>1677</v>
      </c>
      <c r="K219" s="17" t="s">
        <v>1678</v>
      </c>
      <c r="L219" s="17" t="s">
        <v>1552</v>
      </c>
      <c r="M219" s="18" t="str">
        <f>IF(L219="","",VLOOKUP(L219,Sheet1!$B$3:$C$7,2,0))</f>
        <v>休棟等</v>
      </c>
      <c r="N219" s="17" t="s">
        <v>1552</v>
      </c>
      <c r="O219" s="18" t="str">
        <f>IF(N219="","",VLOOKUP(N219,Sheet1!$B$3:$C$7,2,0))</f>
        <v>休棟等</v>
      </c>
      <c r="P219" s="24" t="str">
        <f t="shared" si="27"/>
        <v/>
      </c>
      <c r="Q219" s="25" t="str">
        <f t="shared" si="28"/>
        <v/>
      </c>
      <c r="R219" s="25" t="str">
        <f t="shared" si="29"/>
        <v/>
      </c>
      <c r="S219" s="25" t="str">
        <f t="shared" si="30"/>
        <v/>
      </c>
      <c r="T219" s="25" t="str">
        <f t="shared" si="31"/>
        <v/>
      </c>
      <c r="U219" s="25" t="str">
        <f t="shared" si="32"/>
        <v/>
      </c>
      <c r="V219" s="26" t="str">
        <f t="shared" si="33"/>
        <v>○</v>
      </c>
      <c r="W219" s="27" t="s">
        <v>1587</v>
      </c>
      <c r="X219" s="27" t="s">
        <v>79</v>
      </c>
      <c r="Y219" s="27" t="s">
        <v>79</v>
      </c>
      <c r="Z219" s="27" t="s">
        <v>79</v>
      </c>
      <c r="AA219" s="27" t="s">
        <v>79</v>
      </c>
      <c r="AB219" s="22" t="str">
        <f t="shared" si="34"/>
        <v>休棟中等</v>
      </c>
      <c r="AC219" s="33">
        <v>19</v>
      </c>
      <c r="AD219" s="33">
        <v>0</v>
      </c>
      <c r="AE219" s="33">
        <v>19</v>
      </c>
      <c r="AF219" s="33">
        <v>0</v>
      </c>
      <c r="AG219" s="33">
        <v>0</v>
      </c>
      <c r="AH219" s="33">
        <v>0</v>
      </c>
      <c r="AI219" s="33">
        <v>0</v>
      </c>
      <c r="AJ219" s="33">
        <v>0</v>
      </c>
      <c r="AK219" s="33">
        <v>0</v>
      </c>
      <c r="AL219" s="34">
        <v>0</v>
      </c>
      <c r="AM219" s="33">
        <v>0</v>
      </c>
      <c r="AN219" s="33">
        <v>0</v>
      </c>
      <c r="AO219" s="33">
        <v>19</v>
      </c>
      <c r="AP219" s="34">
        <v>0</v>
      </c>
      <c r="AQ219" s="34">
        <v>0</v>
      </c>
      <c r="AR219" s="35">
        <v>0</v>
      </c>
      <c r="AS219" s="37" t="s">
        <v>1551</v>
      </c>
      <c r="AT219" s="29" t="str">
        <f t="shared" si="35"/>
        <v/>
      </c>
      <c r="AU219" s="34">
        <v>0</v>
      </c>
      <c r="AV219" s="34">
        <v>0</v>
      </c>
      <c r="AW219" s="34">
        <v>0</v>
      </c>
      <c r="AX219" s="34">
        <v>0</v>
      </c>
      <c r="AY219" s="34">
        <v>0</v>
      </c>
      <c r="AZ219" s="34">
        <v>0</v>
      </c>
      <c r="BA219" s="34">
        <v>0</v>
      </c>
    </row>
    <row r="220" spans="2:53">
      <c r="B220" s="16">
        <v>24028737</v>
      </c>
      <c r="C220" s="16" t="s">
        <v>1015</v>
      </c>
      <c r="D220" s="16" t="s">
        <v>75</v>
      </c>
      <c r="E220" s="23">
        <v>4005</v>
      </c>
      <c r="F220" s="23" t="s">
        <v>843</v>
      </c>
      <c r="G220" s="21">
        <v>40228</v>
      </c>
      <c r="H220" s="21" t="s">
        <v>844</v>
      </c>
      <c r="I220" s="16" t="s">
        <v>1016</v>
      </c>
      <c r="J220" s="17" t="s">
        <v>1679</v>
      </c>
      <c r="K220" s="17" t="s">
        <v>1680</v>
      </c>
      <c r="L220" s="17" t="s">
        <v>1551</v>
      </c>
      <c r="M220" s="18" t="str">
        <f>IF(L220="","",VLOOKUP(L220,Sheet1!$B$3:$C$7,2,0))</f>
        <v>急性期</v>
      </c>
      <c r="N220" s="17" t="s">
        <v>1551</v>
      </c>
      <c r="O220" s="18" t="str">
        <f>IF(N220="","",VLOOKUP(N220,Sheet1!$B$3:$C$7,2,0))</f>
        <v>急性期</v>
      </c>
      <c r="P220" s="24" t="str">
        <f t="shared" si="27"/>
        <v/>
      </c>
      <c r="Q220" s="25" t="str">
        <f t="shared" si="28"/>
        <v/>
      </c>
      <c r="R220" s="25" t="str">
        <f t="shared" si="29"/>
        <v/>
      </c>
      <c r="S220" s="25" t="str">
        <f t="shared" si="30"/>
        <v/>
      </c>
      <c r="T220" s="25" t="str">
        <f t="shared" si="31"/>
        <v/>
      </c>
      <c r="U220" s="25" t="str">
        <f t="shared" si="32"/>
        <v>○</v>
      </c>
      <c r="V220" s="26" t="str">
        <f t="shared" si="33"/>
        <v/>
      </c>
      <c r="W220" s="27" t="s">
        <v>1555</v>
      </c>
      <c r="X220" s="27" t="s">
        <v>79</v>
      </c>
      <c r="Y220" s="27" t="s">
        <v>79</v>
      </c>
      <c r="Z220" s="27" t="s">
        <v>79</v>
      </c>
      <c r="AA220" s="27" t="s">
        <v>79</v>
      </c>
      <c r="AB220" s="22" t="str">
        <f t="shared" si="34"/>
        <v>急性期</v>
      </c>
      <c r="AC220" s="33">
        <v>10</v>
      </c>
      <c r="AD220" s="33">
        <v>0</v>
      </c>
      <c r="AE220" s="33">
        <v>10</v>
      </c>
      <c r="AF220" s="33">
        <v>0</v>
      </c>
      <c r="AG220" s="33">
        <v>0</v>
      </c>
      <c r="AH220" s="33">
        <v>0</v>
      </c>
      <c r="AI220" s="33">
        <v>0</v>
      </c>
      <c r="AJ220" s="33">
        <v>0</v>
      </c>
      <c r="AK220" s="33">
        <v>0</v>
      </c>
      <c r="AL220" s="34">
        <v>10</v>
      </c>
      <c r="AM220" s="34">
        <v>0</v>
      </c>
      <c r="AN220" s="34">
        <v>0</v>
      </c>
      <c r="AO220" s="33">
        <v>0</v>
      </c>
      <c r="AP220" s="34">
        <v>0</v>
      </c>
      <c r="AQ220" s="34">
        <v>0</v>
      </c>
      <c r="AR220" s="35">
        <v>0</v>
      </c>
      <c r="AS220" s="37" t="s">
        <v>1551</v>
      </c>
      <c r="AT220" s="29" t="str">
        <f t="shared" si="35"/>
        <v/>
      </c>
      <c r="AU220" s="34">
        <v>0</v>
      </c>
      <c r="AV220" s="34">
        <v>0</v>
      </c>
      <c r="AW220" s="34">
        <v>0</v>
      </c>
      <c r="AX220" s="34"/>
      <c r="AY220" s="34"/>
      <c r="AZ220" s="34">
        <v>0</v>
      </c>
      <c r="BA220" s="34">
        <v>0</v>
      </c>
    </row>
    <row r="221" spans="2:53">
      <c r="B221" s="16">
        <v>24028743</v>
      </c>
      <c r="C221" s="16" t="s">
        <v>1019</v>
      </c>
      <c r="D221" s="16" t="s">
        <v>75</v>
      </c>
      <c r="E221" s="23">
        <v>4005</v>
      </c>
      <c r="F221" s="23" t="s">
        <v>843</v>
      </c>
      <c r="G221" s="21">
        <v>40228</v>
      </c>
      <c r="H221" s="21" t="s">
        <v>844</v>
      </c>
      <c r="I221" s="16" t="s">
        <v>1020</v>
      </c>
      <c r="J221" s="17" t="s">
        <v>1019</v>
      </c>
      <c r="K221" s="17" t="s">
        <v>1021</v>
      </c>
      <c r="L221" s="17" t="s">
        <v>149</v>
      </c>
      <c r="M221" s="18" t="str">
        <f>IF(L221="","",VLOOKUP(L221,Sheet1!$B$3:$C$7,2,0))</f>
        <v>急性期</v>
      </c>
      <c r="N221" s="17" t="s">
        <v>149</v>
      </c>
      <c r="O221" s="18" t="str">
        <f>IF(N221="","",VLOOKUP(N221,Sheet1!$B$3:$C$7,2,0))</f>
        <v>急性期</v>
      </c>
      <c r="P221" s="24" t="str">
        <f t="shared" si="27"/>
        <v>○</v>
      </c>
      <c r="Q221" s="25" t="str">
        <f t="shared" si="28"/>
        <v>○</v>
      </c>
      <c r="R221" s="25" t="str">
        <f t="shared" si="29"/>
        <v>○</v>
      </c>
      <c r="S221" s="25" t="str">
        <f t="shared" si="30"/>
        <v>○</v>
      </c>
      <c r="T221" s="25" t="str">
        <f t="shared" si="31"/>
        <v>○</v>
      </c>
      <c r="U221" s="25" t="str">
        <f t="shared" si="32"/>
        <v/>
      </c>
      <c r="V221" s="26" t="str">
        <f t="shared" si="33"/>
        <v/>
      </c>
      <c r="W221" s="27" t="s">
        <v>148</v>
      </c>
      <c r="X221" s="27" t="s">
        <v>149</v>
      </c>
      <c r="Y221" s="27" t="s">
        <v>126</v>
      </c>
      <c r="Z221" s="27" t="s">
        <v>167</v>
      </c>
      <c r="AA221" s="27" t="s">
        <v>150</v>
      </c>
      <c r="AB221" s="22" t="str">
        <f t="shared" si="34"/>
        <v>急性期</v>
      </c>
      <c r="AC221" s="33">
        <v>18</v>
      </c>
      <c r="AD221" s="33">
        <v>18</v>
      </c>
      <c r="AE221" s="33">
        <v>0</v>
      </c>
      <c r="AF221" s="33">
        <v>1</v>
      </c>
      <c r="AG221" s="33">
        <v>1</v>
      </c>
      <c r="AH221" s="33">
        <v>0</v>
      </c>
      <c r="AI221" s="33">
        <v>0</v>
      </c>
      <c r="AJ221" s="33">
        <v>0</v>
      </c>
      <c r="AK221" s="33">
        <v>0</v>
      </c>
      <c r="AL221" s="34">
        <v>18</v>
      </c>
      <c r="AM221" s="34">
        <v>1</v>
      </c>
      <c r="AN221" s="34">
        <v>0</v>
      </c>
      <c r="AO221" s="33">
        <v>0</v>
      </c>
      <c r="AP221" s="34">
        <v>143</v>
      </c>
      <c r="AQ221" s="34">
        <v>6</v>
      </c>
      <c r="AR221" s="35"/>
      <c r="AS221" s="37" t="s">
        <v>148</v>
      </c>
      <c r="AT221" s="29" t="str">
        <f t="shared" si="35"/>
        <v>○</v>
      </c>
      <c r="AU221" s="34">
        <v>2</v>
      </c>
      <c r="AV221" s="34">
        <v>38</v>
      </c>
      <c r="AW221" s="34">
        <v>1</v>
      </c>
      <c r="AX221" s="34">
        <v>0</v>
      </c>
      <c r="AY221" s="34">
        <v>1</v>
      </c>
      <c r="AZ221" s="34">
        <v>0</v>
      </c>
      <c r="BA221" s="34"/>
    </row>
    <row r="222" spans="2:53">
      <c r="B222" s="16">
        <v>24028828</v>
      </c>
      <c r="C222" s="16" t="s">
        <v>1136</v>
      </c>
      <c r="D222" s="16" t="s">
        <v>75</v>
      </c>
      <c r="E222" s="23">
        <v>4005</v>
      </c>
      <c r="F222" s="23" t="s">
        <v>843</v>
      </c>
      <c r="G222" s="21">
        <v>40228</v>
      </c>
      <c r="H222" s="21" t="s">
        <v>844</v>
      </c>
      <c r="I222" s="16" t="s">
        <v>1137</v>
      </c>
      <c r="J222" s="17" t="s">
        <v>1681</v>
      </c>
      <c r="K222" s="17" t="s">
        <v>1682</v>
      </c>
      <c r="L222" s="17" t="s">
        <v>1552</v>
      </c>
      <c r="M222" s="18" t="str">
        <f>IF(L222="","",VLOOKUP(L222,Sheet1!$B$3:$C$7,2,0))</f>
        <v>休棟等</v>
      </c>
      <c r="N222" s="17" t="s">
        <v>1552</v>
      </c>
      <c r="O222" s="18" t="str">
        <f>IF(N222="","",VLOOKUP(N222,Sheet1!$B$3:$C$7,2,0))</f>
        <v>休棟等</v>
      </c>
      <c r="P222" s="24" t="str">
        <f t="shared" si="27"/>
        <v/>
      </c>
      <c r="Q222" s="25" t="str">
        <f t="shared" si="28"/>
        <v/>
      </c>
      <c r="R222" s="25" t="str">
        <f t="shared" si="29"/>
        <v/>
      </c>
      <c r="S222" s="25" t="str">
        <f t="shared" si="30"/>
        <v/>
      </c>
      <c r="T222" s="25" t="str">
        <f t="shared" si="31"/>
        <v/>
      </c>
      <c r="U222" s="25" t="str">
        <f t="shared" si="32"/>
        <v/>
      </c>
      <c r="V222" s="26" t="str">
        <f t="shared" si="33"/>
        <v>○</v>
      </c>
      <c r="W222" s="27" t="s">
        <v>191</v>
      </c>
      <c r="X222" s="27" t="s">
        <v>79</v>
      </c>
      <c r="Y222" s="27" t="s">
        <v>79</v>
      </c>
      <c r="Z222" s="27" t="s">
        <v>79</v>
      </c>
      <c r="AA222" s="27"/>
      <c r="AB222" s="22" t="str">
        <f t="shared" si="34"/>
        <v>休棟中等</v>
      </c>
      <c r="AC222" s="33">
        <v>4</v>
      </c>
      <c r="AD222" s="33">
        <v>0</v>
      </c>
      <c r="AE222" s="33">
        <v>4</v>
      </c>
      <c r="AF222" s="33">
        <v>0</v>
      </c>
      <c r="AG222" s="33">
        <v>0</v>
      </c>
      <c r="AH222" s="33">
        <v>0</v>
      </c>
      <c r="AI222" s="33">
        <v>0</v>
      </c>
      <c r="AJ222" s="33">
        <v>0</v>
      </c>
      <c r="AK222" s="33">
        <v>0</v>
      </c>
      <c r="AL222" s="34">
        <v>0</v>
      </c>
      <c r="AM222" s="33">
        <v>0</v>
      </c>
      <c r="AN222" s="33">
        <v>0</v>
      </c>
      <c r="AO222" s="33">
        <v>4</v>
      </c>
      <c r="AP222" s="34">
        <v>0</v>
      </c>
      <c r="AQ222" s="34">
        <v>0</v>
      </c>
      <c r="AR222" s="35">
        <v>0</v>
      </c>
      <c r="AS222" s="37" t="s">
        <v>1551</v>
      </c>
      <c r="AT222" s="29" t="str">
        <f t="shared" si="35"/>
        <v/>
      </c>
      <c r="AU222" s="34">
        <v>0</v>
      </c>
      <c r="AV222" s="34">
        <v>0</v>
      </c>
      <c r="AW222" s="34">
        <v>0</v>
      </c>
      <c r="AX222" s="34">
        <v>0</v>
      </c>
      <c r="AY222" s="34">
        <v>0</v>
      </c>
      <c r="AZ222" s="34">
        <v>0</v>
      </c>
      <c r="BA222" s="34">
        <v>0</v>
      </c>
    </row>
    <row r="223" spans="2:53">
      <c r="B223" s="16">
        <v>24028830</v>
      </c>
      <c r="C223" s="16" t="s">
        <v>1138</v>
      </c>
      <c r="D223" s="16" t="s">
        <v>75</v>
      </c>
      <c r="E223" s="23">
        <v>4005</v>
      </c>
      <c r="F223" s="23" t="s">
        <v>843</v>
      </c>
      <c r="G223" s="21">
        <v>40447</v>
      </c>
      <c r="H223" s="21" t="s">
        <v>1139</v>
      </c>
      <c r="I223" s="16" t="s">
        <v>1140</v>
      </c>
      <c r="J223" s="17" t="s">
        <v>1683</v>
      </c>
      <c r="K223" s="17" t="s">
        <v>1684</v>
      </c>
      <c r="L223" s="17" t="s">
        <v>1558</v>
      </c>
      <c r="M223" s="18" t="str">
        <f>IF(L223="","",VLOOKUP(L223,Sheet1!$B$3:$C$7,2,0))</f>
        <v>回復期</v>
      </c>
      <c r="N223" s="17" t="s">
        <v>1558</v>
      </c>
      <c r="O223" s="18" t="str">
        <f>IF(N223="","",VLOOKUP(N223,Sheet1!$B$3:$C$7,2,0))</f>
        <v>回復期</v>
      </c>
      <c r="P223" s="24" t="str">
        <f t="shared" si="27"/>
        <v>○</v>
      </c>
      <c r="Q223" s="25" t="str">
        <f t="shared" si="28"/>
        <v>○</v>
      </c>
      <c r="R223" s="25" t="str">
        <f t="shared" si="29"/>
        <v>○</v>
      </c>
      <c r="S223" s="25" t="str">
        <f t="shared" si="30"/>
        <v>○</v>
      </c>
      <c r="T223" s="25" t="str">
        <f t="shared" si="31"/>
        <v>○</v>
      </c>
      <c r="U223" s="25" t="str">
        <f t="shared" si="32"/>
        <v/>
      </c>
      <c r="V223" s="26" t="str">
        <f t="shared" si="33"/>
        <v/>
      </c>
      <c r="W223" s="27" t="s">
        <v>1549</v>
      </c>
      <c r="X223" s="27" t="s">
        <v>1551</v>
      </c>
      <c r="Y223" s="27" t="s">
        <v>1558</v>
      </c>
      <c r="Z223" s="27" t="s">
        <v>1550</v>
      </c>
      <c r="AA223" s="27" t="s">
        <v>1552</v>
      </c>
      <c r="AB223" s="22" t="str">
        <f t="shared" si="34"/>
        <v>回復期</v>
      </c>
      <c r="AC223" s="33">
        <v>19</v>
      </c>
      <c r="AD223" s="33">
        <v>0</v>
      </c>
      <c r="AE223" s="33">
        <v>19</v>
      </c>
      <c r="AF223" s="33">
        <v>0</v>
      </c>
      <c r="AG223" s="33">
        <v>0</v>
      </c>
      <c r="AH223" s="33">
        <v>0</v>
      </c>
      <c r="AI223" s="33">
        <v>0</v>
      </c>
      <c r="AJ223" s="33">
        <v>0</v>
      </c>
      <c r="AK223" s="33">
        <v>0</v>
      </c>
      <c r="AL223" s="34">
        <v>0</v>
      </c>
      <c r="AM223" s="34">
        <v>0</v>
      </c>
      <c r="AN223" s="34">
        <v>0</v>
      </c>
      <c r="AO223" s="33">
        <v>19</v>
      </c>
      <c r="AP223" s="34">
        <v>0</v>
      </c>
      <c r="AQ223" s="34">
        <v>0</v>
      </c>
      <c r="AR223" s="35">
        <v>0</v>
      </c>
      <c r="AS223" s="37" t="s">
        <v>1549</v>
      </c>
      <c r="AT223" s="29" t="str">
        <f t="shared" si="35"/>
        <v>○</v>
      </c>
      <c r="AU223" s="34">
        <v>0</v>
      </c>
      <c r="AV223" s="34">
        <v>4</v>
      </c>
      <c r="AW223" s="34">
        <v>0</v>
      </c>
      <c r="AX223" s="34">
        <v>0</v>
      </c>
      <c r="AY223" s="34">
        <v>0</v>
      </c>
      <c r="AZ223" s="34">
        <v>0</v>
      </c>
      <c r="BA223" s="34">
        <v>0</v>
      </c>
    </row>
    <row r="224" spans="2:53">
      <c r="B224" s="16">
        <v>24028052</v>
      </c>
      <c r="C224" s="16" t="s">
        <v>168</v>
      </c>
      <c r="D224" s="16" t="s">
        <v>75</v>
      </c>
      <c r="E224" s="21">
        <v>4006</v>
      </c>
      <c r="F224" s="21" t="s">
        <v>138</v>
      </c>
      <c r="G224" s="21">
        <v>40203</v>
      </c>
      <c r="H224" s="21" t="s">
        <v>169</v>
      </c>
      <c r="I224" s="16" t="s">
        <v>170</v>
      </c>
      <c r="J224" s="17" t="s">
        <v>1685</v>
      </c>
      <c r="K224" s="17" t="s">
        <v>1686</v>
      </c>
      <c r="L224" s="17" t="s">
        <v>1687</v>
      </c>
      <c r="M224" s="18" t="str">
        <f>IF(L224="","",VLOOKUP(L224,Sheet1!$B$3:$C$7,2,0))</f>
        <v>急性期</v>
      </c>
      <c r="N224" s="17" t="s">
        <v>1687</v>
      </c>
      <c r="O224" s="18" t="str">
        <f>IF(N224="","",VLOOKUP(N224,Sheet1!$B$3:$C$7,2,0))</f>
        <v>急性期</v>
      </c>
      <c r="P224" s="24" t="str">
        <f t="shared" si="27"/>
        <v/>
      </c>
      <c r="Q224" s="25" t="str">
        <f t="shared" si="28"/>
        <v>○</v>
      </c>
      <c r="R224" s="25" t="str">
        <f t="shared" si="29"/>
        <v/>
      </c>
      <c r="S224" s="25" t="str">
        <f t="shared" si="30"/>
        <v/>
      </c>
      <c r="T224" s="25" t="str">
        <f t="shared" si="31"/>
        <v/>
      </c>
      <c r="U224" s="25" t="str">
        <f t="shared" si="32"/>
        <v/>
      </c>
      <c r="V224" s="26" t="str">
        <f t="shared" si="33"/>
        <v/>
      </c>
      <c r="W224" s="27" t="s">
        <v>1687</v>
      </c>
      <c r="X224" s="27" t="s">
        <v>79</v>
      </c>
      <c r="Y224" s="27" t="s">
        <v>79</v>
      </c>
      <c r="Z224" s="27" t="s">
        <v>79</v>
      </c>
      <c r="AA224" s="27" t="s">
        <v>79</v>
      </c>
      <c r="AB224" s="22" t="str">
        <f t="shared" si="34"/>
        <v>急性期</v>
      </c>
      <c r="AC224" s="33">
        <v>9</v>
      </c>
      <c r="AD224" s="33">
        <v>9</v>
      </c>
      <c r="AE224" s="33">
        <v>1</v>
      </c>
      <c r="AF224" s="33">
        <v>0</v>
      </c>
      <c r="AG224" s="33"/>
      <c r="AH224" s="33"/>
      <c r="AI224" s="33"/>
      <c r="AJ224" s="33"/>
      <c r="AK224" s="33"/>
      <c r="AL224" s="34">
        <v>9</v>
      </c>
      <c r="AM224" s="34">
        <v>0</v>
      </c>
      <c r="AN224" s="34">
        <v>0</v>
      </c>
      <c r="AO224" s="33">
        <v>0</v>
      </c>
      <c r="AP224" s="34">
        <v>19</v>
      </c>
      <c r="AQ224" s="34">
        <v>0</v>
      </c>
      <c r="AR224" s="35">
        <v>0</v>
      </c>
      <c r="AS224" s="37" t="s">
        <v>1687</v>
      </c>
      <c r="AT224" s="29" t="str">
        <f t="shared" si="35"/>
        <v/>
      </c>
      <c r="AU224" s="34">
        <v>0</v>
      </c>
      <c r="AV224" s="34">
        <v>0</v>
      </c>
      <c r="AW224" s="34">
        <v>0</v>
      </c>
      <c r="AX224" s="34"/>
      <c r="AY224" s="34"/>
      <c r="AZ224" s="34">
        <v>0</v>
      </c>
      <c r="BA224" s="34">
        <v>0</v>
      </c>
    </row>
    <row r="225" spans="2:53">
      <c r="B225" s="16">
        <v>24028071</v>
      </c>
      <c r="C225" s="16" t="s">
        <v>207</v>
      </c>
      <c r="D225" s="16" t="s">
        <v>75</v>
      </c>
      <c r="E225" s="21">
        <v>4006</v>
      </c>
      <c r="F225" s="21" t="s">
        <v>138</v>
      </c>
      <c r="G225" s="21">
        <v>40203</v>
      </c>
      <c r="H225" s="21" t="s">
        <v>169</v>
      </c>
      <c r="I225" s="16" t="s">
        <v>208</v>
      </c>
      <c r="J225" s="17" t="s">
        <v>1689</v>
      </c>
      <c r="K225" s="17" t="s">
        <v>1690</v>
      </c>
      <c r="L225" s="17" t="s">
        <v>1687</v>
      </c>
      <c r="M225" s="18" t="str">
        <f>IF(L225="","",VLOOKUP(L225,Sheet1!$B$3:$C$7,2,0))</f>
        <v>急性期</v>
      </c>
      <c r="N225" s="17" t="s">
        <v>1687</v>
      </c>
      <c r="O225" s="18" t="str">
        <f>IF(N225="","",VLOOKUP(N225,Sheet1!$B$3:$C$7,2,0))</f>
        <v>急性期</v>
      </c>
      <c r="P225" s="24" t="str">
        <f t="shared" si="27"/>
        <v/>
      </c>
      <c r="Q225" s="25" t="str">
        <f t="shared" si="28"/>
        <v>○</v>
      </c>
      <c r="R225" s="25" t="str">
        <f t="shared" si="29"/>
        <v>○</v>
      </c>
      <c r="S225" s="25" t="str">
        <f t="shared" si="30"/>
        <v/>
      </c>
      <c r="T225" s="25" t="str">
        <f t="shared" si="31"/>
        <v/>
      </c>
      <c r="U225" s="25" t="str">
        <f t="shared" si="32"/>
        <v/>
      </c>
      <c r="V225" s="26" t="str">
        <f t="shared" si="33"/>
        <v/>
      </c>
      <c r="W225" s="27" t="s">
        <v>1687</v>
      </c>
      <c r="X225" s="27" t="s">
        <v>1691</v>
      </c>
      <c r="Y225" s="27" t="s">
        <v>79</v>
      </c>
      <c r="Z225" s="27" t="s">
        <v>79</v>
      </c>
      <c r="AA225" s="27" t="s">
        <v>79</v>
      </c>
      <c r="AB225" s="22" t="str">
        <f t="shared" si="34"/>
        <v>急性期</v>
      </c>
      <c r="AC225" s="33">
        <v>19</v>
      </c>
      <c r="AD225" s="33">
        <v>19</v>
      </c>
      <c r="AE225" s="33">
        <v>0</v>
      </c>
      <c r="AF225" s="33">
        <v>0</v>
      </c>
      <c r="AG225" s="33">
        <v>0</v>
      </c>
      <c r="AH225" s="33">
        <v>0</v>
      </c>
      <c r="AI225" s="33">
        <v>0</v>
      </c>
      <c r="AJ225" s="33">
        <v>0</v>
      </c>
      <c r="AK225" s="33">
        <v>0</v>
      </c>
      <c r="AL225" s="34">
        <v>19</v>
      </c>
      <c r="AM225" s="33">
        <v>0</v>
      </c>
      <c r="AN225" s="33">
        <v>0</v>
      </c>
      <c r="AO225" s="33">
        <v>0</v>
      </c>
      <c r="AP225" s="34">
        <v>1294</v>
      </c>
      <c r="AQ225" s="34">
        <v>50</v>
      </c>
      <c r="AR225" s="35">
        <v>0</v>
      </c>
      <c r="AS225" s="37" t="s">
        <v>1687</v>
      </c>
      <c r="AT225" s="29" t="str">
        <f t="shared" si="35"/>
        <v/>
      </c>
      <c r="AU225" s="34">
        <v>0</v>
      </c>
      <c r="AV225" s="34">
        <v>0</v>
      </c>
      <c r="AW225" s="34">
        <v>0</v>
      </c>
      <c r="AX225" s="34">
        <v>0</v>
      </c>
      <c r="AY225" s="34">
        <v>0</v>
      </c>
      <c r="AZ225" s="34">
        <v>0</v>
      </c>
      <c r="BA225" s="34">
        <v>0</v>
      </c>
    </row>
    <row r="226" spans="2:53">
      <c r="B226" s="16">
        <v>24028086</v>
      </c>
      <c r="C226" s="16" t="s">
        <v>224</v>
      </c>
      <c r="D226" s="16" t="s">
        <v>75</v>
      </c>
      <c r="E226" s="21">
        <v>4006</v>
      </c>
      <c r="F226" s="21" t="s">
        <v>138</v>
      </c>
      <c r="G226" s="21">
        <v>40203</v>
      </c>
      <c r="H226" s="21" t="s">
        <v>169</v>
      </c>
      <c r="I226" s="16" t="s">
        <v>225</v>
      </c>
      <c r="J226" s="17" t="s">
        <v>1692</v>
      </c>
      <c r="K226" s="17" t="s">
        <v>1693</v>
      </c>
      <c r="L226" s="17" t="s">
        <v>1687</v>
      </c>
      <c r="M226" s="18" t="str">
        <f>IF(L226="","",VLOOKUP(L226,Sheet1!$B$3:$C$7,2,0))</f>
        <v>急性期</v>
      </c>
      <c r="N226" s="17" t="s">
        <v>1687</v>
      </c>
      <c r="O226" s="18" t="str">
        <f>IF(N226="","",VLOOKUP(N226,Sheet1!$B$3:$C$7,2,0))</f>
        <v>急性期</v>
      </c>
      <c r="P226" s="24" t="str">
        <f t="shared" si="27"/>
        <v>○</v>
      </c>
      <c r="Q226" s="25" t="str">
        <f t="shared" si="28"/>
        <v>○</v>
      </c>
      <c r="R226" s="25" t="str">
        <f t="shared" si="29"/>
        <v>○</v>
      </c>
      <c r="S226" s="25" t="str">
        <f t="shared" si="30"/>
        <v/>
      </c>
      <c r="T226" s="25" t="str">
        <f t="shared" si="31"/>
        <v>○</v>
      </c>
      <c r="U226" s="25" t="str">
        <f t="shared" si="32"/>
        <v/>
      </c>
      <c r="V226" s="26" t="str">
        <f t="shared" si="33"/>
        <v/>
      </c>
      <c r="W226" s="27" t="s">
        <v>1688</v>
      </c>
      <c r="X226" s="27" t="s">
        <v>1687</v>
      </c>
      <c r="Y226" s="27" t="s">
        <v>1691</v>
      </c>
      <c r="Z226" s="27" t="s">
        <v>1694</v>
      </c>
      <c r="AA226" s="27" t="s">
        <v>79</v>
      </c>
      <c r="AB226" s="22" t="str">
        <f t="shared" si="34"/>
        <v>急性期</v>
      </c>
      <c r="AC226" s="33">
        <v>19</v>
      </c>
      <c r="AD226" s="33">
        <v>19</v>
      </c>
      <c r="AE226" s="33">
        <v>0</v>
      </c>
      <c r="AF226" s="33">
        <v>0</v>
      </c>
      <c r="AG226" s="33">
        <v>0</v>
      </c>
      <c r="AH226" s="33">
        <v>0</v>
      </c>
      <c r="AI226" s="33">
        <v>0</v>
      </c>
      <c r="AJ226" s="33">
        <v>0</v>
      </c>
      <c r="AK226" s="33">
        <v>0</v>
      </c>
      <c r="AL226" s="34">
        <v>19</v>
      </c>
      <c r="AM226" s="33">
        <v>0</v>
      </c>
      <c r="AN226" s="33">
        <v>0</v>
      </c>
      <c r="AO226" s="33">
        <v>0</v>
      </c>
      <c r="AP226" s="34">
        <v>161</v>
      </c>
      <c r="AQ226" s="34"/>
      <c r="AR226" s="35"/>
      <c r="AS226" s="37" t="s">
        <v>79</v>
      </c>
      <c r="AT226" s="29" t="str">
        <f t="shared" si="35"/>
        <v/>
      </c>
      <c r="AU226" s="34"/>
      <c r="AV226" s="34"/>
      <c r="AW226" s="34"/>
      <c r="AX226" s="34"/>
      <c r="AY226" s="34"/>
      <c r="AZ226" s="34"/>
      <c r="BA226" s="34"/>
    </row>
    <row r="227" spans="2:53">
      <c r="B227" s="16">
        <v>24028090</v>
      </c>
      <c r="C227" s="16" t="s">
        <v>228</v>
      </c>
      <c r="D227" s="16" t="s">
        <v>75</v>
      </c>
      <c r="E227" s="21">
        <v>4006</v>
      </c>
      <c r="F227" s="21" t="s">
        <v>138</v>
      </c>
      <c r="G227" s="21">
        <v>40203</v>
      </c>
      <c r="H227" s="21" t="s">
        <v>169</v>
      </c>
      <c r="I227" s="16" t="s">
        <v>229</v>
      </c>
      <c r="J227" s="17" t="s">
        <v>1695</v>
      </c>
      <c r="K227" s="17" t="s">
        <v>1696</v>
      </c>
      <c r="L227" s="17" t="s">
        <v>1687</v>
      </c>
      <c r="M227" s="18" t="str">
        <f>IF(L227="","",VLOOKUP(L227,Sheet1!$B$3:$C$7,2,0))</f>
        <v>急性期</v>
      </c>
      <c r="N227" s="17" t="s">
        <v>1687</v>
      </c>
      <c r="O227" s="18" t="str">
        <f>IF(N227="","",VLOOKUP(N227,Sheet1!$B$3:$C$7,2,0))</f>
        <v>急性期</v>
      </c>
      <c r="P227" s="24" t="str">
        <f t="shared" si="27"/>
        <v/>
      </c>
      <c r="Q227" s="25" t="str">
        <f t="shared" si="28"/>
        <v>○</v>
      </c>
      <c r="R227" s="25" t="str">
        <f t="shared" si="29"/>
        <v>○</v>
      </c>
      <c r="S227" s="25" t="str">
        <f t="shared" si="30"/>
        <v/>
      </c>
      <c r="T227" s="25" t="str">
        <f t="shared" si="31"/>
        <v/>
      </c>
      <c r="U227" s="25" t="str">
        <f t="shared" si="32"/>
        <v/>
      </c>
      <c r="V227" s="26" t="str">
        <f t="shared" si="33"/>
        <v/>
      </c>
      <c r="W227" s="27" t="s">
        <v>1687</v>
      </c>
      <c r="X227" s="27" t="s">
        <v>1691</v>
      </c>
      <c r="Y227" s="27" t="s">
        <v>79</v>
      </c>
      <c r="Z227" s="27" t="s">
        <v>79</v>
      </c>
      <c r="AA227" s="27" t="s">
        <v>79</v>
      </c>
      <c r="AB227" s="22" t="str">
        <f t="shared" si="34"/>
        <v>急性期</v>
      </c>
      <c r="AC227" s="33">
        <v>19</v>
      </c>
      <c r="AD227" s="33"/>
      <c r="AE227" s="33"/>
      <c r="AF227" s="33">
        <v>0</v>
      </c>
      <c r="AG227" s="33"/>
      <c r="AH227" s="33"/>
      <c r="AI227" s="33">
        <v>0</v>
      </c>
      <c r="AJ227" s="33"/>
      <c r="AK227" s="33"/>
      <c r="AL227" s="34">
        <v>19</v>
      </c>
      <c r="AM227" s="34">
        <v>0</v>
      </c>
      <c r="AN227" s="34">
        <v>0</v>
      </c>
      <c r="AO227" s="33">
        <v>0</v>
      </c>
      <c r="AP227" s="34">
        <v>889</v>
      </c>
      <c r="AQ227" s="34"/>
      <c r="AR227" s="35"/>
      <c r="AS227" s="37" t="s">
        <v>1687</v>
      </c>
      <c r="AT227" s="29" t="str">
        <f t="shared" si="35"/>
        <v/>
      </c>
      <c r="AU227" s="34">
        <v>0</v>
      </c>
      <c r="AV227" s="34">
        <v>0</v>
      </c>
      <c r="AW227" s="34"/>
      <c r="AX227" s="34"/>
      <c r="AY227" s="34"/>
      <c r="AZ227" s="34"/>
      <c r="BA227" s="34">
        <v>28</v>
      </c>
    </row>
    <row r="228" spans="2:53">
      <c r="B228" s="16">
        <v>24028105</v>
      </c>
      <c r="C228" s="16" t="s">
        <v>247</v>
      </c>
      <c r="D228" s="16" t="s">
        <v>75</v>
      </c>
      <c r="E228" s="21">
        <v>4006</v>
      </c>
      <c r="F228" s="21" t="s">
        <v>138</v>
      </c>
      <c r="G228" s="21">
        <v>40203</v>
      </c>
      <c r="H228" s="21" t="s">
        <v>169</v>
      </c>
      <c r="I228" s="16" t="s">
        <v>248</v>
      </c>
      <c r="J228" s="17" t="s">
        <v>1697</v>
      </c>
      <c r="K228" s="17" t="s">
        <v>1698</v>
      </c>
      <c r="L228" s="17" t="s">
        <v>1687</v>
      </c>
      <c r="M228" s="18" t="str">
        <f>IF(L228="","",VLOOKUP(L228,Sheet1!$B$3:$C$7,2,0))</f>
        <v>急性期</v>
      </c>
      <c r="N228" s="17" t="s">
        <v>1687</v>
      </c>
      <c r="O228" s="18" t="str">
        <f>IF(N228="","",VLOOKUP(N228,Sheet1!$B$3:$C$7,2,0))</f>
        <v>急性期</v>
      </c>
      <c r="P228" s="24" t="str">
        <f t="shared" si="27"/>
        <v/>
      </c>
      <c r="Q228" s="25" t="str">
        <f t="shared" si="28"/>
        <v>○</v>
      </c>
      <c r="R228" s="25" t="str">
        <f t="shared" si="29"/>
        <v>○</v>
      </c>
      <c r="S228" s="25" t="str">
        <f t="shared" si="30"/>
        <v/>
      </c>
      <c r="T228" s="25" t="str">
        <f t="shared" si="31"/>
        <v/>
      </c>
      <c r="U228" s="25" t="str">
        <f t="shared" si="32"/>
        <v/>
      </c>
      <c r="V228" s="26" t="str">
        <f t="shared" si="33"/>
        <v/>
      </c>
      <c r="W228" s="27" t="s">
        <v>1687</v>
      </c>
      <c r="X228" s="27" t="s">
        <v>1691</v>
      </c>
      <c r="Y228" s="27" t="s">
        <v>79</v>
      </c>
      <c r="Z228" s="27" t="s">
        <v>79</v>
      </c>
      <c r="AA228" s="27" t="s">
        <v>79</v>
      </c>
      <c r="AB228" s="22" t="str">
        <f t="shared" si="34"/>
        <v>急性期</v>
      </c>
      <c r="AC228" s="33">
        <v>10</v>
      </c>
      <c r="AD228" s="33">
        <v>10</v>
      </c>
      <c r="AE228" s="33">
        <v>0</v>
      </c>
      <c r="AF228" s="33">
        <v>0</v>
      </c>
      <c r="AG228" s="33">
        <v>0</v>
      </c>
      <c r="AH228" s="33">
        <v>0</v>
      </c>
      <c r="AI228" s="33">
        <v>0</v>
      </c>
      <c r="AJ228" s="33">
        <v>0</v>
      </c>
      <c r="AK228" s="33">
        <v>0</v>
      </c>
      <c r="AL228" s="34">
        <v>10</v>
      </c>
      <c r="AM228" s="33">
        <v>0</v>
      </c>
      <c r="AN228" s="33">
        <v>0</v>
      </c>
      <c r="AO228" s="33">
        <v>0</v>
      </c>
      <c r="AP228" s="34">
        <v>24</v>
      </c>
      <c r="AQ228" s="34">
        <v>0</v>
      </c>
      <c r="AR228" s="35">
        <v>0</v>
      </c>
      <c r="AS228" s="37" t="s">
        <v>79</v>
      </c>
      <c r="AT228" s="29" t="str">
        <f t="shared" si="35"/>
        <v/>
      </c>
      <c r="AU228" s="34"/>
      <c r="AV228" s="34"/>
      <c r="AW228" s="34">
        <v>0</v>
      </c>
      <c r="AX228" s="34"/>
      <c r="AY228" s="34"/>
      <c r="AZ228" s="34">
        <v>0</v>
      </c>
      <c r="BA228" s="34"/>
    </row>
    <row r="229" spans="2:53">
      <c r="B229" s="16">
        <v>24028127</v>
      </c>
      <c r="C229" s="16" t="s">
        <v>283</v>
      </c>
      <c r="D229" s="16" t="s">
        <v>75</v>
      </c>
      <c r="E229" s="21">
        <v>4006</v>
      </c>
      <c r="F229" s="21" t="s">
        <v>138</v>
      </c>
      <c r="G229" s="21">
        <v>40203</v>
      </c>
      <c r="H229" s="21" t="s">
        <v>169</v>
      </c>
      <c r="I229" s="16" t="s">
        <v>284</v>
      </c>
      <c r="J229" s="18" t="s">
        <v>1699</v>
      </c>
      <c r="K229" s="18" t="s">
        <v>1700</v>
      </c>
      <c r="L229" s="18" t="s">
        <v>1691</v>
      </c>
      <c r="M229" s="18" t="str">
        <f>IF(L229="","",VLOOKUP(L229,Sheet1!$B$3:$C$7,2,0))</f>
        <v>回復期</v>
      </c>
      <c r="N229" s="18" t="s">
        <v>1691</v>
      </c>
      <c r="O229" s="18" t="str">
        <f>IF(N229="","",VLOOKUP(N229,Sheet1!$B$3:$C$7,2,0))</f>
        <v>回復期</v>
      </c>
      <c r="P229" s="24" t="str">
        <f t="shared" si="27"/>
        <v>○</v>
      </c>
      <c r="Q229" s="25" t="str">
        <f t="shared" si="28"/>
        <v>○</v>
      </c>
      <c r="R229" s="25" t="str">
        <f t="shared" si="29"/>
        <v>○</v>
      </c>
      <c r="S229" s="25" t="str">
        <f t="shared" si="30"/>
        <v>○</v>
      </c>
      <c r="T229" s="25" t="str">
        <f t="shared" si="31"/>
        <v>○</v>
      </c>
      <c r="U229" s="25" t="str">
        <f t="shared" si="32"/>
        <v/>
      </c>
      <c r="V229" s="26" t="str">
        <f t="shared" si="33"/>
        <v/>
      </c>
      <c r="W229" s="28" t="s">
        <v>1688</v>
      </c>
      <c r="X229" s="28" t="s">
        <v>1687</v>
      </c>
      <c r="Y229" s="28" t="s">
        <v>1691</v>
      </c>
      <c r="Z229" s="28" t="s">
        <v>1701</v>
      </c>
      <c r="AA229" s="28" t="s">
        <v>1694</v>
      </c>
      <c r="AB229" s="22" t="str">
        <f t="shared" si="34"/>
        <v>回復期</v>
      </c>
      <c r="AC229" s="33">
        <v>14</v>
      </c>
      <c r="AD229" s="33">
        <v>14</v>
      </c>
      <c r="AE229" s="33">
        <v>0</v>
      </c>
      <c r="AF229" s="33">
        <v>5</v>
      </c>
      <c r="AG229" s="33">
        <v>5</v>
      </c>
      <c r="AH229" s="33">
        <v>0</v>
      </c>
      <c r="AI229" s="33">
        <v>0</v>
      </c>
      <c r="AJ229" s="33">
        <v>0</v>
      </c>
      <c r="AK229" s="33">
        <v>0</v>
      </c>
      <c r="AL229" s="34"/>
      <c r="AM229" s="34"/>
      <c r="AN229" s="34"/>
      <c r="AO229" s="33">
        <v>19</v>
      </c>
      <c r="AP229" s="34">
        <v>18</v>
      </c>
      <c r="AQ229" s="34"/>
      <c r="AR229" s="35"/>
      <c r="AS229" s="36" t="s">
        <v>79</v>
      </c>
      <c r="AT229" s="29" t="str">
        <f t="shared" si="35"/>
        <v/>
      </c>
      <c r="AU229" s="34"/>
      <c r="AV229" s="34"/>
      <c r="AW229" s="34">
        <v>0</v>
      </c>
      <c r="AX229" s="34"/>
      <c r="AY229" s="34"/>
      <c r="AZ229" s="34">
        <v>0</v>
      </c>
      <c r="BA229" s="34"/>
    </row>
    <row r="230" spans="2:53">
      <c r="B230" s="16">
        <v>24028194</v>
      </c>
      <c r="C230" s="16" t="s">
        <v>364</v>
      </c>
      <c r="D230" s="16" t="s">
        <v>75</v>
      </c>
      <c r="E230" s="21">
        <v>4006</v>
      </c>
      <c r="F230" s="21" t="s">
        <v>138</v>
      </c>
      <c r="G230" s="21">
        <v>40203</v>
      </c>
      <c r="H230" s="21" t="s">
        <v>169</v>
      </c>
      <c r="I230" s="16" t="s">
        <v>365</v>
      </c>
      <c r="J230" s="17" t="s">
        <v>1702</v>
      </c>
      <c r="K230" s="17" t="s">
        <v>1703</v>
      </c>
      <c r="L230" s="17" t="s">
        <v>1687</v>
      </c>
      <c r="M230" s="18" t="str">
        <f>IF(L230="","",VLOOKUP(L230,Sheet1!$B$3:$C$7,2,0))</f>
        <v>急性期</v>
      </c>
      <c r="N230" s="17" t="s">
        <v>1687</v>
      </c>
      <c r="O230" s="18" t="str">
        <f>IF(N230="","",VLOOKUP(N230,Sheet1!$B$3:$C$7,2,0))</f>
        <v>急性期</v>
      </c>
      <c r="P230" s="24" t="str">
        <f t="shared" si="27"/>
        <v/>
      </c>
      <c r="Q230" s="25" t="str">
        <f t="shared" si="28"/>
        <v>○</v>
      </c>
      <c r="R230" s="25" t="str">
        <f t="shared" si="29"/>
        <v/>
      </c>
      <c r="S230" s="25" t="str">
        <f t="shared" si="30"/>
        <v/>
      </c>
      <c r="T230" s="25" t="str">
        <f t="shared" si="31"/>
        <v/>
      </c>
      <c r="U230" s="25" t="str">
        <f t="shared" si="32"/>
        <v/>
      </c>
      <c r="V230" s="26" t="str">
        <f t="shared" si="33"/>
        <v/>
      </c>
      <c r="W230" s="27" t="s">
        <v>1687</v>
      </c>
      <c r="X230" s="27" t="s">
        <v>79</v>
      </c>
      <c r="Y230" s="27" t="s">
        <v>79</v>
      </c>
      <c r="Z230" s="27" t="s">
        <v>79</v>
      </c>
      <c r="AA230" s="27" t="s">
        <v>79</v>
      </c>
      <c r="AB230" s="22" t="str">
        <f t="shared" si="34"/>
        <v>急性期</v>
      </c>
      <c r="AC230" s="33">
        <v>4</v>
      </c>
      <c r="AD230" s="33">
        <v>4</v>
      </c>
      <c r="AE230" s="33">
        <v>0</v>
      </c>
      <c r="AF230" s="33">
        <v>0</v>
      </c>
      <c r="AG230" s="33">
        <v>0</v>
      </c>
      <c r="AH230" s="33">
        <v>0</v>
      </c>
      <c r="AI230" s="33">
        <v>0</v>
      </c>
      <c r="AJ230" s="33">
        <v>0</v>
      </c>
      <c r="AK230" s="33">
        <v>0</v>
      </c>
      <c r="AL230" s="34">
        <v>4</v>
      </c>
      <c r="AM230" s="33">
        <v>0</v>
      </c>
      <c r="AN230" s="33">
        <v>0</v>
      </c>
      <c r="AO230" s="33">
        <v>0</v>
      </c>
      <c r="AP230" s="34">
        <v>118</v>
      </c>
      <c r="AQ230" s="34">
        <v>0</v>
      </c>
      <c r="AR230" s="35">
        <v>0</v>
      </c>
      <c r="AS230" s="37" t="s">
        <v>1687</v>
      </c>
      <c r="AT230" s="29" t="str">
        <f t="shared" si="35"/>
        <v/>
      </c>
      <c r="AU230" s="34">
        <v>18</v>
      </c>
      <c r="AV230" s="34">
        <v>0</v>
      </c>
      <c r="AW230" s="34">
        <v>0</v>
      </c>
      <c r="AX230" s="34">
        <v>0</v>
      </c>
      <c r="AY230" s="34">
        <v>0</v>
      </c>
      <c r="AZ230" s="34">
        <v>0</v>
      </c>
      <c r="BA230" s="34">
        <v>0</v>
      </c>
    </row>
    <row r="231" spans="2:53">
      <c r="B231" s="16">
        <v>24028216</v>
      </c>
      <c r="C231" s="16" t="s">
        <v>389</v>
      </c>
      <c r="D231" s="16" t="s">
        <v>75</v>
      </c>
      <c r="E231" s="21">
        <v>4006</v>
      </c>
      <c r="F231" s="21" t="s">
        <v>138</v>
      </c>
      <c r="G231" s="21">
        <v>40203</v>
      </c>
      <c r="H231" s="21" t="s">
        <v>169</v>
      </c>
      <c r="I231" s="16" t="s">
        <v>390</v>
      </c>
      <c r="J231" s="17" t="s">
        <v>1704</v>
      </c>
      <c r="K231" s="17" t="s">
        <v>1705</v>
      </c>
      <c r="L231" s="17" t="s">
        <v>1687</v>
      </c>
      <c r="M231" s="18" t="str">
        <f>IF(L231="","",VLOOKUP(L231,Sheet1!$B$3:$C$7,2,0))</f>
        <v>急性期</v>
      </c>
      <c r="N231" s="17" t="s">
        <v>1687</v>
      </c>
      <c r="O231" s="18" t="str">
        <f>IF(N231="","",VLOOKUP(N231,Sheet1!$B$3:$C$7,2,0))</f>
        <v>急性期</v>
      </c>
      <c r="P231" s="24" t="str">
        <f t="shared" si="27"/>
        <v/>
      </c>
      <c r="Q231" s="25" t="str">
        <f t="shared" si="28"/>
        <v>○</v>
      </c>
      <c r="R231" s="25" t="str">
        <f t="shared" si="29"/>
        <v>○</v>
      </c>
      <c r="S231" s="25" t="str">
        <f t="shared" si="30"/>
        <v/>
      </c>
      <c r="T231" s="25" t="str">
        <f t="shared" si="31"/>
        <v/>
      </c>
      <c r="U231" s="25" t="str">
        <f t="shared" si="32"/>
        <v/>
      </c>
      <c r="V231" s="26" t="str">
        <f t="shared" si="33"/>
        <v/>
      </c>
      <c r="W231" s="27" t="s">
        <v>1687</v>
      </c>
      <c r="X231" s="27" t="s">
        <v>1691</v>
      </c>
      <c r="Y231" s="27" t="s">
        <v>79</v>
      </c>
      <c r="Z231" s="27" t="s">
        <v>79</v>
      </c>
      <c r="AA231" s="27" t="s">
        <v>79</v>
      </c>
      <c r="AB231" s="22" t="str">
        <f t="shared" si="34"/>
        <v>急性期</v>
      </c>
      <c r="AC231" s="33">
        <v>19</v>
      </c>
      <c r="AD231" s="33">
        <v>15</v>
      </c>
      <c r="AE231" s="33">
        <v>4</v>
      </c>
      <c r="AF231" s="33">
        <v>0</v>
      </c>
      <c r="AG231" s="33">
        <v>0</v>
      </c>
      <c r="AH231" s="33">
        <v>0</v>
      </c>
      <c r="AI231" s="33">
        <v>0</v>
      </c>
      <c r="AJ231" s="33">
        <v>0</v>
      </c>
      <c r="AK231" s="33">
        <v>0</v>
      </c>
      <c r="AL231" s="34">
        <v>19</v>
      </c>
      <c r="AM231" s="33">
        <v>0</v>
      </c>
      <c r="AN231" s="33">
        <v>0</v>
      </c>
      <c r="AO231" s="33">
        <v>0</v>
      </c>
      <c r="AP231" s="34">
        <v>353</v>
      </c>
      <c r="AQ231" s="34">
        <v>0</v>
      </c>
      <c r="AR231" s="35">
        <v>0</v>
      </c>
      <c r="AS231" s="37" t="s">
        <v>1687</v>
      </c>
      <c r="AT231" s="29" t="str">
        <f t="shared" si="35"/>
        <v/>
      </c>
      <c r="AU231" s="34">
        <v>3</v>
      </c>
      <c r="AV231" s="34">
        <v>1</v>
      </c>
      <c r="AW231" s="34">
        <v>0</v>
      </c>
      <c r="AX231" s="34"/>
      <c r="AY231" s="34"/>
      <c r="AZ231" s="34">
        <v>0</v>
      </c>
      <c r="BA231" s="34">
        <v>16</v>
      </c>
    </row>
    <row r="232" spans="2:53">
      <c r="B232" s="16">
        <v>24028221</v>
      </c>
      <c r="C232" s="16" t="s">
        <v>399</v>
      </c>
      <c r="D232" s="16" t="s">
        <v>75</v>
      </c>
      <c r="E232" s="21">
        <v>4006</v>
      </c>
      <c r="F232" s="21" t="s">
        <v>138</v>
      </c>
      <c r="G232" s="21">
        <v>40203</v>
      </c>
      <c r="H232" s="21" t="s">
        <v>169</v>
      </c>
      <c r="I232" s="16" t="s">
        <v>400</v>
      </c>
      <c r="J232" s="17" t="s">
        <v>401</v>
      </c>
      <c r="K232" s="17" t="s">
        <v>402</v>
      </c>
      <c r="L232" s="17" t="s">
        <v>126</v>
      </c>
      <c r="M232" s="18" t="str">
        <f>IF(L232="","",VLOOKUP(L232,Sheet1!$B$3:$C$7,2,0))</f>
        <v>回復期</v>
      </c>
      <c r="N232" s="17" t="s">
        <v>126</v>
      </c>
      <c r="O232" s="18" t="str">
        <f>IF(N232="","",VLOOKUP(N232,Sheet1!$B$3:$C$7,2,0))</f>
        <v>回復期</v>
      </c>
      <c r="P232" s="24" t="str">
        <f t="shared" si="27"/>
        <v>○</v>
      </c>
      <c r="Q232" s="25" t="str">
        <f t="shared" si="28"/>
        <v>○</v>
      </c>
      <c r="R232" s="25" t="str">
        <f t="shared" si="29"/>
        <v/>
      </c>
      <c r="S232" s="25" t="str">
        <f t="shared" si="30"/>
        <v>○</v>
      </c>
      <c r="T232" s="25" t="str">
        <f t="shared" si="31"/>
        <v>○</v>
      </c>
      <c r="U232" s="25" t="str">
        <f t="shared" si="32"/>
        <v/>
      </c>
      <c r="V232" s="26" t="str">
        <f t="shared" si="33"/>
        <v/>
      </c>
      <c r="W232" s="27" t="s">
        <v>148</v>
      </c>
      <c r="X232" s="27" t="s">
        <v>149</v>
      </c>
      <c r="Y232" s="27" t="s">
        <v>167</v>
      </c>
      <c r="Z232" s="27" t="s">
        <v>150</v>
      </c>
      <c r="AA232" s="27" t="s">
        <v>79</v>
      </c>
      <c r="AB232" s="22" t="str">
        <f t="shared" si="34"/>
        <v>回復期</v>
      </c>
      <c r="AC232" s="33">
        <v>16</v>
      </c>
      <c r="AD232" s="33">
        <v>11</v>
      </c>
      <c r="AE232" s="33">
        <v>5</v>
      </c>
      <c r="AF232" s="33">
        <v>0</v>
      </c>
      <c r="AG232" s="33">
        <v>0</v>
      </c>
      <c r="AH232" s="33">
        <v>0</v>
      </c>
      <c r="AI232" s="33">
        <v>0</v>
      </c>
      <c r="AJ232" s="33">
        <v>0</v>
      </c>
      <c r="AK232" s="33">
        <v>0</v>
      </c>
      <c r="AL232" s="34">
        <v>16</v>
      </c>
      <c r="AM232" s="33">
        <v>0</v>
      </c>
      <c r="AN232" s="33">
        <v>0</v>
      </c>
      <c r="AO232" s="33">
        <v>0</v>
      </c>
      <c r="AP232" s="34">
        <v>150</v>
      </c>
      <c r="AQ232" s="34">
        <v>10</v>
      </c>
      <c r="AR232" s="35">
        <v>20</v>
      </c>
      <c r="AS232" s="37" t="s">
        <v>148</v>
      </c>
      <c r="AT232" s="29" t="str">
        <f t="shared" si="35"/>
        <v>○</v>
      </c>
      <c r="AU232" s="34">
        <v>0</v>
      </c>
      <c r="AV232" s="34">
        <v>0</v>
      </c>
      <c r="AW232" s="34">
        <v>0</v>
      </c>
      <c r="AX232" s="34">
        <v>0</v>
      </c>
      <c r="AY232" s="34">
        <v>0</v>
      </c>
      <c r="AZ232" s="34">
        <v>0</v>
      </c>
      <c r="BA232" s="34">
        <v>0</v>
      </c>
    </row>
    <row r="233" spans="2:53">
      <c r="B233" s="16">
        <v>24028242</v>
      </c>
      <c r="C233" s="16" t="s">
        <v>427</v>
      </c>
      <c r="D233" s="16" t="s">
        <v>75</v>
      </c>
      <c r="E233" s="21">
        <v>4006</v>
      </c>
      <c r="F233" s="21" t="s">
        <v>138</v>
      </c>
      <c r="G233" s="21">
        <v>40203</v>
      </c>
      <c r="H233" s="21" t="s">
        <v>169</v>
      </c>
      <c r="I233" s="16" t="s">
        <v>428</v>
      </c>
      <c r="J233" s="17" t="s">
        <v>1706</v>
      </c>
      <c r="K233" s="17" t="s">
        <v>1707</v>
      </c>
      <c r="L233" s="17" t="s">
        <v>1687</v>
      </c>
      <c r="M233" s="18" t="str">
        <f>IF(L233="","",VLOOKUP(L233,Sheet1!$B$3:$C$7,2,0))</f>
        <v>急性期</v>
      </c>
      <c r="N233" s="17" t="s">
        <v>1687</v>
      </c>
      <c r="O233" s="18" t="str">
        <f>IF(N233="","",VLOOKUP(N233,Sheet1!$B$3:$C$7,2,0))</f>
        <v>急性期</v>
      </c>
      <c r="P233" s="24" t="str">
        <f t="shared" si="27"/>
        <v/>
      </c>
      <c r="Q233" s="25" t="str">
        <f t="shared" si="28"/>
        <v>○</v>
      </c>
      <c r="R233" s="25" t="str">
        <f t="shared" si="29"/>
        <v/>
      </c>
      <c r="S233" s="25" t="str">
        <f t="shared" si="30"/>
        <v/>
      </c>
      <c r="T233" s="25" t="str">
        <f t="shared" si="31"/>
        <v/>
      </c>
      <c r="U233" s="25" t="str">
        <f t="shared" si="32"/>
        <v/>
      </c>
      <c r="V233" s="26" t="str">
        <f t="shared" si="33"/>
        <v/>
      </c>
      <c r="W233" s="27" t="s">
        <v>1687</v>
      </c>
      <c r="X233" s="27" t="s">
        <v>79</v>
      </c>
      <c r="Y233" s="27" t="s">
        <v>79</v>
      </c>
      <c r="Z233" s="27" t="s">
        <v>79</v>
      </c>
      <c r="AA233" s="27" t="s">
        <v>79</v>
      </c>
      <c r="AB233" s="22" t="str">
        <f t="shared" si="34"/>
        <v>急性期</v>
      </c>
      <c r="AC233" s="33">
        <v>2</v>
      </c>
      <c r="AD233" s="33">
        <v>0</v>
      </c>
      <c r="AE233" s="33">
        <v>2</v>
      </c>
      <c r="AF233" s="33">
        <v>0</v>
      </c>
      <c r="AG233" s="33">
        <v>0</v>
      </c>
      <c r="AH233" s="33">
        <v>0</v>
      </c>
      <c r="AI233" s="33">
        <v>0</v>
      </c>
      <c r="AJ233" s="33">
        <v>0</v>
      </c>
      <c r="AK233" s="33">
        <v>0</v>
      </c>
      <c r="AL233" s="34">
        <v>2</v>
      </c>
      <c r="AM233" s="34">
        <v>0</v>
      </c>
      <c r="AN233" s="34">
        <v>0</v>
      </c>
      <c r="AO233" s="33">
        <v>0</v>
      </c>
      <c r="AP233" s="34">
        <v>0</v>
      </c>
      <c r="AQ233" s="34">
        <v>0</v>
      </c>
      <c r="AR233" s="35">
        <v>0</v>
      </c>
      <c r="AS233" s="37" t="s">
        <v>1687</v>
      </c>
      <c r="AT233" s="29" t="str">
        <f t="shared" si="35"/>
        <v/>
      </c>
      <c r="AU233" s="34">
        <v>0</v>
      </c>
      <c r="AV233" s="34">
        <v>0</v>
      </c>
      <c r="AW233" s="34">
        <v>0</v>
      </c>
      <c r="AX233" s="34">
        <v>0</v>
      </c>
      <c r="AY233" s="34">
        <v>0</v>
      </c>
      <c r="AZ233" s="34">
        <v>0</v>
      </c>
      <c r="BA233" s="34">
        <v>0</v>
      </c>
    </row>
    <row r="234" spans="2:53">
      <c r="B234" s="16">
        <v>24028302</v>
      </c>
      <c r="C234" s="16" t="s">
        <v>488</v>
      </c>
      <c r="D234" s="16" t="s">
        <v>75</v>
      </c>
      <c r="E234" s="21">
        <v>4006</v>
      </c>
      <c r="F234" s="21" t="s">
        <v>138</v>
      </c>
      <c r="G234" s="21">
        <v>40203</v>
      </c>
      <c r="H234" s="21" t="s">
        <v>169</v>
      </c>
      <c r="I234" s="16" t="s">
        <v>489</v>
      </c>
      <c r="J234" s="17" t="s">
        <v>488</v>
      </c>
      <c r="K234" s="17" t="s">
        <v>490</v>
      </c>
      <c r="L234" s="17" t="s">
        <v>149</v>
      </c>
      <c r="M234" s="18" t="str">
        <f>IF(L234="","",VLOOKUP(L234,Sheet1!$B$3:$C$7,2,0))</f>
        <v>急性期</v>
      </c>
      <c r="N234" s="17" t="s">
        <v>149</v>
      </c>
      <c r="O234" s="18" t="str">
        <f>IF(N234="","",VLOOKUP(N234,Sheet1!$B$3:$C$7,2,0))</f>
        <v>急性期</v>
      </c>
      <c r="P234" s="24" t="str">
        <f t="shared" si="27"/>
        <v/>
      </c>
      <c r="Q234" s="25" t="str">
        <f t="shared" si="28"/>
        <v/>
      </c>
      <c r="R234" s="25" t="str">
        <f t="shared" si="29"/>
        <v>○</v>
      </c>
      <c r="S234" s="25" t="str">
        <f t="shared" si="30"/>
        <v/>
      </c>
      <c r="T234" s="25" t="str">
        <f t="shared" si="31"/>
        <v/>
      </c>
      <c r="U234" s="25" t="str">
        <f t="shared" si="32"/>
        <v/>
      </c>
      <c r="V234" s="26" t="str">
        <f t="shared" si="33"/>
        <v/>
      </c>
      <c r="W234" s="27" t="s">
        <v>126</v>
      </c>
      <c r="X234" s="27" t="s">
        <v>79</v>
      </c>
      <c r="Y234" s="27" t="s">
        <v>79</v>
      </c>
      <c r="Z234" s="27" t="s">
        <v>79</v>
      </c>
      <c r="AA234" s="27" t="s">
        <v>79</v>
      </c>
      <c r="AB234" s="22" t="str">
        <f t="shared" si="34"/>
        <v>急性期</v>
      </c>
      <c r="AC234" s="33">
        <v>10</v>
      </c>
      <c r="AD234" s="33">
        <v>10</v>
      </c>
      <c r="AE234" s="33">
        <v>0</v>
      </c>
      <c r="AF234" s="33">
        <v>0</v>
      </c>
      <c r="AG234" s="33">
        <v>0</v>
      </c>
      <c r="AH234" s="33">
        <v>0</v>
      </c>
      <c r="AI234" s="33">
        <v>0</v>
      </c>
      <c r="AJ234" s="33">
        <v>0</v>
      </c>
      <c r="AK234" s="33">
        <v>0</v>
      </c>
      <c r="AL234" s="34"/>
      <c r="AM234" s="34"/>
      <c r="AN234" s="34"/>
      <c r="AO234" s="33">
        <v>10</v>
      </c>
      <c r="AP234" s="34">
        <v>255</v>
      </c>
      <c r="AQ234" s="34">
        <v>255</v>
      </c>
      <c r="AR234" s="35"/>
      <c r="AS234" s="37" t="s">
        <v>79</v>
      </c>
      <c r="AT234" s="29" t="str">
        <f t="shared" si="35"/>
        <v/>
      </c>
      <c r="AU234" s="34"/>
      <c r="AV234" s="34"/>
      <c r="AW234" s="34">
        <v>0</v>
      </c>
      <c r="AX234" s="34"/>
      <c r="AY234" s="34"/>
      <c r="AZ234" s="34">
        <v>0</v>
      </c>
      <c r="BA234" s="34"/>
    </row>
    <row r="235" spans="2:53">
      <c r="B235" s="16">
        <v>24028330</v>
      </c>
      <c r="C235" s="16" t="s">
        <v>518</v>
      </c>
      <c r="D235" s="16" t="s">
        <v>75</v>
      </c>
      <c r="E235" s="21">
        <v>4006</v>
      </c>
      <c r="F235" s="21" t="s">
        <v>138</v>
      </c>
      <c r="G235" s="21">
        <v>40203</v>
      </c>
      <c r="H235" s="21" t="s">
        <v>169</v>
      </c>
      <c r="I235" s="16" t="s">
        <v>519</v>
      </c>
      <c r="J235" s="17" t="s">
        <v>1708</v>
      </c>
      <c r="K235" s="17" t="s">
        <v>1709</v>
      </c>
      <c r="L235" s="17" t="s">
        <v>1701</v>
      </c>
      <c r="M235" s="18" t="str">
        <f>IF(L235="","",VLOOKUP(L235,Sheet1!$B$3:$C$7,2,0))</f>
        <v>慢性期</v>
      </c>
      <c r="N235" s="17" t="s">
        <v>1701</v>
      </c>
      <c r="O235" s="18" t="str">
        <f>IF(N235="","",VLOOKUP(N235,Sheet1!$B$3:$C$7,2,0))</f>
        <v>慢性期</v>
      </c>
      <c r="P235" s="24" t="str">
        <f t="shared" si="27"/>
        <v>○</v>
      </c>
      <c r="Q235" s="25" t="str">
        <f t="shared" si="28"/>
        <v>○</v>
      </c>
      <c r="R235" s="25" t="str">
        <f t="shared" si="29"/>
        <v/>
      </c>
      <c r="S235" s="25" t="str">
        <f t="shared" si="30"/>
        <v/>
      </c>
      <c r="T235" s="25" t="str">
        <f t="shared" si="31"/>
        <v>○</v>
      </c>
      <c r="U235" s="25" t="str">
        <f t="shared" si="32"/>
        <v/>
      </c>
      <c r="V235" s="26" t="str">
        <f t="shared" si="33"/>
        <v/>
      </c>
      <c r="W235" s="27" t="s">
        <v>1688</v>
      </c>
      <c r="X235" s="27" t="s">
        <v>1687</v>
      </c>
      <c r="Y235" s="27" t="s">
        <v>1694</v>
      </c>
      <c r="Z235" s="27" t="s">
        <v>79</v>
      </c>
      <c r="AA235" s="27" t="s">
        <v>79</v>
      </c>
      <c r="AB235" s="22" t="str">
        <f t="shared" si="34"/>
        <v>慢性期</v>
      </c>
      <c r="AC235" s="33">
        <v>19</v>
      </c>
      <c r="AD235" s="33">
        <v>19</v>
      </c>
      <c r="AE235" s="33">
        <v>0</v>
      </c>
      <c r="AF235" s="33">
        <v>0</v>
      </c>
      <c r="AG235" s="33">
        <v>0</v>
      </c>
      <c r="AH235" s="33">
        <v>0</v>
      </c>
      <c r="AI235" s="33">
        <v>0</v>
      </c>
      <c r="AJ235" s="33">
        <v>0</v>
      </c>
      <c r="AK235" s="33">
        <v>0</v>
      </c>
      <c r="AL235" s="34">
        <v>19</v>
      </c>
      <c r="AM235" s="33">
        <v>0</v>
      </c>
      <c r="AN235" s="33">
        <v>0</v>
      </c>
      <c r="AO235" s="33">
        <v>0</v>
      </c>
      <c r="AP235" s="34">
        <v>37</v>
      </c>
      <c r="AQ235" s="34">
        <v>16</v>
      </c>
      <c r="AR235" s="35">
        <v>10.8</v>
      </c>
      <c r="AS235" s="37" t="s">
        <v>1687</v>
      </c>
      <c r="AT235" s="29" t="str">
        <f t="shared" si="35"/>
        <v/>
      </c>
      <c r="AU235" s="34">
        <v>0</v>
      </c>
      <c r="AV235" s="34">
        <v>0</v>
      </c>
      <c r="AW235" s="34">
        <v>0</v>
      </c>
      <c r="AX235" s="34">
        <v>0</v>
      </c>
      <c r="AY235" s="34">
        <v>0</v>
      </c>
      <c r="AZ235" s="34">
        <v>0</v>
      </c>
      <c r="BA235" s="34">
        <v>0</v>
      </c>
    </row>
    <row r="236" spans="2:53" hidden="1">
      <c r="B236" s="16">
        <v>24028343</v>
      </c>
      <c r="C236" s="16" t="s">
        <v>529</v>
      </c>
      <c r="D236" s="16" t="s">
        <v>75</v>
      </c>
      <c r="E236" s="21">
        <v>4006</v>
      </c>
      <c r="F236" s="21" t="s">
        <v>138</v>
      </c>
      <c r="G236" s="21">
        <v>40203</v>
      </c>
      <c r="H236" s="21" t="s">
        <v>169</v>
      </c>
      <c r="I236" s="16" t="s">
        <v>530</v>
      </c>
      <c r="J236" s="17" t="s">
        <v>79</v>
      </c>
      <c r="K236" s="17" t="s">
        <v>79</v>
      </c>
      <c r="L236" s="17" t="s">
        <v>79</v>
      </c>
      <c r="M236" s="18" t="str">
        <f>IF(L236="","",VLOOKUP(L236,Sheet1!$B$3:$C$7,2,0))</f>
        <v/>
      </c>
      <c r="N236" s="17" t="s">
        <v>79</v>
      </c>
      <c r="O236" s="18" t="str">
        <f>IF(N236="","",VLOOKUP(N236,Sheet1!$B$3:$C$7,2,0))</f>
        <v/>
      </c>
      <c r="P236" s="24" t="str">
        <f t="shared" si="27"/>
        <v/>
      </c>
      <c r="Q236" s="25" t="str">
        <f t="shared" si="28"/>
        <v/>
      </c>
      <c r="R236" s="25" t="str">
        <f t="shared" si="29"/>
        <v/>
      </c>
      <c r="S236" s="25" t="str">
        <f t="shared" si="30"/>
        <v/>
      </c>
      <c r="T236" s="25" t="str">
        <f t="shared" si="31"/>
        <v/>
      </c>
      <c r="U236" s="25" t="str">
        <f t="shared" si="32"/>
        <v/>
      </c>
      <c r="V236" s="26" t="str">
        <f t="shared" si="33"/>
        <v/>
      </c>
      <c r="W236" s="27" t="s">
        <v>79</v>
      </c>
      <c r="X236" s="27" t="s">
        <v>79</v>
      </c>
      <c r="Y236" s="27" t="s">
        <v>79</v>
      </c>
      <c r="Z236" s="27" t="s">
        <v>79</v>
      </c>
      <c r="AA236" s="27" t="s">
        <v>79</v>
      </c>
      <c r="AB236" s="22" t="str">
        <f t="shared" si="34"/>
        <v>無回答</v>
      </c>
      <c r="AC236" s="33"/>
      <c r="AD236" s="33">
        <v>0</v>
      </c>
      <c r="AE236" s="33"/>
      <c r="AF236" s="33"/>
      <c r="AG236" s="33">
        <v>0</v>
      </c>
      <c r="AH236" s="33"/>
      <c r="AI236" s="33">
        <v>0</v>
      </c>
      <c r="AJ236" s="33">
        <v>0</v>
      </c>
      <c r="AK236" s="33">
        <v>0</v>
      </c>
      <c r="AL236" s="34"/>
      <c r="AM236" s="34"/>
      <c r="AN236" s="34"/>
      <c r="AO236" s="33">
        <v>0</v>
      </c>
      <c r="AP236" s="34"/>
      <c r="AQ236" s="34"/>
      <c r="AR236" s="35"/>
      <c r="AS236" s="37" t="s">
        <v>79</v>
      </c>
      <c r="AT236" s="29" t="str">
        <f t="shared" si="35"/>
        <v/>
      </c>
      <c r="AU236" s="34"/>
      <c r="AV236" s="34"/>
      <c r="AW236" s="34">
        <v>0</v>
      </c>
      <c r="AX236" s="34"/>
      <c r="AY236" s="34"/>
      <c r="AZ236" s="34">
        <v>0</v>
      </c>
      <c r="BA236" s="34"/>
    </row>
    <row r="237" spans="2:53">
      <c r="B237" s="16">
        <v>24028349</v>
      </c>
      <c r="C237" s="16" t="s">
        <v>542</v>
      </c>
      <c r="D237" s="16" t="s">
        <v>75</v>
      </c>
      <c r="E237" s="21">
        <v>4006</v>
      </c>
      <c r="F237" s="21" t="s">
        <v>138</v>
      </c>
      <c r="G237" s="21">
        <v>40203</v>
      </c>
      <c r="H237" s="21" t="s">
        <v>169</v>
      </c>
      <c r="I237" s="16" t="s">
        <v>94</v>
      </c>
      <c r="J237" s="17" t="s">
        <v>1710</v>
      </c>
      <c r="K237" s="17" t="s">
        <v>1711</v>
      </c>
      <c r="L237" s="17" t="s">
        <v>1691</v>
      </c>
      <c r="M237" s="18" t="str">
        <f>IF(L237="","",VLOOKUP(L237,Sheet1!$B$3:$C$7,2,0))</f>
        <v>回復期</v>
      </c>
      <c r="N237" s="17" t="s">
        <v>1691</v>
      </c>
      <c r="O237" s="18" t="str">
        <f>IF(N237="","",VLOOKUP(N237,Sheet1!$B$3:$C$7,2,0))</f>
        <v>回復期</v>
      </c>
      <c r="P237" s="24" t="str">
        <f t="shared" si="27"/>
        <v>○</v>
      </c>
      <c r="Q237" s="25" t="str">
        <f t="shared" si="28"/>
        <v/>
      </c>
      <c r="R237" s="25" t="str">
        <f t="shared" si="29"/>
        <v/>
      </c>
      <c r="S237" s="25" t="str">
        <f t="shared" si="30"/>
        <v>○</v>
      </c>
      <c r="T237" s="25" t="str">
        <f t="shared" si="31"/>
        <v/>
      </c>
      <c r="U237" s="25" t="str">
        <f t="shared" si="32"/>
        <v/>
      </c>
      <c r="V237" s="26" t="str">
        <f t="shared" si="33"/>
        <v/>
      </c>
      <c r="W237" s="27" t="s">
        <v>1688</v>
      </c>
      <c r="X237" s="27" t="s">
        <v>1701</v>
      </c>
      <c r="Y237" s="27" t="s">
        <v>79</v>
      </c>
      <c r="Z237" s="27" t="s">
        <v>79</v>
      </c>
      <c r="AA237" s="27" t="s">
        <v>79</v>
      </c>
      <c r="AB237" s="22" t="str">
        <f t="shared" si="34"/>
        <v>回復期</v>
      </c>
      <c r="AC237" s="33">
        <v>12</v>
      </c>
      <c r="AD237" s="33">
        <v>0</v>
      </c>
      <c r="AE237" s="33">
        <v>12</v>
      </c>
      <c r="AF237" s="33">
        <v>0</v>
      </c>
      <c r="AG237" s="33">
        <v>0</v>
      </c>
      <c r="AH237" s="33">
        <v>0</v>
      </c>
      <c r="AI237" s="33">
        <v>0</v>
      </c>
      <c r="AJ237" s="33">
        <v>0</v>
      </c>
      <c r="AK237" s="33">
        <v>0</v>
      </c>
      <c r="AL237" s="34">
        <v>12</v>
      </c>
      <c r="AM237" s="34">
        <v>0</v>
      </c>
      <c r="AN237" s="34">
        <v>0</v>
      </c>
      <c r="AO237" s="33">
        <v>0</v>
      </c>
      <c r="AP237" s="34">
        <v>0</v>
      </c>
      <c r="AQ237" s="34">
        <v>0</v>
      </c>
      <c r="AR237" s="35">
        <v>0</v>
      </c>
      <c r="AS237" s="37" t="s">
        <v>1687</v>
      </c>
      <c r="AT237" s="29" t="str">
        <f t="shared" si="35"/>
        <v/>
      </c>
      <c r="AU237" s="34">
        <v>0</v>
      </c>
      <c r="AV237" s="34">
        <v>0</v>
      </c>
      <c r="AW237" s="34">
        <v>0</v>
      </c>
      <c r="AX237" s="34">
        <v>0</v>
      </c>
      <c r="AY237" s="34">
        <v>0</v>
      </c>
      <c r="AZ237" s="34">
        <v>0</v>
      </c>
      <c r="BA237" s="34">
        <v>0</v>
      </c>
    </row>
    <row r="238" spans="2:53">
      <c r="B238" s="16">
        <v>24028362</v>
      </c>
      <c r="C238" s="16" t="s">
        <v>556</v>
      </c>
      <c r="D238" s="16" t="s">
        <v>75</v>
      </c>
      <c r="E238" s="21">
        <v>4006</v>
      </c>
      <c r="F238" s="21" t="s">
        <v>138</v>
      </c>
      <c r="G238" s="21">
        <v>40203</v>
      </c>
      <c r="H238" s="21" t="s">
        <v>169</v>
      </c>
      <c r="I238" s="16" t="s">
        <v>557</v>
      </c>
      <c r="J238" s="17" t="s">
        <v>1712</v>
      </c>
      <c r="K238" s="17" t="s">
        <v>1713</v>
      </c>
      <c r="L238" s="17" t="s">
        <v>1701</v>
      </c>
      <c r="M238" s="18" t="str">
        <f>IF(L238="","",VLOOKUP(L238,Sheet1!$B$3:$C$7,2,0))</f>
        <v>慢性期</v>
      </c>
      <c r="N238" s="17" t="s">
        <v>1701</v>
      </c>
      <c r="O238" s="18" t="str">
        <f>IF(N238="","",VLOOKUP(N238,Sheet1!$B$3:$C$7,2,0))</f>
        <v>慢性期</v>
      </c>
      <c r="P238" s="24" t="str">
        <f t="shared" si="27"/>
        <v>○</v>
      </c>
      <c r="Q238" s="25" t="str">
        <f t="shared" si="28"/>
        <v/>
      </c>
      <c r="R238" s="25" t="str">
        <f t="shared" si="29"/>
        <v>○</v>
      </c>
      <c r="S238" s="25" t="str">
        <f t="shared" si="30"/>
        <v/>
      </c>
      <c r="T238" s="25" t="str">
        <f t="shared" si="31"/>
        <v>○</v>
      </c>
      <c r="U238" s="25" t="str">
        <f t="shared" si="32"/>
        <v/>
      </c>
      <c r="V238" s="26" t="str">
        <f t="shared" si="33"/>
        <v/>
      </c>
      <c r="W238" s="27" t="s">
        <v>1688</v>
      </c>
      <c r="X238" s="27" t="s">
        <v>1691</v>
      </c>
      <c r="Y238" s="27" t="s">
        <v>1694</v>
      </c>
      <c r="Z238" s="27" t="s">
        <v>79</v>
      </c>
      <c r="AA238" s="27" t="s">
        <v>79</v>
      </c>
      <c r="AB238" s="22" t="str">
        <f t="shared" si="34"/>
        <v>慢性期</v>
      </c>
      <c r="AC238" s="33">
        <v>10</v>
      </c>
      <c r="AD238" s="33">
        <v>10</v>
      </c>
      <c r="AE238" s="33"/>
      <c r="AF238" s="33">
        <v>9</v>
      </c>
      <c r="AG238" s="33">
        <v>9</v>
      </c>
      <c r="AH238" s="33"/>
      <c r="AI238" s="33">
        <v>0</v>
      </c>
      <c r="AJ238" s="33">
        <v>0</v>
      </c>
      <c r="AK238" s="33">
        <v>0</v>
      </c>
      <c r="AL238" s="34">
        <v>10</v>
      </c>
      <c r="AM238" s="34">
        <v>9</v>
      </c>
      <c r="AN238" s="34">
        <v>0</v>
      </c>
      <c r="AO238" s="33">
        <v>0</v>
      </c>
      <c r="AP238" s="34">
        <v>67</v>
      </c>
      <c r="AQ238" s="34">
        <v>47</v>
      </c>
      <c r="AR238" s="35">
        <v>43</v>
      </c>
      <c r="AS238" s="37" t="s">
        <v>1687</v>
      </c>
      <c r="AT238" s="29" t="str">
        <f t="shared" si="35"/>
        <v/>
      </c>
      <c r="AU238" s="34">
        <v>0</v>
      </c>
      <c r="AV238" s="34">
        <v>0</v>
      </c>
      <c r="AW238" s="34">
        <v>0</v>
      </c>
      <c r="AX238" s="34">
        <v>0</v>
      </c>
      <c r="AY238" s="34">
        <v>0</v>
      </c>
      <c r="AZ238" s="34">
        <v>0</v>
      </c>
      <c r="BA238" s="34">
        <v>0</v>
      </c>
    </row>
    <row r="239" spans="2:53">
      <c r="B239" s="16">
        <v>24028370</v>
      </c>
      <c r="C239" s="16" t="s">
        <v>562</v>
      </c>
      <c r="D239" s="16" t="s">
        <v>75</v>
      </c>
      <c r="E239" s="21">
        <v>4006</v>
      </c>
      <c r="F239" s="21" t="s">
        <v>138</v>
      </c>
      <c r="G239" s="21">
        <v>40203</v>
      </c>
      <c r="H239" s="21" t="s">
        <v>169</v>
      </c>
      <c r="I239" s="16" t="s">
        <v>563</v>
      </c>
      <c r="J239" s="18" t="s">
        <v>1714</v>
      </c>
      <c r="K239" s="18" t="s">
        <v>1715</v>
      </c>
      <c r="L239" s="18" t="s">
        <v>1687</v>
      </c>
      <c r="M239" s="18" t="str">
        <f>IF(L239="","",VLOOKUP(L239,Sheet1!$B$3:$C$7,2,0))</f>
        <v>急性期</v>
      </c>
      <c r="N239" s="18" t="s">
        <v>1687</v>
      </c>
      <c r="O239" s="18" t="str">
        <f>IF(N239="","",VLOOKUP(N239,Sheet1!$B$3:$C$7,2,0))</f>
        <v>急性期</v>
      </c>
      <c r="P239" s="24" t="str">
        <f t="shared" si="27"/>
        <v/>
      </c>
      <c r="Q239" s="25" t="str">
        <f t="shared" si="28"/>
        <v>○</v>
      </c>
      <c r="R239" s="25" t="str">
        <f t="shared" si="29"/>
        <v>○</v>
      </c>
      <c r="S239" s="25" t="str">
        <f t="shared" si="30"/>
        <v/>
      </c>
      <c r="T239" s="25" t="str">
        <f t="shared" si="31"/>
        <v/>
      </c>
      <c r="U239" s="25" t="str">
        <f t="shared" si="32"/>
        <v/>
      </c>
      <c r="V239" s="26" t="str">
        <f t="shared" si="33"/>
        <v/>
      </c>
      <c r="W239" s="28" t="s">
        <v>1687</v>
      </c>
      <c r="X239" s="28" t="s">
        <v>1691</v>
      </c>
      <c r="Y239" s="28" t="s">
        <v>79</v>
      </c>
      <c r="Z239" s="28" t="s">
        <v>79</v>
      </c>
      <c r="AA239" s="28" t="s">
        <v>79</v>
      </c>
      <c r="AB239" s="22" t="str">
        <f t="shared" si="34"/>
        <v>急性期</v>
      </c>
      <c r="AC239" s="33">
        <v>11</v>
      </c>
      <c r="AD239" s="33">
        <v>11</v>
      </c>
      <c r="AE239" s="33">
        <v>0</v>
      </c>
      <c r="AF239" s="33">
        <v>0</v>
      </c>
      <c r="AG239" s="33">
        <v>0</v>
      </c>
      <c r="AH239" s="33">
        <v>0</v>
      </c>
      <c r="AI239" s="33">
        <v>0</v>
      </c>
      <c r="AJ239" s="33">
        <v>0</v>
      </c>
      <c r="AK239" s="33">
        <v>0</v>
      </c>
      <c r="AL239" s="34">
        <v>11</v>
      </c>
      <c r="AM239" s="34">
        <v>0</v>
      </c>
      <c r="AN239" s="34">
        <v>0</v>
      </c>
      <c r="AO239" s="33">
        <v>0</v>
      </c>
      <c r="AP239" s="34">
        <v>270</v>
      </c>
      <c r="AQ239" s="34">
        <v>270</v>
      </c>
      <c r="AR239" s="35">
        <v>0</v>
      </c>
      <c r="AS239" s="36" t="s">
        <v>1687</v>
      </c>
      <c r="AT239" s="29" t="str">
        <f t="shared" si="35"/>
        <v/>
      </c>
      <c r="AU239" s="34">
        <v>0</v>
      </c>
      <c r="AV239" s="34">
        <v>0</v>
      </c>
      <c r="AW239" s="34">
        <v>0</v>
      </c>
      <c r="AX239" s="34">
        <v>0</v>
      </c>
      <c r="AY239" s="34">
        <v>0</v>
      </c>
      <c r="AZ239" s="34">
        <v>0</v>
      </c>
      <c r="BA239" s="34">
        <v>11</v>
      </c>
    </row>
    <row r="240" spans="2:53">
      <c r="B240" s="16">
        <v>24028402</v>
      </c>
      <c r="C240" s="16" t="s">
        <v>594</v>
      </c>
      <c r="D240" s="16" t="s">
        <v>75</v>
      </c>
      <c r="E240" s="21">
        <v>4006</v>
      </c>
      <c r="F240" s="21" t="s">
        <v>138</v>
      </c>
      <c r="G240" s="21">
        <v>40203</v>
      </c>
      <c r="H240" s="21" t="s">
        <v>169</v>
      </c>
      <c r="I240" s="16" t="s">
        <v>595</v>
      </c>
      <c r="J240" s="18" t="s">
        <v>1716</v>
      </c>
      <c r="K240" s="18" t="s">
        <v>1717</v>
      </c>
      <c r="L240" s="18" t="s">
        <v>1691</v>
      </c>
      <c r="M240" s="18" t="str">
        <f>IF(L240="","",VLOOKUP(L240,Sheet1!$B$3:$C$7,2,0))</f>
        <v>回復期</v>
      </c>
      <c r="N240" s="18" t="s">
        <v>1691</v>
      </c>
      <c r="O240" s="18" t="str">
        <f>IF(N240="","",VLOOKUP(N240,Sheet1!$B$3:$C$7,2,0))</f>
        <v>回復期</v>
      </c>
      <c r="P240" s="24" t="str">
        <f t="shared" si="27"/>
        <v/>
      </c>
      <c r="Q240" s="25" t="str">
        <f t="shared" si="28"/>
        <v/>
      </c>
      <c r="R240" s="25" t="str">
        <f t="shared" si="29"/>
        <v/>
      </c>
      <c r="S240" s="25" t="str">
        <f t="shared" si="30"/>
        <v/>
      </c>
      <c r="T240" s="25" t="str">
        <f t="shared" si="31"/>
        <v/>
      </c>
      <c r="U240" s="25" t="str">
        <f t="shared" si="32"/>
        <v>○</v>
      </c>
      <c r="V240" s="26" t="str">
        <f t="shared" si="33"/>
        <v/>
      </c>
      <c r="W240" s="28" t="s">
        <v>1718</v>
      </c>
      <c r="X240" s="28" t="s">
        <v>79</v>
      </c>
      <c r="Y240" s="28" t="s">
        <v>79</v>
      </c>
      <c r="Z240" s="28" t="s">
        <v>79</v>
      </c>
      <c r="AA240" s="28" t="s">
        <v>79</v>
      </c>
      <c r="AB240" s="22" t="str">
        <f t="shared" si="34"/>
        <v>回復期</v>
      </c>
      <c r="AC240" s="33">
        <v>11</v>
      </c>
      <c r="AD240" s="33">
        <v>11</v>
      </c>
      <c r="AE240" s="33">
        <v>0</v>
      </c>
      <c r="AF240" s="33">
        <v>0</v>
      </c>
      <c r="AG240" s="33">
        <v>0</v>
      </c>
      <c r="AH240" s="33">
        <v>0</v>
      </c>
      <c r="AI240" s="33">
        <v>0</v>
      </c>
      <c r="AJ240" s="33">
        <v>0</v>
      </c>
      <c r="AK240" s="33">
        <v>0</v>
      </c>
      <c r="AL240" s="34">
        <v>11</v>
      </c>
      <c r="AM240" s="34">
        <v>0</v>
      </c>
      <c r="AN240" s="34">
        <v>0</v>
      </c>
      <c r="AO240" s="33">
        <v>0</v>
      </c>
      <c r="AP240" s="34">
        <v>2</v>
      </c>
      <c r="AQ240" s="34">
        <v>0</v>
      </c>
      <c r="AR240" s="35">
        <v>0</v>
      </c>
      <c r="AS240" s="36" t="s">
        <v>1687</v>
      </c>
      <c r="AT240" s="29" t="str">
        <f t="shared" si="35"/>
        <v/>
      </c>
      <c r="AU240" s="34">
        <v>0</v>
      </c>
      <c r="AV240" s="34">
        <v>5</v>
      </c>
      <c r="AW240" s="34">
        <v>0</v>
      </c>
      <c r="AX240" s="34"/>
      <c r="AY240" s="34"/>
      <c r="AZ240" s="34">
        <v>0</v>
      </c>
      <c r="BA240" s="34"/>
    </row>
    <row r="241" spans="2:53">
      <c r="B241" s="16">
        <v>24028404</v>
      </c>
      <c r="C241" s="16" t="s">
        <v>596</v>
      </c>
      <c r="D241" s="16" t="s">
        <v>75</v>
      </c>
      <c r="E241" s="21">
        <v>4006</v>
      </c>
      <c r="F241" s="21" t="s">
        <v>138</v>
      </c>
      <c r="G241" s="21">
        <v>40203</v>
      </c>
      <c r="H241" s="21" t="s">
        <v>169</v>
      </c>
      <c r="I241" s="16" t="s">
        <v>597</v>
      </c>
      <c r="J241" s="17" t="s">
        <v>596</v>
      </c>
      <c r="K241" s="17" t="s">
        <v>598</v>
      </c>
      <c r="L241" s="17" t="s">
        <v>149</v>
      </c>
      <c r="M241" s="18" t="str">
        <f>IF(L241="","",VLOOKUP(L241,Sheet1!$B$3:$C$7,2,0))</f>
        <v>急性期</v>
      </c>
      <c r="N241" s="17" t="s">
        <v>149</v>
      </c>
      <c r="O241" s="18" t="str">
        <f>IF(N241="","",VLOOKUP(N241,Sheet1!$B$3:$C$7,2,0))</f>
        <v>急性期</v>
      </c>
      <c r="P241" s="24" t="str">
        <f t="shared" si="27"/>
        <v>○</v>
      </c>
      <c r="Q241" s="25" t="str">
        <f t="shared" si="28"/>
        <v/>
      </c>
      <c r="R241" s="25" t="str">
        <f t="shared" si="29"/>
        <v>○</v>
      </c>
      <c r="S241" s="25" t="str">
        <f t="shared" si="30"/>
        <v>○</v>
      </c>
      <c r="T241" s="25" t="str">
        <f t="shared" si="31"/>
        <v>○</v>
      </c>
      <c r="U241" s="25" t="str">
        <f t="shared" si="32"/>
        <v/>
      </c>
      <c r="V241" s="26" t="str">
        <f t="shared" si="33"/>
        <v/>
      </c>
      <c r="W241" s="27" t="s">
        <v>148</v>
      </c>
      <c r="X241" s="27" t="s">
        <v>126</v>
      </c>
      <c r="Y241" s="27" t="s">
        <v>167</v>
      </c>
      <c r="Z241" s="27" t="s">
        <v>150</v>
      </c>
      <c r="AA241" s="27" t="s">
        <v>79</v>
      </c>
      <c r="AB241" s="22" t="str">
        <f t="shared" si="34"/>
        <v>急性期</v>
      </c>
      <c r="AC241" s="33">
        <v>14</v>
      </c>
      <c r="AD241" s="33">
        <v>0</v>
      </c>
      <c r="AE241" s="33">
        <v>14</v>
      </c>
      <c r="AF241" s="33">
        <v>0</v>
      </c>
      <c r="AG241" s="33">
        <v>0</v>
      </c>
      <c r="AH241" s="33">
        <v>0</v>
      </c>
      <c r="AI241" s="33">
        <v>0</v>
      </c>
      <c r="AJ241" s="33">
        <v>0</v>
      </c>
      <c r="AK241" s="33">
        <v>0</v>
      </c>
      <c r="AL241" s="34"/>
      <c r="AM241" s="34"/>
      <c r="AN241" s="34"/>
      <c r="AO241" s="33">
        <v>14</v>
      </c>
      <c r="AP241" s="34">
        <v>0</v>
      </c>
      <c r="AQ241" s="34">
        <v>0</v>
      </c>
      <c r="AR241" s="35">
        <v>0</v>
      </c>
      <c r="AS241" s="37" t="s">
        <v>79</v>
      </c>
      <c r="AT241" s="29" t="str">
        <f t="shared" si="35"/>
        <v/>
      </c>
      <c r="AU241" s="34"/>
      <c r="AV241" s="34"/>
      <c r="AW241" s="34">
        <v>0</v>
      </c>
      <c r="AX241" s="34"/>
      <c r="AY241" s="34"/>
      <c r="AZ241" s="34">
        <v>0</v>
      </c>
      <c r="BA241" s="34"/>
    </row>
    <row r="242" spans="2:53">
      <c r="B242" s="16">
        <v>24028413</v>
      </c>
      <c r="C242" s="16" t="s">
        <v>606</v>
      </c>
      <c r="D242" s="16" t="s">
        <v>75</v>
      </c>
      <c r="E242" s="21">
        <v>4006</v>
      </c>
      <c r="F242" s="21" t="s">
        <v>138</v>
      </c>
      <c r="G242" s="21">
        <v>40203</v>
      </c>
      <c r="H242" s="21" t="s">
        <v>169</v>
      </c>
      <c r="I242" s="16" t="s">
        <v>607</v>
      </c>
      <c r="J242" s="18" t="s">
        <v>1719</v>
      </c>
      <c r="K242" s="18" t="s">
        <v>1720</v>
      </c>
      <c r="L242" s="18" t="s">
        <v>1687</v>
      </c>
      <c r="M242" s="18" t="str">
        <f>IF(L242="","",VLOOKUP(L242,Sheet1!$B$3:$C$7,2,0))</f>
        <v>急性期</v>
      </c>
      <c r="N242" s="18" t="s">
        <v>1687</v>
      </c>
      <c r="O242" s="18" t="str">
        <f>IF(N242="","",VLOOKUP(N242,Sheet1!$B$3:$C$7,2,0))</f>
        <v>急性期</v>
      </c>
      <c r="P242" s="24" t="str">
        <f t="shared" si="27"/>
        <v>○</v>
      </c>
      <c r="Q242" s="25" t="str">
        <f t="shared" si="28"/>
        <v>○</v>
      </c>
      <c r="R242" s="25" t="str">
        <f t="shared" si="29"/>
        <v>○</v>
      </c>
      <c r="S242" s="25" t="str">
        <f t="shared" si="30"/>
        <v/>
      </c>
      <c r="T242" s="25" t="str">
        <f t="shared" si="31"/>
        <v/>
      </c>
      <c r="U242" s="25" t="str">
        <f t="shared" si="32"/>
        <v/>
      </c>
      <c r="V242" s="26" t="str">
        <f t="shared" si="33"/>
        <v/>
      </c>
      <c r="W242" s="28" t="s">
        <v>1688</v>
      </c>
      <c r="X242" s="28" t="s">
        <v>1687</v>
      </c>
      <c r="Y242" s="28" t="s">
        <v>1691</v>
      </c>
      <c r="Z242" s="28" t="s">
        <v>79</v>
      </c>
      <c r="AA242" s="28" t="s">
        <v>79</v>
      </c>
      <c r="AB242" s="22" t="str">
        <f t="shared" si="34"/>
        <v>急性期</v>
      </c>
      <c r="AC242" s="33">
        <v>19</v>
      </c>
      <c r="AD242" s="33">
        <v>11</v>
      </c>
      <c r="AE242" s="33">
        <v>8</v>
      </c>
      <c r="AF242" s="33">
        <v>0</v>
      </c>
      <c r="AG242" s="33">
        <v>0</v>
      </c>
      <c r="AH242" s="33">
        <v>0</v>
      </c>
      <c r="AI242" s="33">
        <v>0</v>
      </c>
      <c r="AJ242" s="33">
        <v>0</v>
      </c>
      <c r="AK242" s="33">
        <v>0</v>
      </c>
      <c r="AL242" s="34">
        <v>19</v>
      </c>
      <c r="AM242" s="33">
        <v>0</v>
      </c>
      <c r="AN242" s="33">
        <v>0</v>
      </c>
      <c r="AO242" s="33">
        <v>0</v>
      </c>
      <c r="AP242" s="34">
        <v>41</v>
      </c>
      <c r="AQ242" s="34"/>
      <c r="AR242" s="35"/>
      <c r="AS242" s="36" t="s">
        <v>79</v>
      </c>
      <c r="AT242" s="29" t="str">
        <f t="shared" si="35"/>
        <v/>
      </c>
      <c r="AU242" s="34"/>
      <c r="AV242" s="34"/>
      <c r="AW242" s="34">
        <v>0</v>
      </c>
      <c r="AX242" s="34"/>
      <c r="AY242" s="34"/>
      <c r="AZ242" s="34">
        <v>0</v>
      </c>
      <c r="BA242" s="34"/>
    </row>
    <row r="243" spans="2:53">
      <c r="B243" s="16">
        <v>24028414</v>
      </c>
      <c r="C243" s="16" t="s">
        <v>608</v>
      </c>
      <c r="D243" s="16" t="s">
        <v>75</v>
      </c>
      <c r="E243" s="21">
        <v>4006</v>
      </c>
      <c r="F243" s="21" t="s">
        <v>138</v>
      </c>
      <c r="G243" s="21">
        <v>40203</v>
      </c>
      <c r="H243" s="21" t="s">
        <v>169</v>
      </c>
      <c r="I243" s="16" t="s">
        <v>609</v>
      </c>
      <c r="J243" s="17" t="s">
        <v>1721</v>
      </c>
      <c r="K243" s="17" t="s">
        <v>1722</v>
      </c>
      <c r="L243" s="17" t="s">
        <v>1691</v>
      </c>
      <c r="M243" s="18" t="str">
        <f>IF(L243="","",VLOOKUP(L243,Sheet1!$B$3:$C$7,2,0))</f>
        <v>回復期</v>
      </c>
      <c r="N243" s="17" t="s">
        <v>1691</v>
      </c>
      <c r="O243" s="18" t="str">
        <f>IF(N243="","",VLOOKUP(N243,Sheet1!$B$3:$C$7,2,0))</f>
        <v>回復期</v>
      </c>
      <c r="P243" s="24" t="str">
        <f t="shared" si="27"/>
        <v>○</v>
      </c>
      <c r="Q243" s="25" t="str">
        <f t="shared" si="28"/>
        <v>○</v>
      </c>
      <c r="R243" s="25" t="str">
        <f t="shared" si="29"/>
        <v>○</v>
      </c>
      <c r="S243" s="25" t="str">
        <f t="shared" si="30"/>
        <v/>
      </c>
      <c r="T243" s="25" t="str">
        <f t="shared" si="31"/>
        <v/>
      </c>
      <c r="U243" s="25" t="str">
        <f t="shared" si="32"/>
        <v/>
      </c>
      <c r="V243" s="26" t="str">
        <f t="shared" si="33"/>
        <v/>
      </c>
      <c r="W243" s="27" t="s">
        <v>1688</v>
      </c>
      <c r="X243" s="27" t="s">
        <v>1687</v>
      </c>
      <c r="Y243" s="27" t="s">
        <v>1691</v>
      </c>
      <c r="Z243" s="27" t="s">
        <v>79</v>
      </c>
      <c r="AA243" s="27" t="s">
        <v>79</v>
      </c>
      <c r="AB243" s="22" t="str">
        <f t="shared" si="34"/>
        <v>回復期</v>
      </c>
      <c r="AC243" s="33">
        <v>16</v>
      </c>
      <c r="AD243" s="33">
        <v>16</v>
      </c>
      <c r="AE243" s="33">
        <v>0</v>
      </c>
      <c r="AF243" s="33">
        <v>0</v>
      </c>
      <c r="AG243" s="33">
        <v>0</v>
      </c>
      <c r="AH243" s="33">
        <v>0</v>
      </c>
      <c r="AI243" s="33">
        <v>0</v>
      </c>
      <c r="AJ243" s="33">
        <v>0</v>
      </c>
      <c r="AK243" s="33">
        <v>0</v>
      </c>
      <c r="AL243" s="34">
        <v>16</v>
      </c>
      <c r="AM243" s="34">
        <v>0</v>
      </c>
      <c r="AN243" s="34">
        <v>0</v>
      </c>
      <c r="AO243" s="33">
        <v>0</v>
      </c>
      <c r="AP243" s="34">
        <v>100</v>
      </c>
      <c r="AQ243" s="34"/>
      <c r="AR243" s="35"/>
      <c r="AS243" s="37" t="s">
        <v>1687</v>
      </c>
      <c r="AT243" s="29" t="str">
        <f t="shared" si="35"/>
        <v/>
      </c>
      <c r="AU243" s="34"/>
      <c r="AV243" s="34"/>
      <c r="AW243" s="34"/>
      <c r="AX243" s="34"/>
      <c r="AY243" s="34"/>
      <c r="AZ243" s="34"/>
      <c r="BA243" s="34"/>
    </row>
    <row r="244" spans="2:53">
      <c r="B244" s="16">
        <v>24028415</v>
      </c>
      <c r="C244" s="16" t="s">
        <v>610</v>
      </c>
      <c r="D244" s="16" t="s">
        <v>75</v>
      </c>
      <c r="E244" s="21">
        <v>4006</v>
      </c>
      <c r="F244" s="21" t="s">
        <v>138</v>
      </c>
      <c r="G244" s="21">
        <v>40203</v>
      </c>
      <c r="H244" s="21" t="s">
        <v>169</v>
      </c>
      <c r="I244" s="16" t="s">
        <v>611</v>
      </c>
      <c r="J244" s="17" t="s">
        <v>1723</v>
      </c>
      <c r="K244" s="17" t="s">
        <v>1724</v>
      </c>
      <c r="L244" s="17" t="s">
        <v>1701</v>
      </c>
      <c r="M244" s="18" t="str">
        <f>IF(L244="","",VLOOKUP(L244,Sheet1!$B$3:$C$7,2,0))</f>
        <v>慢性期</v>
      </c>
      <c r="N244" s="17" t="s">
        <v>1701</v>
      </c>
      <c r="O244" s="18" t="str">
        <f>IF(N244="","",VLOOKUP(N244,Sheet1!$B$3:$C$7,2,0))</f>
        <v>慢性期</v>
      </c>
      <c r="P244" s="24" t="str">
        <f t="shared" si="27"/>
        <v>○</v>
      </c>
      <c r="Q244" s="25" t="str">
        <f t="shared" si="28"/>
        <v>○</v>
      </c>
      <c r="R244" s="25" t="str">
        <f t="shared" si="29"/>
        <v>○</v>
      </c>
      <c r="S244" s="25" t="str">
        <f t="shared" si="30"/>
        <v/>
      </c>
      <c r="T244" s="25" t="str">
        <f t="shared" si="31"/>
        <v>○</v>
      </c>
      <c r="U244" s="25" t="str">
        <f t="shared" si="32"/>
        <v/>
      </c>
      <c r="V244" s="26" t="str">
        <f t="shared" si="33"/>
        <v/>
      </c>
      <c r="W244" s="27" t="s">
        <v>1688</v>
      </c>
      <c r="X244" s="27" t="s">
        <v>1687</v>
      </c>
      <c r="Y244" s="27" t="s">
        <v>1691</v>
      </c>
      <c r="Z244" s="27" t="s">
        <v>1694</v>
      </c>
      <c r="AA244" s="27" t="s">
        <v>79</v>
      </c>
      <c r="AB244" s="22" t="str">
        <f t="shared" si="34"/>
        <v>慢性期</v>
      </c>
      <c r="AC244" s="33">
        <v>19</v>
      </c>
      <c r="AD244" s="33">
        <v>19</v>
      </c>
      <c r="AE244" s="33">
        <v>0</v>
      </c>
      <c r="AF244" s="33">
        <v>0</v>
      </c>
      <c r="AG244" s="33">
        <v>0</v>
      </c>
      <c r="AH244" s="33">
        <v>0</v>
      </c>
      <c r="AI244" s="33">
        <v>0</v>
      </c>
      <c r="AJ244" s="33">
        <v>0</v>
      </c>
      <c r="AK244" s="33">
        <v>0</v>
      </c>
      <c r="AL244" s="34">
        <v>19</v>
      </c>
      <c r="AM244" s="33">
        <v>0</v>
      </c>
      <c r="AN244" s="33">
        <v>0</v>
      </c>
      <c r="AO244" s="33">
        <v>0</v>
      </c>
      <c r="AP244" s="34">
        <v>137</v>
      </c>
      <c r="AQ244" s="34"/>
      <c r="AR244" s="35"/>
      <c r="AS244" s="37" t="s">
        <v>1687</v>
      </c>
      <c r="AT244" s="29" t="str">
        <f t="shared" si="35"/>
        <v/>
      </c>
      <c r="AU244" s="34">
        <v>1</v>
      </c>
      <c r="AV244" s="34">
        <v>0</v>
      </c>
      <c r="AW244" s="34">
        <v>0</v>
      </c>
      <c r="AX244" s="34"/>
      <c r="AY244" s="34"/>
      <c r="AZ244" s="34">
        <v>0</v>
      </c>
      <c r="BA244" s="34"/>
    </row>
    <row r="245" spans="2:53">
      <c r="B245" s="16">
        <v>24028428</v>
      </c>
      <c r="C245" s="16" t="s">
        <v>627</v>
      </c>
      <c r="D245" s="16" t="s">
        <v>75</v>
      </c>
      <c r="E245" s="21">
        <v>4006</v>
      </c>
      <c r="F245" s="21" t="s">
        <v>138</v>
      </c>
      <c r="G245" s="21">
        <v>40203</v>
      </c>
      <c r="H245" s="21" t="s">
        <v>169</v>
      </c>
      <c r="I245" s="16" t="s">
        <v>628</v>
      </c>
      <c r="J245" s="17" t="s">
        <v>1725</v>
      </c>
      <c r="K245" s="17" t="s">
        <v>1726</v>
      </c>
      <c r="L245" s="17" t="s">
        <v>1687</v>
      </c>
      <c r="M245" s="18" t="str">
        <f>IF(L245="","",VLOOKUP(L245,Sheet1!$B$3:$C$7,2,0))</f>
        <v>急性期</v>
      </c>
      <c r="N245" s="17" t="s">
        <v>1691</v>
      </c>
      <c r="O245" s="18" t="str">
        <f>IF(N245="","",VLOOKUP(N245,Sheet1!$B$3:$C$7,2,0))</f>
        <v>回復期</v>
      </c>
      <c r="P245" s="24" t="str">
        <f t="shared" si="27"/>
        <v>○</v>
      </c>
      <c r="Q245" s="25" t="str">
        <f t="shared" si="28"/>
        <v>○</v>
      </c>
      <c r="R245" s="25" t="str">
        <f t="shared" si="29"/>
        <v>○</v>
      </c>
      <c r="S245" s="25" t="str">
        <f t="shared" si="30"/>
        <v>○</v>
      </c>
      <c r="T245" s="25" t="str">
        <f t="shared" si="31"/>
        <v/>
      </c>
      <c r="U245" s="25" t="str">
        <f t="shared" si="32"/>
        <v/>
      </c>
      <c r="V245" s="26" t="str">
        <f t="shared" si="33"/>
        <v/>
      </c>
      <c r="W245" s="27" t="s">
        <v>1688</v>
      </c>
      <c r="X245" s="27" t="s">
        <v>1687</v>
      </c>
      <c r="Y245" s="27" t="s">
        <v>1691</v>
      </c>
      <c r="Z245" s="27" t="s">
        <v>1701</v>
      </c>
      <c r="AA245" s="27" t="s">
        <v>79</v>
      </c>
      <c r="AB245" s="22" t="str">
        <f t="shared" si="34"/>
        <v>急性期</v>
      </c>
      <c r="AC245" s="33">
        <v>18</v>
      </c>
      <c r="AD245" s="33">
        <v>18</v>
      </c>
      <c r="AE245" s="33">
        <v>0</v>
      </c>
      <c r="AF245" s="33">
        <v>0</v>
      </c>
      <c r="AG245" s="33">
        <v>0</v>
      </c>
      <c r="AH245" s="33">
        <v>0</v>
      </c>
      <c r="AI245" s="33">
        <v>0</v>
      </c>
      <c r="AJ245" s="33">
        <v>0</v>
      </c>
      <c r="AK245" s="33">
        <v>0</v>
      </c>
      <c r="AL245" s="34">
        <v>18</v>
      </c>
      <c r="AM245" s="34">
        <v>0</v>
      </c>
      <c r="AN245" s="34">
        <v>0</v>
      </c>
      <c r="AO245" s="33">
        <v>0</v>
      </c>
      <c r="AP245" s="34">
        <v>105</v>
      </c>
      <c r="AQ245" s="34">
        <v>0</v>
      </c>
      <c r="AR245" s="35">
        <v>0</v>
      </c>
      <c r="AS245" s="37" t="s">
        <v>1688</v>
      </c>
      <c r="AT245" s="29" t="str">
        <f t="shared" si="35"/>
        <v>○</v>
      </c>
      <c r="AU245" s="34">
        <v>0</v>
      </c>
      <c r="AV245" s="34">
        <v>0</v>
      </c>
      <c r="AW245" s="34">
        <v>0</v>
      </c>
      <c r="AX245" s="34">
        <v>0</v>
      </c>
      <c r="AY245" s="34">
        <v>0</v>
      </c>
      <c r="AZ245" s="34">
        <v>0</v>
      </c>
      <c r="BA245" s="34">
        <v>0</v>
      </c>
    </row>
    <row r="246" spans="2:53">
      <c r="B246" s="16">
        <v>24028432</v>
      </c>
      <c r="C246" s="16" t="s">
        <v>631</v>
      </c>
      <c r="D246" s="16" t="s">
        <v>75</v>
      </c>
      <c r="E246" s="21">
        <v>4006</v>
      </c>
      <c r="F246" s="21" t="s">
        <v>138</v>
      </c>
      <c r="G246" s="21">
        <v>40203</v>
      </c>
      <c r="H246" s="21" t="s">
        <v>169</v>
      </c>
      <c r="I246" s="16" t="s">
        <v>632</v>
      </c>
      <c r="J246" s="17" t="s">
        <v>1727</v>
      </c>
      <c r="K246" s="17" t="s">
        <v>1728</v>
      </c>
      <c r="L246" s="17" t="s">
        <v>1694</v>
      </c>
      <c r="M246" s="18" t="str">
        <f>IF(L246="","",VLOOKUP(L246,Sheet1!$B$3:$C$7,2,0))</f>
        <v>休棟等</v>
      </c>
      <c r="N246" s="17" t="s">
        <v>1701</v>
      </c>
      <c r="O246" s="18" t="str">
        <f>IF(N246="","",VLOOKUP(N246,Sheet1!$B$3:$C$7,2,0))</f>
        <v>慢性期</v>
      </c>
      <c r="P246" s="24" t="str">
        <f t="shared" si="27"/>
        <v/>
      </c>
      <c r="Q246" s="25" t="str">
        <f t="shared" si="28"/>
        <v/>
      </c>
      <c r="R246" s="25" t="str">
        <f t="shared" si="29"/>
        <v/>
      </c>
      <c r="S246" s="25" t="str">
        <f t="shared" si="30"/>
        <v/>
      </c>
      <c r="T246" s="25" t="str">
        <f t="shared" si="31"/>
        <v/>
      </c>
      <c r="U246" s="25" t="str">
        <f t="shared" si="32"/>
        <v/>
      </c>
      <c r="V246" s="26" t="str">
        <f t="shared" si="33"/>
        <v>○</v>
      </c>
      <c r="W246" s="27" t="s">
        <v>1729</v>
      </c>
      <c r="X246" s="27" t="s">
        <v>79</v>
      </c>
      <c r="Y246" s="27" t="s">
        <v>79</v>
      </c>
      <c r="Z246" s="27" t="s">
        <v>79</v>
      </c>
      <c r="AA246" s="27" t="s">
        <v>79</v>
      </c>
      <c r="AB246" s="22" t="str">
        <f t="shared" si="34"/>
        <v>休棟中等</v>
      </c>
      <c r="AC246" s="33">
        <v>7</v>
      </c>
      <c r="AD246" s="33">
        <v>0</v>
      </c>
      <c r="AE246" s="33">
        <v>7</v>
      </c>
      <c r="AF246" s="33">
        <v>0</v>
      </c>
      <c r="AG246" s="33">
        <v>0</v>
      </c>
      <c r="AH246" s="33">
        <v>0</v>
      </c>
      <c r="AI246" s="33">
        <v>0</v>
      </c>
      <c r="AJ246" s="33">
        <v>0</v>
      </c>
      <c r="AK246" s="33">
        <v>0</v>
      </c>
      <c r="AL246" s="34">
        <v>0</v>
      </c>
      <c r="AM246" s="33">
        <v>0</v>
      </c>
      <c r="AN246" s="33">
        <v>0</v>
      </c>
      <c r="AO246" s="33">
        <v>7</v>
      </c>
      <c r="AP246" s="34">
        <v>0</v>
      </c>
      <c r="AQ246" s="34">
        <v>0</v>
      </c>
      <c r="AR246" s="35">
        <v>0</v>
      </c>
      <c r="AS246" s="37" t="s">
        <v>1688</v>
      </c>
      <c r="AT246" s="29" t="str">
        <f t="shared" si="35"/>
        <v>○</v>
      </c>
      <c r="AU246" s="34">
        <v>49</v>
      </c>
      <c r="AV246" s="34">
        <v>418</v>
      </c>
      <c r="AW246" s="34">
        <v>4</v>
      </c>
      <c r="AX246" s="34">
        <v>2</v>
      </c>
      <c r="AY246" s="34">
        <v>2</v>
      </c>
      <c r="AZ246" s="34">
        <v>7</v>
      </c>
      <c r="BA246" s="34">
        <v>0</v>
      </c>
    </row>
    <row r="247" spans="2:53">
      <c r="B247" s="16">
        <v>24028477</v>
      </c>
      <c r="C247" s="16" t="s">
        <v>692</v>
      </c>
      <c r="D247" s="16" t="s">
        <v>75</v>
      </c>
      <c r="E247" s="21">
        <v>4006</v>
      </c>
      <c r="F247" s="21" t="s">
        <v>138</v>
      </c>
      <c r="G247" s="21">
        <v>40203</v>
      </c>
      <c r="H247" s="21" t="s">
        <v>169</v>
      </c>
      <c r="I247" s="16" t="s">
        <v>693</v>
      </c>
      <c r="J247" s="17" t="s">
        <v>1730</v>
      </c>
      <c r="K247" s="17" t="s">
        <v>1731</v>
      </c>
      <c r="L247" s="17" t="s">
        <v>1688</v>
      </c>
      <c r="M247" s="18" t="str">
        <f>IF(L247="","",VLOOKUP(L247,Sheet1!$B$3:$C$7,2,0))</f>
        <v>高度急性期</v>
      </c>
      <c r="N247" s="17" t="s">
        <v>1688</v>
      </c>
      <c r="O247" s="18" t="str">
        <f>IF(N247="","",VLOOKUP(N247,Sheet1!$B$3:$C$7,2,0))</f>
        <v>高度急性期</v>
      </c>
      <c r="P247" s="24" t="str">
        <f t="shared" si="27"/>
        <v/>
      </c>
      <c r="Q247" s="25" t="str">
        <f t="shared" si="28"/>
        <v/>
      </c>
      <c r="R247" s="25" t="str">
        <f t="shared" si="29"/>
        <v/>
      </c>
      <c r="S247" s="25" t="str">
        <f t="shared" si="30"/>
        <v/>
      </c>
      <c r="T247" s="25" t="str">
        <f t="shared" si="31"/>
        <v/>
      </c>
      <c r="U247" s="25" t="str">
        <f t="shared" si="32"/>
        <v>○</v>
      </c>
      <c r="V247" s="26" t="str">
        <f t="shared" si="33"/>
        <v/>
      </c>
      <c r="W247" s="27" t="s">
        <v>1718</v>
      </c>
      <c r="X247" s="27" t="s">
        <v>79</v>
      </c>
      <c r="Y247" s="27" t="s">
        <v>79</v>
      </c>
      <c r="Z247" s="27" t="s">
        <v>79</v>
      </c>
      <c r="AA247" s="27" t="s">
        <v>79</v>
      </c>
      <c r="AB247" s="22" t="str">
        <f t="shared" si="34"/>
        <v>高度急性期</v>
      </c>
      <c r="AC247" s="33">
        <v>12</v>
      </c>
      <c r="AD247" s="33">
        <v>12</v>
      </c>
      <c r="AE247" s="33">
        <v>0</v>
      </c>
      <c r="AF247" s="33">
        <v>0</v>
      </c>
      <c r="AG247" s="33">
        <v>0</v>
      </c>
      <c r="AH247" s="33">
        <v>0</v>
      </c>
      <c r="AI247" s="33">
        <v>0</v>
      </c>
      <c r="AJ247" s="33">
        <v>0</v>
      </c>
      <c r="AK247" s="33">
        <v>0</v>
      </c>
      <c r="AL247" s="34">
        <v>12</v>
      </c>
      <c r="AM247" s="33">
        <v>0</v>
      </c>
      <c r="AN247" s="33">
        <v>0</v>
      </c>
      <c r="AO247" s="33">
        <v>0</v>
      </c>
      <c r="AP247" s="34">
        <v>472</v>
      </c>
      <c r="AQ247" s="34"/>
      <c r="AR247" s="35"/>
      <c r="AS247" s="37" t="s">
        <v>79</v>
      </c>
      <c r="AT247" s="29" t="str">
        <f t="shared" si="35"/>
        <v/>
      </c>
      <c r="AU247" s="34"/>
      <c r="AV247" s="34"/>
      <c r="AW247" s="34">
        <v>0</v>
      </c>
      <c r="AX247" s="34"/>
      <c r="AY247" s="34"/>
      <c r="AZ247" s="34">
        <v>0</v>
      </c>
      <c r="BA247" s="34">
        <v>40</v>
      </c>
    </row>
    <row r="248" spans="2:53">
      <c r="B248" s="16">
        <v>24028480</v>
      </c>
      <c r="C248" s="16" t="s">
        <v>696</v>
      </c>
      <c r="D248" s="16" t="s">
        <v>75</v>
      </c>
      <c r="E248" s="21">
        <v>4006</v>
      </c>
      <c r="F248" s="21" t="s">
        <v>138</v>
      </c>
      <c r="G248" s="21">
        <v>40203</v>
      </c>
      <c r="H248" s="21" t="s">
        <v>169</v>
      </c>
      <c r="I248" s="16" t="s">
        <v>697</v>
      </c>
      <c r="J248" s="17" t="s">
        <v>1732</v>
      </c>
      <c r="K248" s="17" t="s">
        <v>1733</v>
      </c>
      <c r="L248" s="17" t="s">
        <v>1687</v>
      </c>
      <c r="M248" s="18" t="str">
        <f>IF(L248="","",VLOOKUP(L248,Sheet1!$B$3:$C$7,2,0))</f>
        <v>急性期</v>
      </c>
      <c r="N248" s="17" t="s">
        <v>1687</v>
      </c>
      <c r="O248" s="18" t="str">
        <f>IF(N248="","",VLOOKUP(N248,Sheet1!$B$3:$C$7,2,0))</f>
        <v>急性期</v>
      </c>
      <c r="P248" s="24" t="str">
        <f t="shared" si="27"/>
        <v/>
      </c>
      <c r="Q248" s="25" t="str">
        <f t="shared" si="28"/>
        <v>○</v>
      </c>
      <c r="R248" s="25" t="str">
        <f t="shared" si="29"/>
        <v>○</v>
      </c>
      <c r="S248" s="25" t="str">
        <f t="shared" si="30"/>
        <v/>
      </c>
      <c r="T248" s="25" t="str">
        <f t="shared" si="31"/>
        <v/>
      </c>
      <c r="U248" s="25" t="str">
        <f t="shared" si="32"/>
        <v/>
      </c>
      <c r="V248" s="26" t="str">
        <f t="shared" si="33"/>
        <v/>
      </c>
      <c r="W248" s="27" t="s">
        <v>1687</v>
      </c>
      <c r="X248" s="27" t="s">
        <v>1691</v>
      </c>
      <c r="Y248" s="27" t="s">
        <v>79</v>
      </c>
      <c r="Z248" s="27" t="s">
        <v>79</v>
      </c>
      <c r="AA248" s="27" t="s">
        <v>79</v>
      </c>
      <c r="AB248" s="22" t="str">
        <f t="shared" si="34"/>
        <v>急性期</v>
      </c>
      <c r="AC248" s="33">
        <v>10</v>
      </c>
      <c r="AD248" s="33">
        <v>10</v>
      </c>
      <c r="AE248" s="33">
        <v>0</v>
      </c>
      <c r="AF248" s="33">
        <v>0</v>
      </c>
      <c r="AG248" s="33">
        <v>0</v>
      </c>
      <c r="AH248" s="33">
        <v>0</v>
      </c>
      <c r="AI248" s="33">
        <v>0</v>
      </c>
      <c r="AJ248" s="33">
        <v>0</v>
      </c>
      <c r="AK248" s="33">
        <v>0</v>
      </c>
      <c r="AL248" s="34">
        <v>10</v>
      </c>
      <c r="AM248" s="34">
        <v>0</v>
      </c>
      <c r="AN248" s="34">
        <v>0</v>
      </c>
      <c r="AO248" s="33">
        <v>0</v>
      </c>
      <c r="AP248" s="34">
        <v>382</v>
      </c>
      <c r="AQ248" s="34"/>
      <c r="AR248" s="35"/>
      <c r="AS248" s="37" t="s">
        <v>79</v>
      </c>
      <c r="AT248" s="29" t="str">
        <f t="shared" si="35"/>
        <v/>
      </c>
      <c r="AU248" s="34"/>
      <c r="AV248" s="34"/>
      <c r="AW248" s="34">
        <v>0</v>
      </c>
      <c r="AX248" s="34"/>
      <c r="AY248" s="34"/>
      <c r="AZ248" s="34">
        <v>0</v>
      </c>
      <c r="BA248" s="34">
        <v>27</v>
      </c>
    </row>
    <row r="249" spans="2:53">
      <c r="B249" s="16">
        <v>24028488</v>
      </c>
      <c r="C249" s="16" t="s">
        <v>706</v>
      </c>
      <c r="D249" s="16" t="s">
        <v>75</v>
      </c>
      <c r="E249" s="21">
        <v>4006</v>
      </c>
      <c r="F249" s="21" t="s">
        <v>138</v>
      </c>
      <c r="G249" s="21">
        <v>40203</v>
      </c>
      <c r="H249" s="21" t="s">
        <v>169</v>
      </c>
      <c r="I249" s="16" t="s">
        <v>707</v>
      </c>
      <c r="J249" s="17" t="s">
        <v>1734</v>
      </c>
      <c r="K249" s="17" t="s">
        <v>1735</v>
      </c>
      <c r="L249" s="17" t="s">
        <v>1701</v>
      </c>
      <c r="M249" s="18" t="str">
        <f>IF(L249="","",VLOOKUP(L249,Sheet1!$B$3:$C$7,2,0))</f>
        <v>慢性期</v>
      </c>
      <c r="N249" s="17" t="s">
        <v>1701</v>
      </c>
      <c r="O249" s="18" t="str">
        <f>IF(N249="","",VLOOKUP(N249,Sheet1!$B$3:$C$7,2,0))</f>
        <v>慢性期</v>
      </c>
      <c r="P249" s="24" t="str">
        <f t="shared" si="27"/>
        <v/>
      </c>
      <c r="Q249" s="25" t="str">
        <f t="shared" si="28"/>
        <v/>
      </c>
      <c r="R249" s="25" t="str">
        <f t="shared" si="29"/>
        <v/>
      </c>
      <c r="S249" s="25" t="str">
        <f t="shared" si="30"/>
        <v>○</v>
      </c>
      <c r="T249" s="25" t="str">
        <f t="shared" si="31"/>
        <v/>
      </c>
      <c r="U249" s="25" t="str">
        <f t="shared" si="32"/>
        <v/>
      </c>
      <c r="V249" s="26" t="str">
        <f t="shared" si="33"/>
        <v/>
      </c>
      <c r="W249" s="27" t="s">
        <v>1701</v>
      </c>
      <c r="X249" s="27" t="s">
        <v>79</v>
      </c>
      <c r="Y249" s="27" t="s">
        <v>79</v>
      </c>
      <c r="Z249" s="27" t="s">
        <v>79</v>
      </c>
      <c r="AA249" s="27" t="s">
        <v>79</v>
      </c>
      <c r="AB249" s="22" t="str">
        <f t="shared" si="34"/>
        <v>慢性期</v>
      </c>
      <c r="AC249" s="33">
        <v>19</v>
      </c>
      <c r="AD249" s="33">
        <v>19</v>
      </c>
      <c r="AE249" s="33">
        <v>0</v>
      </c>
      <c r="AF249" s="33">
        <v>0</v>
      </c>
      <c r="AG249" s="33">
        <v>0</v>
      </c>
      <c r="AH249" s="33">
        <v>0</v>
      </c>
      <c r="AI249" s="33">
        <v>0</v>
      </c>
      <c r="AJ249" s="33">
        <v>0</v>
      </c>
      <c r="AK249" s="33">
        <v>0</v>
      </c>
      <c r="AL249" s="34">
        <v>19</v>
      </c>
      <c r="AM249" s="34">
        <v>0</v>
      </c>
      <c r="AN249" s="34">
        <v>0</v>
      </c>
      <c r="AO249" s="33">
        <v>0</v>
      </c>
      <c r="AP249" s="34">
        <v>166</v>
      </c>
      <c r="AQ249" s="34">
        <v>0</v>
      </c>
      <c r="AR249" s="35">
        <v>0</v>
      </c>
      <c r="AS249" s="37" t="s">
        <v>1688</v>
      </c>
      <c r="AT249" s="29" t="str">
        <f t="shared" si="35"/>
        <v>○</v>
      </c>
      <c r="AU249" s="34">
        <v>8</v>
      </c>
      <c r="AV249" s="34">
        <v>4</v>
      </c>
      <c r="AW249" s="34">
        <v>0</v>
      </c>
      <c r="AX249" s="34"/>
      <c r="AY249" s="34"/>
      <c r="AZ249" s="34">
        <v>0</v>
      </c>
      <c r="BA249" s="34">
        <v>0</v>
      </c>
    </row>
    <row r="250" spans="2:53">
      <c r="B250" s="16">
        <v>24028490</v>
      </c>
      <c r="C250" s="16" t="s">
        <v>710</v>
      </c>
      <c r="D250" s="16" t="s">
        <v>75</v>
      </c>
      <c r="E250" s="21">
        <v>4006</v>
      </c>
      <c r="F250" s="21" t="s">
        <v>138</v>
      </c>
      <c r="G250" s="21">
        <v>40203</v>
      </c>
      <c r="H250" s="21" t="s">
        <v>169</v>
      </c>
      <c r="I250" s="16" t="s">
        <v>711</v>
      </c>
      <c r="J250" s="17" t="s">
        <v>712</v>
      </c>
      <c r="K250" s="17" t="s">
        <v>713</v>
      </c>
      <c r="L250" s="17" t="s">
        <v>149</v>
      </c>
      <c r="M250" s="18" t="str">
        <f>IF(L250="","",VLOOKUP(L250,Sheet1!$B$3:$C$7,2,0))</f>
        <v>急性期</v>
      </c>
      <c r="N250" s="17" t="s">
        <v>149</v>
      </c>
      <c r="O250" s="18" t="str">
        <f>IF(N250="","",VLOOKUP(N250,Sheet1!$B$3:$C$7,2,0))</f>
        <v>急性期</v>
      </c>
      <c r="P250" s="24" t="str">
        <f t="shared" si="27"/>
        <v/>
      </c>
      <c r="Q250" s="25" t="str">
        <f t="shared" si="28"/>
        <v>○</v>
      </c>
      <c r="R250" s="25" t="str">
        <f t="shared" si="29"/>
        <v/>
      </c>
      <c r="S250" s="25" t="str">
        <f t="shared" si="30"/>
        <v/>
      </c>
      <c r="T250" s="25" t="str">
        <f t="shared" si="31"/>
        <v/>
      </c>
      <c r="U250" s="25" t="str">
        <f t="shared" si="32"/>
        <v/>
      </c>
      <c r="V250" s="26" t="str">
        <f t="shared" si="33"/>
        <v/>
      </c>
      <c r="W250" s="27" t="s">
        <v>149</v>
      </c>
      <c r="X250" s="27" t="s">
        <v>79</v>
      </c>
      <c r="Y250" s="27" t="s">
        <v>79</v>
      </c>
      <c r="Z250" s="27" t="s">
        <v>79</v>
      </c>
      <c r="AA250" s="27" t="s">
        <v>79</v>
      </c>
      <c r="AB250" s="22" t="str">
        <f t="shared" si="34"/>
        <v>急性期</v>
      </c>
      <c r="AC250" s="33">
        <v>12</v>
      </c>
      <c r="AD250" s="33">
        <v>12</v>
      </c>
      <c r="AE250" s="33">
        <v>0</v>
      </c>
      <c r="AF250" s="33">
        <v>0</v>
      </c>
      <c r="AG250" s="33">
        <v>0</v>
      </c>
      <c r="AH250" s="33">
        <v>0</v>
      </c>
      <c r="AI250" s="33">
        <v>0</v>
      </c>
      <c r="AJ250" s="33">
        <v>0</v>
      </c>
      <c r="AK250" s="33">
        <v>0</v>
      </c>
      <c r="AL250" s="34">
        <v>12</v>
      </c>
      <c r="AM250" s="34">
        <v>0</v>
      </c>
      <c r="AN250" s="34">
        <v>0</v>
      </c>
      <c r="AO250" s="33">
        <v>0</v>
      </c>
      <c r="AP250" s="34">
        <v>367</v>
      </c>
      <c r="AQ250" s="34">
        <v>0</v>
      </c>
      <c r="AR250" s="35">
        <v>0</v>
      </c>
      <c r="AS250" s="37" t="s">
        <v>149</v>
      </c>
      <c r="AT250" s="29" t="str">
        <f t="shared" si="35"/>
        <v/>
      </c>
      <c r="AU250" s="34">
        <v>0</v>
      </c>
      <c r="AV250" s="34">
        <v>0</v>
      </c>
      <c r="AW250" s="34">
        <v>0</v>
      </c>
      <c r="AX250" s="34">
        <v>0</v>
      </c>
      <c r="AY250" s="34">
        <v>0</v>
      </c>
      <c r="AZ250" s="34">
        <v>0</v>
      </c>
      <c r="BA250" s="34">
        <v>18</v>
      </c>
    </row>
    <row r="251" spans="2:53">
      <c r="B251" s="16">
        <v>24028575</v>
      </c>
      <c r="C251" s="16" t="s">
        <v>799</v>
      </c>
      <c r="D251" s="16" t="s">
        <v>75</v>
      </c>
      <c r="E251" s="21">
        <v>4006</v>
      </c>
      <c r="F251" s="21" t="s">
        <v>138</v>
      </c>
      <c r="G251" s="21">
        <v>40203</v>
      </c>
      <c r="H251" s="21" t="s">
        <v>169</v>
      </c>
      <c r="I251" s="16" t="s">
        <v>800</v>
      </c>
      <c r="J251" s="17" t="s">
        <v>1736</v>
      </c>
      <c r="K251" s="17" t="s">
        <v>1737</v>
      </c>
      <c r="L251" s="17" t="s">
        <v>1691</v>
      </c>
      <c r="M251" s="18" t="str">
        <f>IF(L251="","",VLOOKUP(L251,Sheet1!$B$3:$C$7,2,0))</f>
        <v>回復期</v>
      </c>
      <c r="N251" s="17" t="s">
        <v>1691</v>
      </c>
      <c r="O251" s="18" t="str">
        <f>IF(N251="","",VLOOKUP(N251,Sheet1!$B$3:$C$7,2,0))</f>
        <v>回復期</v>
      </c>
      <c r="P251" s="24" t="str">
        <f t="shared" si="27"/>
        <v>○</v>
      </c>
      <c r="Q251" s="25" t="str">
        <f t="shared" si="28"/>
        <v>○</v>
      </c>
      <c r="R251" s="25" t="str">
        <f t="shared" si="29"/>
        <v>○</v>
      </c>
      <c r="S251" s="25" t="str">
        <f t="shared" si="30"/>
        <v>○</v>
      </c>
      <c r="T251" s="25" t="str">
        <f t="shared" si="31"/>
        <v/>
      </c>
      <c r="U251" s="25" t="str">
        <f t="shared" si="32"/>
        <v/>
      </c>
      <c r="V251" s="26" t="str">
        <f t="shared" si="33"/>
        <v/>
      </c>
      <c r="W251" s="27" t="s">
        <v>1688</v>
      </c>
      <c r="X251" s="27" t="s">
        <v>1687</v>
      </c>
      <c r="Y251" s="27" t="s">
        <v>1691</v>
      </c>
      <c r="Z251" s="27" t="s">
        <v>1701</v>
      </c>
      <c r="AA251" s="27" t="s">
        <v>79</v>
      </c>
      <c r="AB251" s="22" t="str">
        <f t="shared" si="34"/>
        <v>回復期</v>
      </c>
      <c r="AC251" s="33">
        <v>7</v>
      </c>
      <c r="AD251" s="33">
        <v>7</v>
      </c>
      <c r="AE251" s="33">
        <v>0</v>
      </c>
      <c r="AF251" s="33">
        <v>9</v>
      </c>
      <c r="AG251" s="33">
        <v>9</v>
      </c>
      <c r="AH251" s="33">
        <v>0</v>
      </c>
      <c r="AI251" s="33">
        <v>0</v>
      </c>
      <c r="AJ251" s="33">
        <v>0</v>
      </c>
      <c r="AK251" s="33">
        <v>0</v>
      </c>
      <c r="AL251" s="34">
        <v>7</v>
      </c>
      <c r="AM251" s="34">
        <v>9</v>
      </c>
      <c r="AN251" s="33">
        <v>0</v>
      </c>
      <c r="AO251" s="33">
        <v>0</v>
      </c>
      <c r="AP251" s="34">
        <v>42</v>
      </c>
      <c r="AQ251" s="34">
        <v>3</v>
      </c>
      <c r="AR251" s="35">
        <v>0</v>
      </c>
      <c r="AS251" s="37" t="s">
        <v>1688</v>
      </c>
      <c r="AT251" s="29" t="str">
        <f t="shared" si="35"/>
        <v>○</v>
      </c>
      <c r="AU251" s="34">
        <v>29</v>
      </c>
      <c r="AV251" s="34">
        <v>63</v>
      </c>
      <c r="AW251" s="34">
        <v>1</v>
      </c>
      <c r="AX251" s="34">
        <v>1</v>
      </c>
      <c r="AY251" s="34">
        <v>0</v>
      </c>
      <c r="AZ251" s="34">
        <v>2</v>
      </c>
      <c r="BA251" s="34">
        <v>0</v>
      </c>
    </row>
    <row r="252" spans="2:53">
      <c r="B252" s="16">
        <v>24028600</v>
      </c>
      <c r="C252" s="16" t="s">
        <v>828</v>
      </c>
      <c r="D252" s="16" t="s">
        <v>75</v>
      </c>
      <c r="E252" s="21">
        <v>4006</v>
      </c>
      <c r="F252" s="21" t="s">
        <v>138</v>
      </c>
      <c r="G252" s="21">
        <v>40203</v>
      </c>
      <c r="H252" s="21" t="s">
        <v>169</v>
      </c>
      <c r="I252" s="16" t="s">
        <v>829</v>
      </c>
      <c r="J252" s="17" t="s">
        <v>830</v>
      </c>
      <c r="K252" s="17" t="s">
        <v>831</v>
      </c>
      <c r="L252" s="17" t="s">
        <v>126</v>
      </c>
      <c r="M252" s="18" t="str">
        <f>IF(L252="","",VLOOKUP(L252,Sheet1!$B$3:$C$7,2,0))</f>
        <v>回復期</v>
      </c>
      <c r="N252" s="17" t="s">
        <v>126</v>
      </c>
      <c r="O252" s="18" t="str">
        <f>IF(N252="","",VLOOKUP(N252,Sheet1!$B$3:$C$7,2,0))</f>
        <v>回復期</v>
      </c>
      <c r="P252" s="24" t="str">
        <f t="shared" si="27"/>
        <v/>
      </c>
      <c r="Q252" s="25" t="str">
        <f t="shared" si="28"/>
        <v/>
      </c>
      <c r="R252" s="25" t="str">
        <f t="shared" si="29"/>
        <v/>
      </c>
      <c r="S252" s="25" t="str">
        <f t="shared" si="30"/>
        <v/>
      </c>
      <c r="T252" s="25" t="str">
        <f t="shared" si="31"/>
        <v/>
      </c>
      <c r="U252" s="25" t="str">
        <f t="shared" si="32"/>
        <v>○</v>
      </c>
      <c r="V252" s="26" t="str">
        <f t="shared" si="33"/>
        <v/>
      </c>
      <c r="W252" s="27" t="s">
        <v>461</v>
      </c>
      <c r="X252" s="27" t="s">
        <v>79</v>
      </c>
      <c r="Y252" s="27" t="s">
        <v>79</v>
      </c>
      <c r="Z252" s="27" t="s">
        <v>79</v>
      </c>
      <c r="AA252" s="27" t="s">
        <v>79</v>
      </c>
      <c r="AB252" s="22" t="str">
        <f t="shared" si="34"/>
        <v>回復期</v>
      </c>
      <c r="AC252" s="33">
        <v>19</v>
      </c>
      <c r="AD252" s="33">
        <v>0</v>
      </c>
      <c r="AE252" s="33">
        <v>19</v>
      </c>
      <c r="AF252" s="33">
        <v>0</v>
      </c>
      <c r="AG252" s="33">
        <v>0</v>
      </c>
      <c r="AH252" s="33">
        <v>0</v>
      </c>
      <c r="AI252" s="33">
        <v>0</v>
      </c>
      <c r="AJ252" s="33">
        <v>0</v>
      </c>
      <c r="AK252" s="33">
        <v>0</v>
      </c>
      <c r="AL252" s="34"/>
      <c r="AM252" s="34"/>
      <c r="AN252" s="34"/>
      <c r="AO252" s="33">
        <v>19</v>
      </c>
      <c r="AP252" s="34">
        <v>0</v>
      </c>
      <c r="AQ252" s="34">
        <v>0</v>
      </c>
      <c r="AR252" s="35">
        <v>0</v>
      </c>
      <c r="AS252" s="37" t="s">
        <v>149</v>
      </c>
      <c r="AT252" s="29" t="str">
        <f t="shared" si="35"/>
        <v/>
      </c>
      <c r="AU252" s="34"/>
      <c r="AV252" s="34"/>
      <c r="AW252" s="34">
        <v>0</v>
      </c>
      <c r="AX252" s="34"/>
      <c r="AY252" s="34"/>
      <c r="AZ252" s="34">
        <v>0</v>
      </c>
      <c r="BA252" s="34"/>
    </row>
    <row r="253" spans="2:53">
      <c r="B253" s="16">
        <v>24028632</v>
      </c>
      <c r="C253" s="16" t="s">
        <v>863</v>
      </c>
      <c r="D253" s="16" t="s">
        <v>75</v>
      </c>
      <c r="E253" s="21">
        <v>4006</v>
      </c>
      <c r="F253" s="21" t="s">
        <v>138</v>
      </c>
      <c r="G253" s="21">
        <v>40203</v>
      </c>
      <c r="H253" s="21" t="s">
        <v>169</v>
      </c>
      <c r="I253" s="16" t="s">
        <v>864</v>
      </c>
      <c r="J253" s="17" t="s">
        <v>1738</v>
      </c>
      <c r="K253" s="17" t="s">
        <v>1739</v>
      </c>
      <c r="L253" s="17" t="s">
        <v>1687</v>
      </c>
      <c r="M253" s="18" t="str">
        <f>IF(L253="","",VLOOKUP(L253,Sheet1!$B$3:$C$7,2,0))</f>
        <v>急性期</v>
      </c>
      <c r="N253" s="17" t="s">
        <v>1687</v>
      </c>
      <c r="O253" s="18" t="str">
        <f>IF(N253="","",VLOOKUP(N253,Sheet1!$B$3:$C$7,2,0))</f>
        <v>急性期</v>
      </c>
      <c r="P253" s="24" t="str">
        <f t="shared" si="27"/>
        <v>○</v>
      </c>
      <c r="Q253" s="25" t="str">
        <f t="shared" si="28"/>
        <v>○</v>
      </c>
      <c r="R253" s="25" t="str">
        <f t="shared" si="29"/>
        <v>○</v>
      </c>
      <c r="S253" s="25" t="str">
        <f t="shared" si="30"/>
        <v>○</v>
      </c>
      <c r="T253" s="25" t="str">
        <f t="shared" si="31"/>
        <v>○</v>
      </c>
      <c r="U253" s="25" t="str">
        <f t="shared" si="32"/>
        <v/>
      </c>
      <c r="V253" s="26" t="str">
        <f t="shared" si="33"/>
        <v/>
      </c>
      <c r="W253" s="27" t="s">
        <v>1688</v>
      </c>
      <c r="X253" s="27" t="s">
        <v>1687</v>
      </c>
      <c r="Y253" s="27" t="s">
        <v>1691</v>
      </c>
      <c r="Z253" s="27" t="s">
        <v>1701</v>
      </c>
      <c r="AA253" s="27" t="s">
        <v>1694</v>
      </c>
      <c r="AB253" s="22" t="str">
        <f t="shared" si="34"/>
        <v>急性期</v>
      </c>
      <c r="AC253" s="33">
        <v>12</v>
      </c>
      <c r="AD253" s="33">
        <v>12</v>
      </c>
      <c r="AE253" s="33">
        <v>0</v>
      </c>
      <c r="AF253" s="33">
        <v>7</v>
      </c>
      <c r="AG253" s="33">
        <v>7</v>
      </c>
      <c r="AH253" s="33">
        <v>0</v>
      </c>
      <c r="AI253" s="33">
        <v>0</v>
      </c>
      <c r="AJ253" s="33">
        <v>0</v>
      </c>
      <c r="AK253" s="33">
        <v>0</v>
      </c>
      <c r="AL253" s="34">
        <v>12</v>
      </c>
      <c r="AM253" s="34">
        <v>7</v>
      </c>
      <c r="AN253" s="34">
        <v>0</v>
      </c>
      <c r="AO253" s="33">
        <v>0</v>
      </c>
      <c r="AP253" s="34">
        <v>163</v>
      </c>
      <c r="AQ253" s="34"/>
      <c r="AR253" s="35"/>
      <c r="AS253" s="37" t="s">
        <v>1688</v>
      </c>
      <c r="AT253" s="29" t="str">
        <f t="shared" si="35"/>
        <v>○</v>
      </c>
      <c r="AU253" s="34">
        <v>12</v>
      </c>
      <c r="AV253" s="34">
        <v>2</v>
      </c>
      <c r="AW253" s="34">
        <v>0</v>
      </c>
      <c r="AX253" s="34">
        <v>0</v>
      </c>
      <c r="AY253" s="34">
        <v>0</v>
      </c>
      <c r="AZ253" s="34">
        <v>0</v>
      </c>
      <c r="BA253" s="34">
        <v>0</v>
      </c>
    </row>
    <row r="254" spans="2:53">
      <c r="B254" s="16">
        <v>24028642</v>
      </c>
      <c r="C254" s="16" t="s">
        <v>882</v>
      </c>
      <c r="D254" s="16" t="s">
        <v>75</v>
      </c>
      <c r="E254" s="21">
        <v>4006</v>
      </c>
      <c r="F254" s="21" t="s">
        <v>138</v>
      </c>
      <c r="G254" s="21">
        <v>40203</v>
      </c>
      <c r="H254" s="21" t="s">
        <v>169</v>
      </c>
      <c r="I254" s="16" t="s">
        <v>883</v>
      </c>
      <c r="J254" s="17" t="s">
        <v>1740</v>
      </c>
      <c r="K254" s="17" t="s">
        <v>1741</v>
      </c>
      <c r="L254" s="17" t="s">
        <v>1691</v>
      </c>
      <c r="M254" s="18" t="str">
        <f>IF(L254="","",VLOOKUP(L254,Sheet1!$B$3:$C$7,2,0))</f>
        <v>回復期</v>
      </c>
      <c r="N254" s="17" t="s">
        <v>1691</v>
      </c>
      <c r="O254" s="18" t="str">
        <f>IF(N254="","",VLOOKUP(N254,Sheet1!$B$3:$C$7,2,0))</f>
        <v>回復期</v>
      </c>
      <c r="P254" s="24" t="str">
        <f t="shared" si="27"/>
        <v>○</v>
      </c>
      <c r="Q254" s="25" t="str">
        <f t="shared" si="28"/>
        <v>○</v>
      </c>
      <c r="R254" s="25" t="str">
        <f t="shared" si="29"/>
        <v>○</v>
      </c>
      <c r="S254" s="25" t="str">
        <f t="shared" si="30"/>
        <v/>
      </c>
      <c r="T254" s="25" t="str">
        <f t="shared" si="31"/>
        <v/>
      </c>
      <c r="U254" s="25" t="str">
        <f t="shared" si="32"/>
        <v/>
      </c>
      <c r="V254" s="26" t="str">
        <f t="shared" si="33"/>
        <v/>
      </c>
      <c r="W254" s="27" t="s">
        <v>1688</v>
      </c>
      <c r="X254" s="27" t="s">
        <v>149</v>
      </c>
      <c r="Y254" s="27" t="s">
        <v>1691</v>
      </c>
      <c r="Z254" s="27" t="s">
        <v>79</v>
      </c>
      <c r="AA254" s="27" t="s">
        <v>79</v>
      </c>
      <c r="AB254" s="22" t="str">
        <f t="shared" si="34"/>
        <v>回復期</v>
      </c>
      <c r="AC254" s="33">
        <v>10</v>
      </c>
      <c r="AD254" s="33"/>
      <c r="AE254" s="33"/>
      <c r="AF254" s="33"/>
      <c r="AG254" s="33"/>
      <c r="AH254" s="33"/>
      <c r="AI254" s="33"/>
      <c r="AJ254" s="33"/>
      <c r="AK254" s="33"/>
      <c r="AL254" s="34">
        <v>10</v>
      </c>
      <c r="AM254" s="34"/>
      <c r="AN254" s="34"/>
      <c r="AO254" s="33"/>
      <c r="AP254" s="34"/>
      <c r="AQ254" s="34"/>
      <c r="AR254" s="35"/>
      <c r="AS254" s="37" t="s">
        <v>1688</v>
      </c>
      <c r="AT254" s="29" t="str">
        <f t="shared" si="35"/>
        <v>○</v>
      </c>
      <c r="AU254" s="34">
        <v>0</v>
      </c>
      <c r="AV254" s="34"/>
      <c r="AW254" s="34">
        <v>4</v>
      </c>
      <c r="AX254" s="34">
        <v>1</v>
      </c>
      <c r="AY254" s="34">
        <v>3</v>
      </c>
      <c r="AZ254" s="34">
        <v>0</v>
      </c>
      <c r="BA254" s="34"/>
    </row>
    <row r="255" spans="2:53">
      <c r="B255" s="16">
        <v>24028644</v>
      </c>
      <c r="C255" s="16" t="s">
        <v>886</v>
      </c>
      <c r="D255" s="16" t="s">
        <v>75</v>
      </c>
      <c r="E255" s="21">
        <v>4006</v>
      </c>
      <c r="F255" s="21" t="s">
        <v>138</v>
      </c>
      <c r="G255" s="21">
        <v>40203</v>
      </c>
      <c r="H255" s="21" t="s">
        <v>169</v>
      </c>
      <c r="I255" s="16" t="s">
        <v>887</v>
      </c>
      <c r="J255" s="17" t="s">
        <v>1742</v>
      </c>
      <c r="K255" s="17" t="s">
        <v>1743</v>
      </c>
      <c r="L255" s="17" t="s">
        <v>1687</v>
      </c>
      <c r="M255" s="18" t="str">
        <f>IF(L255="","",VLOOKUP(L255,Sheet1!$B$3:$C$7,2,0))</f>
        <v>急性期</v>
      </c>
      <c r="N255" s="17" t="s">
        <v>1687</v>
      </c>
      <c r="O255" s="18" t="str">
        <f>IF(N255="","",VLOOKUP(N255,Sheet1!$B$3:$C$7,2,0))</f>
        <v>急性期</v>
      </c>
      <c r="P255" s="24" t="str">
        <f t="shared" si="27"/>
        <v>○</v>
      </c>
      <c r="Q255" s="25" t="str">
        <f t="shared" si="28"/>
        <v>○</v>
      </c>
      <c r="R255" s="25" t="str">
        <f t="shared" si="29"/>
        <v>○</v>
      </c>
      <c r="S255" s="25" t="str">
        <f t="shared" si="30"/>
        <v/>
      </c>
      <c r="T255" s="25" t="str">
        <f t="shared" si="31"/>
        <v>○</v>
      </c>
      <c r="U255" s="25" t="str">
        <f t="shared" si="32"/>
        <v/>
      </c>
      <c r="V255" s="26" t="str">
        <f t="shared" si="33"/>
        <v/>
      </c>
      <c r="W255" s="27" t="s">
        <v>1688</v>
      </c>
      <c r="X255" s="27" t="s">
        <v>1687</v>
      </c>
      <c r="Y255" s="27" t="s">
        <v>1691</v>
      </c>
      <c r="Z255" s="27" t="s">
        <v>1694</v>
      </c>
      <c r="AA255" s="27" t="s">
        <v>79</v>
      </c>
      <c r="AB255" s="22" t="str">
        <f t="shared" si="34"/>
        <v>急性期</v>
      </c>
      <c r="AC255" s="33">
        <v>19</v>
      </c>
      <c r="AD255" s="33">
        <v>19</v>
      </c>
      <c r="AE255" s="33">
        <v>0</v>
      </c>
      <c r="AF255" s="33">
        <v>0</v>
      </c>
      <c r="AG255" s="33">
        <v>0</v>
      </c>
      <c r="AH255" s="33">
        <v>0</v>
      </c>
      <c r="AI255" s="33">
        <v>0</v>
      </c>
      <c r="AJ255" s="33">
        <v>0</v>
      </c>
      <c r="AK255" s="33">
        <v>0</v>
      </c>
      <c r="AL255" s="34">
        <v>19</v>
      </c>
      <c r="AM255" s="33">
        <v>0</v>
      </c>
      <c r="AN255" s="33">
        <v>0</v>
      </c>
      <c r="AO255" s="33">
        <v>0</v>
      </c>
      <c r="AP255" s="34">
        <v>263</v>
      </c>
      <c r="AQ255" s="34">
        <v>184</v>
      </c>
      <c r="AR255" s="35">
        <v>1.8</v>
      </c>
      <c r="AS255" s="37" t="s">
        <v>1687</v>
      </c>
      <c r="AT255" s="29" t="str">
        <f t="shared" si="35"/>
        <v/>
      </c>
      <c r="AU255" s="34">
        <v>0</v>
      </c>
      <c r="AV255" s="34">
        <v>0</v>
      </c>
      <c r="AW255" s="34">
        <v>0</v>
      </c>
      <c r="AX255" s="34">
        <v>0</v>
      </c>
      <c r="AY255" s="34">
        <v>0</v>
      </c>
      <c r="AZ255" s="34">
        <v>2</v>
      </c>
      <c r="BA255" s="34"/>
    </row>
    <row r="256" spans="2:53">
      <c r="B256" s="16">
        <v>24028649</v>
      </c>
      <c r="C256" s="16" t="s">
        <v>892</v>
      </c>
      <c r="D256" s="16" t="s">
        <v>75</v>
      </c>
      <c r="E256" s="21">
        <v>4006</v>
      </c>
      <c r="F256" s="21" t="s">
        <v>138</v>
      </c>
      <c r="G256" s="21">
        <v>40203</v>
      </c>
      <c r="H256" s="21" t="s">
        <v>169</v>
      </c>
      <c r="I256" s="16" t="s">
        <v>893</v>
      </c>
      <c r="J256" s="17" t="s">
        <v>1744</v>
      </c>
      <c r="K256" s="17" t="s">
        <v>1745</v>
      </c>
      <c r="L256" s="17" t="s">
        <v>1694</v>
      </c>
      <c r="M256" s="18" t="str">
        <f>IF(L256="","",VLOOKUP(L256,Sheet1!$B$3:$C$7,2,0))</f>
        <v>休棟等</v>
      </c>
      <c r="N256" s="17" t="s">
        <v>1694</v>
      </c>
      <c r="O256" s="18" t="str">
        <f>IF(N256="","",VLOOKUP(N256,Sheet1!$B$3:$C$7,2,0))</f>
        <v>休棟等</v>
      </c>
      <c r="P256" s="24" t="str">
        <f t="shared" si="27"/>
        <v/>
      </c>
      <c r="Q256" s="25" t="str">
        <f t="shared" si="28"/>
        <v/>
      </c>
      <c r="R256" s="25" t="str">
        <f t="shared" si="29"/>
        <v/>
      </c>
      <c r="S256" s="25" t="str">
        <f t="shared" si="30"/>
        <v/>
      </c>
      <c r="T256" s="25" t="str">
        <f t="shared" si="31"/>
        <v/>
      </c>
      <c r="U256" s="25" t="str">
        <f t="shared" si="32"/>
        <v/>
      </c>
      <c r="V256" s="26" t="str">
        <f t="shared" si="33"/>
        <v>○</v>
      </c>
      <c r="W256" s="27" t="s">
        <v>1729</v>
      </c>
      <c r="X256" s="27" t="s">
        <v>79</v>
      </c>
      <c r="Y256" s="27" t="s">
        <v>79</v>
      </c>
      <c r="Z256" s="27" t="s">
        <v>79</v>
      </c>
      <c r="AA256" s="27" t="s">
        <v>79</v>
      </c>
      <c r="AB256" s="22" t="str">
        <f t="shared" si="34"/>
        <v>休棟中等</v>
      </c>
      <c r="AC256" s="33">
        <v>19</v>
      </c>
      <c r="AD256" s="33">
        <v>0</v>
      </c>
      <c r="AE256" s="33">
        <v>19</v>
      </c>
      <c r="AF256" s="33">
        <v>0</v>
      </c>
      <c r="AG256" s="33">
        <v>0</v>
      </c>
      <c r="AH256" s="33">
        <v>0</v>
      </c>
      <c r="AI256" s="33">
        <v>0</v>
      </c>
      <c r="AJ256" s="33">
        <v>0</v>
      </c>
      <c r="AK256" s="33">
        <v>0</v>
      </c>
      <c r="AL256" s="34">
        <v>0</v>
      </c>
      <c r="AM256" s="33">
        <v>0</v>
      </c>
      <c r="AN256" s="33">
        <v>0</v>
      </c>
      <c r="AO256" s="33">
        <v>19</v>
      </c>
      <c r="AP256" s="34">
        <v>0</v>
      </c>
      <c r="AQ256" s="34">
        <v>0</v>
      </c>
      <c r="AR256" s="35">
        <v>0</v>
      </c>
      <c r="AS256" s="37" t="s">
        <v>1687</v>
      </c>
      <c r="AT256" s="29" t="str">
        <f t="shared" si="35"/>
        <v/>
      </c>
      <c r="AU256" s="34">
        <v>0</v>
      </c>
      <c r="AV256" s="34">
        <v>0</v>
      </c>
      <c r="AW256" s="34">
        <v>0</v>
      </c>
      <c r="AX256" s="34">
        <v>0</v>
      </c>
      <c r="AY256" s="34">
        <v>0</v>
      </c>
      <c r="AZ256" s="34">
        <v>0</v>
      </c>
      <c r="BA256" s="34">
        <v>0</v>
      </c>
    </row>
    <row r="257" spans="2:53">
      <c r="B257" s="16">
        <v>24028652</v>
      </c>
      <c r="C257" s="16" t="s">
        <v>896</v>
      </c>
      <c r="D257" s="16" t="s">
        <v>75</v>
      </c>
      <c r="E257" s="21">
        <v>4006</v>
      </c>
      <c r="F257" s="21" t="s">
        <v>138</v>
      </c>
      <c r="G257" s="21">
        <v>40203</v>
      </c>
      <c r="H257" s="21" t="s">
        <v>169</v>
      </c>
      <c r="I257" s="16" t="s">
        <v>897</v>
      </c>
      <c r="J257" s="17" t="s">
        <v>898</v>
      </c>
      <c r="K257" s="17" t="s">
        <v>899</v>
      </c>
      <c r="L257" s="17" t="s">
        <v>149</v>
      </c>
      <c r="M257" s="18" t="str">
        <f>IF(L257="","",VLOOKUP(L257,Sheet1!$B$3:$C$7,2,0))</f>
        <v>急性期</v>
      </c>
      <c r="N257" s="17" t="s">
        <v>149</v>
      </c>
      <c r="O257" s="18" t="str">
        <f>IF(N257="","",VLOOKUP(N257,Sheet1!$B$3:$C$7,2,0))</f>
        <v>急性期</v>
      </c>
      <c r="P257" s="24" t="str">
        <f t="shared" si="27"/>
        <v/>
      </c>
      <c r="Q257" s="25" t="str">
        <f t="shared" si="28"/>
        <v/>
      </c>
      <c r="R257" s="25" t="str">
        <f t="shared" si="29"/>
        <v>○</v>
      </c>
      <c r="S257" s="25" t="str">
        <f t="shared" si="30"/>
        <v/>
      </c>
      <c r="T257" s="25" t="str">
        <f t="shared" si="31"/>
        <v/>
      </c>
      <c r="U257" s="25" t="str">
        <f t="shared" si="32"/>
        <v/>
      </c>
      <c r="V257" s="26" t="str">
        <f t="shared" si="33"/>
        <v/>
      </c>
      <c r="W257" s="27" t="s">
        <v>126</v>
      </c>
      <c r="X257" s="27" t="s">
        <v>79</v>
      </c>
      <c r="Y257" s="27" t="s">
        <v>79</v>
      </c>
      <c r="Z257" s="27" t="s">
        <v>79</v>
      </c>
      <c r="AA257" s="27" t="s">
        <v>79</v>
      </c>
      <c r="AB257" s="22" t="str">
        <f t="shared" si="34"/>
        <v>急性期</v>
      </c>
      <c r="AC257" s="33">
        <v>18</v>
      </c>
      <c r="AD257" s="33">
        <v>18</v>
      </c>
      <c r="AE257" s="33">
        <v>0</v>
      </c>
      <c r="AF257" s="33">
        <v>0</v>
      </c>
      <c r="AG257" s="33">
        <v>0</v>
      </c>
      <c r="AH257" s="33">
        <v>0</v>
      </c>
      <c r="AI257" s="33">
        <v>0</v>
      </c>
      <c r="AJ257" s="33">
        <v>0</v>
      </c>
      <c r="AK257" s="33">
        <v>0</v>
      </c>
      <c r="AL257" s="34"/>
      <c r="AM257" s="34"/>
      <c r="AN257" s="34"/>
      <c r="AO257" s="33">
        <v>18</v>
      </c>
      <c r="AP257" s="34">
        <v>448</v>
      </c>
      <c r="AQ257" s="34"/>
      <c r="AR257" s="35"/>
      <c r="AS257" s="37" t="s">
        <v>149</v>
      </c>
      <c r="AT257" s="29" t="str">
        <f t="shared" si="35"/>
        <v/>
      </c>
      <c r="AU257" s="34"/>
      <c r="AV257" s="34"/>
      <c r="AW257" s="34">
        <v>0</v>
      </c>
      <c r="AX257" s="34"/>
      <c r="AY257" s="34"/>
      <c r="AZ257" s="34">
        <v>0</v>
      </c>
      <c r="BA257" s="34"/>
    </row>
    <row r="258" spans="2:53">
      <c r="B258" s="16">
        <v>24028676</v>
      </c>
      <c r="C258" s="16" t="s">
        <v>932</v>
      </c>
      <c r="D258" s="16" t="s">
        <v>75</v>
      </c>
      <c r="E258" s="21">
        <v>4006</v>
      </c>
      <c r="F258" s="21" t="s">
        <v>138</v>
      </c>
      <c r="G258" s="21">
        <v>40203</v>
      </c>
      <c r="H258" s="21" t="s">
        <v>169</v>
      </c>
      <c r="I258" s="16" t="s">
        <v>933</v>
      </c>
      <c r="J258" s="17" t="s">
        <v>1746</v>
      </c>
      <c r="K258" s="17" t="s">
        <v>1747</v>
      </c>
      <c r="L258" s="17" t="s">
        <v>1691</v>
      </c>
      <c r="M258" s="18" t="str">
        <f>IF(L258="","",VLOOKUP(L258,Sheet1!$B$3:$C$7,2,0))</f>
        <v>回復期</v>
      </c>
      <c r="N258" s="17" t="s">
        <v>1691</v>
      </c>
      <c r="O258" s="18" t="str">
        <f>IF(N258="","",VLOOKUP(N258,Sheet1!$B$3:$C$7,2,0))</f>
        <v>回復期</v>
      </c>
      <c r="P258" s="24" t="str">
        <f t="shared" si="27"/>
        <v>○</v>
      </c>
      <c r="Q258" s="25" t="str">
        <f t="shared" si="28"/>
        <v>○</v>
      </c>
      <c r="R258" s="25" t="str">
        <f t="shared" si="29"/>
        <v>○</v>
      </c>
      <c r="S258" s="25" t="str">
        <f t="shared" si="30"/>
        <v/>
      </c>
      <c r="T258" s="25" t="str">
        <f t="shared" si="31"/>
        <v/>
      </c>
      <c r="U258" s="25" t="str">
        <f t="shared" si="32"/>
        <v/>
      </c>
      <c r="V258" s="26" t="str">
        <f t="shared" si="33"/>
        <v/>
      </c>
      <c r="W258" s="27" t="s">
        <v>1688</v>
      </c>
      <c r="X258" s="27" t="s">
        <v>1687</v>
      </c>
      <c r="Y258" s="27" t="s">
        <v>1691</v>
      </c>
      <c r="Z258" s="27" t="s">
        <v>79</v>
      </c>
      <c r="AA258" s="27" t="s">
        <v>79</v>
      </c>
      <c r="AB258" s="22" t="str">
        <f t="shared" si="34"/>
        <v>回復期</v>
      </c>
      <c r="AC258" s="33">
        <v>19</v>
      </c>
      <c r="AD258" s="33">
        <v>19</v>
      </c>
      <c r="AE258" s="33">
        <v>0</v>
      </c>
      <c r="AF258" s="33">
        <v>0</v>
      </c>
      <c r="AG258" s="33">
        <v>0</v>
      </c>
      <c r="AH258" s="33">
        <v>0</v>
      </c>
      <c r="AI258" s="33">
        <v>0</v>
      </c>
      <c r="AJ258" s="33">
        <v>0</v>
      </c>
      <c r="AK258" s="33">
        <v>0</v>
      </c>
      <c r="AL258" s="34">
        <v>19</v>
      </c>
      <c r="AM258" s="34">
        <v>0</v>
      </c>
      <c r="AN258" s="34">
        <v>0</v>
      </c>
      <c r="AO258" s="33">
        <v>0</v>
      </c>
      <c r="AP258" s="34">
        <v>54</v>
      </c>
      <c r="AQ258" s="34">
        <v>52</v>
      </c>
      <c r="AR258" s="35">
        <v>2</v>
      </c>
      <c r="AS258" s="37" t="s">
        <v>1687</v>
      </c>
      <c r="AT258" s="29" t="str">
        <f t="shared" si="35"/>
        <v/>
      </c>
      <c r="AU258" s="34">
        <v>0</v>
      </c>
      <c r="AV258" s="34">
        <v>2</v>
      </c>
      <c r="AW258" s="34">
        <v>0</v>
      </c>
      <c r="AX258" s="34">
        <v>0</v>
      </c>
      <c r="AY258" s="34">
        <v>0</v>
      </c>
      <c r="AZ258" s="34">
        <v>0</v>
      </c>
      <c r="BA258" s="34">
        <v>0</v>
      </c>
    </row>
    <row r="259" spans="2:53">
      <c r="B259" s="16">
        <v>24028729</v>
      </c>
      <c r="C259" s="16" t="s">
        <v>1006</v>
      </c>
      <c r="D259" s="16" t="s">
        <v>75</v>
      </c>
      <c r="E259" s="21">
        <v>4006</v>
      </c>
      <c r="F259" s="21" t="s">
        <v>138</v>
      </c>
      <c r="G259" s="21">
        <v>40203</v>
      </c>
      <c r="H259" s="21" t="s">
        <v>169</v>
      </c>
      <c r="I259" s="16" t="s">
        <v>1007</v>
      </c>
      <c r="J259" s="17" t="s">
        <v>1748</v>
      </c>
      <c r="K259" s="17" t="s">
        <v>1749</v>
      </c>
      <c r="L259" s="17" t="s">
        <v>1694</v>
      </c>
      <c r="M259" s="18" t="str">
        <f>IF(L259="","",VLOOKUP(L259,Sheet1!$B$3:$C$7,2,0))</f>
        <v>休棟等</v>
      </c>
      <c r="N259" s="17" t="s">
        <v>1694</v>
      </c>
      <c r="O259" s="18" t="str">
        <f>IF(N259="","",VLOOKUP(N259,Sheet1!$B$3:$C$7,2,0))</f>
        <v>休棟等</v>
      </c>
      <c r="P259" s="24" t="str">
        <f t="shared" si="27"/>
        <v/>
      </c>
      <c r="Q259" s="25" t="str">
        <f t="shared" si="28"/>
        <v/>
      </c>
      <c r="R259" s="25" t="str">
        <f t="shared" si="29"/>
        <v/>
      </c>
      <c r="S259" s="25" t="str">
        <f t="shared" si="30"/>
        <v/>
      </c>
      <c r="T259" s="25" t="str">
        <f t="shared" si="31"/>
        <v/>
      </c>
      <c r="U259" s="25" t="str">
        <f t="shared" si="32"/>
        <v/>
      </c>
      <c r="V259" s="26" t="str">
        <f t="shared" si="33"/>
        <v>○</v>
      </c>
      <c r="W259" s="27" t="s">
        <v>1729</v>
      </c>
      <c r="X259" s="27" t="s">
        <v>79</v>
      </c>
      <c r="Y259" s="27" t="s">
        <v>79</v>
      </c>
      <c r="Z259" s="27" t="s">
        <v>79</v>
      </c>
      <c r="AA259" s="27" t="s">
        <v>79</v>
      </c>
      <c r="AB259" s="22" t="str">
        <f t="shared" si="34"/>
        <v>休棟中等</v>
      </c>
      <c r="AC259" s="33">
        <v>4</v>
      </c>
      <c r="AD259" s="33">
        <v>0</v>
      </c>
      <c r="AE259" s="33">
        <v>4</v>
      </c>
      <c r="AF259" s="33">
        <v>0</v>
      </c>
      <c r="AG259" s="33">
        <v>0</v>
      </c>
      <c r="AH259" s="33">
        <v>0</v>
      </c>
      <c r="AI259" s="33">
        <v>0</v>
      </c>
      <c r="AJ259" s="33">
        <v>0</v>
      </c>
      <c r="AK259" s="33">
        <v>0</v>
      </c>
      <c r="AL259" s="34">
        <v>0</v>
      </c>
      <c r="AM259" s="34">
        <v>0</v>
      </c>
      <c r="AN259" s="34">
        <v>0</v>
      </c>
      <c r="AO259" s="33">
        <v>4</v>
      </c>
      <c r="AP259" s="34">
        <v>0</v>
      </c>
      <c r="AQ259" s="34">
        <v>0</v>
      </c>
      <c r="AR259" s="35">
        <v>0</v>
      </c>
      <c r="AS259" s="37" t="s">
        <v>1688</v>
      </c>
      <c r="AT259" s="29" t="str">
        <f t="shared" si="35"/>
        <v>○</v>
      </c>
      <c r="AU259" s="34"/>
      <c r="AV259" s="34"/>
      <c r="AW259" s="34"/>
      <c r="AX259" s="34"/>
      <c r="AY259" s="34"/>
      <c r="AZ259" s="34"/>
      <c r="BA259" s="34"/>
    </row>
    <row r="260" spans="2:53">
      <c r="B260" s="16">
        <v>24028760</v>
      </c>
      <c r="C260" s="16" t="s">
        <v>1039</v>
      </c>
      <c r="D260" s="16" t="s">
        <v>75</v>
      </c>
      <c r="E260" s="21">
        <v>4006</v>
      </c>
      <c r="F260" s="21" t="s">
        <v>138</v>
      </c>
      <c r="G260" s="21">
        <v>40203</v>
      </c>
      <c r="H260" s="21" t="s">
        <v>169</v>
      </c>
      <c r="I260" s="16" t="s">
        <v>1040</v>
      </c>
      <c r="J260" s="17" t="s">
        <v>1750</v>
      </c>
      <c r="K260" s="17" t="s">
        <v>1751</v>
      </c>
      <c r="L260" s="17" t="s">
        <v>1701</v>
      </c>
      <c r="M260" s="18" t="str">
        <f>IF(L260="","",VLOOKUP(L260,Sheet1!$B$3:$C$7,2,0))</f>
        <v>慢性期</v>
      </c>
      <c r="N260" s="17" t="s">
        <v>1694</v>
      </c>
      <c r="O260" s="18" t="str">
        <f>IF(N260="","",VLOOKUP(N260,Sheet1!$B$3:$C$7,2,0))</f>
        <v>休棟等</v>
      </c>
      <c r="P260" s="24" t="str">
        <f t="shared" si="27"/>
        <v>○</v>
      </c>
      <c r="Q260" s="25" t="str">
        <f t="shared" si="28"/>
        <v/>
      </c>
      <c r="R260" s="25" t="str">
        <f t="shared" si="29"/>
        <v>○</v>
      </c>
      <c r="S260" s="25" t="str">
        <f t="shared" si="30"/>
        <v>○</v>
      </c>
      <c r="T260" s="25" t="str">
        <f t="shared" si="31"/>
        <v>○</v>
      </c>
      <c r="U260" s="25" t="str">
        <f t="shared" si="32"/>
        <v/>
      </c>
      <c r="V260" s="26" t="str">
        <f t="shared" si="33"/>
        <v/>
      </c>
      <c r="W260" s="27" t="s">
        <v>1688</v>
      </c>
      <c r="X260" s="27" t="s">
        <v>1691</v>
      </c>
      <c r="Y260" s="27" t="s">
        <v>1701</v>
      </c>
      <c r="Z260" s="27" t="s">
        <v>1694</v>
      </c>
      <c r="AA260" s="27" t="s">
        <v>79</v>
      </c>
      <c r="AB260" s="22" t="str">
        <f t="shared" si="34"/>
        <v>慢性期</v>
      </c>
      <c r="AC260" s="33">
        <v>8</v>
      </c>
      <c r="AD260" s="33">
        <v>8</v>
      </c>
      <c r="AE260" s="33">
        <v>0</v>
      </c>
      <c r="AF260" s="33">
        <v>9</v>
      </c>
      <c r="AG260" s="33">
        <v>9</v>
      </c>
      <c r="AH260" s="33">
        <v>0</v>
      </c>
      <c r="AI260" s="33">
        <v>4</v>
      </c>
      <c r="AJ260" s="33">
        <v>4</v>
      </c>
      <c r="AK260" s="33">
        <v>0</v>
      </c>
      <c r="AL260" s="34">
        <v>8</v>
      </c>
      <c r="AM260" s="34">
        <v>5</v>
      </c>
      <c r="AN260" s="34">
        <v>4</v>
      </c>
      <c r="AO260" s="33"/>
      <c r="AP260" s="34">
        <v>21</v>
      </c>
      <c r="AQ260" s="34">
        <v>6</v>
      </c>
      <c r="AR260" s="35"/>
      <c r="AS260" s="37" t="s">
        <v>79</v>
      </c>
      <c r="AT260" s="29" t="str">
        <f t="shared" si="35"/>
        <v/>
      </c>
      <c r="AU260" s="34"/>
      <c r="AV260" s="34">
        <v>39</v>
      </c>
      <c r="AW260" s="34">
        <v>1</v>
      </c>
      <c r="AX260" s="34">
        <v>1</v>
      </c>
      <c r="AY260" s="34">
        <v>0</v>
      </c>
      <c r="AZ260" s="34">
        <v>2</v>
      </c>
      <c r="BA260" s="34"/>
    </row>
    <row r="261" spans="2:53">
      <c r="B261" s="16">
        <v>24028785</v>
      </c>
      <c r="C261" s="16" t="s">
        <v>1072</v>
      </c>
      <c r="D261" s="16" t="s">
        <v>75</v>
      </c>
      <c r="E261" s="21">
        <v>4006</v>
      </c>
      <c r="F261" s="21" t="s">
        <v>138</v>
      </c>
      <c r="G261" s="21">
        <v>40203</v>
      </c>
      <c r="H261" s="21" t="s">
        <v>169</v>
      </c>
      <c r="I261" s="16" t="s">
        <v>1073</v>
      </c>
      <c r="J261" s="18" t="s">
        <v>1752</v>
      </c>
      <c r="K261" s="18" t="s">
        <v>1753</v>
      </c>
      <c r="L261" s="18" t="s">
        <v>1688</v>
      </c>
      <c r="M261" s="18" t="str">
        <f>IF(L261="","",VLOOKUP(L261,Sheet1!$B$3:$C$7,2,0))</f>
        <v>高度急性期</v>
      </c>
      <c r="N261" s="18" t="s">
        <v>1688</v>
      </c>
      <c r="O261" s="18" t="str">
        <f>IF(N261="","",VLOOKUP(N261,Sheet1!$B$3:$C$7,2,0))</f>
        <v>高度急性期</v>
      </c>
      <c r="P261" s="24" t="str">
        <f t="shared" si="27"/>
        <v>○</v>
      </c>
      <c r="Q261" s="25" t="str">
        <f t="shared" si="28"/>
        <v>○</v>
      </c>
      <c r="R261" s="25" t="str">
        <f t="shared" si="29"/>
        <v/>
      </c>
      <c r="S261" s="25" t="str">
        <f t="shared" si="30"/>
        <v/>
      </c>
      <c r="T261" s="25" t="str">
        <f t="shared" si="31"/>
        <v/>
      </c>
      <c r="U261" s="25" t="str">
        <f t="shared" si="32"/>
        <v/>
      </c>
      <c r="V261" s="26" t="str">
        <f t="shared" si="33"/>
        <v/>
      </c>
      <c r="W261" s="28" t="s">
        <v>1688</v>
      </c>
      <c r="X261" s="28" t="s">
        <v>1687</v>
      </c>
      <c r="Y261" s="28" t="s">
        <v>79</v>
      </c>
      <c r="Z261" s="28" t="s">
        <v>79</v>
      </c>
      <c r="AA261" s="28" t="s">
        <v>79</v>
      </c>
      <c r="AB261" s="22" t="str">
        <f t="shared" si="34"/>
        <v>高度急性期</v>
      </c>
      <c r="AC261" s="33">
        <v>19</v>
      </c>
      <c r="AD261" s="33">
        <v>13</v>
      </c>
      <c r="AE261" s="33">
        <v>6</v>
      </c>
      <c r="AF261" s="33">
        <v>0</v>
      </c>
      <c r="AG261" s="33">
        <v>0</v>
      </c>
      <c r="AH261" s="33">
        <v>0</v>
      </c>
      <c r="AI261" s="33">
        <v>0</v>
      </c>
      <c r="AJ261" s="33">
        <v>0</v>
      </c>
      <c r="AK261" s="33">
        <v>0</v>
      </c>
      <c r="AL261" s="34"/>
      <c r="AM261" s="34"/>
      <c r="AN261" s="34"/>
      <c r="AO261" s="33">
        <v>19</v>
      </c>
      <c r="AP261" s="34">
        <v>60</v>
      </c>
      <c r="AQ261" s="34"/>
      <c r="AR261" s="35"/>
      <c r="AS261" s="36" t="s">
        <v>79</v>
      </c>
      <c r="AT261" s="29" t="str">
        <f t="shared" si="35"/>
        <v/>
      </c>
      <c r="AU261" s="34"/>
      <c r="AV261" s="34"/>
      <c r="AW261" s="34">
        <v>0</v>
      </c>
      <c r="AX261" s="34"/>
      <c r="AY261" s="34"/>
      <c r="AZ261" s="34">
        <v>0</v>
      </c>
      <c r="BA261" s="34"/>
    </row>
    <row r="262" spans="2:53">
      <c r="B262" s="16">
        <v>24028791</v>
      </c>
      <c r="C262" s="16" t="s">
        <v>1079</v>
      </c>
      <c r="D262" s="16" t="s">
        <v>75</v>
      </c>
      <c r="E262" s="21">
        <v>4006</v>
      </c>
      <c r="F262" s="21" t="s">
        <v>138</v>
      </c>
      <c r="G262" s="21">
        <v>40203</v>
      </c>
      <c r="H262" s="21" t="s">
        <v>169</v>
      </c>
      <c r="I262" s="16" t="s">
        <v>1080</v>
      </c>
      <c r="J262" s="17" t="s">
        <v>1754</v>
      </c>
      <c r="K262" s="17" t="s">
        <v>1755</v>
      </c>
      <c r="L262" s="17" t="s">
        <v>79</v>
      </c>
      <c r="M262" s="18" t="str">
        <f>IF(L262="","",VLOOKUP(L262,Sheet1!$B$3:$C$7,2,0))</f>
        <v/>
      </c>
      <c r="N262" s="17" t="s">
        <v>79</v>
      </c>
      <c r="O262" s="18" t="str">
        <f>IF(N262="","",VLOOKUP(N262,Sheet1!$B$3:$C$7,2,0))</f>
        <v/>
      </c>
      <c r="P262" s="24" t="str">
        <f t="shared" si="27"/>
        <v>○</v>
      </c>
      <c r="Q262" s="25" t="str">
        <f t="shared" si="28"/>
        <v/>
      </c>
      <c r="R262" s="25" t="str">
        <f t="shared" si="29"/>
        <v/>
      </c>
      <c r="S262" s="25" t="str">
        <f t="shared" si="30"/>
        <v/>
      </c>
      <c r="T262" s="25" t="str">
        <f t="shared" si="31"/>
        <v/>
      </c>
      <c r="U262" s="25" t="str">
        <f t="shared" si="32"/>
        <v/>
      </c>
      <c r="V262" s="26" t="str">
        <f t="shared" si="33"/>
        <v/>
      </c>
      <c r="W262" s="27" t="s">
        <v>1688</v>
      </c>
      <c r="X262" s="27"/>
      <c r="Y262" s="27" t="s">
        <v>79</v>
      </c>
      <c r="Z262" s="27" t="s">
        <v>79</v>
      </c>
      <c r="AA262" s="27" t="s">
        <v>79</v>
      </c>
      <c r="AB262" s="22" t="str">
        <f t="shared" si="34"/>
        <v>無回答</v>
      </c>
      <c r="AC262" s="33">
        <v>13</v>
      </c>
      <c r="AD262" s="33">
        <v>13</v>
      </c>
      <c r="AE262" s="33">
        <v>0</v>
      </c>
      <c r="AF262" s="33">
        <v>3</v>
      </c>
      <c r="AG262" s="33">
        <v>3</v>
      </c>
      <c r="AH262" s="33">
        <v>0</v>
      </c>
      <c r="AI262" s="33">
        <v>0</v>
      </c>
      <c r="AJ262" s="33">
        <v>0</v>
      </c>
      <c r="AK262" s="33">
        <v>0</v>
      </c>
      <c r="AL262" s="34">
        <v>13</v>
      </c>
      <c r="AM262" s="34">
        <v>3</v>
      </c>
      <c r="AN262" s="33">
        <v>0</v>
      </c>
      <c r="AO262" s="33">
        <v>0</v>
      </c>
      <c r="AP262" s="34">
        <v>60</v>
      </c>
      <c r="AQ262" s="34"/>
      <c r="AR262" s="35"/>
      <c r="AS262" s="37" t="s">
        <v>1687</v>
      </c>
      <c r="AT262" s="29" t="str">
        <f t="shared" si="35"/>
        <v/>
      </c>
      <c r="AU262" s="34"/>
      <c r="AV262" s="34"/>
      <c r="AW262" s="34"/>
      <c r="AX262" s="34"/>
      <c r="AY262" s="34"/>
      <c r="AZ262" s="34"/>
      <c r="BA262" s="34"/>
    </row>
    <row r="263" spans="2:53">
      <c r="B263" s="16">
        <v>24028799</v>
      </c>
      <c r="C263" s="16" t="s">
        <v>1087</v>
      </c>
      <c r="D263" s="16" t="s">
        <v>75</v>
      </c>
      <c r="E263" s="21">
        <v>4006</v>
      </c>
      <c r="F263" s="21" t="s">
        <v>138</v>
      </c>
      <c r="G263" s="21">
        <v>40203</v>
      </c>
      <c r="H263" s="21" t="s">
        <v>169</v>
      </c>
      <c r="I263" s="16" t="s">
        <v>1088</v>
      </c>
      <c r="J263" s="17" t="s">
        <v>1756</v>
      </c>
      <c r="K263" s="17" t="s">
        <v>1757</v>
      </c>
      <c r="L263" s="17" t="s">
        <v>1691</v>
      </c>
      <c r="M263" s="18" t="str">
        <f>IF(L263="","",VLOOKUP(L263,Sheet1!$B$3:$C$7,2,0))</f>
        <v>回復期</v>
      </c>
      <c r="N263" s="17" t="s">
        <v>1691</v>
      </c>
      <c r="O263" s="18" t="str">
        <f>IF(N263="","",VLOOKUP(N263,Sheet1!$B$3:$C$7,2,0))</f>
        <v>回復期</v>
      </c>
      <c r="P263" s="24" t="str">
        <f t="shared" si="27"/>
        <v>○</v>
      </c>
      <c r="Q263" s="25" t="str">
        <f t="shared" si="28"/>
        <v>○</v>
      </c>
      <c r="R263" s="25" t="str">
        <f t="shared" si="29"/>
        <v>○</v>
      </c>
      <c r="S263" s="25" t="str">
        <f t="shared" si="30"/>
        <v>○</v>
      </c>
      <c r="T263" s="25" t="str">
        <f t="shared" si="31"/>
        <v>○</v>
      </c>
      <c r="U263" s="25" t="str">
        <f t="shared" si="32"/>
        <v/>
      </c>
      <c r="V263" s="26" t="str">
        <f t="shared" si="33"/>
        <v/>
      </c>
      <c r="W263" s="27" t="s">
        <v>1688</v>
      </c>
      <c r="X263" s="27" t="s">
        <v>1687</v>
      </c>
      <c r="Y263" s="27" t="s">
        <v>1691</v>
      </c>
      <c r="Z263" s="27" t="s">
        <v>1701</v>
      </c>
      <c r="AA263" s="27" t="s">
        <v>1694</v>
      </c>
      <c r="AB263" s="22" t="str">
        <f t="shared" si="34"/>
        <v>回復期</v>
      </c>
      <c r="AC263" s="33">
        <v>19</v>
      </c>
      <c r="AD263" s="33">
        <v>19</v>
      </c>
      <c r="AE263" s="33">
        <v>0</v>
      </c>
      <c r="AF263" s="33">
        <v>0</v>
      </c>
      <c r="AG263" s="33">
        <v>0</v>
      </c>
      <c r="AH263" s="33">
        <v>0</v>
      </c>
      <c r="AI263" s="33">
        <v>0</v>
      </c>
      <c r="AJ263" s="33">
        <v>0</v>
      </c>
      <c r="AK263" s="33">
        <v>0</v>
      </c>
      <c r="AL263" s="34">
        <v>19</v>
      </c>
      <c r="AM263" s="34">
        <v>0</v>
      </c>
      <c r="AN263" s="34">
        <v>0</v>
      </c>
      <c r="AO263" s="33">
        <v>0</v>
      </c>
      <c r="AP263" s="34">
        <v>103</v>
      </c>
      <c r="AQ263" s="34">
        <v>0</v>
      </c>
      <c r="AR263" s="35">
        <v>12.6</v>
      </c>
      <c r="AS263" s="37" t="s">
        <v>1688</v>
      </c>
      <c r="AT263" s="29" t="str">
        <f t="shared" si="35"/>
        <v>○</v>
      </c>
      <c r="AU263" s="34">
        <v>1</v>
      </c>
      <c r="AV263" s="34">
        <v>1</v>
      </c>
      <c r="AW263" s="34">
        <v>1</v>
      </c>
      <c r="AX263" s="34">
        <v>1</v>
      </c>
      <c r="AY263" s="34">
        <v>0</v>
      </c>
      <c r="AZ263" s="34">
        <v>3</v>
      </c>
      <c r="BA263" s="34">
        <v>0</v>
      </c>
    </row>
    <row r="264" spans="2:53">
      <c r="B264" s="16">
        <v>24028800</v>
      </c>
      <c r="C264" s="16" t="s">
        <v>1089</v>
      </c>
      <c r="D264" s="16" t="s">
        <v>75</v>
      </c>
      <c r="E264" s="21">
        <v>4006</v>
      </c>
      <c r="F264" s="21" t="s">
        <v>138</v>
      </c>
      <c r="G264" s="21">
        <v>40203</v>
      </c>
      <c r="H264" s="21" t="s">
        <v>169</v>
      </c>
      <c r="I264" s="16" t="s">
        <v>1090</v>
      </c>
      <c r="J264" s="17" t="s">
        <v>1758</v>
      </c>
      <c r="K264" s="17" t="s">
        <v>1759</v>
      </c>
      <c r="L264" s="17" t="s">
        <v>1687</v>
      </c>
      <c r="M264" s="18" t="str">
        <f>IF(L264="","",VLOOKUP(L264,Sheet1!$B$3:$C$7,2,0))</f>
        <v>急性期</v>
      </c>
      <c r="N264" s="17" t="s">
        <v>1687</v>
      </c>
      <c r="O264" s="18" t="str">
        <f>IF(N264="","",VLOOKUP(N264,Sheet1!$B$3:$C$7,2,0))</f>
        <v>急性期</v>
      </c>
      <c r="P264" s="24" t="str">
        <f t="shared" ref="P264:P327" si="36">IF(OR(W264="1",X264="1",Y264="1",Z264="1",AA264="1"),"○","")</f>
        <v/>
      </c>
      <c r="Q264" s="25" t="str">
        <f t="shared" ref="Q264:Q327" si="37">IF(OR(W264="2",X264="2",Y264="2",Z264="2",AA264="2"),"○","")</f>
        <v>○</v>
      </c>
      <c r="R264" s="25" t="str">
        <f t="shared" ref="R264:R327" si="38">IF(OR(W264="3",X264="3",Y264="3",Z264="3",AA264="3"),"○","")</f>
        <v/>
      </c>
      <c r="S264" s="25" t="str">
        <f t="shared" ref="S264:S327" si="39">IF(OR(W264="4",X264="4",Y264="4",Z264="4",AA264="4"),"○","")</f>
        <v/>
      </c>
      <c r="T264" s="25" t="str">
        <f t="shared" ref="T264:T327" si="40">IF(OR(W264="5",X264="5",Y264="5",Z264="5",AA264="5"),"○","")</f>
        <v/>
      </c>
      <c r="U264" s="25" t="str">
        <f t="shared" ref="U264:U327" si="41">IF(OR(W264="6",X264="6",Y264="6",Z264="6",AA264="6"),"○","")</f>
        <v/>
      </c>
      <c r="V264" s="26" t="str">
        <f t="shared" ref="V264:V327" si="42">IF(OR(W264="7",X264="7",Y264="7",Z264="7",AA264="7"),"○","")</f>
        <v/>
      </c>
      <c r="W264" s="27" t="s">
        <v>1687</v>
      </c>
      <c r="X264" s="27" t="s">
        <v>79</v>
      </c>
      <c r="Y264" s="27" t="s">
        <v>79</v>
      </c>
      <c r="Z264" s="27" t="s">
        <v>79</v>
      </c>
      <c r="AA264" s="27" t="s">
        <v>79</v>
      </c>
      <c r="AB264" s="22" t="str">
        <f t="shared" ref="AB264:AB327" si="43">IF(L264="1","高度急性期",IF(L264="2","急性期",IF(L264="3","回復期",IF(L264="4","慢性期",IF(L264="5","休棟中等","無回答")))))</f>
        <v>急性期</v>
      </c>
      <c r="AC264" s="33">
        <v>12</v>
      </c>
      <c r="AD264" s="33">
        <v>12</v>
      </c>
      <c r="AE264" s="33">
        <v>0</v>
      </c>
      <c r="AF264" s="33">
        <v>0</v>
      </c>
      <c r="AG264" s="33">
        <v>0</v>
      </c>
      <c r="AH264" s="33">
        <v>0</v>
      </c>
      <c r="AI264" s="33">
        <v>0</v>
      </c>
      <c r="AJ264" s="33">
        <v>0</v>
      </c>
      <c r="AK264" s="33">
        <v>0</v>
      </c>
      <c r="AL264" s="34">
        <v>12</v>
      </c>
      <c r="AM264" s="33">
        <v>0</v>
      </c>
      <c r="AN264" s="33">
        <v>0</v>
      </c>
      <c r="AO264" s="33">
        <v>0</v>
      </c>
      <c r="AP264" s="34">
        <v>371</v>
      </c>
      <c r="AQ264" s="34">
        <v>0</v>
      </c>
      <c r="AR264" s="35">
        <v>0</v>
      </c>
      <c r="AS264" s="37" t="s">
        <v>1687</v>
      </c>
      <c r="AT264" s="29" t="str">
        <f t="shared" si="35"/>
        <v/>
      </c>
      <c r="AU264" s="34">
        <v>0</v>
      </c>
      <c r="AV264" s="34">
        <v>0</v>
      </c>
      <c r="AW264" s="34">
        <v>0</v>
      </c>
      <c r="AX264" s="34">
        <v>0</v>
      </c>
      <c r="AY264" s="34">
        <v>0</v>
      </c>
      <c r="AZ264" s="34">
        <v>0</v>
      </c>
      <c r="BA264" s="34">
        <v>14</v>
      </c>
    </row>
    <row r="265" spans="2:53">
      <c r="B265" s="16">
        <v>24028813</v>
      </c>
      <c r="C265" s="16" t="s">
        <v>1111</v>
      </c>
      <c r="D265" s="16" t="s">
        <v>75</v>
      </c>
      <c r="E265" s="21">
        <v>4006</v>
      </c>
      <c r="F265" s="21" t="s">
        <v>138</v>
      </c>
      <c r="G265" s="21">
        <v>40203</v>
      </c>
      <c r="H265" s="21" t="s">
        <v>169</v>
      </c>
      <c r="I265" s="16" t="s">
        <v>1112</v>
      </c>
      <c r="J265" s="17" t="s">
        <v>1760</v>
      </c>
      <c r="K265" s="17" t="s">
        <v>1761</v>
      </c>
      <c r="L265" s="17" t="s">
        <v>1687</v>
      </c>
      <c r="M265" s="18" t="str">
        <f>IF(L265="","",VLOOKUP(L265,Sheet1!$B$3:$C$7,2,0))</f>
        <v>急性期</v>
      </c>
      <c r="N265" s="17" t="s">
        <v>1687</v>
      </c>
      <c r="O265" s="18" t="str">
        <f>IF(N265="","",VLOOKUP(N265,Sheet1!$B$3:$C$7,2,0))</f>
        <v>急性期</v>
      </c>
      <c r="P265" s="24" t="str">
        <f t="shared" si="36"/>
        <v/>
      </c>
      <c r="Q265" s="25" t="str">
        <f t="shared" si="37"/>
        <v/>
      </c>
      <c r="R265" s="25" t="str">
        <f t="shared" si="38"/>
        <v/>
      </c>
      <c r="S265" s="25" t="str">
        <f t="shared" si="39"/>
        <v/>
      </c>
      <c r="T265" s="25" t="str">
        <f t="shared" si="40"/>
        <v/>
      </c>
      <c r="U265" s="25" t="str">
        <f t="shared" si="41"/>
        <v/>
      </c>
      <c r="V265" s="26" t="str">
        <f t="shared" si="42"/>
        <v>○</v>
      </c>
      <c r="W265" s="27" t="s">
        <v>1729</v>
      </c>
      <c r="X265" s="27" t="s">
        <v>79</v>
      </c>
      <c r="Y265" s="27" t="s">
        <v>79</v>
      </c>
      <c r="Z265" s="27" t="s">
        <v>79</v>
      </c>
      <c r="AA265" s="27" t="s">
        <v>79</v>
      </c>
      <c r="AB265" s="22" t="str">
        <f t="shared" si="43"/>
        <v>急性期</v>
      </c>
      <c r="AC265" s="33">
        <v>10</v>
      </c>
      <c r="AD265" s="33">
        <v>0</v>
      </c>
      <c r="AE265" s="33">
        <v>10</v>
      </c>
      <c r="AF265" s="33">
        <v>0</v>
      </c>
      <c r="AG265" s="33">
        <v>0</v>
      </c>
      <c r="AH265" s="33">
        <v>0</v>
      </c>
      <c r="AI265" s="33">
        <v>0</v>
      </c>
      <c r="AJ265" s="33">
        <v>0</v>
      </c>
      <c r="AK265" s="33">
        <v>0</v>
      </c>
      <c r="AL265" s="34"/>
      <c r="AM265" s="34"/>
      <c r="AN265" s="34"/>
      <c r="AO265" s="33">
        <v>10</v>
      </c>
      <c r="AP265" s="34">
        <v>0</v>
      </c>
      <c r="AQ265" s="34">
        <v>0</v>
      </c>
      <c r="AR265" s="35">
        <v>0</v>
      </c>
      <c r="AS265" s="37" t="s">
        <v>1687</v>
      </c>
      <c r="AT265" s="29" t="str">
        <f t="shared" ref="AT265:AT328" si="44">IF(AS265="1","○","")</f>
        <v/>
      </c>
      <c r="AU265" s="34"/>
      <c r="AV265" s="34"/>
      <c r="AW265" s="34">
        <v>0</v>
      </c>
      <c r="AX265" s="34"/>
      <c r="AY265" s="34"/>
      <c r="AZ265" s="34">
        <v>0</v>
      </c>
      <c r="BA265" s="34">
        <v>0</v>
      </c>
    </row>
    <row r="266" spans="2:53">
      <c r="B266" s="16">
        <v>24028818</v>
      </c>
      <c r="C266" s="16" t="s">
        <v>1118</v>
      </c>
      <c r="D266" s="16" t="s">
        <v>75</v>
      </c>
      <c r="E266" s="21">
        <v>4006</v>
      </c>
      <c r="F266" s="21" t="s">
        <v>138</v>
      </c>
      <c r="G266" s="21">
        <v>40203</v>
      </c>
      <c r="H266" s="21" t="s">
        <v>169</v>
      </c>
      <c r="I266" s="16" t="s">
        <v>1119</v>
      </c>
      <c r="J266" s="17" t="s">
        <v>1762</v>
      </c>
      <c r="K266" s="17" t="s">
        <v>1763</v>
      </c>
      <c r="L266" s="17" t="s">
        <v>1701</v>
      </c>
      <c r="M266" s="18" t="str">
        <f>IF(L266="","",VLOOKUP(L266,Sheet1!$B$3:$C$7,2,0))</f>
        <v>慢性期</v>
      </c>
      <c r="N266" s="17" t="s">
        <v>1701</v>
      </c>
      <c r="O266" s="18" t="str">
        <f>IF(N266="","",VLOOKUP(N266,Sheet1!$B$3:$C$7,2,0))</f>
        <v>慢性期</v>
      </c>
      <c r="P266" s="24" t="str">
        <f t="shared" si="36"/>
        <v>○</v>
      </c>
      <c r="Q266" s="25" t="str">
        <f t="shared" si="37"/>
        <v/>
      </c>
      <c r="R266" s="25" t="str">
        <f t="shared" si="38"/>
        <v>○</v>
      </c>
      <c r="S266" s="25" t="str">
        <f t="shared" si="39"/>
        <v>○</v>
      </c>
      <c r="T266" s="25" t="str">
        <f t="shared" si="40"/>
        <v>○</v>
      </c>
      <c r="U266" s="25" t="str">
        <f t="shared" si="41"/>
        <v/>
      </c>
      <c r="V266" s="26" t="str">
        <f t="shared" si="42"/>
        <v/>
      </c>
      <c r="W266" s="27" t="s">
        <v>1688</v>
      </c>
      <c r="X266" s="27" t="s">
        <v>1691</v>
      </c>
      <c r="Y266" s="27" t="s">
        <v>1701</v>
      </c>
      <c r="Z266" s="27" t="s">
        <v>1694</v>
      </c>
      <c r="AA266" s="27" t="s">
        <v>79</v>
      </c>
      <c r="AB266" s="22" t="str">
        <f t="shared" si="43"/>
        <v>慢性期</v>
      </c>
      <c r="AC266" s="33">
        <v>13</v>
      </c>
      <c r="AD266" s="33">
        <v>11</v>
      </c>
      <c r="AE266" s="33">
        <v>2</v>
      </c>
      <c r="AF266" s="33">
        <v>6</v>
      </c>
      <c r="AG266" s="33">
        <v>6</v>
      </c>
      <c r="AH266" s="33">
        <v>0</v>
      </c>
      <c r="AI266" s="33">
        <v>0</v>
      </c>
      <c r="AJ266" s="33">
        <v>0</v>
      </c>
      <c r="AK266" s="33">
        <v>0</v>
      </c>
      <c r="AL266" s="34">
        <v>13</v>
      </c>
      <c r="AM266" s="34">
        <v>6</v>
      </c>
      <c r="AN266" s="34">
        <v>0</v>
      </c>
      <c r="AO266" s="33">
        <v>0</v>
      </c>
      <c r="AP266" s="34">
        <v>31</v>
      </c>
      <c r="AQ266" s="34">
        <v>0</v>
      </c>
      <c r="AR266" s="35">
        <v>0</v>
      </c>
      <c r="AS266" s="37" t="s">
        <v>1688</v>
      </c>
      <c r="AT266" s="29" t="str">
        <f t="shared" si="44"/>
        <v>○</v>
      </c>
      <c r="AU266" s="34">
        <v>12</v>
      </c>
      <c r="AV266" s="34">
        <v>16</v>
      </c>
      <c r="AW266" s="34">
        <v>1</v>
      </c>
      <c r="AX266" s="34">
        <v>0</v>
      </c>
      <c r="AY266" s="34">
        <v>1</v>
      </c>
      <c r="AZ266" s="34">
        <v>9</v>
      </c>
      <c r="BA266" s="34">
        <v>0</v>
      </c>
    </row>
    <row r="267" spans="2:53">
      <c r="B267" s="16">
        <v>24028840</v>
      </c>
      <c r="C267" s="16" t="s">
        <v>1153</v>
      </c>
      <c r="D267" s="16" t="s">
        <v>75</v>
      </c>
      <c r="E267" s="21">
        <v>4006</v>
      </c>
      <c r="F267" s="21" t="s">
        <v>138</v>
      </c>
      <c r="G267" s="21">
        <v>40203</v>
      </c>
      <c r="H267" s="21" t="s">
        <v>169</v>
      </c>
      <c r="I267" s="16" t="s">
        <v>1154</v>
      </c>
      <c r="J267" s="17" t="s">
        <v>1155</v>
      </c>
      <c r="K267" s="17" t="s">
        <v>1156</v>
      </c>
      <c r="L267" s="17" t="s">
        <v>149</v>
      </c>
      <c r="M267" s="18" t="str">
        <f>IF(L267="","",VLOOKUP(L267,Sheet1!$B$3:$C$7,2,0))</f>
        <v>急性期</v>
      </c>
      <c r="N267" s="17" t="s">
        <v>149</v>
      </c>
      <c r="O267" s="18" t="str">
        <f>IF(N267="","",VLOOKUP(N267,Sheet1!$B$3:$C$7,2,0))</f>
        <v>急性期</v>
      </c>
      <c r="P267" s="24" t="str">
        <f t="shared" si="36"/>
        <v/>
      </c>
      <c r="Q267" s="25" t="str">
        <f t="shared" si="37"/>
        <v/>
      </c>
      <c r="R267" s="25" t="str">
        <f t="shared" si="38"/>
        <v>○</v>
      </c>
      <c r="S267" s="25" t="str">
        <f t="shared" si="39"/>
        <v/>
      </c>
      <c r="T267" s="25" t="str">
        <f t="shared" si="40"/>
        <v/>
      </c>
      <c r="U267" s="25" t="str">
        <f t="shared" si="41"/>
        <v/>
      </c>
      <c r="V267" s="26" t="str">
        <f t="shared" si="42"/>
        <v/>
      </c>
      <c r="W267" s="27" t="s">
        <v>126</v>
      </c>
      <c r="X267" s="27" t="s">
        <v>79</v>
      </c>
      <c r="Y267" s="27" t="s">
        <v>79</v>
      </c>
      <c r="Z267" s="27" t="s">
        <v>79</v>
      </c>
      <c r="AA267" s="27" t="s">
        <v>79</v>
      </c>
      <c r="AB267" s="22" t="str">
        <f t="shared" si="43"/>
        <v>急性期</v>
      </c>
      <c r="AC267" s="33">
        <v>16</v>
      </c>
      <c r="AD267" s="33">
        <v>16</v>
      </c>
      <c r="AE267" s="33">
        <v>0</v>
      </c>
      <c r="AF267" s="33">
        <v>0</v>
      </c>
      <c r="AG267" s="33">
        <v>0</v>
      </c>
      <c r="AH267" s="33">
        <v>0</v>
      </c>
      <c r="AI267" s="33">
        <v>0</v>
      </c>
      <c r="AJ267" s="33">
        <v>0</v>
      </c>
      <c r="AK267" s="33">
        <v>0</v>
      </c>
      <c r="AL267" s="34">
        <v>16</v>
      </c>
      <c r="AM267" s="33">
        <v>0</v>
      </c>
      <c r="AN267" s="33">
        <v>0</v>
      </c>
      <c r="AO267" s="33">
        <v>0</v>
      </c>
      <c r="AP267" s="34">
        <v>274</v>
      </c>
      <c r="AQ267" s="34">
        <v>0</v>
      </c>
      <c r="AR267" s="35">
        <v>0</v>
      </c>
      <c r="AS267" s="37" t="s">
        <v>149</v>
      </c>
      <c r="AT267" s="29" t="str">
        <f t="shared" si="44"/>
        <v/>
      </c>
      <c r="AU267" s="34">
        <v>0</v>
      </c>
      <c r="AV267" s="34">
        <v>0</v>
      </c>
      <c r="AW267" s="34">
        <v>0</v>
      </c>
      <c r="AX267" s="34">
        <v>0</v>
      </c>
      <c r="AY267" s="34">
        <v>0</v>
      </c>
      <c r="AZ267" s="34">
        <v>0</v>
      </c>
      <c r="BA267" s="34">
        <v>28</v>
      </c>
    </row>
    <row r="268" spans="2:53">
      <c r="B268" s="16">
        <v>24028857</v>
      </c>
      <c r="C268" s="16" t="s">
        <v>1171</v>
      </c>
      <c r="D268" s="16" t="s">
        <v>75</v>
      </c>
      <c r="E268" s="21">
        <v>4006</v>
      </c>
      <c r="F268" s="21" t="s">
        <v>138</v>
      </c>
      <c r="G268" s="21">
        <v>40203</v>
      </c>
      <c r="H268" s="21" t="s">
        <v>169</v>
      </c>
      <c r="I268" s="16" t="s">
        <v>1172</v>
      </c>
      <c r="J268" s="17" t="s">
        <v>1173</v>
      </c>
      <c r="K268" s="17" t="s">
        <v>1174</v>
      </c>
      <c r="L268" s="17" t="s">
        <v>167</v>
      </c>
      <c r="M268" s="18" t="str">
        <f>IF(L268="","",VLOOKUP(L268,Sheet1!$B$3:$C$7,2,0))</f>
        <v>慢性期</v>
      </c>
      <c r="N268" s="17" t="s">
        <v>167</v>
      </c>
      <c r="O268" s="18" t="str">
        <f>IF(N268="","",VLOOKUP(N268,Sheet1!$B$3:$C$7,2,0))</f>
        <v>慢性期</v>
      </c>
      <c r="P268" s="24" t="str">
        <f t="shared" si="36"/>
        <v/>
      </c>
      <c r="Q268" s="25" t="str">
        <f t="shared" si="37"/>
        <v/>
      </c>
      <c r="R268" s="25" t="str">
        <f t="shared" si="38"/>
        <v>○</v>
      </c>
      <c r="S268" s="25" t="str">
        <f t="shared" si="39"/>
        <v/>
      </c>
      <c r="T268" s="25" t="str">
        <f t="shared" si="40"/>
        <v>○</v>
      </c>
      <c r="U268" s="25" t="str">
        <f t="shared" si="41"/>
        <v/>
      </c>
      <c r="V268" s="26" t="str">
        <f t="shared" si="42"/>
        <v/>
      </c>
      <c r="W268" s="27" t="s">
        <v>126</v>
      </c>
      <c r="X268" s="27" t="s">
        <v>150</v>
      </c>
      <c r="Y268" s="27" t="s">
        <v>79</v>
      </c>
      <c r="Z268" s="27" t="s">
        <v>79</v>
      </c>
      <c r="AA268" s="27" t="s">
        <v>79</v>
      </c>
      <c r="AB268" s="22" t="str">
        <f t="shared" si="43"/>
        <v>慢性期</v>
      </c>
      <c r="AC268" s="33">
        <v>15</v>
      </c>
      <c r="AD268" s="33">
        <v>15</v>
      </c>
      <c r="AE268" s="33">
        <v>0</v>
      </c>
      <c r="AF268" s="33">
        <v>2</v>
      </c>
      <c r="AG268" s="33">
        <v>2</v>
      </c>
      <c r="AH268" s="33">
        <v>0</v>
      </c>
      <c r="AI268" s="33">
        <v>0</v>
      </c>
      <c r="AJ268" s="33">
        <v>0</v>
      </c>
      <c r="AK268" s="33">
        <v>0</v>
      </c>
      <c r="AL268" s="34">
        <v>15</v>
      </c>
      <c r="AM268" s="34">
        <v>2</v>
      </c>
      <c r="AN268" s="34">
        <v>0</v>
      </c>
      <c r="AO268" s="33">
        <v>0</v>
      </c>
      <c r="AP268" s="34">
        <v>144</v>
      </c>
      <c r="AQ268" s="34">
        <v>12</v>
      </c>
      <c r="AR268" s="35">
        <v>0</v>
      </c>
      <c r="AS268" s="37" t="s">
        <v>148</v>
      </c>
      <c r="AT268" s="29" t="str">
        <f t="shared" si="44"/>
        <v>○</v>
      </c>
      <c r="AU268" s="34">
        <v>1</v>
      </c>
      <c r="AV268" s="34">
        <v>11</v>
      </c>
      <c r="AW268" s="34">
        <v>2</v>
      </c>
      <c r="AX268" s="34">
        <v>1</v>
      </c>
      <c r="AY268" s="34">
        <v>1</v>
      </c>
      <c r="AZ268" s="34">
        <v>0</v>
      </c>
      <c r="BA268" s="34">
        <v>0</v>
      </c>
    </row>
    <row r="269" spans="2:53">
      <c r="B269" s="16">
        <v>24028879</v>
      </c>
      <c r="C269" s="16" t="s">
        <v>1201</v>
      </c>
      <c r="D269" s="16" t="s">
        <v>75</v>
      </c>
      <c r="E269" s="21">
        <v>4006</v>
      </c>
      <c r="F269" s="21" t="s">
        <v>138</v>
      </c>
      <c r="G269" s="21">
        <v>40203</v>
      </c>
      <c r="H269" s="21" t="s">
        <v>169</v>
      </c>
      <c r="I269" s="16" t="s">
        <v>1202</v>
      </c>
      <c r="J269" s="18" t="s">
        <v>1764</v>
      </c>
      <c r="K269" s="18" t="s">
        <v>1765</v>
      </c>
      <c r="L269" s="18" t="s">
        <v>1694</v>
      </c>
      <c r="M269" s="18" t="str">
        <f>IF(L269="","",VLOOKUP(L269,Sheet1!$B$3:$C$7,2,0))</f>
        <v>休棟等</v>
      </c>
      <c r="N269" s="18" t="s">
        <v>1694</v>
      </c>
      <c r="O269" s="18" t="str">
        <f>IF(N269="","",VLOOKUP(N269,Sheet1!$B$3:$C$7,2,0))</f>
        <v>休棟等</v>
      </c>
      <c r="P269" s="24" t="str">
        <f t="shared" si="36"/>
        <v/>
      </c>
      <c r="Q269" s="25" t="str">
        <f t="shared" si="37"/>
        <v/>
      </c>
      <c r="R269" s="25" t="str">
        <f t="shared" si="38"/>
        <v/>
      </c>
      <c r="S269" s="25" t="str">
        <f t="shared" si="39"/>
        <v/>
      </c>
      <c r="T269" s="25" t="str">
        <f t="shared" si="40"/>
        <v/>
      </c>
      <c r="U269" s="25" t="str">
        <f t="shared" si="41"/>
        <v/>
      </c>
      <c r="V269" s="26" t="str">
        <f t="shared" si="42"/>
        <v>○</v>
      </c>
      <c r="W269" s="28" t="s">
        <v>1729</v>
      </c>
      <c r="X269" s="28" t="s">
        <v>79</v>
      </c>
      <c r="Y269" s="28" t="s">
        <v>79</v>
      </c>
      <c r="Z269" s="28" t="s">
        <v>79</v>
      </c>
      <c r="AA269" s="28" t="s">
        <v>79</v>
      </c>
      <c r="AB269" s="22" t="str">
        <f t="shared" si="43"/>
        <v>休棟中等</v>
      </c>
      <c r="AC269" s="33">
        <v>5</v>
      </c>
      <c r="AD269" s="33">
        <v>0</v>
      </c>
      <c r="AE269" s="33">
        <v>5</v>
      </c>
      <c r="AF269" s="33">
        <v>6</v>
      </c>
      <c r="AG269" s="33">
        <v>0</v>
      </c>
      <c r="AH269" s="33">
        <v>6</v>
      </c>
      <c r="AI269" s="33">
        <v>0</v>
      </c>
      <c r="AJ269" s="33">
        <v>0</v>
      </c>
      <c r="AK269" s="33">
        <v>0</v>
      </c>
      <c r="AL269" s="34"/>
      <c r="AM269" s="34"/>
      <c r="AN269" s="34"/>
      <c r="AO269" s="33">
        <v>11</v>
      </c>
      <c r="AP269" s="34">
        <v>0</v>
      </c>
      <c r="AQ269" s="34">
        <v>0</v>
      </c>
      <c r="AR269" s="35">
        <v>0</v>
      </c>
      <c r="AS269" s="36" t="s">
        <v>1688</v>
      </c>
      <c r="AT269" s="29" t="str">
        <f t="shared" si="44"/>
        <v>○</v>
      </c>
      <c r="AU269" s="34">
        <v>0</v>
      </c>
      <c r="AV269" s="34">
        <v>0</v>
      </c>
      <c r="AW269" s="34">
        <v>0</v>
      </c>
      <c r="AX269" s="34"/>
      <c r="AY269" s="34"/>
      <c r="AZ269" s="34">
        <v>0</v>
      </c>
      <c r="BA269" s="34"/>
    </row>
    <row r="270" spans="2:53">
      <c r="B270" s="16">
        <v>24028908</v>
      </c>
      <c r="C270" s="16" t="s">
        <v>1231</v>
      </c>
      <c r="D270" s="16" t="s">
        <v>75</v>
      </c>
      <c r="E270" s="21">
        <v>4006</v>
      </c>
      <c r="F270" s="21" t="s">
        <v>138</v>
      </c>
      <c r="G270" s="21">
        <v>40203</v>
      </c>
      <c r="H270" s="21" t="s">
        <v>169</v>
      </c>
      <c r="I270" s="16" t="s">
        <v>1232</v>
      </c>
      <c r="J270" s="18" t="s">
        <v>1766</v>
      </c>
      <c r="K270" s="18" t="s">
        <v>1767</v>
      </c>
      <c r="L270" s="18" t="s">
        <v>1687</v>
      </c>
      <c r="M270" s="18" t="str">
        <f>IF(L270="","",VLOOKUP(L270,Sheet1!$B$3:$C$7,2,0))</f>
        <v>急性期</v>
      </c>
      <c r="N270" s="18" t="s">
        <v>1687</v>
      </c>
      <c r="O270" s="18" t="str">
        <f>IF(N270="","",VLOOKUP(N270,Sheet1!$B$3:$C$7,2,0))</f>
        <v>急性期</v>
      </c>
      <c r="P270" s="24" t="str">
        <f t="shared" si="36"/>
        <v>○</v>
      </c>
      <c r="Q270" s="25" t="str">
        <f t="shared" si="37"/>
        <v/>
      </c>
      <c r="R270" s="25" t="str">
        <f t="shared" si="38"/>
        <v>○</v>
      </c>
      <c r="S270" s="25" t="str">
        <f t="shared" si="39"/>
        <v/>
      </c>
      <c r="T270" s="25" t="str">
        <f t="shared" si="40"/>
        <v/>
      </c>
      <c r="U270" s="25" t="str">
        <f t="shared" si="41"/>
        <v/>
      </c>
      <c r="V270" s="26" t="str">
        <f t="shared" si="42"/>
        <v/>
      </c>
      <c r="W270" s="28" t="s">
        <v>1688</v>
      </c>
      <c r="X270" s="28" t="s">
        <v>1691</v>
      </c>
      <c r="Y270" s="28" t="s">
        <v>79</v>
      </c>
      <c r="Z270" s="28" t="s">
        <v>79</v>
      </c>
      <c r="AA270" s="28" t="s">
        <v>79</v>
      </c>
      <c r="AB270" s="22" t="str">
        <f t="shared" si="43"/>
        <v>急性期</v>
      </c>
      <c r="AC270" s="33">
        <v>6</v>
      </c>
      <c r="AD270" s="33">
        <v>6</v>
      </c>
      <c r="AE270" s="33">
        <v>0</v>
      </c>
      <c r="AF270" s="33">
        <v>13</v>
      </c>
      <c r="AG270" s="33">
        <v>13</v>
      </c>
      <c r="AH270" s="33">
        <v>0</v>
      </c>
      <c r="AI270" s="33">
        <v>0</v>
      </c>
      <c r="AJ270" s="33">
        <v>0</v>
      </c>
      <c r="AK270" s="33">
        <v>0</v>
      </c>
      <c r="AL270" s="34">
        <v>6</v>
      </c>
      <c r="AM270" s="34">
        <v>13</v>
      </c>
      <c r="AN270" s="34">
        <v>0</v>
      </c>
      <c r="AO270" s="33">
        <v>0</v>
      </c>
      <c r="AP270" s="34">
        <v>75</v>
      </c>
      <c r="AQ270" s="34"/>
      <c r="AR270" s="35"/>
      <c r="AS270" s="36" t="s">
        <v>79</v>
      </c>
      <c r="AT270" s="29" t="str">
        <f t="shared" si="44"/>
        <v/>
      </c>
      <c r="AU270" s="34"/>
      <c r="AV270" s="34"/>
      <c r="AW270" s="34">
        <v>0</v>
      </c>
      <c r="AX270" s="34"/>
      <c r="AY270" s="34"/>
      <c r="AZ270" s="34">
        <v>0</v>
      </c>
      <c r="BA270" s="34"/>
    </row>
    <row r="271" spans="2:53">
      <c r="B271" s="16">
        <v>24028935</v>
      </c>
      <c r="C271" s="16" t="s">
        <v>1269</v>
      </c>
      <c r="D271" s="16" t="s">
        <v>75</v>
      </c>
      <c r="E271" s="21">
        <v>4006</v>
      </c>
      <c r="F271" s="21" t="s">
        <v>138</v>
      </c>
      <c r="G271" s="21">
        <v>40203</v>
      </c>
      <c r="H271" s="21" t="s">
        <v>169</v>
      </c>
      <c r="I271" s="16" t="s">
        <v>1270</v>
      </c>
      <c r="J271" s="17" t="s">
        <v>1271</v>
      </c>
      <c r="K271" s="17" t="s">
        <v>1272</v>
      </c>
      <c r="L271" s="17" t="s">
        <v>167</v>
      </c>
      <c r="M271" s="18" t="str">
        <f>IF(L271="","",VLOOKUP(L271,Sheet1!$B$3:$C$7,2,0))</f>
        <v>慢性期</v>
      </c>
      <c r="N271" s="17" t="s">
        <v>167</v>
      </c>
      <c r="O271" s="18" t="str">
        <f>IF(N271="","",VLOOKUP(N271,Sheet1!$B$3:$C$7,2,0))</f>
        <v>慢性期</v>
      </c>
      <c r="P271" s="24" t="str">
        <f t="shared" si="36"/>
        <v>○</v>
      </c>
      <c r="Q271" s="25" t="str">
        <f t="shared" si="37"/>
        <v/>
      </c>
      <c r="R271" s="25" t="str">
        <f t="shared" si="38"/>
        <v/>
      </c>
      <c r="S271" s="25" t="str">
        <f t="shared" si="39"/>
        <v>○</v>
      </c>
      <c r="T271" s="25" t="str">
        <f t="shared" si="40"/>
        <v>○</v>
      </c>
      <c r="U271" s="25" t="str">
        <f t="shared" si="41"/>
        <v/>
      </c>
      <c r="V271" s="26" t="str">
        <f t="shared" si="42"/>
        <v/>
      </c>
      <c r="W271" s="27" t="s">
        <v>148</v>
      </c>
      <c r="X271" s="27" t="s">
        <v>167</v>
      </c>
      <c r="Y271" s="27" t="s">
        <v>150</v>
      </c>
      <c r="Z271" s="27" t="s">
        <v>79</v>
      </c>
      <c r="AA271" s="27" t="s">
        <v>79</v>
      </c>
      <c r="AB271" s="22" t="str">
        <f t="shared" si="43"/>
        <v>慢性期</v>
      </c>
      <c r="AC271" s="33">
        <v>11</v>
      </c>
      <c r="AD271" s="33">
        <v>11</v>
      </c>
      <c r="AE271" s="33">
        <v>0</v>
      </c>
      <c r="AF271" s="33">
        <v>6</v>
      </c>
      <c r="AG271" s="33">
        <v>6</v>
      </c>
      <c r="AH271" s="33">
        <v>0</v>
      </c>
      <c r="AI271" s="33">
        <v>0</v>
      </c>
      <c r="AJ271" s="33">
        <v>0</v>
      </c>
      <c r="AK271" s="33">
        <v>0</v>
      </c>
      <c r="AL271" s="34">
        <v>11</v>
      </c>
      <c r="AM271" s="34">
        <v>6</v>
      </c>
      <c r="AN271" s="33">
        <v>0</v>
      </c>
      <c r="AO271" s="33">
        <v>0</v>
      </c>
      <c r="AP271" s="34">
        <v>57</v>
      </c>
      <c r="AQ271" s="34">
        <v>11</v>
      </c>
      <c r="AR271" s="35">
        <v>0.2</v>
      </c>
      <c r="AS271" s="37" t="s">
        <v>148</v>
      </c>
      <c r="AT271" s="29" t="str">
        <f t="shared" si="44"/>
        <v>○</v>
      </c>
      <c r="AU271" s="34">
        <v>1</v>
      </c>
      <c r="AV271" s="34">
        <v>13</v>
      </c>
      <c r="AW271" s="34">
        <v>0</v>
      </c>
      <c r="AX271" s="34">
        <v>0</v>
      </c>
      <c r="AY271" s="34">
        <v>0</v>
      </c>
      <c r="AZ271" s="34">
        <v>2</v>
      </c>
      <c r="BA271" s="34">
        <v>0</v>
      </c>
    </row>
    <row r="272" spans="2:53">
      <c r="B272" s="16">
        <v>24028027</v>
      </c>
      <c r="C272" s="16" t="s">
        <v>137</v>
      </c>
      <c r="D272" s="16" t="s">
        <v>75</v>
      </c>
      <c r="E272" s="21">
        <v>4006</v>
      </c>
      <c r="F272" s="21" t="s">
        <v>138</v>
      </c>
      <c r="G272" s="21">
        <v>40212</v>
      </c>
      <c r="H272" s="21" t="s">
        <v>139</v>
      </c>
      <c r="I272" s="16" t="s">
        <v>140</v>
      </c>
      <c r="J272" s="17" t="s">
        <v>1768</v>
      </c>
      <c r="K272" s="17" t="s">
        <v>1769</v>
      </c>
      <c r="L272" s="17" t="s">
        <v>1550</v>
      </c>
      <c r="M272" s="18" t="str">
        <f>IF(L272="","",VLOOKUP(L272,Sheet1!$B$3:$C$7,2,0))</f>
        <v>慢性期</v>
      </c>
      <c r="N272" s="17" t="s">
        <v>1550</v>
      </c>
      <c r="O272" s="18" t="str">
        <f>IF(N272="","",VLOOKUP(N272,Sheet1!$B$3:$C$7,2,0))</f>
        <v>慢性期</v>
      </c>
      <c r="P272" s="24" t="str">
        <f t="shared" si="36"/>
        <v>○</v>
      </c>
      <c r="Q272" s="25" t="str">
        <f t="shared" si="37"/>
        <v>○</v>
      </c>
      <c r="R272" s="25" t="str">
        <f t="shared" si="38"/>
        <v/>
      </c>
      <c r="S272" s="25" t="str">
        <f t="shared" si="39"/>
        <v>○</v>
      </c>
      <c r="T272" s="25" t="str">
        <f t="shared" si="40"/>
        <v/>
      </c>
      <c r="U272" s="25" t="str">
        <f t="shared" si="41"/>
        <v/>
      </c>
      <c r="V272" s="26" t="str">
        <f t="shared" si="42"/>
        <v/>
      </c>
      <c r="W272" s="27" t="s">
        <v>1549</v>
      </c>
      <c r="X272" s="27" t="s">
        <v>1551</v>
      </c>
      <c r="Y272" s="27" t="s">
        <v>1550</v>
      </c>
      <c r="Z272" s="27" t="s">
        <v>79</v>
      </c>
      <c r="AA272" s="27" t="s">
        <v>79</v>
      </c>
      <c r="AB272" s="22" t="str">
        <f t="shared" si="43"/>
        <v>慢性期</v>
      </c>
      <c r="AC272" s="33">
        <v>19</v>
      </c>
      <c r="AD272" s="33">
        <v>18</v>
      </c>
      <c r="AE272" s="33">
        <v>1</v>
      </c>
      <c r="AF272" s="33">
        <v>0</v>
      </c>
      <c r="AG272" s="33">
        <v>0</v>
      </c>
      <c r="AH272" s="33">
        <v>0</v>
      </c>
      <c r="AI272" s="33">
        <v>0</v>
      </c>
      <c r="AJ272" s="33">
        <v>0</v>
      </c>
      <c r="AK272" s="33">
        <v>0</v>
      </c>
      <c r="AL272" s="34">
        <v>19</v>
      </c>
      <c r="AM272" s="33">
        <v>0</v>
      </c>
      <c r="AN272" s="33">
        <v>0</v>
      </c>
      <c r="AO272" s="33">
        <v>0</v>
      </c>
      <c r="AP272" s="34">
        <v>115</v>
      </c>
      <c r="AQ272" s="34">
        <v>58</v>
      </c>
      <c r="AR272" s="35">
        <v>0</v>
      </c>
      <c r="AS272" s="37" t="s">
        <v>79</v>
      </c>
      <c r="AT272" s="29" t="str">
        <f t="shared" si="44"/>
        <v/>
      </c>
      <c r="AU272" s="34"/>
      <c r="AV272" s="34"/>
      <c r="AW272" s="34">
        <v>0</v>
      </c>
      <c r="AX272" s="34"/>
      <c r="AY272" s="34"/>
      <c r="AZ272" s="34">
        <v>0</v>
      </c>
      <c r="BA272" s="34"/>
    </row>
    <row r="273" spans="2:53">
      <c r="B273" s="16">
        <v>24028217</v>
      </c>
      <c r="C273" s="16" t="s">
        <v>391</v>
      </c>
      <c r="D273" s="16" t="s">
        <v>75</v>
      </c>
      <c r="E273" s="21">
        <v>4006</v>
      </c>
      <c r="F273" s="21" t="s">
        <v>138</v>
      </c>
      <c r="G273" s="21">
        <v>40212</v>
      </c>
      <c r="H273" s="21" t="s">
        <v>139</v>
      </c>
      <c r="I273" s="16" t="s">
        <v>94</v>
      </c>
      <c r="J273" s="17" t="s">
        <v>392</v>
      </c>
      <c r="K273" s="17" t="s">
        <v>393</v>
      </c>
      <c r="L273" s="17" t="s">
        <v>150</v>
      </c>
      <c r="M273" s="18" t="str">
        <f>IF(L273="","",VLOOKUP(L273,Sheet1!$B$3:$C$7,2,0))</f>
        <v>休棟等</v>
      </c>
      <c r="N273" s="17" t="s">
        <v>150</v>
      </c>
      <c r="O273" s="18" t="str">
        <f>IF(N273="","",VLOOKUP(N273,Sheet1!$B$3:$C$7,2,0))</f>
        <v>休棟等</v>
      </c>
      <c r="P273" s="24" t="str">
        <f t="shared" si="36"/>
        <v/>
      </c>
      <c r="Q273" s="25" t="str">
        <f t="shared" si="37"/>
        <v/>
      </c>
      <c r="R273" s="25" t="str">
        <f t="shared" si="38"/>
        <v/>
      </c>
      <c r="S273" s="25" t="str">
        <f t="shared" si="39"/>
        <v/>
      </c>
      <c r="T273" s="25" t="str">
        <f t="shared" si="40"/>
        <v/>
      </c>
      <c r="U273" s="25" t="str">
        <f t="shared" si="41"/>
        <v/>
      </c>
      <c r="V273" s="26" t="str">
        <f t="shared" si="42"/>
        <v>○</v>
      </c>
      <c r="W273" s="27" t="s">
        <v>191</v>
      </c>
      <c r="X273" s="27" t="s">
        <v>79</v>
      </c>
      <c r="Y273" s="27" t="s">
        <v>79</v>
      </c>
      <c r="Z273" s="27" t="s">
        <v>79</v>
      </c>
      <c r="AA273" s="27" t="s">
        <v>79</v>
      </c>
      <c r="AB273" s="22" t="str">
        <f t="shared" si="43"/>
        <v>休棟中等</v>
      </c>
      <c r="AC273" s="33">
        <v>6</v>
      </c>
      <c r="AD273" s="33">
        <v>0</v>
      </c>
      <c r="AE273" s="33">
        <v>6</v>
      </c>
      <c r="AF273" s="33">
        <v>0</v>
      </c>
      <c r="AG273" s="33">
        <v>0</v>
      </c>
      <c r="AH273" s="33">
        <v>0</v>
      </c>
      <c r="AI273" s="33">
        <v>0</v>
      </c>
      <c r="AJ273" s="33">
        <v>0</v>
      </c>
      <c r="AK273" s="33">
        <v>0</v>
      </c>
      <c r="AL273" s="34">
        <v>0</v>
      </c>
      <c r="AM273" s="33">
        <v>0</v>
      </c>
      <c r="AN273" s="33">
        <v>0</v>
      </c>
      <c r="AO273" s="33">
        <v>6</v>
      </c>
      <c r="AP273" s="34">
        <v>0</v>
      </c>
      <c r="AQ273" s="34">
        <v>0</v>
      </c>
      <c r="AR273" s="35">
        <v>0</v>
      </c>
      <c r="AS273" s="37" t="s">
        <v>149</v>
      </c>
      <c r="AT273" s="29" t="str">
        <f t="shared" si="44"/>
        <v/>
      </c>
      <c r="AU273" s="34">
        <v>0</v>
      </c>
      <c r="AV273" s="34">
        <v>0</v>
      </c>
      <c r="AW273" s="34">
        <v>0</v>
      </c>
      <c r="AX273" s="34"/>
      <c r="AY273" s="34"/>
      <c r="AZ273" s="34">
        <v>0</v>
      </c>
      <c r="BA273" s="34"/>
    </row>
    <row r="274" spans="2:53">
      <c r="B274" s="16">
        <v>24028662</v>
      </c>
      <c r="C274" s="16" t="s">
        <v>910</v>
      </c>
      <c r="D274" s="16" t="s">
        <v>75</v>
      </c>
      <c r="E274" s="21">
        <v>4006</v>
      </c>
      <c r="F274" s="21" t="s">
        <v>138</v>
      </c>
      <c r="G274" s="21">
        <v>40212</v>
      </c>
      <c r="H274" s="21" t="s">
        <v>139</v>
      </c>
      <c r="I274" s="16" t="s">
        <v>911</v>
      </c>
      <c r="J274" s="17" t="s">
        <v>910</v>
      </c>
      <c r="K274" s="17" t="s">
        <v>912</v>
      </c>
      <c r="L274" s="17" t="s">
        <v>167</v>
      </c>
      <c r="M274" s="18" t="str">
        <f>IF(L274="","",VLOOKUP(L274,Sheet1!$B$3:$C$7,2,0))</f>
        <v>慢性期</v>
      </c>
      <c r="N274" s="17" t="s">
        <v>150</v>
      </c>
      <c r="O274" s="18" t="str">
        <f>IF(N274="","",VLOOKUP(N274,Sheet1!$B$3:$C$7,2,0))</f>
        <v>休棟等</v>
      </c>
      <c r="P274" s="24" t="str">
        <f t="shared" si="36"/>
        <v/>
      </c>
      <c r="Q274" s="25" t="str">
        <f t="shared" si="37"/>
        <v/>
      </c>
      <c r="R274" s="25" t="str">
        <f t="shared" si="38"/>
        <v/>
      </c>
      <c r="S274" s="25" t="str">
        <f t="shared" si="39"/>
        <v>○</v>
      </c>
      <c r="T274" s="25" t="str">
        <f t="shared" si="40"/>
        <v>○</v>
      </c>
      <c r="U274" s="25" t="str">
        <f t="shared" si="41"/>
        <v/>
      </c>
      <c r="V274" s="26" t="str">
        <f t="shared" si="42"/>
        <v/>
      </c>
      <c r="W274" s="27" t="s">
        <v>167</v>
      </c>
      <c r="X274" s="27" t="s">
        <v>150</v>
      </c>
      <c r="Y274" s="27" t="s">
        <v>79</v>
      </c>
      <c r="Z274" s="27" t="s">
        <v>79</v>
      </c>
      <c r="AA274" s="27" t="s">
        <v>79</v>
      </c>
      <c r="AB274" s="22" t="str">
        <f t="shared" si="43"/>
        <v>慢性期</v>
      </c>
      <c r="AC274" s="33">
        <v>13</v>
      </c>
      <c r="AD274" s="33">
        <v>0</v>
      </c>
      <c r="AE274" s="33">
        <v>13</v>
      </c>
      <c r="AF274" s="33">
        <v>6</v>
      </c>
      <c r="AG274" s="33">
        <v>1</v>
      </c>
      <c r="AH274" s="33">
        <v>5</v>
      </c>
      <c r="AI274" s="33">
        <v>6</v>
      </c>
      <c r="AJ274" s="33">
        <v>1</v>
      </c>
      <c r="AK274" s="33">
        <v>5</v>
      </c>
      <c r="AL274" s="34">
        <v>13</v>
      </c>
      <c r="AM274" s="34">
        <v>0</v>
      </c>
      <c r="AN274" s="34">
        <v>6</v>
      </c>
      <c r="AO274" s="33">
        <v>0</v>
      </c>
      <c r="AP274" s="34">
        <v>0</v>
      </c>
      <c r="AQ274" s="34">
        <v>0</v>
      </c>
      <c r="AR274" s="35">
        <v>0</v>
      </c>
      <c r="AS274" s="37" t="s">
        <v>148</v>
      </c>
      <c r="AT274" s="29" t="str">
        <f t="shared" si="44"/>
        <v>○</v>
      </c>
      <c r="AU274" s="34">
        <v>6</v>
      </c>
      <c r="AV274" s="34">
        <v>8</v>
      </c>
      <c r="AW274" s="34">
        <v>1</v>
      </c>
      <c r="AX274" s="34">
        <v>1</v>
      </c>
      <c r="AY274" s="34">
        <v>0</v>
      </c>
      <c r="AZ274" s="34">
        <v>0</v>
      </c>
      <c r="BA274" s="34">
        <v>0</v>
      </c>
    </row>
    <row r="275" spans="2:53">
      <c r="B275" s="16">
        <v>24028876</v>
      </c>
      <c r="C275" s="16" t="s">
        <v>1194</v>
      </c>
      <c r="D275" s="16" t="s">
        <v>75</v>
      </c>
      <c r="E275" s="21">
        <v>4006</v>
      </c>
      <c r="F275" s="21" t="s">
        <v>138</v>
      </c>
      <c r="G275" s="21">
        <v>40212</v>
      </c>
      <c r="H275" s="21" t="s">
        <v>139</v>
      </c>
      <c r="I275" s="16" t="s">
        <v>1195</v>
      </c>
      <c r="J275" s="17" t="s">
        <v>1196</v>
      </c>
      <c r="K275" s="17" t="s">
        <v>1197</v>
      </c>
      <c r="L275" s="17" t="s">
        <v>149</v>
      </c>
      <c r="M275" s="18" t="str">
        <f>IF(L275="","",VLOOKUP(L275,Sheet1!$B$3:$C$7,2,0))</f>
        <v>急性期</v>
      </c>
      <c r="N275" s="17" t="s">
        <v>149</v>
      </c>
      <c r="O275" s="18" t="str">
        <f>IF(N275="","",VLOOKUP(N275,Sheet1!$B$3:$C$7,2,0))</f>
        <v>急性期</v>
      </c>
      <c r="P275" s="24" t="str">
        <f t="shared" si="36"/>
        <v/>
      </c>
      <c r="Q275" s="25" t="str">
        <f t="shared" si="37"/>
        <v/>
      </c>
      <c r="R275" s="25" t="str">
        <f t="shared" si="38"/>
        <v/>
      </c>
      <c r="S275" s="25" t="str">
        <f t="shared" si="39"/>
        <v/>
      </c>
      <c r="T275" s="25" t="str">
        <f t="shared" si="40"/>
        <v/>
      </c>
      <c r="U275" s="25" t="str">
        <f t="shared" si="41"/>
        <v>○</v>
      </c>
      <c r="V275" s="26" t="str">
        <f t="shared" si="42"/>
        <v/>
      </c>
      <c r="W275" s="27" t="s">
        <v>461</v>
      </c>
      <c r="X275" s="27" t="s">
        <v>79</v>
      </c>
      <c r="Y275" s="27" t="s">
        <v>79</v>
      </c>
      <c r="Z275" s="27" t="s">
        <v>79</v>
      </c>
      <c r="AA275" s="27" t="s">
        <v>79</v>
      </c>
      <c r="AB275" s="22" t="str">
        <f t="shared" si="43"/>
        <v>急性期</v>
      </c>
      <c r="AC275" s="33">
        <v>11</v>
      </c>
      <c r="AD275" s="33">
        <v>11</v>
      </c>
      <c r="AE275" s="33">
        <v>0</v>
      </c>
      <c r="AF275" s="33">
        <v>0</v>
      </c>
      <c r="AG275" s="33">
        <v>0</v>
      </c>
      <c r="AH275" s="33">
        <v>0</v>
      </c>
      <c r="AI275" s="33">
        <v>0</v>
      </c>
      <c r="AJ275" s="33">
        <v>0</v>
      </c>
      <c r="AK275" s="33">
        <v>0</v>
      </c>
      <c r="AL275" s="34">
        <v>11</v>
      </c>
      <c r="AM275" s="34">
        <v>0</v>
      </c>
      <c r="AN275" s="34">
        <v>0</v>
      </c>
      <c r="AO275" s="33">
        <v>0</v>
      </c>
      <c r="AP275" s="34">
        <v>374</v>
      </c>
      <c r="AQ275" s="34">
        <v>18</v>
      </c>
      <c r="AR275" s="35">
        <v>0</v>
      </c>
      <c r="AS275" s="37" t="s">
        <v>149</v>
      </c>
      <c r="AT275" s="29" t="str">
        <f t="shared" si="44"/>
        <v/>
      </c>
      <c r="AU275" s="34">
        <v>0</v>
      </c>
      <c r="AV275" s="34">
        <v>0</v>
      </c>
      <c r="AW275" s="34">
        <v>0</v>
      </c>
      <c r="AX275" s="34"/>
      <c r="AY275" s="34"/>
      <c r="AZ275" s="34">
        <v>0</v>
      </c>
      <c r="BA275" s="34">
        <v>9</v>
      </c>
    </row>
    <row r="276" spans="2:53">
      <c r="B276" s="16">
        <v>24028923</v>
      </c>
      <c r="C276" s="16" t="s">
        <v>1253</v>
      </c>
      <c r="D276" s="16" t="s">
        <v>75</v>
      </c>
      <c r="E276" s="21">
        <v>4006</v>
      </c>
      <c r="F276" s="21" t="s">
        <v>138</v>
      </c>
      <c r="G276" s="21">
        <v>40212</v>
      </c>
      <c r="H276" s="21" t="s">
        <v>139</v>
      </c>
      <c r="I276" s="16" t="s">
        <v>1254</v>
      </c>
      <c r="J276" s="18" t="s">
        <v>1770</v>
      </c>
      <c r="K276" s="18" t="s">
        <v>1771</v>
      </c>
      <c r="L276" s="18" t="s">
        <v>1558</v>
      </c>
      <c r="M276" s="18" t="str">
        <f>IF(L276="","",VLOOKUP(L276,Sheet1!$B$3:$C$7,2,0))</f>
        <v>回復期</v>
      </c>
      <c r="N276" s="18" t="s">
        <v>1558</v>
      </c>
      <c r="O276" s="18" t="str">
        <f>IF(N276="","",VLOOKUP(N276,Sheet1!$B$3:$C$7,2,0))</f>
        <v>回復期</v>
      </c>
      <c r="P276" s="24" t="str">
        <f t="shared" si="36"/>
        <v>○</v>
      </c>
      <c r="Q276" s="25" t="str">
        <f t="shared" si="37"/>
        <v/>
      </c>
      <c r="R276" s="25" t="str">
        <f t="shared" si="38"/>
        <v/>
      </c>
      <c r="S276" s="25" t="str">
        <f t="shared" si="39"/>
        <v>○</v>
      </c>
      <c r="T276" s="25" t="str">
        <f t="shared" si="40"/>
        <v/>
      </c>
      <c r="U276" s="25" t="str">
        <f t="shared" si="41"/>
        <v/>
      </c>
      <c r="V276" s="26" t="str">
        <f t="shared" si="42"/>
        <v/>
      </c>
      <c r="W276" s="28" t="s">
        <v>1549</v>
      </c>
      <c r="X276" s="28" t="s">
        <v>1550</v>
      </c>
      <c r="Y276" s="28" t="s">
        <v>79</v>
      </c>
      <c r="Z276" s="28" t="s">
        <v>79</v>
      </c>
      <c r="AA276" s="28" t="s">
        <v>79</v>
      </c>
      <c r="AB276" s="22" t="str">
        <f t="shared" si="43"/>
        <v>回復期</v>
      </c>
      <c r="AC276" s="33">
        <v>11</v>
      </c>
      <c r="AD276" s="33">
        <v>11</v>
      </c>
      <c r="AE276" s="33">
        <v>0</v>
      </c>
      <c r="AF276" s="33">
        <v>8</v>
      </c>
      <c r="AG276" s="33">
        <v>8</v>
      </c>
      <c r="AH276" s="33">
        <v>0</v>
      </c>
      <c r="AI276" s="33">
        <v>0</v>
      </c>
      <c r="AJ276" s="33">
        <v>0</v>
      </c>
      <c r="AK276" s="33">
        <v>0</v>
      </c>
      <c r="AL276" s="34">
        <v>11</v>
      </c>
      <c r="AM276" s="34">
        <v>8</v>
      </c>
      <c r="AN276" s="34">
        <v>0</v>
      </c>
      <c r="AO276" s="33">
        <v>0</v>
      </c>
      <c r="AP276" s="34">
        <v>150</v>
      </c>
      <c r="AQ276" s="34"/>
      <c r="AR276" s="35"/>
      <c r="AS276" s="36" t="s">
        <v>1551</v>
      </c>
      <c r="AT276" s="29" t="str">
        <f t="shared" si="44"/>
        <v/>
      </c>
      <c r="AU276" s="34">
        <v>0</v>
      </c>
      <c r="AV276" s="34">
        <v>2</v>
      </c>
      <c r="AW276" s="34">
        <v>0</v>
      </c>
      <c r="AX276" s="34"/>
      <c r="AY276" s="34"/>
      <c r="AZ276" s="34">
        <v>0</v>
      </c>
      <c r="BA276" s="34"/>
    </row>
    <row r="277" spans="2:53">
      <c r="B277" s="16">
        <v>24028123</v>
      </c>
      <c r="C277" s="16" t="s">
        <v>275</v>
      </c>
      <c r="D277" s="16" t="s">
        <v>75</v>
      </c>
      <c r="E277" s="21">
        <v>4006</v>
      </c>
      <c r="F277" s="21" t="s">
        <v>138</v>
      </c>
      <c r="G277" s="21">
        <v>40216</v>
      </c>
      <c r="H277" s="21" t="s">
        <v>276</v>
      </c>
      <c r="I277" s="16" t="s">
        <v>277</v>
      </c>
      <c r="J277" s="17" t="s">
        <v>1772</v>
      </c>
      <c r="K277" s="17" t="s">
        <v>1773</v>
      </c>
      <c r="L277" s="17" t="s">
        <v>1550</v>
      </c>
      <c r="M277" s="18" t="str">
        <f>IF(L277="","",VLOOKUP(L277,Sheet1!$B$3:$C$7,2,0))</f>
        <v>慢性期</v>
      </c>
      <c r="N277" s="17" t="s">
        <v>1550</v>
      </c>
      <c r="O277" s="18" t="str">
        <f>IF(N277="","",VLOOKUP(N277,Sheet1!$B$3:$C$7,2,0))</f>
        <v>慢性期</v>
      </c>
      <c r="P277" s="24" t="str">
        <f t="shared" si="36"/>
        <v>○</v>
      </c>
      <c r="Q277" s="25" t="str">
        <f t="shared" si="37"/>
        <v/>
      </c>
      <c r="R277" s="25" t="str">
        <f t="shared" si="38"/>
        <v/>
      </c>
      <c r="S277" s="25" t="str">
        <f t="shared" si="39"/>
        <v>○</v>
      </c>
      <c r="T277" s="25" t="str">
        <f t="shared" si="40"/>
        <v>○</v>
      </c>
      <c r="U277" s="25" t="str">
        <f t="shared" si="41"/>
        <v/>
      </c>
      <c r="V277" s="26" t="str">
        <f t="shared" si="42"/>
        <v/>
      </c>
      <c r="W277" s="27" t="s">
        <v>1549</v>
      </c>
      <c r="X277" s="27" t="s">
        <v>1550</v>
      </c>
      <c r="Y277" s="27" t="s">
        <v>1552</v>
      </c>
      <c r="Z277" s="27" t="s">
        <v>79</v>
      </c>
      <c r="AA277" s="27" t="s">
        <v>79</v>
      </c>
      <c r="AB277" s="22" t="str">
        <f t="shared" si="43"/>
        <v>慢性期</v>
      </c>
      <c r="AC277" s="33">
        <v>6</v>
      </c>
      <c r="AD277" s="33">
        <v>6</v>
      </c>
      <c r="AE277" s="33">
        <v>0</v>
      </c>
      <c r="AF277" s="33">
        <v>12</v>
      </c>
      <c r="AG277" s="33">
        <v>12</v>
      </c>
      <c r="AH277" s="33">
        <v>0</v>
      </c>
      <c r="AI277" s="33">
        <v>6</v>
      </c>
      <c r="AJ277" s="33">
        <v>6</v>
      </c>
      <c r="AK277" s="33">
        <v>0</v>
      </c>
      <c r="AL277" s="34"/>
      <c r="AM277" s="34"/>
      <c r="AN277" s="34"/>
      <c r="AO277" s="33">
        <v>18</v>
      </c>
      <c r="AP277" s="34">
        <v>48</v>
      </c>
      <c r="AQ277" s="34">
        <v>0</v>
      </c>
      <c r="AR277" s="35">
        <v>0</v>
      </c>
      <c r="AS277" s="37" t="s">
        <v>1551</v>
      </c>
      <c r="AT277" s="29" t="str">
        <f t="shared" si="44"/>
        <v/>
      </c>
      <c r="AU277" s="34">
        <v>0</v>
      </c>
      <c r="AV277" s="34">
        <v>6</v>
      </c>
      <c r="AW277" s="34">
        <v>0</v>
      </c>
      <c r="AX277" s="34">
        <v>0</v>
      </c>
      <c r="AY277" s="34">
        <v>0</v>
      </c>
      <c r="AZ277" s="34">
        <v>1</v>
      </c>
      <c r="BA277" s="34">
        <v>0</v>
      </c>
    </row>
    <row r="278" spans="2:53">
      <c r="B278" s="16">
        <v>24028163</v>
      </c>
      <c r="C278" s="16" t="s">
        <v>335</v>
      </c>
      <c r="D278" s="16" t="s">
        <v>75</v>
      </c>
      <c r="E278" s="21">
        <v>4006</v>
      </c>
      <c r="F278" s="21" t="s">
        <v>138</v>
      </c>
      <c r="G278" s="21">
        <v>40216</v>
      </c>
      <c r="H278" s="21" t="s">
        <v>276</v>
      </c>
      <c r="I278" s="16" t="s">
        <v>336</v>
      </c>
      <c r="J278" s="17" t="s">
        <v>1774</v>
      </c>
      <c r="K278" s="17" t="s">
        <v>1775</v>
      </c>
      <c r="L278" s="17" t="s">
        <v>1549</v>
      </c>
      <c r="M278" s="18" t="str">
        <f>IF(L278="","",VLOOKUP(L278,Sheet1!$B$3:$C$7,2,0))</f>
        <v>高度急性期</v>
      </c>
      <c r="N278" s="17" t="s">
        <v>1550</v>
      </c>
      <c r="O278" s="18" t="str">
        <f>IF(N278="","",VLOOKUP(N278,Sheet1!$B$3:$C$7,2,0))</f>
        <v>慢性期</v>
      </c>
      <c r="P278" s="24" t="str">
        <f t="shared" si="36"/>
        <v>○</v>
      </c>
      <c r="Q278" s="25" t="str">
        <f t="shared" si="37"/>
        <v>○</v>
      </c>
      <c r="R278" s="25" t="str">
        <f t="shared" si="38"/>
        <v>○</v>
      </c>
      <c r="S278" s="25" t="str">
        <f t="shared" si="39"/>
        <v/>
      </c>
      <c r="T278" s="25" t="str">
        <f t="shared" si="40"/>
        <v>○</v>
      </c>
      <c r="U278" s="25" t="str">
        <f t="shared" si="41"/>
        <v/>
      </c>
      <c r="V278" s="26" t="str">
        <f t="shared" si="42"/>
        <v/>
      </c>
      <c r="W278" s="27" t="s">
        <v>1549</v>
      </c>
      <c r="X278" s="27" t="s">
        <v>1551</v>
      </c>
      <c r="Y278" s="27" t="s">
        <v>1558</v>
      </c>
      <c r="Z278" s="27" t="s">
        <v>1552</v>
      </c>
      <c r="AA278" s="27" t="s">
        <v>79</v>
      </c>
      <c r="AB278" s="22" t="str">
        <f t="shared" si="43"/>
        <v>高度急性期</v>
      </c>
      <c r="AC278" s="33">
        <v>19</v>
      </c>
      <c r="AD278" s="33">
        <v>19</v>
      </c>
      <c r="AE278" s="33">
        <v>0</v>
      </c>
      <c r="AF278" s="33">
        <v>0</v>
      </c>
      <c r="AG278" s="33">
        <v>0</v>
      </c>
      <c r="AH278" s="33">
        <v>0</v>
      </c>
      <c r="AI278" s="33">
        <v>0</v>
      </c>
      <c r="AJ278" s="33">
        <v>0</v>
      </c>
      <c r="AK278" s="33">
        <v>0</v>
      </c>
      <c r="AL278" s="34">
        <v>19</v>
      </c>
      <c r="AM278" s="34">
        <v>0</v>
      </c>
      <c r="AN278" s="34">
        <v>0</v>
      </c>
      <c r="AO278" s="33">
        <v>0</v>
      </c>
      <c r="AP278" s="34">
        <v>78</v>
      </c>
      <c r="AQ278" s="34">
        <v>20</v>
      </c>
      <c r="AR278" s="35">
        <v>5.0999999999999996</v>
      </c>
      <c r="AS278" s="37" t="s">
        <v>1551</v>
      </c>
      <c r="AT278" s="29" t="str">
        <f t="shared" si="44"/>
        <v/>
      </c>
      <c r="AU278" s="34">
        <v>0</v>
      </c>
      <c r="AV278" s="34">
        <v>0</v>
      </c>
      <c r="AW278" s="34">
        <v>0</v>
      </c>
      <c r="AX278" s="34"/>
      <c r="AY278" s="34"/>
      <c r="AZ278" s="34">
        <v>0</v>
      </c>
      <c r="BA278" s="34">
        <v>0</v>
      </c>
    </row>
    <row r="279" spans="2:53">
      <c r="B279" s="16">
        <v>24028237</v>
      </c>
      <c r="C279" s="16" t="s">
        <v>419</v>
      </c>
      <c r="D279" s="16" t="s">
        <v>75</v>
      </c>
      <c r="E279" s="21">
        <v>4006</v>
      </c>
      <c r="F279" s="21" t="s">
        <v>138</v>
      </c>
      <c r="G279" s="21">
        <v>40216</v>
      </c>
      <c r="H279" s="21" t="s">
        <v>276</v>
      </c>
      <c r="I279" s="16" t="s">
        <v>420</v>
      </c>
      <c r="J279" s="17" t="s">
        <v>1776</v>
      </c>
      <c r="K279" s="17" t="s">
        <v>1777</v>
      </c>
      <c r="L279" s="17" t="s">
        <v>1558</v>
      </c>
      <c r="M279" s="18" t="str">
        <f>IF(L279="","",VLOOKUP(L279,Sheet1!$B$3:$C$7,2,0))</f>
        <v>回復期</v>
      </c>
      <c r="N279" s="17" t="s">
        <v>1558</v>
      </c>
      <c r="O279" s="18" t="str">
        <f>IF(N279="","",VLOOKUP(N279,Sheet1!$B$3:$C$7,2,0))</f>
        <v>回復期</v>
      </c>
      <c r="P279" s="24" t="str">
        <f t="shared" si="36"/>
        <v>○</v>
      </c>
      <c r="Q279" s="25" t="str">
        <f t="shared" si="37"/>
        <v>○</v>
      </c>
      <c r="R279" s="25" t="str">
        <f t="shared" si="38"/>
        <v>○</v>
      </c>
      <c r="S279" s="25" t="str">
        <f t="shared" si="39"/>
        <v>○</v>
      </c>
      <c r="T279" s="25" t="str">
        <f t="shared" si="40"/>
        <v>○</v>
      </c>
      <c r="U279" s="25" t="str">
        <f t="shared" si="41"/>
        <v/>
      </c>
      <c r="V279" s="26" t="str">
        <f t="shared" si="42"/>
        <v/>
      </c>
      <c r="W279" s="27" t="s">
        <v>1549</v>
      </c>
      <c r="X279" s="27" t="s">
        <v>1551</v>
      </c>
      <c r="Y279" s="27" t="s">
        <v>1558</v>
      </c>
      <c r="Z279" s="27" t="s">
        <v>1550</v>
      </c>
      <c r="AA279" s="27" t="s">
        <v>1552</v>
      </c>
      <c r="AB279" s="22" t="str">
        <f t="shared" si="43"/>
        <v>回復期</v>
      </c>
      <c r="AC279" s="33">
        <v>19</v>
      </c>
      <c r="AD279" s="33">
        <v>19</v>
      </c>
      <c r="AE279" s="33">
        <v>0</v>
      </c>
      <c r="AF279" s="33">
        <v>0</v>
      </c>
      <c r="AG279" s="33">
        <v>0</v>
      </c>
      <c r="AH279" s="33">
        <v>0</v>
      </c>
      <c r="AI279" s="33">
        <v>0</v>
      </c>
      <c r="AJ279" s="33">
        <v>0</v>
      </c>
      <c r="AK279" s="33">
        <v>0</v>
      </c>
      <c r="AL279" s="34">
        <v>19</v>
      </c>
      <c r="AM279" s="33">
        <v>0</v>
      </c>
      <c r="AN279" s="33">
        <v>0</v>
      </c>
      <c r="AO279" s="33">
        <v>0</v>
      </c>
      <c r="AP279" s="34">
        <v>102</v>
      </c>
      <c r="AQ279" s="34">
        <v>85</v>
      </c>
      <c r="AR279" s="35">
        <v>14</v>
      </c>
      <c r="AS279" s="37" t="s">
        <v>1549</v>
      </c>
      <c r="AT279" s="29" t="str">
        <f t="shared" si="44"/>
        <v>○</v>
      </c>
      <c r="AU279" s="34">
        <v>0</v>
      </c>
      <c r="AV279" s="34">
        <v>4</v>
      </c>
      <c r="AW279" s="34">
        <v>0</v>
      </c>
      <c r="AX279" s="34">
        <v>0</v>
      </c>
      <c r="AY279" s="34">
        <v>0</v>
      </c>
      <c r="AZ279" s="34">
        <v>0</v>
      </c>
      <c r="BA279" s="34">
        <v>0</v>
      </c>
    </row>
    <row r="280" spans="2:53">
      <c r="B280" s="16">
        <v>24028267</v>
      </c>
      <c r="C280" s="16" t="s">
        <v>449</v>
      </c>
      <c r="D280" s="16" t="s">
        <v>75</v>
      </c>
      <c r="E280" s="21">
        <v>4006</v>
      </c>
      <c r="F280" s="21" t="s">
        <v>138</v>
      </c>
      <c r="G280" s="21">
        <v>40216</v>
      </c>
      <c r="H280" s="21" t="s">
        <v>276</v>
      </c>
      <c r="I280" s="16" t="s">
        <v>450</v>
      </c>
      <c r="J280" s="17" t="s">
        <v>1778</v>
      </c>
      <c r="K280" s="17" t="s">
        <v>1779</v>
      </c>
      <c r="L280" s="17" t="s">
        <v>1551</v>
      </c>
      <c r="M280" s="18" t="str">
        <f>IF(L280="","",VLOOKUP(L280,Sheet1!$B$3:$C$7,2,0))</f>
        <v>急性期</v>
      </c>
      <c r="N280" s="17" t="s">
        <v>1551</v>
      </c>
      <c r="O280" s="18" t="str">
        <f>IF(N280="","",VLOOKUP(N280,Sheet1!$B$3:$C$7,2,0))</f>
        <v>急性期</v>
      </c>
      <c r="P280" s="24" t="str">
        <f t="shared" si="36"/>
        <v>○</v>
      </c>
      <c r="Q280" s="25" t="str">
        <f t="shared" si="37"/>
        <v>○</v>
      </c>
      <c r="R280" s="25" t="str">
        <f t="shared" si="38"/>
        <v>○</v>
      </c>
      <c r="S280" s="25" t="str">
        <f t="shared" si="39"/>
        <v/>
      </c>
      <c r="T280" s="25" t="str">
        <f t="shared" si="40"/>
        <v/>
      </c>
      <c r="U280" s="25" t="str">
        <f t="shared" si="41"/>
        <v/>
      </c>
      <c r="V280" s="26" t="str">
        <f t="shared" si="42"/>
        <v/>
      </c>
      <c r="W280" s="27" t="s">
        <v>1549</v>
      </c>
      <c r="X280" s="27" t="s">
        <v>1551</v>
      </c>
      <c r="Y280" s="27" t="s">
        <v>1558</v>
      </c>
      <c r="Z280" s="27" t="s">
        <v>79</v>
      </c>
      <c r="AA280" s="27" t="s">
        <v>79</v>
      </c>
      <c r="AB280" s="22" t="str">
        <f t="shared" si="43"/>
        <v>急性期</v>
      </c>
      <c r="AC280" s="33">
        <v>10</v>
      </c>
      <c r="AD280" s="33">
        <v>10</v>
      </c>
      <c r="AE280" s="33">
        <v>0</v>
      </c>
      <c r="AF280" s="33">
        <v>3</v>
      </c>
      <c r="AG280" s="33">
        <v>0</v>
      </c>
      <c r="AH280" s="33">
        <v>3</v>
      </c>
      <c r="AI280" s="33">
        <v>0</v>
      </c>
      <c r="AJ280" s="33">
        <v>0</v>
      </c>
      <c r="AK280" s="33">
        <v>0</v>
      </c>
      <c r="AL280" s="34">
        <v>10</v>
      </c>
      <c r="AM280" s="34">
        <v>3</v>
      </c>
      <c r="AN280" s="34">
        <v>0</v>
      </c>
      <c r="AO280" s="33">
        <v>0</v>
      </c>
      <c r="AP280" s="34">
        <v>287</v>
      </c>
      <c r="AQ280" s="34">
        <v>9</v>
      </c>
      <c r="AR280" s="35">
        <v>0</v>
      </c>
      <c r="AS280" s="37" t="s">
        <v>1551</v>
      </c>
      <c r="AT280" s="29" t="str">
        <f t="shared" si="44"/>
        <v/>
      </c>
      <c r="AU280" s="34">
        <v>1</v>
      </c>
      <c r="AV280" s="34">
        <v>0</v>
      </c>
      <c r="AW280" s="34">
        <v>0</v>
      </c>
      <c r="AX280" s="34">
        <v>0</v>
      </c>
      <c r="AY280" s="34">
        <v>0</v>
      </c>
      <c r="AZ280" s="34">
        <v>0</v>
      </c>
      <c r="BA280" s="34">
        <v>0</v>
      </c>
    </row>
    <row r="281" spans="2:53">
      <c r="B281" s="16">
        <v>24028281</v>
      </c>
      <c r="C281" s="16" t="s">
        <v>469</v>
      </c>
      <c r="D281" s="16" t="s">
        <v>75</v>
      </c>
      <c r="E281" s="21">
        <v>4006</v>
      </c>
      <c r="F281" s="21" t="s">
        <v>138</v>
      </c>
      <c r="G281" s="21">
        <v>40216</v>
      </c>
      <c r="H281" s="21" t="s">
        <v>276</v>
      </c>
      <c r="I281" s="16" t="s">
        <v>470</v>
      </c>
      <c r="J281" s="17" t="s">
        <v>1780</v>
      </c>
      <c r="K281" s="17" t="s">
        <v>1781</v>
      </c>
      <c r="L281" s="17" t="s">
        <v>1551</v>
      </c>
      <c r="M281" s="18" t="str">
        <f>IF(L281="","",VLOOKUP(L281,Sheet1!$B$3:$C$7,2,0))</f>
        <v>急性期</v>
      </c>
      <c r="N281" s="17" t="s">
        <v>1551</v>
      </c>
      <c r="O281" s="18" t="str">
        <f>IF(N281="","",VLOOKUP(N281,Sheet1!$B$3:$C$7,2,0))</f>
        <v>急性期</v>
      </c>
      <c r="P281" s="24" t="str">
        <f t="shared" si="36"/>
        <v/>
      </c>
      <c r="Q281" s="25" t="str">
        <f t="shared" si="37"/>
        <v>○</v>
      </c>
      <c r="R281" s="25" t="str">
        <f t="shared" si="38"/>
        <v/>
      </c>
      <c r="S281" s="25" t="str">
        <f t="shared" si="39"/>
        <v/>
      </c>
      <c r="T281" s="25" t="str">
        <f t="shared" si="40"/>
        <v/>
      </c>
      <c r="U281" s="25" t="str">
        <f t="shared" si="41"/>
        <v/>
      </c>
      <c r="V281" s="26" t="str">
        <f t="shared" si="42"/>
        <v/>
      </c>
      <c r="W281" s="27" t="s">
        <v>1551</v>
      </c>
      <c r="X281" s="27" t="s">
        <v>79</v>
      </c>
      <c r="Y281" s="27" t="s">
        <v>79</v>
      </c>
      <c r="Z281" s="27" t="s">
        <v>79</v>
      </c>
      <c r="AA281" s="27" t="s">
        <v>79</v>
      </c>
      <c r="AB281" s="22" t="str">
        <f t="shared" si="43"/>
        <v>急性期</v>
      </c>
      <c r="AC281" s="33">
        <v>8</v>
      </c>
      <c r="AD281" s="33">
        <v>8</v>
      </c>
      <c r="AE281" s="33">
        <v>0</v>
      </c>
      <c r="AF281" s="33">
        <v>0</v>
      </c>
      <c r="AG281" s="33">
        <v>0</v>
      </c>
      <c r="AH281" s="33">
        <v>0</v>
      </c>
      <c r="AI281" s="33">
        <v>0</v>
      </c>
      <c r="AJ281" s="33">
        <v>0</v>
      </c>
      <c r="AK281" s="33">
        <v>0</v>
      </c>
      <c r="AL281" s="34">
        <v>8</v>
      </c>
      <c r="AM281" s="34">
        <v>0</v>
      </c>
      <c r="AN281" s="34">
        <v>0</v>
      </c>
      <c r="AO281" s="33">
        <v>0</v>
      </c>
      <c r="AP281" s="34">
        <v>323</v>
      </c>
      <c r="AQ281" s="34">
        <v>0</v>
      </c>
      <c r="AR281" s="35"/>
      <c r="AS281" s="37" t="s">
        <v>1551</v>
      </c>
      <c r="AT281" s="29" t="str">
        <f t="shared" si="44"/>
        <v/>
      </c>
      <c r="AU281" s="34">
        <v>0</v>
      </c>
      <c r="AV281" s="34">
        <v>0</v>
      </c>
      <c r="AW281" s="34">
        <v>0</v>
      </c>
      <c r="AX281" s="34"/>
      <c r="AY281" s="34"/>
      <c r="AZ281" s="34">
        <v>0</v>
      </c>
      <c r="BA281" s="34">
        <v>21</v>
      </c>
    </row>
    <row r="282" spans="2:53">
      <c r="B282" s="16">
        <v>24028298</v>
      </c>
      <c r="C282" s="16" t="s">
        <v>483</v>
      </c>
      <c r="D282" s="16" t="s">
        <v>75</v>
      </c>
      <c r="E282" s="21">
        <v>4006</v>
      </c>
      <c r="F282" s="21" t="s">
        <v>138</v>
      </c>
      <c r="G282" s="21">
        <v>40216</v>
      </c>
      <c r="H282" s="21" t="s">
        <v>276</v>
      </c>
      <c r="I282" s="16" t="s">
        <v>484</v>
      </c>
      <c r="J282" s="17" t="s">
        <v>1782</v>
      </c>
      <c r="K282" s="17" t="s">
        <v>1783</v>
      </c>
      <c r="L282" s="17" t="s">
        <v>1551</v>
      </c>
      <c r="M282" s="18" t="str">
        <f>IF(L282="","",VLOOKUP(L282,Sheet1!$B$3:$C$7,2,0))</f>
        <v>急性期</v>
      </c>
      <c r="N282" s="17" t="s">
        <v>1551</v>
      </c>
      <c r="O282" s="18" t="str">
        <f>IF(N282="","",VLOOKUP(N282,Sheet1!$B$3:$C$7,2,0))</f>
        <v>急性期</v>
      </c>
      <c r="P282" s="24" t="str">
        <f t="shared" si="36"/>
        <v/>
      </c>
      <c r="Q282" s="25" t="str">
        <f t="shared" si="37"/>
        <v>○</v>
      </c>
      <c r="R282" s="25" t="str">
        <f t="shared" si="38"/>
        <v/>
      </c>
      <c r="S282" s="25" t="str">
        <f t="shared" si="39"/>
        <v/>
      </c>
      <c r="T282" s="25" t="str">
        <f t="shared" si="40"/>
        <v/>
      </c>
      <c r="U282" s="25" t="str">
        <f t="shared" si="41"/>
        <v/>
      </c>
      <c r="V282" s="26" t="str">
        <f t="shared" si="42"/>
        <v/>
      </c>
      <c r="W282" s="27" t="s">
        <v>1551</v>
      </c>
      <c r="X282" s="27" t="s">
        <v>79</v>
      </c>
      <c r="Y282" s="27" t="s">
        <v>79</v>
      </c>
      <c r="Z282" s="27" t="s">
        <v>79</v>
      </c>
      <c r="AA282" s="27" t="s">
        <v>79</v>
      </c>
      <c r="AB282" s="22" t="str">
        <f t="shared" si="43"/>
        <v>急性期</v>
      </c>
      <c r="AC282" s="33">
        <v>7</v>
      </c>
      <c r="AD282" s="33"/>
      <c r="AE282" s="33"/>
      <c r="AF282" s="33"/>
      <c r="AG282" s="33"/>
      <c r="AH282" s="33"/>
      <c r="AI282" s="33"/>
      <c r="AJ282" s="33"/>
      <c r="AK282" s="33"/>
      <c r="AL282" s="34">
        <v>7</v>
      </c>
      <c r="AM282" s="34"/>
      <c r="AN282" s="34"/>
      <c r="AO282" s="33"/>
      <c r="AP282" s="34">
        <v>751</v>
      </c>
      <c r="AQ282" s="34"/>
      <c r="AR282" s="35"/>
      <c r="AS282" s="37" t="s">
        <v>79</v>
      </c>
      <c r="AT282" s="29" t="str">
        <f t="shared" si="44"/>
        <v/>
      </c>
      <c r="AU282" s="34"/>
      <c r="AV282" s="34"/>
      <c r="AW282" s="34"/>
      <c r="AX282" s="34"/>
      <c r="AY282" s="34"/>
      <c r="AZ282" s="34"/>
      <c r="BA282" s="34"/>
    </row>
    <row r="283" spans="2:53">
      <c r="B283" s="16">
        <v>24028388</v>
      </c>
      <c r="C283" s="16" t="s">
        <v>580</v>
      </c>
      <c r="D283" s="16" t="s">
        <v>75</v>
      </c>
      <c r="E283" s="21">
        <v>4006</v>
      </c>
      <c r="F283" s="21" t="s">
        <v>138</v>
      </c>
      <c r="G283" s="21">
        <v>40216</v>
      </c>
      <c r="H283" s="21" t="s">
        <v>276</v>
      </c>
      <c r="I283" s="16" t="s">
        <v>581</v>
      </c>
      <c r="J283" s="17" t="s">
        <v>1784</v>
      </c>
      <c r="K283" s="17" t="s">
        <v>1785</v>
      </c>
      <c r="L283" s="17" t="s">
        <v>1551</v>
      </c>
      <c r="M283" s="18" t="str">
        <f>IF(L283="","",VLOOKUP(L283,Sheet1!$B$3:$C$7,2,0))</f>
        <v>急性期</v>
      </c>
      <c r="N283" s="17" t="s">
        <v>1551</v>
      </c>
      <c r="O283" s="18" t="str">
        <f>IF(N283="","",VLOOKUP(N283,Sheet1!$B$3:$C$7,2,0))</f>
        <v>急性期</v>
      </c>
      <c r="P283" s="24" t="str">
        <f t="shared" si="36"/>
        <v>○</v>
      </c>
      <c r="Q283" s="25" t="str">
        <f t="shared" si="37"/>
        <v>○</v>
      </c>
      <c r="R283" s="25" t="str">
        <f t="shared" si="38"/>
        <v>○</v>
      </c>
      <c r="S283" s="25" t="str">
        <f t="shared" si="39"/>
        <v/>
      </c>
      <c r="T283" s="25" t="str">
        <f t="shared" si="40"/>
        <v/>
      </c>
      <c r="U283" s="25" t="str">
        <f t="shared" si="41"/>
        <v/>
      </c>
      <c r="V283" s="26" t="str">
        <f t="shared" si="42"/>
        <v/>
      </c>
      <c r="W283" s="27" t="s">
        <v>1549</v>
      </c>
      <c r="X283" s="27" t="s">
        <v>1551</v>
      </c>
      <c r="Y283" s="27" t="s">
        <v>1558</v>
      </c>
      <c r="Z283" s="27" t="s">
        <v>79</v>
      </c>
      <c r="AA283" s="27" t="s">
        <v>79</v>
      </c>
      <c r="AB283" s="22" t="str">
        <f t="shared" si="43"/>
        <v>急性期</v>
      </c>
      <c r="AC283" s="33">
        <v>19</v>
      </c>
      <c r="AD283" s="33">
        <v>15</v>
      </c>
      <c r="AE283" s="33">
        <v>4</v>
      </c>
      <c r="AF283" s="33">
        <v>0</v>
      </c>
      <c r="AG283" s="33">
        <v>0</v>
      </c>
      <c r="AH283" s="33">
        <v>0</v>
      </c>
      <c r="AI283" s="33">
        <v>0</v>
      </c>
      <c r="AJ283" s="33">
        <v>0</v>
      </c>
      <c r="AK283" s="33">
        <v>0</v>
      </c>
      <c r="AL283" s="34">
        <v>19</v>
      </c>
      <c r="AM283" s="34">
        <v>0</v>
      </c>
      <c r="AN283" s="34">
        <v>0</v>
      </c>
      <c r="AO283" s="33">
        <v>0</v>
      </c>
      <c r="AP283" s="34">
        <v>84</v>
      </c>
      <c r="AQ283" s="34"/>
      <c r="AR283" s="35"/>
      <c r="AS283" s="37" t="s">
        <v>1551</v>
      </c>
      <c r="AT283" s="29" t="str">
        <f t="shared" si="44"/>
        <v/>
      </c>
      <c r="AU283" s="34"/>
      <c r="AV283" s="34"/>
      <c r="AW283" s="34">
        <v>0</v>
      </c>
      <c r="AX283" s="34"/>
      <c r="AY283" s="34"/>
      <c r="AZ283" s="34">
        <v>0</v>
      </c>
      <c r="BA283" s="34"/>
    </row>
    <row r="284" spans="2:53">
      <c r="B284" s="16">
        <v>24028471</v>
      </c>
      <c r="C284" s="16" t="s">
        <v>685</v>
      </c>
      <c r="D284" s="16" t="s">
        <v>75</v>
      </c>
      <c r="E284" s="21">
        <v>4006</v>
      </c>
      <c r="F284" s="21" t="s">
        <v>138</v>
      </c>
      <c r="G284" s="21">
        <v>40216</v>
      </c>
      <c r="H284" s="21" t="s">
        <v>276</v>
      </c>
      <c r="I284" s="16" t="s">
        <v>686</v>
      </c>
      <c r="J284" s="18" t="s">
        <v>1786</v>
      </c>
      <c r="K284" s="18" t="s">
        <v>1787</v>
      </c>
      <c r="L284" s="18" t="s">
        <v>1551</v>
      </c>
      <c r="M284" s="18" t="str">
        <f>IF(L284="","",VLOOKUP(L284,Sheet1!$B$3:$C$7,2,0))</f>
        <v>急性期</v>
      </c>
      <c r="N284" s="18" t="s">
        <v>1551</v>
      </c>
      <c r="O284" s="18" t="str">
        <f>IF(N284="","",VLOOKUP(N284,Sheet1!$B$3:$C$7,2,0))</f>
        <v>急性期</v>
      </c>
      <c r="P284" s="24" t="str">
        <f t="shared" si="36"/>
        <v/>
      </c>
      <c r="Q284" s="25" t="str">
        <f t="shared" si="37"/>
        <v>○</v>
      </c>
      <c r="R284" s="25" t="str">
        <f t="shared" si="38"/>
        <v>○</v>
      </c>
      <c r="S284" s="25" t="str">
        <f t="shared" si="39"/>
        <v>○</v>
      </c>
      <c r="T284" s="25" t="str">
        <f t="shared" si="40"/>
        <v/>
      </c>
      <c r="U284" s="25" t="str">
        <f t="shared" si="41"/>
        <v/>
      </c>
      <c r="V284" s="26" t="str">
        <f t="shared" si="42"/>
        <v/>
      </c>
      <c r="W284" s="28" t="s">
        <v>1551</v>
      </c>
      <c r="X284" s="28" t="s">
        <v>1558</v>
      </c>
      <c r="Y284" s="28" t="s">
        <v>1550</v>
      </c>
      <c r="Z284" s="28" t="s">
        <v>79</v>
      </c>
      <c r="AA284" s="28" t="s">
        <v>79</v>
      </c>
      <c r="AB284" s="22" t="str">
        <f t="shared" si="43"/>
        <v>急性期</v>
      </c>
      <c r="AC284" s="33">
        <v>13</v>
      </c>
      <c r="AD284" s="33">
        <v>0</v>
      </c>
      <c r="AE284" s="33">
        <v>13</v>
      </c>
      <c r="AF284" s="33">
        <v>0</v>
      </c>
      <c r="AG284" s="33">
        <v>0</v>
      </c>
      <c r="AH284" s="33">
        <v>0</v>
      </c>
      <c r="AI284" s="33">
        <v>0</v>
      </c>
      <c r="AJ284" s="33">
        <v>0</v>
      </c>
      <c r="AK284" s="33">
        <v>0</v>
      </c>
      <c r="AL284" s="34">
        <v>13</v>
      </c>
      <c r="AM284" s="33">
        <v>0</v>
      </c>
      <c r="AN284" s="33">
        <v>0</v>
      </c>
      <c r="AO284" s="33">
        <v>0</v>
      </c>
      <c r="AP284" s="34">
        <v>0</v>
      </c>
      <c r="AQ284" s="34">
        <v>0</v>
      </c>
      <c r="AR284" s="35">
        <v>0</v>
      </c>
      <c r="AS284" s="36" t="s">
        <v>1551</v>
      </c>
      <c r="AT284" s="29" t="str">
        <f t="shared" si="44"/>
        <v/>
      </c>
      <c r="AU284" s="34">
        <v>2</v>
      </c>
      <c r="AV284" s="34">
        <v>9</v>
      </c>
      <c r="AW284" s="34">
        <v>0</v>
      </c>
      <c r="AX284" s="34"/>
      <c r="AY284" s="34"/>
      <c r="AZ284" s="34">
        <v>0</v>
      </c>
      <c r="BA284" s="34"/>
    </row>
    <row r="285" spans="2:53">
      <c r="B285" s="16">
        <v>24028735</v>
      </c>
      <c r="C285" s="16" t="s">
        <v>1013</v>
      </c>
      <c r="D285" s="16" t="s">
        <v>75</v>
      </c>
      <c r="E285" s="21">
        <v>4006</v>
      </c>
      <c r="F285" s="21" t="s">
        <v>138</v>
      </c>
      <c r="G285" s="21">
        <v>40216</v>
      </c>
      <c r="H285" s="21" t="s">
        <v>276</v>
      </c>
      <c r="I285" s="16" t="s">
        <v>1014</v>
      </c>
      <c r="J285" s="17" t="s">
        <v>1788</v>
      </c>
      <c r="K285" s="17" t="s">
        <v>1789</v>
      </c>
      <c r="L285" s="17" t="s">
        <v>1551</v>
      </c>
      <c r="M285" s="18" t="str">
        <f>IF(L285="","",VLOOKUP(L285,Sheet1!$B$3:$C$7,2,0))</f>
        <v>急性期</v>
      </c>
      <c r="N285" s="17" t="s">
        <v>1551</v>
      </c>
      <c r="O285" s="18" t="str">
        <f>IF(N285="","",VLOOKUP(N285,Sheet1!$B$3:$C$7,2,0))</f>
        <v>急性期</v>
      </c>
      <c r="P285" s="24" t="str">
        <f t="shared" si="36"/>
        <v/>
      </c>
      <c r="Q285" s="25" t="str">
        <f t="shared" si="37"/>
        <v>○</v>
      </c>
      <c r="R285" s="25" t="str">
        <f t="shared" si="38"/>
        <v>○</v>
      </c>
      <c r="S285" s="25" t="str">
        <f t="shared" si="39"/>
        <v/>
      </c>
      <c r="T285" s="25" t="str">
        <f t="shared" si="40"/>
        <v/>
      </c>
      <c r="U285" s="25" t="str">
        <f t="shared" si="41"/>
        <v/>
      </c>
      <c r="V285" s="26" t="str">
        <f t="shared" si="42"/>
        <v/>
      </c>
      <c r="W285" s="27" t="s">
        <v>1551</v>
      </c>
      <c r="X285" s="27" t="s">
        <v>1558</v>
      </c>
      <c r="Y285" s="27" t="s">
        <v>79</v>
      </c>
      <c r="Z285" s="27" t="s">
        <v>79</v>
      </c>
      <c r="AA285" s="27" t="s">
        <v>79</v>
      </c>
      <c r="AB285" s="22" t="str">
        <f t="shared" si="43"/>
        <v>急性期</v>
      </c>
      <c r="AC285" s="33">
        <v>17</v>
      </c>
      <c r="AD285" s="33">
        <v>17</v>
      </c>
      <c r="AE285" s="33">
        <v>0</v>
      </c>
      <c r="AF285" s="33">
        <v>0</v>
      </c>
      <c r="AG285" s="33">
        <v>0</v>
      </c>
      <c r="AH285" s="33">
        <v>0</v>
      </c>
      <c r="AI285" s="33">
        <v>0</v>
      </c>
      <c r="AJ285" s="33">
        <v>0</v>
      </c>
      <c r="AK285" s="33">
        <v>0</v>
      </c>
      <c r="AL285" s="34">
        <v>17</v>
      </c>
      <c r="AM285" s="34">
        <v>0</v>
      </c>
      <c r="AN285" s="34">
        <v>0</v>
      </c>
      <c r="AO285" s="33">
        <v>0</v>
      </c>
      <c r="AP285" s="34">
        <v>840</v>
      </c>
      <c r="AQ285" s="34"/>
      <c r="AR285" s="35"/>
      <c r="AS285" s="37" t="s">
        <v>79</v>
      </c>
      <c r="AT285" s="29" t="str">
        <f t="shared" si="44"/>
        <v/>
      </c>
      <c r="AU285" s="34"/>
      <c r="AV285" s="34"/>
      <c r="AW285" s="34">
        <v>0</v>
      </c>
      <c r="AX285" s="34"/>
      <c r="AY285" s="34"/>
      <c r="AZ285" s="34">
        <v>0</v>
      </c>
      <c r="BA285" s="34"/>
    </row>
    <row r="286" spans="2:53">
      <c r="B286" s="16">
        <v>24028765</v>
      </c>
      <c r="C286" s="16" t="s">
        <v>1049</v>
      </c>
      <c r="D286" s="16" t="s">
        <v>75</v>
      </c>
      <c r="E286" s="21">
        <v>4006</v>
      </c>
      <c r="F286" s="21" t="s">
        <v>138</v>
      </c>
      <c r="G286" s="21">
        <v>40216</v>
      </c>
      <c r="H286" s="21" t="s">
        <v>276</v>
      </c>
      <c r="I286" s="16" t="s">
        <v>94</v>
      </c>
      <c r="J286" s="17" t="s">
        <v>1049</v>
      </c>
      <c r="K286" s="17" t="s">
        <v>1050</v>
      </c>
      <c r="L286" s="17" t="s">
        <v>150</v>
      </c>
      <c r="M286" s="18" t="str">
        <f>IF(L286="","",VLOOKUP(L286,Sheet1!$B$3:$C$7,2,0))</f>
        <v>休棟等</v>
      </c>
      <c r="N286" s="17" t="s">
        <v>150</v>
      </c>
      <c r="O286" s="18" t="str">
        <f>IF(N286="","",VLOOKUP(N286,Sheet1!$B$3:$C$7,2,0))</f>
        <v>休棟等</v>
      </c>
      <c r="P286" s="24" t="str">
        <f t="shared" si="36"/>
        <v/>
      </c>
      <c r="Q286" s="25" t="str">
        <f t="shared" si="37"/>
        <v>○</v>
      </c>
      <c r="R286" s="25" t="str">
        <f t="shared" si="38"/>
        <v/>
      </c>
      <c r="S286" s="25" t="str">
        <f t="shared" si="39"/>
        <v/>
      </c>
      <c r="T286" s="25" t="str">
        <f t="shared" si="40"/>
        <v/>
      </c>
      <c r="U286" s="25" t="str">
        <f t="shared" si="41"/>
        <v/>
      </c>
      <c r="V286" s="26" t="str">
        <f t="shared" si="42"/>
        <v/>
      </c>
      <c r="W286" s="27" t="s">
        <v>149</v>
      </c>
      <c r="X286" s="27" t="s">
        <v>79</v>
      </c>
      <c r="Y286" s="27" t="s">
        <v>79</v>
      </c>
      <c r="Z286" s="27" t="s">
        <v>79</v>
      </c>
      <c r="AA286" s="27" t="s">
        <v>79</v>
      </c>
      <c r="AB286" s="22" t="str">
        <f t="shared" si="43"/>
        <v>休棟中等</v>
      </c>
      <c r="AC286" s="33">
        <v>10</v>
      </c>
      <c r="AD286" s="33">
        <v>0</v>
      </c>
      <c r="AE286" s="33">
        <v>10</v>
      </c>
      <c r="AF286" s="33">
        <v>0</v>
      </c>
      <c r="AG286" s="33">
        <v>0</v>
      </c>
      <c r="AH286" s="33">
        <v>0</v>
      </c>
      <c r="AI286" s="33">
        <v>0</v>
      </c>
      <c r="AJ286" s="33">
        <v>0</v>
      </c>
      <c r="AK286" s="33">
        <v>0</v>
      </c>
      <c r="AL286" s="34">
        <v>0</v>
      </c>
      <c r="AM286" s="33">
        <v>0</v>
      </c>
      <c r="AN286" s="33">
        <v>0</v>
      </c>
      <c r="AO286" s="33">
        <v>10</v>
      </c>
      <c r="AP286" s="34">
        <v>0</v>
      </c>
      <c r="AQ286" s="34">
        <v>0</v>
      </c>
      <c r="AR286" s="35">
        <v>0</v>
      </c>
      <c r="AS286" s="37" t="s">
        <v>149</v>
      </c>
      <c r="AT286" s="29" t="str">
        <f t="shared" si="44"/>
        <v/>
      </c>
      <c r="AU286" s="34">
        <v>0</v>
      </c>
      <c r="AV286" s="34">
        <v>0</v>
      </c>
      <c r="AW286" s="34">
        <v>0</v>
      </c>
      <c r="AX286" s="34"/>
      <c r="AY286" s="34"/>
      <c r="AZ286" s="34">
        <v>0</v>
      </c>
      <c r="BA286" s="34">
        <v>0</v>
      </c>
    </row>
    <row r="287" spans="2:53">
      <c r="B287" s="16">
        <v>24028861</v>
      </c>
      <c r="C287" s="16" t="s">
        <v>1177</v>
      </c>
      <c r="D287" s="16" t="s">
        <v>75</v>
      </c>
      <c r="E287" s="21">
        <v>4006</v>
      </c>
      <c r="F287" s="21" t="s">
        <v>138</v>
      </c>
      <c r="G287" s="21">
        <v>40216</v>
      </c>
      <c r="H287" s="21" t="s">
        <v>276</v>
      </c>
      <c r="I287" s="16" t="s">
        <v>1178</v>
      </c>
      <c r="J287" s="17" t="s">
        <v>1790</v>
      </c>
      <c r="K287" s="17" t="s">
        <v>1791</v>
      </c>
      <c r="L287" s="17" t="s">
        <v>1551</v>
      </c>
      <c r="M287" s="18" t="str">
        <f>IF(L287="","",VLOOKUP(L287,Sheet1!$B$3:$C$7,2,0))</f>
        <v>急性期</v>
      </c>
      <c r="N287" s="17" t="s">
        <v>1551</v>
      </c>
      <c r="O287" s="18" t="str">
        <f>IF(N287="","",VLOOKUP(N287,Sheet1!$B$3:$C$7,2,0))</f>
        <v>急性期</v>
      </c>
      <c r="P287" s="24" t="str">
        <f t="shared" si="36"/>
        <v/>
      </c>
      <c r="Q287" s="25" t="str">
        <f t="shared" si="37"/>
        <v/>
      </c>
      <c r="R287" s="25" t="str">
        <f t="shared" si="38"/>
        <v/>
      </c>
      <c r="S287" s="25" t="str">
        <f t="shared" si="39"/>
        <v/>
      </c>
      <c r="T287" s="25" t="str">
        <f t="shared" si="40"/>
        <v/>
      </c>
      <c r="U287" s="25" t="str">
        <f t="shared" si="41"/>
        <v>○</v>
      </c>
      <c r="V287" s="26" t="str">
        <f t="shared" si="42"/>
        <v/>
      </c>
      <c r="W287" s="27" t="s">
        <v>1555</v>
      </c>
      <c r="X287" s="27" t="s">
        <v>79</v>
      </c>
      <c r="Y287" s="27" t="s">
        <v>79</v>
      </c>
      <c r="Z287" s="27" t="s">
        <v>79</v>
      </c>
      <c r="AA287" s="27" t="s">
        <v>79</v>
      </c>
      <c r="AB287" s="22" t="str">
        <f t="shared" si="43"/>
        <v>急性期</v>
      </c>
      <c r="AC287" s="33">
        <v>10</v>
      </c>
      <c r="AD287" s="33">
        <v>10</v>
      </c>
      <c r="AE287" s="33">
        <v>0</v>
      </c>
      <c r="AF287" s="33">
        <v>0</v>
      </c>
      <c r="AG287" s="33">
        <v>0</v>
      </c>
      <c r="AH287" s="33">
        <v>0</v>
      </c>
      <c r="AI287" s="33">
        <v>0</v>
      </c>
      <c r="AJ287" s="33">
        <v>0</v>
      </c>
      <c r="AK287" s="33">
        <v>0</v>
      </c>
      <c r="AL287" s="34">
        <v>10</v>
      </c>
      <c r="AM287" s="33">
        <v>0</v>
      </c>
      <c r="AN287" s="33">
        <v>0</v>
      </c>
      <c r="AO287" s="33">
        <v>0</v>
      </c>
      <c r="AP287" s="34">
        <v>242</v>
      </c>
      <c r="AQ287" s="34">
        <v>242</v>
      </c>
      <c r="AR287" s="35"/>
      <c r="AS287" s="37" t="s">
        <v>1551</v>
      </c>
      <c r="AT287" s="29" t="str">
        <f t="shared" si="44"/>
        <v/>
      </c>
      <c r="AU287" s="34">
        <v>0</v>
      </c>
      <c r="AV287" s="34">
        <v>0</v>
      </c>
      <c r="AW287" s="34">
        <v>0</v>
      </c>
      <c r="AX287" s="34">
        <v>0</v>
      </c>
      <c r="AY287" s="34">
        <v>0</v>
      </c>
      <c r="AZ287" s="34">
        <v>0</v>
      </c>
      <c r="BA287" s="34">
        <v>26</v>
      </c>
    </row>
    <row r="288" spans="2:53">
      <c r="B288" s="16">
        <v>24028106</v>
      </c>
      <c r="C288" s="16" t="s">
        <v>249</v>
      </c>
      <c r="D288" s="16" t="s">
        <v>75</v>
      </c>
      <c r="E288" s="21">
        <v>4006</v>
      </c>
      <c r="F288" s="21" t="s">
        <v>138</v>
      </c>
      <c r="G288" s="21">
        <v>40225</v>
      </c>
      <c r="H288" s="21" t="s">
        <v>250</v>
      </c>
      <c r="I288" s="16" t="s">
        <v>251</v>
      </c>
      <c r="J288" s="17" t="s">
        <v>1792</v>
      </c>
      <c r="K288" s="17" t="s">
        <v>1793</v>
      </c>
      <c r="L288" s="17" t="s">
        <v>1694</v>
      </c>
      <c r="M288" s="18" t="str">
        <f>IF(L288="","",VLOOKUP(L288,Sheet1!$B$3:$C$7,2,0))</f>
        <v>休棟等</v>
      </c>
      <c r="N288" s="17" t="s">
        <v>1691</v>
      </c>
      <c r="O288" s="18" t="str">
        <f>IF(N288="","",VLOOKUP(N288,Sheet1!$B$3:$C$7,2,0))</f>
        <v>回復期</v>
      </c>
      <c r="P288" s="24" t="str">
        <f t="shared" si="36"/>
        <v/>
      </c>
      <c r="Q288" s="25" t="str">
        <f t="shared" si="37"/>
        <v/>
      </c>
      <c r="R288" s="25" t="str">
        <f t="shared" si="38"/>
        <v/>
      </c>
      <c r="S288" s="25" t="str">
        <f t="shared" si="39"/>
        <v>○</v>
      </c>
      <c r="T288" s="25" t="str">
        <f t="shared" si="40"/>
        <v>○</v>
      </c>
      <c r="U288" s="25" t="str">
        <f t="shared" si="41"/>
        <v/>
      </c>
      <c r="V288" s="26" t="str">
        <f t="shared" si="42"/>
        <v/>
      </c>
      <c r="W288" s="27" t="s">
        <v>1701</v>
      </c>
      <c r="X288" s="27" t="s">
        <v>1694</v>
      </c>
      <c r="Y288" s="27" t="s">
        <v>79</v>
      </c>
      <c r="Z288" s="27" t="s">
        <v>79</v>
      </c>
      <c r="AA288" s="27" t="s">
        <v>79</v>
      </c>
      <c r="AB288" s="22" t="str">
        <f t="shared" si="43"/>
        <v>休棟中等</v>
      </c>
      <c r="AC288" s="33">
        <v>15</v>
      </c>
      <c r="AD288" s="33">
        <v>0</v>
      </c>
      <c r="AE288" s="33">
        <v>15</v>
      </c>
      <c r="AF288" s="33">
        <v>0</v>
      </c>
      <c r="AG288" s="33">
        <v>0</v>
      </c>
      <c r="AH288" s="33">
        <v>0</v>
      </c>
      <c r="AI288" s="33">
        <v>0</v>
      </c>
      <c r="AJ288" s="33">
        <v>0</v>
      </c>
      <c r="AK288" s="33">
        <v>0</v>
      </c>
      <c r="AL288" s="34">
        <v>15</v>
      </c>
      <c r="AM288" s="33">
        <v>0</v>
      </c>
      <c r="AN288" s="33">
        <v>0</v>
      </c>
      <c r="AO288" s="33">
        <v>0</v>
      </c>
      <c r="AP288" s="34">
        <v>0</v>
      </c>
      <c r="AQ288" s="34">
        <v>0</v>
      </c>
      <c r="AR288" s="35">
        <v>0</v>
      </c>
      <c r="AS288" s="37" t="s">
        <v>1688</v>
      </c>
      <c r="AT288" s="29" t="str">
        <f t="shared" si="44"/>
        <v>○</v>
      </c>
      <c r="AU288" s="34">
        <v>2</v>
      </c>
      <c r="AV288" s="34">
        <v>5</v>
      </c>
      <c r="AW288" s="34">
        <v>0</v>
      </c>
      <c r="AX288" s="34"/>
      <c r="AY288" s="34"/>
      <c r="AZ288" s="34">
        <v>0</v>
      </c>
      <c r="BA288" s="34"/>
    </row>
    <row r="289" spans="2:53">
      <c r="B289" s="16">
        <v>24028147</v>
      </c>
      <c r="C289" s="16" t="s">
        <v>304</v>
      </c>
      <c r="D289" s="16" t="s">
        <v>75</v>
      </c>
      <c r="E289" s="21">
        <v>4006</v>
      </c>
      <c r="F289" s="21" t="s">
        <v>138</v>
      </c>
      <c r="G289" s="21">
        <v>40225</v>
      </c>
      <c r="H289" s="21" t="s">
        <v>250</v>
      </c>
      <c r="I289" s="16" t="s">
        <v>305</v>
      </c>
      <c r="J289" s="17" t="s">
        <v>306</v>
      </c>
      <c r="K289" s="17" t="s">
        <v>307</v>
      </c>
      <c r="L289" s="17" t="s">
        <v>126</v>
      </c>
      <c r="M289" s="18" t="str">
        <f>IF(L289="","",VLOOKUP(L289,Sheet1!$B$3:$C$7,2,0))</f>
        <v>回復期</v>
      </c>
      <c r="N289" s="17" t="s">
        <v>126</v>
      </c>
      <c r="O289" s="18" t="str">
        <f>IF(N289="","",VLOOKUP(N289,Sheet1!$B$3:$C$7,2,0))</f>
        <v>回復期</v>
      </c>
      <c r="P289" s="24" t="str">
        <f t="shared" si="36"/>
        <v>○</v>
      </c>
      <c r="Q289" s="25" t="str">
        <f t="shared" si="37"/>
        <v/>
      </c>
      <c r="R289" s="25" t="str">
        <f t="shared" si="38"/>
        <v>○</v>
      </c>
      <c r="S289" s="25" t="str">
        <f t="shared" si="39"/>
        <v>○</v>
      </c>
      <c r="T289" s="25" t="str">
        <f t="shared" si="40"/>
        <v/>
      </c>
      <c r="U289" s="25" t="str">
        <f t="shared" si="41"/>
        <v/>
      </c>
      <c r="V289" s="26" t="str">
        <f t="shared" si="42"/>
        <v/>
      </c>
      <c r="W289" s="27" t="s">
        <v>148</v>
      </c>
      <c r="X289" s="27" t="s">
        <v>126</v>
      </c>
      <c r="Y289" s="27" t="s">
        <v>167</v>
      </c>
      <c r="Z289" s="27" t="s">
        <v>79</v>
      </c>
      <c r="AA289" s="27" t="s">
        <v>79</v>
      </c>
      <c r="AB289" s="22" t="str">
        <f t="shared" si="43"/>
        <v>回復期</v>
      </c>
      <c r="AC289" s="33">
        <v>19</v>
      </c>
      <c r="AD289" s="33">
        <v>19</v>
      </c>
      <c r="AE289" s="33">
        <v>0</v>
      </c>
      <c r="AF289" s="33">
        <v>0</v>
      </c>
      <c r="AG289" s="33">
        <v>0</v>
      </c>
      <c r="AH289" s="33">
        <v>0</v>
      </c>
      <c r="AI289" s="33">
        <v>0</v>
      </c>
      <c r="AJ289" s="33">
        <v>0</v>
      </c>
      <c r="AK289" s="33">
        <v>0</v>
      </c>
      <c r="AL289" s="34">
        <v>19</v>
      </c>
      <c r="AM289" s="33">
        <v>0</v>
      </c>
      <c r="AN289" s="33">
        <v>0</v>
      </c>
      <c r="AO289" s="33">
        <v>0</v>
      </c>
      <c r="AP289" s="34">
        <v>63</v>
      </c>
      <c r="AQ289" s="34"/>
      <c r="AR289" s="35"/>
      <c r="AS289" s="37" t="s">
        <v>148</v>
      </c>
      <c r="AT289" s="29" t="str">
        <f t="shared" si="44"/>
        <v>○</v>
      </c>
      <c r="AU289" s="34">
        <v>4</v>
      </c>
      <c r="AV289" s="34">
        <v>3</v>
      </c>
      <c r="AW289" s="34">
        <v>0</v>
      </c>
      <c r="AX289" s="34">
        <v>0</v>
      </c>
      <c r="AY289" s="34">
        <v>0</v>
      </c>
      <c r="AZ289" s="34">
        <v>0</v>
      </c>
      <c r="BA289" s="34"/>
    </row>
    <row r="290" spans="2:53">
      <c r="B290" s="16">
        <v>24028887</v>
      </c>
      <c r="C290" s="16" t="s">
        <v>1208</v>
      </c>
      <c r="D290" s="16" t="s">
        <v>75</v>
      </c>
      <c r="E290" s="21">
        <v>4006</v>
      </c>
      <c r="F290" s="21" t="s">
        <v>138</v>
      </c>
      <c r="G290" s="21">
        <v>40225</v>
      </c>
      <c r="H290" s="21" t="s">
        <v>250</v>
      </c>
      <c r="I290" s="16" t="s">
        <v>1209</v>
      </c>
      <c r="J290" s="17" t="s">
        <v>1794</v>
      </c>
      <c r="K290" s="17" t="s">
        <v>1795</v>
      </c>
      <c r="L290" s="17" t="s">
        <v>1687</v>
      </c>
      <c r="M290" s="18" t="str">
        <f>IF(L290="","",VLOOKUP(L290,Sheet1!$B$3:$C$7,2,0))</f>
        <v>急性期</v>
      </c>
      <c r="N290" s="17" t="s">
        <v>1687</v>
      </c>
      <c r="O290" s="18" t="str">
        <f>IF(N290="","",VLOOKUP(N290,Sheet1!$B$3:$C$7,2,0))</f>
        <v>急性期</v>
      </c>
      <c r="P290" s="24" t="str">
        <f t="shared" si="36"/>
        <v/>
      </c>
      <c r="Q290" s="25" t="str">
        <f t="shared" si="37"/>
        <v>○</v>
      </c>
      <c r="R290" s="25" t="str">
        <f t="shared" si="38"/>
        <v>○</v>
      </c>
      <c r="S290" s="25" t="str">
        <f t="shared" si="39"/>
        <v>○</v>
      </c>
      <c r="T290" s="25" t="str">
        <f t="shared" si="40"/>
        <v/>
      </c>
      <c r="U290" s="25" t="str">
        <f t="shared" si="41"/>
        <v/>
      </c>
      <c r="V290" s="26" t="str">
        <f t="shared" si="42"/>
        <v/>
      </c>
      <c r="W290" s="27" t="s">
        <v>1687</v>
      </c>
      <c r="X290" s="27" t="s">
        <v>1691</v>
      </c>
      <c r="Y290" s="27" t="s">
        <v>1701</v>
      </c>
      <c r="Z290" s="27" t="s">
        <v>79</v>
      </c>
      <c r="AA290" s="27" t="s">
        <v>79</v>
      </c>
      <c r="AB290" s="22" t="str">
        <f t="shared" si="43"/>
        <v>急性期</v>
      </c>
      <c r="AC290" s="33">
        <v>19</v>
      </c>
      <c r="AD290" s="33">
        <v>19</v>
      </c>
      <c r="AE290" s="33">
        <v>0</v>
      </c>
      <c r="AF290" s="33">
        <v>0</v>
      </c>
      <c r="AG290" s="33">
        <v>0</v>
      </c>
      <c r="AH290" s="33">
        <v>0</v>
      </c>
      <c r="AI290" s="33">
        <v>0</v>
      </c>
      <c r="AJ290" s="33">
        <v>0</v>
      </c>
      <c r="AK290" s="33">
        <v>0</v>
      </c>
      <c r="AL290" s="34">
        <v>19</v>
      </c>
      <c r="AM290" s="34">
        <v>0</v>
      </c>
      <c r="AN290" s="34">
        <v>0</v>
      </c>
      <c r="AO290" s="33">
        <v>0</v>
      </c>
      <c r="AP290" s="34">
        <v>253</v>
      </c>
      <c r="AQ290" s="34">
        <v>0</v>
      </c>
      <c r="AR290" s="35">
        <v>0</v>
      </c>
      <c r="AS290" s="37" t="s">
        <v>1688</v>
      </c>
      <c r="AT290" s="29" t="str">
        <f t="shared" si="44"/>
        <v>○</v>
      </c>
      <c r="AU290" s="34">
        <v>2</v>
      </c>
      <c r="AV290" s="34">
        <v>10</v>
      </c>
      <c r="AW290" s="34">
        <v>1</v>
      </c>
      <c r="AX290" s="34">
        <v>1</v>
      </c>
      <c r="AY290" s="34">
        <v>0</v>
      </c>
      <c r="AZ290" s="34">
        <v>2</v>
      </c>
      <c r="BA290" s="34"/>
    </row>
    <row r="291" spans="2:53">
      <c r="B291" s="16">
        <v>24028922</v>
      </c>
      <c r="C291" s="16" t="s">
        <v>1251</v>
      </c>
      <c r="D291" s="16" t="s">
        <v>75</v>
      </c>
      <c r="E291" s="21">
        <v>4006</v>
      </c>
      <c r="F291" s="21" t="s">
        <v>138</v>
      </c>
      <c r="G291" s="21">
        <v>40225</v>
      </c>
      <c r="H291" s="21" t="s">
        <v>250</v>
      </c>
      <c r="I291" s="16" t="s">
        <v>1252</v>
      </c>
      <c r="J291" s="17" t="s">
        <v>1796</v>
      </c>
      <c r="K291" s="17" t="s">
        <v>1797</v>
      </c>
      <c r="L291" s="17" t="s">
        <v>1687</v>
      </c>
      <c r="M291" s="18" t="str">
        <f>IF(L291="","",VLOOKUP(L291,Sheet1!$B$3:$C$7,2,0))</f>
        <v>急性期</v>
      </c>
      <c r="N291" s="17" t="s">
        <v>1691</v>
      </c>
      <c r="O291" s="18" t="str">
        <f>IF(N291="","",VLOOKUP(N291,Sheet1!$B$3:$C$7,2,0))</f>
        <v>回復期</v>
      </c>
      <c r="P291" s="24" t="str">
        <f t="shared" si="36"/>
        <v>○</v>
      </c>
      <c r="Q291" s="25" t="str">
        <f t="shared" si="37"/>
        <v>○</v>
      </c>
      <c r="R291" s="25" t="str">
        <f t="shared" si="38"/>
        <v>○</v>
      </c>
      <c r="S291" s="25" t="str">
        <f t="shared" si="39"/>
        <v>○</v>
      </c>
      <c r="T291" s="25" t="str">
        <f t="shared" si="40"/>
        <v/>
      </c>
      <c r="U291" s="25" t="str">
        <f t="shared" si="41"/>
        <v/>
      </c>
      <c r="V291" s="26" t="str">
        <f t="shared" si="42"/>
        <v/>
      </c>
      <c r="W291" s="27" t="s">
        <v>1688</v>
      </c>
      <c r="X291" s="27" t="s">
        <v>1687</v>
      </c>
      <c r="Y291" s="27" t="s">
        <v>1691</v>
      </c>
      <c r="Z291" s="27" t="s">
        <v>1701</v>
      </c>
      <c r="AA291" s="27" t="s">
        <v>79</v>
      </c>
      <c r="AB291" s="22" t="str">
        <f t="shared" si="43"/>
        <v>急性期</v>
      </c>
      <c r="AC291" s="33">
        <v>10</v>
      </c>
      <c r="AD291" s="33">
        <v>6</v>
      </c>
      <c r="AE291" s="33">
        <v>4</v>
      </c>
      <c r="AF291" s="33">
        <v>0</v>
      </c>
      <c r="AG291" s="33">
        <v>0</v>
      </c>
      <c r="AH291" s="33">
        <v>0</v>
      </c>
      <c r="AI291" s="33">
        <v>0</v>
      </c>
      <c r="AJ291" s="33">
        <v>0</v>
      </c>
      <c r="AK291" s="33">
        <v>0</v>
      </c>
      <c r="AL291" s="34">
        <v>10</v>
      </c>
      <c r="AM291" s="34">
        <v>0</v>
      </c>
      <c r="AN291" s="34">
        <v>0</v>
      </c>
      <c r="AO291" s="33">
        <v>0</v>
      </c>
      <c r="AP291" s="34">
        <v>39</v>
      </c>
      <c r="AQ291" s="34">
        <v>12</v>
      </c>
      <c r="AR291" s="35">
        <v>2.6</v>
      </c>
      <c r="AS291" s="37" t="s">
        <v>1688</v>
      </c>
      <c r="AT291" s="29" t="str">
        <f t="shared" si="44"/>
        <v>○</v>
      </c>
      <c r="AU291" s="34">
        <v>0</v>
      </c>
      <c r="AV291" s="34">
        <v>0</v>
      </c>
      <c r="AW291" s="34">
        <v>0</v>
      </c>
      <c r="AX291" s="34">
        <v>0</v>
      </c>
      <c r="AY291" s="34">
        <v>0</v>
      </c>
      <c r="AZ291" s="34">
        <v>0</v>
      </c>
      <c r="BA291" s="34">
        <v>0</v>
      </c>
    </row>
    <row r="292" spans="2:53">
      <c r="B292" s="16">
        <v>24028361</v>
      </c>
      <c r="C292" s="16" t="s">
        <v>553</v>
      </c>
      <c r="D292" s="16" t="s">
        <v>75</v>
      </c>
      <c r="E292" s="21">
        <v>4006</v>
      </c>
      <c r="F292" s="21" t="s">
        <v>138</v>
      </c>
      <c r="G292" s="21">
        <v>40522</v>
      </c>
      <c r="H292" s="21" t="s">
        <v>554</v>
      </c>
      <c r="I292" s="16" t="s">
        <v>555</v>
      </c>
      <c r="J292" s="17" t="s">
        <v>1798</v>
      </c>
      <c r="K292" s="17" t="s">
        <v>1799</v>
      </c>
      <c r="L292" s="17" t="s">
        <v>1687</v>
      </c>
      <c r="M292" s="18" t="str">
        <f>IF(L292="","",VLOOKUP(L292,Sheet1!$B$3:$C$7,2,0))</f>
        <v>急性期</v>
      </c>
      <c r="N292" s="17" t="s">
        <v>1687</v>
      </c>
      <c r="O292" s="18" t="str">
        <f>IF(N292="","",VLOOKUP(N292,Sheet1!$B$3:$C$7,2,0))</f>
        <v>急性期</v>
      </c>
      <c r="P292" s="24" t="str">
        <f t="shared" si="36"/>
        <v/>
      </c>
      <c r="Q292" s="25" t="str">
        <f t="shared" si="37"/>
        <v>○</v>
      </c>
      <c r="R292" s="25" t="str">
        <f t="shared" si="38"/>
        <v>○</v>
      </c>
      <c r="S292" s="25" t="str">
        <f t="shared" si="39"/>
        <v/>
      </c>
      <c r="T292" s="25" t="str">
        <f t="shared" si="40"/>
        <v/>
      </c>
      <c r="U292" s="25" t="str">
        <f t="shared" si="41"/>
        <v/>
      </c>
      <c r="V292" s="26" t="str">
        <f t="shared" si="42"/>
        <v/>
      </c>
      <c r="W292" s="27" t="s">
        <v>1687</v>
      </c>
      <c r="X292" s="27" t="s">
        <v>1691</v>
      </c>
      <c r="Y292" s="27" t="s">
        <v>79</v>
      </c>
      <c r="Z292" s="27" t="s">
        <v>79</v>
      </c>
      <c r="AA292" s="27" t="s">
        <v>79</v>
      </c>
      <c r="AB292" s="22" t="str">
        <f t="shared" si="43"/>
        <v>急性期</v>
      </c>
      <c r="AC292" s="33">
        <v>17</v>
      </c>
      <c r="AD292" s="33">
        <v>0</v>
      </c>
      <c r="AE292" s="33">
        <v>17</v>
      </c>
      <c r="AF292" s="33">
        <v>0</v>
      </c>
      <c r="AG292" s="33">
        <v>0</v>
      </c>
      <c r="AH292" s="33">
        <v>0</v>
      </c>
      <c r="AI292" s="33">
        <v>0</v>
      </c>
      <c r="AJ292" s="33">
        <v>0</v>
      </c>
      <c r="AK292" s="33">
        <v>0</v>
      </c>
      <c r="AL292" s="34">
        <v>2</v>
      </c>
      <c r="AM292" s="33">
        <v>0</v>
      </c>
      <c r="AN292" s="33">
        <v>0</v>
      </c>
      <c r="AO292" s="33">
        <v>15</v>
      </c>
      <c r="AP292" s="34">
        <v>0</v>
      </c>
      <c r="AQ292" s="34">
        <v>0</v>
      </c>
      <c r="AR292" s="35">
        <v>0</v>
      </c>
      <c r="AS292" s="37" t="s">
        <v>1687</v>
      </c>
      <c r="AT292" s="29" t="str">
        <f t="shared" si="44"/>
        <v/>
      </c>
      <c r="AU292" s="34">
        <v>0</v>
      </c>
      <c r="AV292" s="34">
        <v>0</v>
      </c>
      <c r="AW292" s="34">
        <v>0</v>
      </c>
      <c r="AX292" s="34"/>
      <c r="AY292" s="34"/>
      <c r="AZ292" s="34">
        <v>0</v>
      </c>
      <c r="BA292" s="34"/>
    </row>
    <row r="293" spans="2:53">
      <c r="B293" s="16">
        <v>24028308</v>
      </c>
      <c r="C293" s="16" t="s">
        <v>493</v>
      </c>
      <c r="D293" s="16" t="s">
        <v>75</v>
      </c>
      <c r="E293" s="23">
        <v>4007</v>
      </c>
      <c r="F293" s="23" t="s">
        <v>266</v>
      </c>
      <c r="G293" s="21">
        <v>40210</v>
      </c>
      <c r="H293" s="21" t="s">
        <v>494</v>
      </c>
      <c r="I293" s="16" t="s">
        <v>495</v>
      </c>
      <c r="J293" s="17" t="s">
        <v>1800</v>
      </c>
      <c r="K293" s="17" t="s">
        <v>1801</v>
      </c>
      <c r="L293" s="17" t="s">
        <v>1552</v>
      </c>
      <c r="M293" s="18" t="str">
        <f>IF(L293="","",VLOOKUP(L293,Sheet1!$B$3:$C$7,2,0))</f>
        <v>休棟等</v>
      </c>
      <c r="N293" s="17" t="s">
        <v>1552</v>
      </c>
      <c r="O293" s="18" t="str">
        <f>IF(N293="","",VLOOKUP(N293,Sheet1!$B$3:$C$7,2,0))</f>
        <v>休棟等</v>
      </c>
      <c r="P293" s="24" t="str">
        <f t="shared" si="36"/>
        <v/>
      </c>
      <c r="Q293" s="25" t="str">
        <f t="shared" si="37"/>
        <v/>
      </c>
      <c r="R293" s="25" t="str">
        <f t="shared" si="38"/>
        <v/>
      </c>
      <c r="S293" s="25" t="str">
        <f t="shared" si="39"/>
        <v/>
      </c>
      <c r="T293" s="25" t="str">
        <f t="shared" si="40"/>
        <v/>
      </c>
      <c r="U293" s="25" t="str">
        <f t="shared" si="41"/>
        <v/>
      </c>
      <c r="V293" s="26" t="str">
        <f t="shared" si="42"/>
        <v>○</v>
      </c>
      <c r="W293" s="27" t="s">
        <v>1587</v>
      </c>
      <c r="X293" s="27" t="s">
        <v>79</v>
      </c>
      <c r="Y293" s="27" t="s">
        <v>79</v>
      </c>
      <c r="Z293" s="27" t="s">
        <v>79</v>
      </c>
      <c r="AA293" s="27" t="s">
        <v>79</v>
      </c>
      <c r="AB293" s="22" t="str">
        <f t="shared" si="43"/>
        <v>休棟中等</v>
      </c>
      <c r="AC293" s="33">
        <v>9</v>
      </c>
      <c r="AD293" s="33">
        <v>0</v>
      </c>
      <c r="AE293" s="33">
        <v>9</v>
      </c>
      <c r="AF293" s="33">
        <v>0</v>
      </c>
      <c r="AG293" s="33">
        <v>0</v>
      </c>
      <c r="AH293" s="33">
        <v>0</v>
      </c>
      <c r="AI293" s="33">
        <v>0</v>
      </c>
      <c r="AJ293" s="33">
        <v>0</v>
      </c>
      <c r="AK293" s="33">
        <v>0</v>
      </c>
      <c r="AL293" s="34">
        <v>0</v>
      </c>
      <c r="AM293" s="33">
        <v>0</v>
      </c>
      <c r="AN293" s="33">
        <v>0</v>
      </c>
      <c r="AO293" s="33">
        <v>9</v>
      </c>
      <c r="AP293" s="34">
        <v>0</v>
      </c>
      <c r="AQ293" s="34">
        <v>0</v>
      </c>
      <c r="AR293" s="35">
        <v>0</v>
      </c>
      <c r="AS293" s="37" t="s">
        <v>1551</v>
      </c>
      <c r="AT293" s="29" t="str">
        <f t="shared" si="44"/>
        <v/>
      </c>
      <c r="AU293" s="34">
        <v>0</v>
      </c>
      <c r="AV293" s="34">
        <v>15</v>
      </c>
      <c r="AW293" s="34">
        <v>0</v>
      </c>
      <c r="AX293" s="34"/>
      <c r="AY293" s="34"/>
      <c r="AZ293" s="34">
        <v>0</v>
      </c>
      <c r="BA293" s="34">
        <v>0</v>
      </c>
    </row>
    <row r="294" spans="2:53">
      <c r="B294" s="16">
        <v>24028452</v>
      </c>
      <c r="C294" s="16" t="s">
        <v>662</v>
      </c>
      <c r="D294" s="16" t="s">
        <v>75</v>
      </c>
      <c r="E294" s="23">
        <v>4007</v>
      </c>
      <c r="F294" s="23" t="s">
        <v>266</v>
      </c>
      <c r="G294" s="21">
        <v>40210</v>
      </c>
      <c r="H294" s="21" t="s">
        <v>494</v>
      </c>
      <c r="I294" s="16" t="s">
        <v>663</v>
      </c>
      <c r="J294" s="17" t="s">
        <v>1802</v>
      </c>
      <c r="K294" s="17" t="s">
        <v>1803</v>
      </c>
      <c r="L294" s="17" t="s">
        <v>1551</v>
      </c>
      <c r="M294" s="18" t="str">
        <f>IF(L294="","",VLOOKUP(L294,Sheet1!$B$3:$C$7,2,0))</f>
        <v>急性期</v>
      </c>
      <c r="N294" s="17" t="s">
        <v>1551</v>
      </c>
      <c r="O294" s="18" t="str">
        <f>IF(N294="","",VLOOKUP(N294,Sheet1!$B$3:$C$7,2,0))</f>
        <v>急性期</v>
      </c>
      <c r="P294" s="24" t="str">
        <f t="shared" si="36"/>
        <v/>
      </c>
      <c r="Q294" s="25" t="str">
        <f t="shared" si="37"/>
        <v/>
      </c>
      <c r="R294" s="25" t="str">
        <f t="shared" si="38"/>
        <v/>
      </c>
      <c r="S294" s="25" t="str">
        <f t="shared" si="39"/>
        <v/>
      </c>
      <c r="T294" s="25" t="str">
        <f t="shared" si="40"/>
        <v/>
      </c>
      <c r="U294" s="25" t="str">
        <f t="shared" si="41"/>
        <v>○</v>
      </c>
      <c r="V294" s="26" t="str">
        <f t="shared" si="42"/>
        <v/>
      </c>
      <c r="W294" s="27" t="s">
        <v>1555</v>
      </c>
      <c r="X294" s="27" t="s">
        <v>79</v>
      </c>
      <c r="Y294" s="27" t="s">
        <v>79</v>
      </c>
      <c r="Z294" s="27" t="s">
        <v>79</v>
      </c>
      <c r="AA294" s="27" t="s">
        <v>79</v>
      </c>
      <c r="AB294" s="22" t="str">
        <f t="shared" si="43"/>
        <v>急性期</v>
      </c>
      <c r="AC294" s="33">
        <v>17</v>
      </c>
      <c r="AD294" s="33">
        <v>17</v>
      </c>
      <c r="AE294" s="33">
        <v>0</v>
      </c>
      <c r="AF294" s="33">
        <v>0</v>
      </c>
      <c r="AG294" s="33">
        <v>0</v>
      </c>
      <c r="AH294" s="33">
        <v>0</v>
      </c>
      <c r="AI294" s="33">
        <v>0</v>
      </c>
      <c r="AJ294" s="33">
        <v>0</v>
      </c>
      <c r="AK294" s="33">
        <v>0</v>
      </c>
      <c r="AL294" s="34">
        <v>17</v>
      </c>
      <c r="AM294" s="33">
        <v>0</v>
      </c>
      <c r="AN294" s="33">
        <v>0</v>
      </c>
      <c r="AO294" s="33">
        <v>0</v>
      </c>
      <c r="AP294" s="34">
        <v>665</v>
      </c>
      <c r="AQ294" s="34"/>
      <c r="AR294" s="35"/>
      <c r="AS294" s="37" t="s">
        <v>79</v>
      </c>
      <c r="AT294" s="29" t="str">
        <f t="shared" si="44"/>
        <v/>
      </c>
      <c r="AU294" s="34"/>
      <c r="AV294" s="34"/>
      <c r="AW294" s="34">
        <v>0</v>
      </c>
      <c r="AX294" s="34"/>
      <c r="AY294" s="34"/>
      <c r="AZ294" s="34">
        <v>0</v>
      </c>
      <c r="BA294" s="34">
        <v>25</v>
      </c>
    </row>
    <row r="295" spans="2:53">
      <c r="B295" s="16">
        <v>24028605</v>
      </c>
      <c r="C295" s="16" t="s">
        <v>836</v>
      </c>
      <c r="D295" s="16" t="s">
        <v>75</v>
      </c>
      <c r="E295" s="23">
        <v>4007</v>
      </c>
      <c r="F295" s="23" t="s">
        <v>266</v>
      </c>
      <c r="G295" s="21">
        <v>40210</v>
      </c>
      <c r="H295" s="21" t="s">
        <v>494</v>
      </c>
      <c r="I295" s="16" t="s">
        <v>837</v>
      </c>
      <c r="J295" s="17" t="s">
        <v>1804</v>
      </c>
      <c r="K295" s="17" t="s">
        <v>1805</v>
      </c>
      <c r="L295" s="17" t="s">
        <v>1551</v>
      </c>
      <c r="M295" s="18" t="str">
        <f>IF(L295="","",VLOOKUP(L295,Sheet1!$B$3:$C$7,2,0))</f>
        <v>急性期</v>
      </c>
      <c r="N295" s="17" t="s">
        <v>1551</v>
      </c>
      <c r="O295" s="18" t="str">
        <f>IF(N295="","",VLOOKUP(N295,Sheet1!$B$3:$C$7,2,0))</f>
        <v>急性期</v>
      </c>
      <c r="P295" s="24" t="str">
        <f t="shared" si="36"/>
        <v/>
      </c>
      <c r="Q295" s="25" t="str">
        <f t="shared" si="37"/>
        <v>○</v>
      </c>
      <c r="R295" s="25" t="str">
        <f t="shared" si="38"/>
        <v>○</v>
      </c>
      <c r="S295" s="25" t="str">
        <f t="shared" si="39"/>
        <v/>
      </c>
      <c r="T295" s="25" t="str">
        <f t="shared" si="40"/>
        <v/>
      </c>
      <c r="U295" s="25" t="str">
        <f t="shared" si="41"/>
        <v/>
      </c>
      <c r="V295" s="26" t="str">
        <f t="shared" si="42"/>
        <v/>
      </c>
      <c r="W295" s="27" t="s">
        <v>1551</v>
      </c>
      <c r="X295" s="27" t="s">
        <v>1558</v>
      </c>
      <c r="Y295" s="27" t="s">
        <v>79</v>
      </c>
      <c r="Z295" s="27" t="s">
        <v>79</v>
      </c>
      <c r="AA295" s="27" t="s">
        <v>79</v>
      </c>
      <c r="AB295" s="22" t="str">
        <f t="shared" si="43"/>
        <v>急性期</v>
      </c>
      <c r="AC295" s="33">
        <v>16</v>
      </c>
      <c r="AD295" s="33">
        <v>16</v>
      </c>
      <c r="AE295" s="33">
        <v>0</v>
      </c>
      <c r="AF295" s="33">
        <v>0</v>
      </c>
      <c r="AG295" s="33">
        <v>0</v>
      </c>
      <c r="AH295" s="33">
        <v>0</v>
      </c>
      <c r="AI295" s="33">
        <v>0</v>
      </c>
      <c r="AJ295" s="33">
        <v>0</v>
      </c>
      <c r="AK295" s="33">
        <v>0</v>
      </c>
      <c r="AL295" s="34"/>
      <c r="AM295" s="34"/>
      <c r="AN295" s="34"/>
      <c r="AO295" s="33">
        <v>16</v>
      </c>
      <c r="AP295" s="34">
        <v>524</v>
      </c>
      <c r="AQ295" s="34"/>
      <c r="AR295" s="35"/>
      <c r="AS295" s="37" t="s">
        <v>79</v>
      </c>
      <c r="AT295" s="29" t="str">
        <f t="shared" si="44"/>
        <v/>
      </c>
      <c r="AU295" s="34"/>
      <c r="AV295" s="34"/>
      <c r="AW295" s="34">
        <v>0</v>
      </c>
      <c r="AX295" s="34"/>
      <c r="AY295" s="34"/>
      <c r="AZ295" s="34">
        <v>0</v>
      </c>
      <c r="BA295" s="34"/>
    </row>
    <row r="296" spans="2:53">
      <c r="B296" s="16">
        <v>24028641</v>
      </c>
      <c r="C296" s="16" t="s">
        <v>880</v>
      </c>
      <c r="D296" s="16" t="s">
        <v>75</v>
      </c>
      <c r="E296" s="23">
        <v>4007</v>
      </c>
      <c r="F296" s="23" t="s">
        <v>266</v>
      </c>
      <c r="G296" s="21">
        <v>40210</v>
      </c>
      <c r="H296" s="21" t="s">
        <v>494</v>
      </c>
      <c r="I296" s="16" t="s">
        <v>881</v>
      </c>
      <c r="J296" s="17" t="s">
        <v>1806</v>
      </c>
      <c r="K296" s="17" t="s">
        <v>1807</v>
      </c>
      <c r="L296" s="17" t="s">
        <v>1551</v>
      </c>
      <c r="M296" s="18" t="str">
        <f>IF(L296="","",VLOOKUP(L296,Sheet1!$B$3:$C$7,2,0))</f>
        <v>急性期</v>
      </c>
      <c r="N296" s="17" t="s">
        <v>1551</v>
      </c>
      <c r="O296" s="18" t="str">
        <f>IF(N296="","",VLOOKUP(N296,Sheet1!$B$3:$C$7,2,0))</f>
        <v>急性期</v>
      </c>
      <c r="P296" s="24" t="str">
        <f t="shared" si="36"/>
        <v>○</v>
      </c>
      <c r="Q296" s="25" t="str">
        <f t="shared" si="37"/>
        <v>○</v>
      </c>
      <c r="R296" s="25" t="str">
        <f t="shared" si="38"/>
        <v>○</v>
      </c>
      <c r="S296" s="25" t="str">
        <f t="shared" si="39"/>
        <v>○</v>
      </c>
      <c r="T296" s="25" t="str">
        <f t="shared" si="40"/>
        <v>○</v>
      </c>
      <c r="U296" s="25" t="str">
        <f t="shared" si="41"/>
        <v/>
      </c>
      <c r="V296" s="26" t="str">
        <f t="shared" si="42"/>
        <v/>
      </c>
      <c r="W296" s="27" t="s">
        <v>1549</v>
      </c>
      <c r="X296" s="27" t="s">
        <v>1551</v>
      </c>
      <c r="Y296" s="27" t="s">
        <v>1558</v>
      </c>
      <c r="Z296" s="27" t="s">
        <v>1550</v>
      </c>
      <c r="AA296" s="27" t="s">
        <v>1552</v>
      </c>
      <c r="AB296" s="22" t="str">
        <f t="shared" si="43"/>
        <v>急性期</v>
      </c>
      <c r="AC296" s="33">
        <v>13</v>
      </c>
      <c r="AD296" s="33">
        <v>13</v>
      </c>
      <c r="AE296" s="33">
        <v>0</v>
      </c>
      <c r="AF296" s="33">
        <v>6</v>
      </c>
      <c r="AG296" s="33">
        <v>6</v>
      </c>
      <c r="AH296" s="33">
        <v>0</v>
      </c>
      <c r="AI296" s="33">
        <v>0</v>
      </c>
      <c r="AJ296" s="33">
        <v>0</v>
      </c>
      <c r="AK296" s="33">
        <v>0</v>
      </c>
      <c r="AL296" s="34">
        <v>13</v>
      </c>
      <c r="AM296" s="34">
        <v>6</v>
      </c>
      <c r="AN296" s="34">
        <v>0</v>
      </c>
      <c r="AO296" s="33">
        <v>0</v>
      </c>
      <c r="AP296" s="34">
        <v>60</v>
      </c>
      <c r="AQ296" s="34">
        <v>40</v>
      </c>
      <c r="AR296" s="35">
        <v>20</v>
      </c>
      <c r="AS296" s="37" t="s">
        <v>1549</v>
      </c>
      <c r="AT296" s="29" t="str">
        <f t="shared" si="44"/>
        <v>○</v>
      </c>
      <c r="AU296" s="34">
        <v>4</v>
      </c>
      <c r="AV296" s="34">
        <v>0</v>
      </c>
      <c r="AW296" s="34">
        <v>2</v>
      </c>
      <c r="AX296" s="34">
        <v>2</v>
      </c>
      <c r="AY296" s="34">
        <v>0</v>
      </c>
      <c r="AZ296" s="34">
        <v>2</v>
      </c>
      <c r="BA296" s="34">
        <v>0</v>
      </c>
    </row>
    <row r="297" spans="2:53">
      <c r="B297" s="16">
        <v>24028920</v>
      </c>
      <c r="C297" s="16" t="s">
        <v>1247</v>
      </c>
      <c r="D297" s="16" t="s">
        <v>75</v>
      </c>
      <c r="E297" s="23">
        <v>4007</v>
      </c>
      <c r="F297" s="23" t="s">
        <v>266</v>
      </c>
      <c r="G297" s="21">
        <v>40210</v>
      </c>
      <c r="H297" s="21" t="s">
        <v>494</v>
      </c>
      <c r="I297" s="16" t="s">
        <v>1248</v>
      </c>
      <c r="J297" s="17" t="s">
        <v>1808</v>
      </c>
      <c r="K297" s="17" t="s">
        <v>1809</v>
      </c>
      <c r="L297" s="17" t="s">
        <v>1552</v>
      </c>
      <c r="M297" s="18" t="str">
        <f>IF(L297="","",VLOOKUP(L297,Sheet1!$B$3:$C$7,2,0))</f>
        <v>休棟等</v>
      </c>
      <c r="N297" s="17" t="s">
        <v>1552</v>
      </c>
      <c r="O297" s="18" t="str">
        <f>IF(N297="","",VLOOKUP(N297,Sheet1!$B$3:$C$7,2,0))</f>
        <v>休棟等</v>
      </c>
      <c r="P297" s="24" t="str">
        <f t="shared" si="36"/>
        <v/>
      </c>
      <c r="Q297" s="25" t="str">
        <f t="shared" si="37"/>
        <v/>
      </c>
      <c r="R297" s="25" t="str">
        <f t="shared" si="38"/>
        <v/>
      </c>
      <c r="S297" s="25" t="str">
        <f t="shared" si="39"/>
        <v/>
      </c>
      <c r="T297" s="25" t="str">
        <f t="shared" si="40"/>
        <v/>
      </c>
      <c r="U297" s="25" t="str">
        <f t="shared" si="41"/>
        <v/>
      </c>
      <c r="V297" s="26" t="str">
        <f t="shared" si="42"/>
        <v>○</v>
      </c>
      <c r="W297" s="27" t="s">
        <v>1587</v>
      </c>
      <c r="X297" s="27" t="s">
        <v>79</v>
      </c>
      <c r="Y297" s="27" t="s">
        <v>79</v>
      </c>
      <c r="Z297" s="27" t="s">
        <v>79</v>
      </c>
      <c r="AA297" s="27" t="s">
        <v>79</v>
      </c>
      <c r="AB297" s="22" t="str">
        <f t="shared" si="43"/>
        <v>休棟中等</v>
      </c>
      <c r="AC297" s="33">
        <v>1</v>
      </c>
      <c r="AD297" s="33">
        <v>0</v>
      </c>
      <c r="AE297" s="33">
        <v>1</v>
      </c>
      <c r="AF297" s="33">
        <v>0</v>
      </c>
      <c r="AG297" s="33">
        <v>0</v>
      </c>
      <c r="AH297" s="33">
        <v>0</v>
      </c>
      <c r="AI297" s="33">
        <v>0</v>
      </c>
      <c r="AJ297" s="33">
        <v>0</v>
      </c>
      <c r="AK297" s="33">
        <v>0</v>
      </c>
      <c r="AL297" s="34">
        <v>0</v>
      </c>
      <c r="AM297" s="33">
        <v>0</v>
      </c>
      <c r="AN297" s="33">
        <v>0</v>
      </c>
      <c r="AO297" s="33">
        <v>1</v>
      </c>
      <c r="AP297" s="34">
        <v>0</v>
      </c>
      <c r="AQ297" s="34">
        <v>0</v>
      </c>
      <c r="AR297" s="35">
        <v>0</v>
      </c>
      <c r="AS297" s="37" t="s">
        <v>1549</v>
      </c>
      <c r="AT297" s="29" t="str">
        <f t="shared" si="44"/>
        <v>○</v>
      </c>
      <c r="AU297" s="34">
        <v>0</v>
      </c>
      <c r="AV297" s="34">
        <v>0</v>
      </c>
      <c r="AW297" s="34">
        <v>0</v>
      </c>
      <c r="AX297" s="34">
        <v>0</v>
      </c>
      <c r="AY297" s="34">
        <v>0</v>
      </c>
      <c r="AZ297" s="34">
        <v>0</v>
      </c>
      <c r="BA297" s="34">
        <v>0</v>
      </c>
    </row>
    <row r="298" spans="2:53">
      <c r="B298" s="16">
        <v>24028120</v>
      </c>
      <c r="C298" s="16" t="s">
        <v>265</v>
      </c>
      <c r="D298" s="16" t="s">
        <v>75</v>
      </c>
      <c r="E298" s="23">
        <v>4007</v>
      </c>
      <c r="F298" s="23" t="s">
        <v>266</v>
      </c>
      <c r="G298" s="21">
        <v>40211</v>
      </c>
      <c r="H298" s="21" t="s">
        <v>267</v>
      </c>
      <c r="I298" s="16" t="s">
        <v>268</v>
      </c>
      <c r="J298" s="17" t="s">
        <v>1810</v>
      </c>
      <c r="K298" s="17" t="s">
        <v>1811</v>
      </c>
      <c r="L298" s="17" t="s">
        <v>1558</v>
      </c>
      <c r="M298" s="18" t="str">
        <f>IF(L298="","",VLOOKUP(L298,Sheet1!$B$3:$C$7,2,0))</f>
        <v>回復期</v>
      </c>
      <c r="N298" s="17" t="s">
        <v>1558</v>
      </c>
      <c r="O298" s="18" t="str">
        <f>IF(N298="","",VLOOKUP(N298,Sheet1!$B$3:$C$7,2,0))</f>
        <v>回復期</v>
      </c>
      <c r="P298" s="24" t="str">
        <f t="shared" si="36"/>
        <v>○</v>
      </c>
      <c r="Q298" s="25" t="str">
        <f t="shared" si="37"/>
        <v/>
      </c>
      <c r="R298" s="25" t="str">
        <f t="shared" si="38"/>
        <v/>
      </c>
      <c r="S298" s="25" t="str">
        <f t="shared" si="39"/>
        <v/>
      </c>
      <c r="T298" s="25" t="str">
        <f t="shared" si="40"/>
        <v/>
      </c>
      <c r="U298" s="25" t="str">
        <f t="shared" si="41"/>
        <v/>
      </c>
      <c r="V298" s="26" t="str">
        <f t="shared" si="42"/>
        <v/>
      </c>
      <c r="W298" s="27" t="s">
        <v>148</v>
      </c>
      <c r="X298" s="27" t="s">
        <v>79</v>
      </c>
      <c r="Y298" s="27" t="s">
        <v>79</v>
      </c>
      <c r="Z298" s="27" t="s">
        <v>79</v>
      </c>
      <c r="AA298" s="27"/>
      <c r="AB298" s="22" t="str">
        <f t="shared" si="43"/>
        <v>回復期</v>
      </c>
      <c r="AC298" s="33">
        <v>9</v>
      </c>
      <c r="AD298" s="33">
        <v>5</v>
      </c>
      <c r="AE298" s="33">
        <v>4</v>
      </c>
      <c r="AF298" s="33">
        <v>0</v>
      </c>
      <c r="AG298" s="33">
        <v>0</v>
      </c>
      <c r="AH298" s="33">
        <v>0</v>
      </c>
      <c r="AI298" s="33">
        <v>0</v>
      </c>
      <c r="AJ298" s="33">
        <v>0</v>
      </c>
      <c r="AK298" s="33">
        <v>0</v>
      </c>
      <c r="AL298" s="34">
        <v>9</v>
      </c>
      <c r="AM298" s="33">
        <v>0</v>
      </c>
      <c r="AN298" s="33">
        <v>0</v>
      </c>
      <c r="AO298" s="33">
        <v>0</v>
      </c>
      <c r="AP298" s="34">
        <v>45</v>
      </c>
      <c r="AQ298" s="34">
        <v>0</v>
      </c>
      <c r="AR298" s="35">
        <v>0</v>
      </c>
      <c r="AS298" s="37" t="s">
        <v>1551</v>
      </c>
      <c r="AT298" s="29" t="str">
        <f t="shared" si="44"/>
        <v/>
      </c>
      <c r="AU298" s="34">
        <v>0</v>
      </c>
      <c r="AV298" s="34">
        <v>0</v>
      </c>
      <c r="AW298" s="34">
        <v>0</v>
      </c>
      <c r="AX298" s="34">
        <v>0</v>
      </c>
      <c r="AY298" s="34">
        <v>0</v>
      </c>
      <c r="AZ298" s="34">
        <v>0</v>
      </c>
      <c r="BA298" s="34">
        <v>0</v>
      </c>
    </row>
    <row r="299" spans="2:53">
      <c r="B299" s="16">
        <v>24028309</v>
      </c>
      <c r="C299" s="16" t="s">
        <v>496</v>
      </c>
      <c r="D299" s="16" t="s">
        <v>75</v>
      </c>
      <c r="E299" s="23">
        <v>4007</v>
      </c>
      <c r="F299" s="23" t="s">
        <v>266</v>
      </c>
      <c r="G299" s="21">
        <v>40211</v>
      </c>
      <c r="H299" s="21" t="s">
        <v>267</v>
      </c>
      <c r="I299" s="16" t="s">
        <v>497</v>
      </c>
      <c r="J299" s="18" t="s">
        <v>1812</v>
      </c>
      <c r="K299" s="18" t="s">
        <v>1813</v>
      </c>
      <c r="L299" s="18" t="s">
        <v>1550</v>
      </c>
      <c r="M299" s="18" t="str">
        <f>IF(L299="","",VLOOKUP(L299,Sheet1!$B$3:$C$7,2,0))</f>
        <v>慢性期</v>
      </c>
      <c r="N299" s="18" t="s">
        <v>1550</v>
      </c>
      <c r="O299" s="18" t="str">
        <f>IF(N299="","",VLOOKUP(N299,Sheet1!$B$3:$C$7,2,0))</f>
        <v>慢性期</v>
      </c>
      <c r="P299" s="24" t="str">
        <f t="shared" si="36"/>
        <v>○</v>
      </c>
      <c r="Q299" s="25" t="str">
        <f t="shared" si="37"/>
        <v>○</v>
      </c>
      <c r="R299" s="25" t="str">
        <f t="shared" si="38"/>
        <v>○</v>
      </c>
      <c r="S299" s="25" t="str">
        <f t="shared" si="39"/>
        <v>○</v>
      </c>
      <c r="T299" s="25" t="str">
        <f t="shared" si="40"/>
        <v>○</v>
      </c>
      <c r="U299" s="25" t="str">
        <f t="shared" si="41"/>
        <v/>
      </c>
      <c r="V299" s="26" t="str">
        <f t="shared" si="42"/>
        <v/>
      </c>
      <c r="W299" s="28" t="s">
        <v>1549</v>
      </c>
      <c r="X299" s="28" t="s">
        <v>1551</v>
      </c>
      <c r="Y299" s="28" t="s">
        <v>1558</v>
      </c>
      <c r="Z299" s="28" t="s">
        <v>1550</v>
      </c>
      <c r="AA299" s="28" t="s">
        <v>1552</v>
      </c>
      <c r="AB299" s="22" t="str">
        <f t="shared" si="43"/>
        <v>慢性期</v>
      </c>
      <c r="AC299" s="33">
        <v>9</v>
      </c>
      <c r="AD299" s="33">
        <v>9</v>
      </c>
      <c r="AE299" s="33">
        <v>0</v>
      </c>
      <c r="AF299" s="33">
        <v>6</v>
      </c>
      <c r="AG299" s="33">
        <v>6</v>
      </c>
      <c r="AH299" s="33">
        <v>0</v>
      </c>
      <c r="AI299" s="33">
        <v>0</v>
      </c>
      <c r="AJ299" s="33">
        <v>0</v>
      </c>
      <c r="AK299" s="33">
        <v>0</v>
      </c>
      <c r="AL299" s="34">
        <v>9</v>
      </c>
      <c r="AM299" s="34">
        <v>6</v>
      </c>
      <c r="AN299" s="34">
        <v>0</v>
      </c>
      <c r="AO299" s="33">
        <v>0</v>
      </c>
      <c r="AP299" s="34">
        <v>37</v>
      </c>
      <c r="AQ299" s="34">
        <v>2</v>
      </c>
      <c r="AR299" s="35">
        <v>27.6</v>
      </c>
      <c r="AS299" s="36" t="s">
        <v>1549</v>
      </c>
      <c r="AT299" s="29" t="str">
        <f t="shared" si="44"/>
        <v>○</v>
      </c>
      <c r="AU299" s="34">
        <v>1</v>
      </c>
      <c r="AV299" s="34">
        <v>0</v>
      </c>
      <c r="AW299" s="34">
        <v>0</v>
      </c>
      <c r="AX299" s="34">
        <v>0</v>
      </c>
      <c r="AY299" s="34">
        <v>0</v>
      </c>
      <c r="AZ299" s="34">
        <v>0</v>
      </c>
      <c r="BA299" s="34">
        <v>0</v>
      </c>
    </row>
    <row r="300" spans="2:53">
      <c r="B300" s="16">
        <v>24028499</v>
      </c>
      <c r="C300" s="16" t="s">
        <v>726</v>
      </c>
      <c r="D300" s="16" t="s">
        <v>75</v>
      </c>
      <c r="E300" s="23">
        <v>4007</v>
      </c>
      <c r="F300" s="23" t="s">
        <v>266</v>
      </c>
      <c r="G300" s="21">
        <v>40211</v>
      </c>
      <c r="H300" s="21" t="s">
        <v>267</v>
      </c>
      <c r="I300" s="16" t="s">
        <v>727</v>
      </c>
      <c r="J300" s="17" t="s">
        <v>1814</v>
      </c>
      <c r="K300" s="17" t="s">
        <v>1815</v>
      </c>
      <c r="L300" s="17" t="s">
        <v>1551</v>
      </c>
      <c r="M300" s="18" t="str">
        <f>IF(L300="","",VLOOKUP(L300,Sheet1!$B$3:$C$7,2,0))</f>
        <v>急性期</v>
      </c>
      <c r="N300" s="17" t="s">
        <v>1551</v>
      </c>
      <c r="O300" s="18" t="str">
        <f>IF(N300="","",VLOOKUP(N300,Sheet1!$B$3:$C$7,2,0))</f>
        <v>急性期</v>
      </c>
      <c r="P300" s="24" t="str">
        <f t="shared" si="36"/>
        <v/>
      </c>
      <c r="Q300" s="25" t="str">
        <f t="shared" si="37"/>
        <v>○</v>
      </c>
      <c r="R300" s="25" t="str">
        <f t="shared" si="38"/>
        <v/>
      </c>
      <c r="S300" s="25" t="str">
        <f t="shared" si="39"/>
        <v/>
      </c>
      <c r="T300" s="25" t="str">
        <f t="shared" si="40"/>
        <v/>
      </c>
      <c r="U300" s="25" t="str">
        <f t="shared" si="41"/>
        <v/>
      </c>
      <c r="V300" s="26" t="str">
        <f t="shared" si="42"/>
        <v/>
      </c>
      <c r="W300" s="27" t="s">
        <v>1551</v>
      </c>
      <c r="X300" s="27" t="s">
        <v>79</v>
      </c>
      <c r="Y300" s="27" t="s">
        <v>79</v>
      </c>
      <c r="Z300" s="27" t="s">
        <v>79</v>
      </c>
      <c r="AA300" s="27" t="s">
        <v>79</v>
      </c>
      <c r="AB300" s="22" t="str">
        <f t="shared" si="43"/>
        <v>急性期</v>
      </c>
      <c r="AC300" s="33">
        <v>10</v>
      </c>
      <c r="AD300" s="33">
        <v>10</v>
      </c>
      <c r="AE300" s="33">
        <v>0</v>
      </c>
      <c r="AF300" s="33">
        <v>0</v>
      </c>
      <c r="AG300" s="33">
        <v>0</v>
      </c>
      <c r="AH300" s="33">
        <v>0</v>
      </c>
      <c r="AI300" s="33">
        <v>0</v>
      </c>
      <c r="AJ300" s="33">
        <v>0</v>
      </c>
      <c r="AK300" s="33">
        <v>0</v>
      </c>
      <c r="AL300" s="34">
        <v>10</v>
      </c>
      <c r="AM300" s="33">
        <v>0</v>
      </c>
      <c r="AN300" s="33">
        <v>0</v>
      </c>
      <c r="AO300" s="33">
        <v>0</v>
      </c>
      <c r="AP300" s="34">
        <v>556</v>
      </c>
      <c r="AQ300" s="34"/>
      <c r="AR300" s="35"/>
      <c r="AS300" s="37" t="s">
        <v>79</v>
      </c>
      <c r="AT300" s="29" t="str">
        <f t="shared" si="44"/>
        <v/>
      </c>
      <c r="AU300" s="34"/>
      <c r="AV300" s="34"/>
      <c r="AW300" s="34">
        <v>0</v>
      </c>
      <c r="AX300" s="34"/>
      <c r="AY300" s="34"/>
      <c r="AZ300" s="34">
        <v>0</v>
      </c>
      <c r="BA300" s="34"/>
    </row>
    <row r="301" spans="2:53">
      <c r="B301" s="16">
        <v>24028702</v>
      </c>
      <c r="C301" s="16" t="s">
        <v>968</v>
      </c>
      <c r="D301" s="16" t="s">
        <v>75</v>
      </c>
      <c r="E301" s="23">
        <v>4007</v>
      </c>
      <c r="F301" s="23" t="s">
        <v>266</v>
      </c>
      <c r="G301" s="21">
        <v>40211</v>
      </c>
      <c r="H301" s="21" t="s">
        <v>267</v>
      </c>
      <c r="I301" s="16" t="s">
        <v>969</v>
      </c>
      <c r="J301" s="17" t="s">
        <v>1816</v>
      </c>
      <c r="K301" s="17" t="s">
        <v>1817</v>
      </c>
      <c r="L301" s="17" t="s">
        <v>1558</v>
      </c>
      <c r="M301" s="18" t="str">
        <f>IF(L301="","",VLOOKUP(L301,Sheet1!$B$3:$C$7,2,0))</f>
        <v>回復期</v>
      </c>
      <c r="N301" s="17" t="s">
        <v>1558</v>
      </c>
      <c r="O301" s="18" t="str">
        <f>IF(N301="","",VLOOKUP(N301,Sheet1!$B$3:$C$7,2,0))</f>
        <v>回復期</v>
      </c>
      <c r="P301" s="24" t="str">
        <f t="shared" si="36"/>
        <v>○</v>
      </c>
      <c r="Q301" s="25" t="str">
        <f t="shared" si="37"/>
        <v/>
      </c>
      <c r="R301" s="25" t="str">
        <f t="shared" si="38"/>
        <v/>
      </c>
      <c r="S301" s="25" t="str">
        <f t="shared" si="39"/>
        <v>○</v>
      </c>
      <c r="T301" s="25" t="str">
        <f t="shared" si="40"/>
        <v>○</v>
      </c>
      <c r="U301" s="25" t="str">
        <f t="shared" si="41"/>
        <v/>
      </c>
      <c r="V301" s="26" t="str">
        <f t="shared" si="42"/>
        <v/>
      </c>
      <c r="W301" s="27" t="s">
        <v>1549</v>
      </c>
      <c r="X301" s="27" t="s">
        <v>1550</v>
      </c>
      <c r="Y301" s="27" t="s">
        <v>1552</v>
      </c>
      <c r="Z301" s="27" t="s">
        <v>79</v>
      </c>
      <c r="AA301" s="27" t="s">
        <v>79</v>
      </c>
      <c r="AB301" s="22" t="str">
        <f t="shared" si="43"/>
        <v>回復期</v>
      </c>
      <c r="AC301" s="33">
        <v>17</v>
      </c>
      <c r="AD301" s="33">
        <v>17</v>
      </c>
      <c r="AE301" s="33">
        <v>0</v>
      </c>
      <c r="AF301" s="33">
        <v>0</v>
      </c>
      <c r="AG301" s="33">
        <v>0</v>
      </c>
      <c r="AH301" s="33">
        <v>0</v>
      </c>
      <c r="AI301" s="33">
        <v>0</v>
      </c>
      <c r="AJ301" s="33">
        <v>0</v>
      </c>
      <c r="AK301" s="33">
        <v>0</v>
      </c>
      <c r="AL301" s="34"/>
      <c r="AM301" s="34"/>
      <c r="AN301" s="34"/>
      <c r="AO301" s="33">
        <v>17</v>
      </c>
      <c r="AP301" s="34">
        <v>20</v>
      </c>
      <c r="AQ301" s="34">
        <v>5</v>
      </c>
      <c r="AR301" s="35">
        <v>35</v>
      </c>
      <c r="AS301" s="37" t="s">
        <v>1549</v>
      </c>
      <c r="AT301" s="29" t="str">
        <f t="shared" si="44"/>
        <v>○</v>
      </c>
      <c r="AU301" s="34">
        <v>1</v>
      </c>
      <c r="AV301" s="34">
        <v>16</v>
      </c>
      <c r="AW301" s="34">
        <v>0</v>
      </c>
      <c r="AX301" s="34">
        <v>0</v>
      </c>
      <c r="AY301" s="34">
        <v>0</v>
      </c>
      <c r="AZ301" s="34">
        <v>0</v>
      </c>
      <c r="BA301" s="34"/>
    </row>
    <row r="302" spans="2:53">
      <c r="B302" s="16">
        <v>24028836</v>
      </c>
      <c r="C302" s="16" t="s">
        <v>1149</v>
      </c>
      <c r="D302" s="16" t="s">
        <v>75</v>
      </c>
      <c r="E302" s="23">
        <v>4007</v>
      </c>
      <c r="F302" s="23" t="s">
        <v>266</v>
      </c>
      <c r="G302" s="21">
        <v>40211</v>
      </c>
      <c r="H302" s="21" t="s">
        <v>267</v>
      </c>
      <c r="I302" s="16" t="s">
        <v>1150</v>
      </c>
      <c r="J302" s="17" t="s">
        <v>1818</v>
      </c>
      <c r="K302" s="17" t="s">
        <v>1819</v>
      </c>
      <c r="L302" s="17" t="s">
        <v>1551</v>
      </c>
      <c r="M302" s="18" t="str">
        <f>IF(L302="","",VLOOKUP(L302,Sheet1!$B$3:$C$7,2,0))</f>
        <v>急性期</v>
      </c>
      <c r="N302" s="17" t="s">
        <v>1551</v>
      </c>
      <c r="O302" s="18" t="str">
        <f>IF(N302="","",VLOOKUP(N302,Sheet1!$B$3:$C$7,2,0))</f>
        <v>急性期</v>
      </c>
      <c r="P302" s="24" t="str">
        <f t="shared" si="36"/>
        <v/>
      </c>
      <c r="Q302" s="25" t="str">
        <f t="shared" si="37"/>
        <v>○</v>
      </c>
      <c r="R302" s="25" t="str">
        <f t="shared" si="38"/>
        <v>○</v>
      </c>
      <c r="S302" s="25" t="str">
        <f t="shared" si="39"/>
        <v/>
      </c>
      <c r="T302" s="25" t="str">
        <f t="shared" si="40"/>
        <v/>
      </c>
      <c r="U302" s="25" t="str">
        <f t="shared" si="41"/>
        <v/>
      </c>
      <c r="V302" s="26" t="str">
        <f t="shared" si="42"/>
        <v/>
      </c>
      <c r="W302" s="27" t="s">
        <v>1551</v>
      </c>
      <c r="X302" s="27" t="s">
        <v>1558</v>
      </c>
      <c r="Y302" s="27" t="s">
        <v>79</v>
      </c>
      <c r="Z302" s="27" t="s">
        <v>79</v>
      </c>
      <c r="AA302" s="27" t="s">
        <v>79</v>
      </c>
      <c r="AB302" s="22" t="str">
        <f t="shared" si="43"/>
        <v>急性期</v>
      </c>
      <c r="AC302" s="33">
        <v>9</v>
      </c>
      <c r="AD302" s="33">
        <v>9</v>
      </c>
      <c r="AE302" s="33">
        <v>0</v>
      </c>
      <c r="AF302" s="33">
        <v>0</v>
      </c>
      <c r="AG302" s="33">
        <v>0</v>
      </c>
      <c r="AH302" s="33">
        <v>0</v>
      </c>
      <c r="AI302" s="33">
        <v>0</v>
      </c>
      <c r="AJ302" s="33">
        <v>0</v>
      </c>
      <c r="AK302" s="33">
        <v>0</v>
      </c>
      <c r="AL302" s="34">
        <v>9</v>
      </c>
      <c r="AM302" s="33">
        <v>0</v>
      </c>
      <c r="AN302" s="33">
        <v>0</v>
      </c>
      <c r="AO302" s="33">
        <v>0</v>
      </c>
      <c r="AP302" s="34">
        <v>102</v>
      </c>
      <c r="AQ302" s="34">
        <v>0</v>
      </c>
      <c r="AR302" s="35">
        <v>0</v>
      </c>
      <c r="AS302" s="37" t="s">
        <v>1549</v>
      </c>
      <c r="AT302" s="29" t="str">
        <f t="shared" si="44"/>
        <v>○</v>
      </c>
      <c r="AU302" s="34">
        <v>2</v>
      </c>
      <c r="AV302" s="34">
        <v>4</v>
      </c>
      <c r="AW302" s="34">
        <v>0</v>
      </c>
      <c r="AX302" s="34">
        <v>0</v>
      </c>
      <c r="AY302" s="34">
        <v>0</v>
      </c>
      <c r="AZ302" s="34">
        <v>0</v>
      </c>
      <c r="BA302" s="34">
        <v>0</v>
      </c>
    </row>
    <row r="303" spans="2:53">
      <c r="B303" s="16">
        <v>24028001</v>
      </c>
      <c r="C303" s="16" t="s">
        <v>83</v>
      </c>
      <c r="D303" s="16" t="s">
        <v>75</v>
      </c>
      <c r="E303" s="21">
        <v>4008</v>
      </c>
      <c r="F303" s="21" t="s">
        <v>84</v>
      </c>
      <c r="G303" s="21">
        <v>40202</v>
      </c>
      <c r="H303" s="21" t="s">
        <v>85</v>
      </c>
      <c r="I303" s="16" t="s">
        <v>86</v>
      </c>
      <c r="J303" s="17" t="s">
        <v>1820</v>
      </c>
      <c r="K303" s="17" t="s">
        <v>1821</v>
      </c>
      <c r="L303" s="17" t="s">
        <v>1550</v>
      </c>
      <c r="M303" s="18" t="str">
        <f>IF(L303="","",VLOOKUP(L303,Sheet1!$B$3:$C$7,2,0))</f>
        <v>慢性期</v>
      </c>
      <c r="N303" s="17" t="s">
        <v>1550</v>
      </c>
      <c r="O303" s="18" t="str">
        <f>IF(N303="","",VLOOKUP(N303,Sheet1!$B$3:$C$7,2,0))</f>
        <v>慢性期</v>
      </c>
      <c r="P303" s="24" t="str">
        <f t="shared" si="36"/>
        <v>○</v>
      </c>
      <c r="Q303" s="25" t="str">
        <f t="shared" si="37"/>
        <v>○</v>
      </c>
      <c r="R303" s="25" t="str">
        <f t="shared" si="38"/>
        <v>○</v>
      </c>
      <c r="S303" s="25" t="str">
        <f t="shared" si="39"/>
        <v>○</v>
      </c>
      <c r="T303" s="25" t="str">
        <f t="shared" si="40"/>
        <v>○</v>
      </c>
      <c r="U303" s="25" t="str">
        <f t="shared" si="41"/>
        <v/>
      </c>
      <c r="V303" s="26" t="str">
        <f t="shared" si="42"/>
        <v/>
      </c>
      <c r="W303" s="27" t="s">
        <v>1549</v>
      </c>
      <c r="X303" s="27" t="s">
        <v>1551</v>
      </c>
      <c r="Y303" s="27" t="s">
        <v>1558</v>
      </c>
      <c r="Z303" s="27" t="s">
        <v>1550</v>
      </c>
      <c r="AA303" s="27" t="s">
        <v>1552</v>
      </c>
      <c r="AB303" s="22" t="str">
        <f t="shared" si="43"/>
        <v>慢性期</v>
      </c>
      <c r="AC303" s="33">
        <v>3</v>
      </c>
      <c r="AD303" s="33">
        <v>3</v>
      </c>
      <c r="AE303" s="33">
        <v>0</v>
      </c>
      <c r="AF303" s="33">
        <v>16</v>
      </c>
      <c r="AG303" s="33">
        <v>16</v>
      </c>
      <c r="AH303" s="33">
        <v>0</v>
      </c>
      <c r="AI303" s="33">
        <v>16</v>
      </c>
      <c r="AJ303" s="33">
        <v>16</v>
      </c>
      <c r="AK303" s="33">
        <v>0</v>
      </c>
      <c r="AL303" s="34">
        <v>3</v>
      </c>
      <c r="AM303" s="34">
        <v>0</v>
      </c>
      <c r="AN303" s="34">
        <v>16</v>
      </c>
      <c r="AO303" s="33">
        <v>0</v>
      </c>
      <c r="AP303" s="34">
        <v>110</v>
      </c>
      <c r="AQ303" s="34"/>
      <c r="AR303" s="35"/>
      <c r="AS303" s="37" t="s">
        <v>79</v>
      </c>
      <c r="AT303" s="29" t="str">
        <f t="shared" si="44"/>
        <v/>
      </c>
      <c r="AU303" s="34"/>
      <c r="AV303" s="34"/>
      <c r="AW303" s="34">
        <v>0</v>
      </c>
      <c r="AX303" s="34"/>
      <c r="AY303" s="34"/>
      <c r="AZ303" s="34">
        <v>0</v>
      </c>
      <c r="BA303" s="34"/>
    </row>
    <row r="304" spans="2:53">
      <c r="B304" s="16">
        <v>24028159</v>
      </c>
      <c r="C304" s="16" t="s">
        <v>325</v>
      </c>
      <c r="D304" s="16" t="s">
        <v>75</v>
      </c>
      <c r="E304" s="21">
        <v>4008</v>
      </c>
      <c r="F304" s="21" t="s">
        <v>84</v>
      </c>
      <c r="G304" s="21">
        <v>40202</v>
      </c>
      <c r="H304" s="21" t="s">
        <v>85</v>
      </c>
      <c r="I304" s="16" t="s">
        <v>326</v>
      </c>
      <c r="J304" s="17" t="s">
        <v>1822</v>
      </c>
      <c r="K304" s="17" t="s">
        <v>1823</v>
      </c>
      <c r="L304" s="17" t="s">
        <v>1551</v>
      </c>
      <c r="M304" s="18" t="str">
        <f>IF(L304="","",VLOOKUP(L304,Sheet1!$B$3:$C$7,2,0))</f>
        <v>急性期</v>
      </c>
      <c r="N304" s="17" t="s">
        <v>1551</v>
      </c>
      <c r="O304" s="18" t="str">
        <f>IF(N304="","",VLOOKUP(N304,Sheet1!$B$3:$C$7,2,0))</f>
        <v>急性期</v>
      </c>
      <c r="P304" s="24" t="str">
        <f t="shared" si="36"/>
        <v>○</v>
      </c>
      <c r="Q304" s="25" t="str">
        <f t="shared" si="37"/>
        <v>○</v>
      </c>
      <c r="R304" s="25" t="str">
        <f t="shared" si="38"/>
        <v>○</v>
      </c>
      <c r="S304" s="25" t="str">
        <f t="shared" si="39"/>
        <v>○</v>
      </c>
      <c r="T304" s="25" t="str">
        <f t="shared" si="40"/>
        <v>○</v>
      </c>
      <c r="U304" s="25" t="str">
        <f t="shared" si="41"/>
        <v/>
      </c>
      <c r="V304" s="26" t="str">
        <f t="shared" si="42"/>
        <v/>
      </c>
      <c r="W304" s="27" t="s">
        <v>1549</v>
      </c>
      <c r="X304" s="27" t="s">
        <v>1551</v>
      </c>
      <c r="Y304" s="27" t="s">
        <v>1558</v>
      </c>
      <c r="Z304" s="27" t="s">
        <v>1550</v>
      </c>
      <c r="AA304" s="27" t="s">
        <v>1552</v>
      </c>
      <c r="AB304" s="22" t="str">
        <f t="shared" si="43"/>
        <v>急性期</v>
      </c>
      <c r="AC304" s="33">
        <v>15</v>
      </c>
      <c r="AD304" s="33">
        <v>15</v>
      </c>
      <c r="AE304" s="33">
        <v>0</v>
      </c>
      <c r="AF304" s="33">
        <v>4</v>
      </c>
      <c r="AG304" s="33">
        <v>4</v>
      </c>
      <c r="AH304" s="33">
        <v>0</v>
      </c>
      <c r="AI304" s="33">
        <v>0</v>
      </c>
      <c r="AJ304" s="33">
        <v>0</v>
      </c>
      <c r="AK304" s="33">
        <v>0</v>
      </c>
      <c r="AL304" s="34">
        <v>15</v>
      </c>
      <c r="AM304" s="34">
        <v>4</v>
      </c>
      <c r="AN304" s="34">
        <v>0</v>
      </c>
      <c r="AO304" s="33"/>
      <c r="AP304" s="34">
        <v>162</v>
      </c>
      <c r="AQ304" s="34">
        <v>0</v>
      </c>
      <c r="AR304" s="35"/>
      <c r="AS304" s="37" t="s">
        <v>1549</v>
      </c>
      <c r="AT304" s="29" t="str">
        <f t="shared" si="44"/>
        <v>○</v>
      </c>
      <c r="AU304" s="34">
        <v>0</v>
      </c>
      <c r="AV304" s="34">
        <v>16</v>
      </c>
      <c r="AW304" s="34">
        <v>0</v>
      </c>
      <c r="AX304" s="34"/>
      <c r="AY304" s="34"/>
      <c r="AZ304" s="34">
        <v>0</v>
      </c>
      <c r="BA304" s="34">
        <v>0</v>
      </c>
    </row>
    <row r="305" spans="2:53">
      <c r="B305" s="16">
        <v>24028272</v>
      </c>
      <c r="C305" s="16" t="s">
        <v>457</v>
      </c>
      <c r="D305" s="16" t="s">
        <v>75</v>
      </c>
      <c r="E305" s="21">
        <v>4008</v>
      </c>
      <c r="F305" s="21" t="s">
        <v>84</v>
      </c>
      <c r="G305" s="21">
        <v>40202</v>
      </c>
      <c r="H305" s="21" t="s">
        <v>85</v>
      </c>
      <c r="I305" s="16" t="s">
        <v>458</v>
      </c>
      <c r="J305" s="17" t="s">
        <v>459</v>
      </c>
      <c r="K305" s="17" t="s">
        <v>460</v>
      </c>
      <c r="L305" s="17" t="s">
        <v>150</v>
      </c>
      <c r="M305" s="18" t="str">
        <f>IF(L305="","",VLOOKUP(L305,Sheet1!$B$3:$C$7,2,0))</f>
        <v>休棟等</v>
      </c>
      <c r="N305" s="17" t="s">
        <v>150</v>
      </c>
      <c r="O305" s="18" t="str">
        <f>IF(N305="","",VLOOKUP(N305,Sheet1!$B$3:$C$7,2,0))</f>
        <v>休棟等</v>
      </c>
      <c r="P305" s="24" t="str">
        <f t="shared" si="36"/>
        <v>○</v>
      </c>
      <c r="Q305" s="25" t="str">
        <f t="shared" si="37"/>
        <v/>
      </c>
      <c r="R305" s="25" t="str">
        <f t="shared" si="38"/>
        <v/>
      </c>
      <c r="S305" s="25" t="str">
        <f t="shared" si="39"/>
        <v>○</v>
      </c>
      <c r="T305" s="25" t="str">
        <f t="shared" si="40"/>
        <v>○</v>
      </c>
      <c r="U305" s="25" t="str">
        <f t="shared" si="41"/>
        <v/>
      </c>
      <c r="V305" s="26" t="str">
        <f t="shared" si="42"/>
        <v/>
      </c>
      <c r="W305" s="27" t="s">
        <v>148</v>
      </c>
      <c r="X305" s="27" t="s">
        <v>167</v>
      </c>
      <c r="Y305" s="27" t="s">
        <v>150</v>
      </c>
      <c r="Z305" s="27" t="s">
        <v>79</v>
      </c>
      <c r="AA305" s="27" t="s">
        <v>79</v>
      </c>
      <c r="AB305" s="22" t="str">
        <f t="shared" si="43"/>
        <v>休棟中等</v>
      </c>
      <c r="AC305" s="33">
        <v>19</v>
      </c>
      <c r="AD305" s="33">
        <v>0</v>
      </c>
      <c r="AE305" s="33">
        <v>19</v>
      </c>
      <c r="AF305" s="33">
        <v>0</v>
      </c>
      <c r="AG305" s="33">
        <v>0</v>
      </c>
      <c r="AH305" s="33">
        <v>0</v>
      </c>
      <c r="AI305" s="33">
        <v>0</v>
      </c>
      <c r="AJ305" s="33">
        <v>0</v>
      </c>
      <c r="AK305" s="33">
        <v>0</v>
      </c>
      <c r="AL305" s="34">
        <v>19</v>
      </c>
      <c r="AM305" s="33">
        <v>0</v>
      </c>
      <c r="AN305" s="33">
        <v>0</v>
      </c>
      <c r="AO305" s="33">
        <v>0</v>
      </c>
      <c r="AP305" s="34">
        <v>0</v>
      </c>
      <c r="AQ305" s="34">
        <v>0</v>
      </c>
      <c r="AR305" s="35">
        <v>0</v>
      </c>
      <c r="AS305" s="37" t="s">
        <v>149</v>
      </c>
      <c r="AT305" s="29" t="str">
        <f t="shared" si="44"/>
        <v/>
      </c>
      <c r="AU305" s="34">
        <v>1</v>
      </c>
      <c r="AV305" s="34">
        <v>24</v>
      </c>
      <c r="AW305" s="34">
        <v>0</v>
      </c>
      <c r="AX305" s="34">
        <v>0</v>
      </c>
      <c r="AY305" s="34">
        <v>0</v>
      </c>
      <c r="AZ305" s="34">
        <v>2</v>
      </c>
      <c r="BA305" s="34">
        <v>0</v>
      </c>
    </row>
    <row r="306" spans="2:53">
      <c r="B306" s="16">
        <v>24028283</v>
      </c>
      <c r="C306" s="16" t="s">
        <v>471</v>
      </c>
      <c r="D306" s="16" t="s">
        <v>75</v>
      </c>
      <c r="E306" s="21">
        <v>4008</v>
      </c>
      <c r="F306" s="21" t="s">
        <v>84</v>
      </c>
      <c r="G306" s="21">
        <v>40202</v>
      </c>
      <c r="H306" s="21" t="s">
        <v>85</v>
      </c>
      <c r="I306" s="16" t="s">
        <v>472</v>
      </c>
      <c r="J306" s="17" t="s">
        <v>1824</v>
      </c>
      <c r="K306" s="17" t="s">
        <v>1825</v>
      </c>
      <c r="L306" s="17" t="s">
        <v>1322</v>
      </c>
      <c r="M306" s="18" t="str">
        <f>IF(L306="","",VLOOKUP(L306,Sheet1!$B$3:$C$7,2,0))</f>
        <v>休棟等</v>
      </c>
      <c r="N306" s="17" t="s">
        <v>1322</v>
      </c>
      <c r="O306" s="18" t="str">
        <f>IF(N306="","",VLOOKUP(N306,Sheet1!$B$3:$C$7,2,0))</f>
        <v>休棟等</v>
      </c>
      <c r="P306" s="24" t="str">
        <f t="shared" si="36"/>
        <v/>
      </c>
      <c r="Q306" s="25" t="str">
        <f t="shared" si="37"/>
        <v/>
      </c>
      <c r="R306" s="25" t="str">
        <f t="shared" si="38"/>
        <v/>
      </c>
      <c r="S306" s="25" t="str">
        <f t="shared" si="39"/>
        <v/>
      </c>
      <c r="T306" s="25" t="str">
        <f t="shared" si="40"/>
        <v/>
      </c>
      <c r="U306" s="25" t="str">
        <f t="shared" si="41"/>
        <v/>
      </c>
      <c r="V306" s="26" t="str">
        <f t="shared" si="42"/>
        <v>○</v>
      </c>
      <c r="W306" s="27" t="s">
        <v>1323</v>
      </c>
      <c r="X306" s="27" t="s">
        <v>79</v>
      </c>
      <c r="Y306" s="27" t="s">
        <v>79</v>
      </c>
      <c r="Z306" s="27" t="s">
        <v>79</v>
      </c>
      <c r="AA306" s="27" t="s">
        <v>79</v>
      </c>
      <c r="AB306" s="22" t="str">
        <f t="shared" si="43"/>
        <v>休棟中等</v>
      </c>
      <c r="AC306" s="33"/>
      <c r="AD306" s="33"/>
      <c r="AE306" s="33"/>
      <c r="AF306" s="33"/>
      <c r="AG306" s="33"/>
      <c r="AH306" s="33"/>
      <c r="AI306" s="33"/>
      <c r="AJ306" s="33"/>
      <c r="AK306" s="33"/>
      <c r="AL306" s="34"/>
      <c r="AM306" s="34"/>
      <c r="AN306" s="34"/>
      <c r="AO306" s="33"/>
      <c r="AP306" s="34">
        <v>0</v>
      </c>
      <c r="AQ306" s="34">
        <v>0</v>
      </c>
      <c r="AR306" s="35">
        <v>0</v>
      </c>
      <c r="AS306" s="37" t="s">
        <v>79</v>
      </c>
      <c r="AT306" s="29" t="str">
        <f t="shared" si="44"/>
        <v/>
      </c>
      <c r="AU306" s="34"/>
      <c r="AV306" s="34"/>
      <c r="AW306" s="34"/>
      <c r="AX306" s="34"/>
      <c r="AY306" s="34"/>
      <c r="AZ306" s="34"/>
      <c r="BA306" s="34"/>
    </row>
    <row r="307" spans="2:53">
      <c r="B307" s="16">
        <v>24028331</v>
      </c>
      <c r="C307" s="16" t="s">
        <v>520</v>
      </c>
      <c r="D307" s="16" t="s">
        <v>75</v>
      </c>
      <c r="E307" s="21">
        <v>4008</v>
      </c>
      <c r="F307" s="21" t="s">
        <v>84</v>
      </c>
      <c r="G307" s="21">
        <v>40202</v>
      </c>
      <c r="H307" s="21" t="s">
        <v>85</v>
      </c>
      <c r="I307" s="16" t="s">
        <v>521</v>
      </c>
      <c r="J307" s="17" t="s">
        <v>1826</v>
      </c>
      <c r="K307" s="17" t="s">
        <v>1827</v>
      </c>
      <c r="L307" s="17" t="s">
        <v>79</v>
      </c>
      <c r="M307" s="18" t="str">
        <f>IF(L307="","",VLOOKUP(L307,Sheet1!$B$3:$C$7,2,0))</f>
        <v/>
      </c>
      <c r="N307" s="17" t="s">
        <v>79</v>
      </c>
      <c r="O307" s="18" t="str">
        <f>IF(N307="","",VLOOKUP(N307,Sheet1!$B$3:$C$7,2,0))</f>
        <v/>
      </c>
      <c r="P307" s="24" t="str">
        <f t="shared" si="36"/>
        <v/>
      </c>
      <c r="Q307" s="25" t="str">
        <f t="shared" si="37"/>
        <v/>
      </c>
      <c r="R307" s="25" t="str">
        <f t="shared" si="38"/>
        <v/>
      </c>
      <c r="S307" s="25" t="str">
        <f t="shared" si="39"/>
        <v/>
      </c>
      <c r="T307" s="25" t="str">
        <f t="shared" si="40"/>
        <v/>
      </c>
      <c r="U307" s="25" t="str">
        <f t="shared" si="41"/>
        <v/>
      </c>
      <c r="V307" s="26" t="str">
        <f t="shared" si="42"/>
        <v/>
      </c>
      <c r="W307" s="27" t="s">
        <v>79</v>
      </c>
      <c r="X307" s="27" t="s">
        <v>79</v>
      </c>
      <c r="Y307" s="27" t="s">
        <v>79</v>
      </c>
      <c r="Z307" s="27" t="s">
        <v>79</v>
      </c>
      <c r="AA307" s="27" t="s">
        <v>79</v>
      </c>
      <c r="AB307" s="22" t="str">
        <f t="shared" si="43"/>
        <v>無回答</v>
      </c>
      <c r="AC307" s="33">
        <v>6</v>
      </c>
      <c r="AD307" s="33">
        <v>6</v>
      </c>
      <c r="AE307" s="33">
        <v>0</v>
      </c>
      <c r="AF307" s="33">
        <v>0</v>
      </c>
      <c r="AG307" s="33">
        <v>0</v>
      </c>
      <c r="AH307" s="33">
        <v>0</v>
      </c>
      <c r="AI307" s="33">
        <v>0</v>
      </c>
      <c r="AJ307" s="33">
        <v>0</v>
      </c>
      <c r="AK307" s="33">
        <v>0</v>
      </c>
      <c r="AL307" s="34">
        <v>6</v>
      </c>
      <c r="AM307" s="34">
        <v>0</v>
      </c>
      <c r="AN307" s="34">
        <v>0</v>
      </c>
      <c r="AO307" s="33"/>
      <c r="AP307" s="34">
        <v>32</v>
      </c>
      <c r="AQ307" s="34"/>
      <c r="AR307" s="35"/>
      <c r="AS307" s="37" t="s">
        <v>79</v>
      </c>
      <c r="AT307" s="29" t="str">
        <f t="shared" si="44"/>
        <v/>
      </c>
      <c r="AU307" s="34"/>
      <c r="AV307" s="34"/>
      <c r="AW307" s="34"/>
      <c r="AX307" s="34"/>
      <c r="AY307" s="34"/>
      <c r="AZ307" s="34"/>
      <c r="BA307" s="34"/>
    </row>
    <row r="308" spans="2:53">
      <c r="B308" s="16">
        <v>24028345</v>
      </c>
      <c r="C308" s="16" t="s">
        <v>533</v>
      </c>
      <c r="D308" s="16" t="s">
        <v>75</v>
      </c>
      <c r="E308" s="21">
        <v>4008</v>
      </c>
      <c r="F308" s="21" t="s">
        <v>84</v>
      </c>
      <c r="G308" s="21">
        <v>40202</v>
      </c>
      <c r="H308" s="21" t="s">
        <v>85</v>
      </c>
      <c r="I308" s="16" t="s">
        <v>534</v>
      </c>
      <c r="J308" s="18" t="s">
        <v>1828</v>
      </c>
      <c r="K308" s="18" t="s">
        <v>1829</v>
      </c>
      <c r="L308" s="18" t="s">
        <v>1321</v>
      </c>
      <c r="M308" s="18" t="str">
        <f>IF(L308="","",VLOOKUP(L308,Sheet1!$B$3:$C$7,2,0))</f>
        <v>急性期</v>
      </c>
      <c r="N308" s="18" t="s">
        <v>1321</v>
      </c>
      <c r="O308" s="18" t="str">
        <f>IF(N308="","",VLOOKUP(N308,Sheet1!$B$3:$C$7,2,0))</f>
        <v>急性期</v>
      </c>
      <c r="P308" s="24" t="str">
        <f t="shared" si="36"/>
        <v/>
      </c>
      <c r="Q308" s="25" t="str">
        <f t="shared" si="37"/>
        <v>○</v>
      </c>
      <c r="R308" s="25" t="str">
        <f t="shared" si="38"/>
        <v>○</v>
      </c>
      <c r="S308" s="25" t="str">
        <f t="shared" si="39"/>
        <v/>
      </c>
      <c r="T308" s="25" t="str">
        <f t="shared" si="40"/>
        <v/>
      </c>
      <c r="U308" s="25" t="str">
        <f t="shared" si="41"/>
        <v/>
      </c>
      <c r="V308" s="26" t="str">
        <f t="shared" si="42"/>
        <v/>
      </c>
      <c r="W308" s="28" t="s">
        <v>1321</v>
      </c>
      <c r="X308" s="28" t="s">
        <v>1324</v>
      </c>
      <c r="Y308" s="28" t="s">
        <v>79</v>
      </c>
      <c r="Z308" s="28" t="s">
        <v>79</v>
      </c>
      <c r="AA308" s="28" t="s">
        <v>79</v>
      </c>
      <c r="AB308" s="22" t="str">
        <f t="shared" si="43"/>
        <v>急性期</v>
      </c>
      <c r="AC308" s="33">
        <v>19</v>
      </c>
      <c r="AD308" s="33">
        <v>19</v>
      </c>
      <c r="AE308" s="33">
        <v>0</v>
      </c>
      <c r="AF308" s="33">
        <v>0</v>
      </c>
      <c r="AG308" s="33">
        <v>0</v>
      </c>
      <c r="AH308" s="33">
        <v>0</v>
      </c>
      <c r="AI308" s="33">
        <v>0</v>
      </c>
      <c r="AJ308" s="33">
        <v>0</v>
      </c>
      <c r="AK308" s="33">
        <v>0</v>
      </c>
      <c r="AL308" s="34">
        <v>19</v>
      </c>
      <c r="AM308" s="33">
        <v>0</v>
      </c>
      <c r="AN308" s="33">
        <v>0</v>
      </c>
      <c r="AO308" s="33">
        <v>0</v>
      </c>
      <c r="AP308" s="34">
        <v>1293</v>
      </c>
      <c r="AQ308" s="34"/>
      <c r="AR308" s="35"/>
      <c r="AS308" s="36" t="s">
        <v>79</v>
      </c>
      <c r="AT308" s="29" t="str">
        <f t="shared" si="44"/>
        <v/>
      </c>
      <c r="AU308" s="34"/>
      <c r="AV308" s="34"/>
      <c r="AW308" s="34">
        <v>0</v>
      </c>
      <c r="AX308" s="34"/>
      <c r="AY308" s="34"/>
      <c r="AZ308" s="34">
        <v>0</v>
      </c>
      <c r="BA308" s="34">
        <v>46</v>
      </c>
    </row>
    <row r="309" spans="2:53">
      <c r="B309" s="16">
        <v>24028351</v>
      </c>
      <c r="C309" s="16" t="s">
        <v>545</v>
      </c>
      <c r="D309" s="16" t="s">
        <v>75</v>
      </c>
      <c r="E309" s="21">
        <v>4008</v>
      </c>
      <c r="F309" s="21" t="s">
        <v>84</v>
      </c>
      <c r="G309" s="21">
        <v>40202</v>
      </c>
      <c r="H309" s="21" t="s">
        <v>85</v>
      </c>
      <c r="I309" s="16" t="s">
        <v>546</v>
      </c>
      <c r="J309" s="18" t="s">
        <v>1830</v>
      </c>
      <c r="K309" s="18" t="s">
        <v>1831</v>
      </c>
      <c r="L309" s="18" t="s">
        <v>1328</v>
      </c>
      <c r="M309" s="18" t="str">
        <f>IF(L309="","",VLOOKUP(L309,Sheet1!$B$3:$C$7,2,0))</f>
        <v>慢性期</v>
      </c>
      <c r="N309" s="18" t="s">
        <v>1328</v>
      </c>
      <c r="O309" s="18" t="str">
        <f>IF(N309="","",VLOOKUP(N309,Sheet1!$B$3:$C$7,2,0))</f>
        <v>慢性期</v>
      </c>
      <c r="P309" s="24" t="str">
        <f t="shared" si="36"/>
        <v>○</v>
      </c>
      <c r="Q309" s="25" t="str">
        <f t="shared" si="37"/>
        <v/>
      </c>
      <c r="R309" s="25" t="str">
        <f t="shared" si="38"/>
        <v/>
      </c>
      <c r="S309" s="25" t="str">
        <f t="shared" si="39"/>
        <v>○</v>
      </c>
      <c r="T309" s="25" t="str">
        <f t="shared" si="40"/>
        <v>○</v>
      </c>
      <c r="U309" s="25" t="str">
        <f t="shared" si="41"/>
        <v/>
      </c>
      <c r="V309" s="26" t="str">
        <f t="shared" si="42"/>
        <v/>
      </c>
      <c r="W309" s="28" t="s">
        <v>1327</v>
      </c>
      <c r="X309" s="28" t="s">
        <v>1328</v>
      </c>
      <c r="Y309" s="28" t="s">
        <v>1322</v>
      </c>
      <c r="Z309" s="28" t="s">
        <v>79</v>
      </c>
      <c r="AA309" s="28" t="s">
        <v>79</v>
      </c>
      <c r="AB309" s="22" t="str">
        <f t="shared" si="43"/>
        <v>慢性期</v>
      </c>
      <c r="AC309" s="33">
        <v>19</v>
      </c>
      <c r="AD309" s="33">
        <v>19</v>
      </c>
      <c r="AE309" s="33">
        <v>0</v>
      </c>
      <c r="AF309" s="33">
        <v>0</v>
      </c>
      <c r="AG309" s="33">
        <v>0</v>
      </c>
      <c r="AH309" s="33">
        <v>0</v>
      </c>
      <c r="AI309" s="33">
        <v>0</v>
      </c>
      <c r="AJ309" s="33">
        <v>0</v>
      </c>
      <c r="AK309" s="33">
        <v>0</v>
      </c>
      <c r="AL309" s="34">
        <v>19</v>
      </c>
      <c r="AM309" s="33">
        <v>0</v>
      </c>
      <c r="AN309" s="33">
        <v>0</v>
      </c>
      <c r="AO309" s="33">
        <v>0</v>
      </c>
      <c r="AP309" s="34">
        <v>23</v>
      </c>
      <c r="AQ309" s="34">
        <v>7</v>
      </c>
      <c r="AR309" s="35">
        <v>0</v>
      </c>
      <c r="AS309" s="36" t="s">
        <v>1327</v>
      </c>
      <c r="AT309" s="29" t="str">
        <f t="shared" si="44"/>
        <v>○</v>
      </c>
      <c r="AU309" s="34">
        <v>8</v>
      </c>
      <c r="AV309" s="34">
        <v>25</v>
      </c>
      <c r="AW309" s="34">
        <v>2</v>
      </c>
      <c r="AX309" s="34">
        <v>2</v>
      </c>
      <c r="AY309" s="34">
        <v>0</v>
      </c>
      <c r="AZ309" s="34">
        <v>2</v>
      </c>
      <c r="BA309" s="34">
        <v>0</v>
      </c>
    </row>
    <row r="310" spans="2:53">
      <c r="B310" s="16">
        <v>24028366</v>
      </c>
      <c r="C310" s="16" t="s">
        <v>558</v>
      </c>
      <c r="D310" s="16" t="s">
        <v>75</v>
      </c>
      <c r="E310" s="21">
        <v>4008</v>
      </c>
      <c r="F310" s="21" t="s">
        <v>84</v>
      </c>
      <c r="G310" s="21">
        <v>40202</v>
      </c>
      <c r="H310" s="21" t="s">
        <v>85</v>
      </c>
      <c r="I310" s="16" t="s">
        <v>559</v>
      </c>
      <c r="J310" s="17" t="s">
        <v>1832</v>
      </c>
      <c r="K310" s="17" t="s">
        <v>1833</v>
      </c>
      <c r="L310" s="17" t="s">
        <v>1321</v>
      </c>
      <c r="M310" s="18" t="str">
        <f>IF(L310="","",VLOOKUP(L310,Sheet1!$B$3:$C$7,2,0))</f>
        <v>急性期</v>
      </c>
      <c r="N310" s="17" t="s">
        <v>1321</v>
      </c>
      <c r="O310" s="18" t="str">
        <f>IF(N310="","",VLOOKUP(N310,Sheet1!$B$3:$C$7,2,0))</f>
        <v>急性期</v>
      </c>
      <c r="P310" s="24" t="str">
        <f t="shared" si="36"/>
        <v>○</v>
      </c>
      <c r="Q310" s="25" t="str">
        <f t="shared" si="37"/>
        <v/>
      </c>
      <c r="R310" s="25" t="str">
        <f t="shared" si="38"/>
        <v>○</v>
      </c>
      <c r="S310" s="25" t="str">
        <f t="shared" si="39"/>
        <v/>
      </c>
      <c r="T310" s="25" t="str">
        <f t="shared" si="40"/>
        <v>○</v>
      </c>
      <c r="U310" s="25" t="str">
        <f t="shared" si="41"/>
        <v/>
      </c>
      <c r="V310" s="26" t="str">
        <f t="shared" si="42"/>
        <v/>
      </c>
      <c r="W310" s="27" t="s">
        <v>1327</v>
      </c>
      <c r="X310" s="27" t="s">
        <v>1324</v>
      </c>
      <c r="Y310" s="27" t="s">
        <v>1322</v>
      </c>
      <c r="Z310" s="27" t="s">
        <v>79</v>
      </c>
      <c r="AA310" s="27" t="s">
        <v>79</v>
      </c>
      <c r="AB310" s="22" t="str">
        <f t="shared" si="43"/>
        <v>急性期</v>
      </c>
      <c r="AC310" s="33">
        <v>19</v>
      </c>
      <c r="AD310" s="33">
        <v>19</v>
      </c>
      <c r="AE310" s="33">
        <v>0</v>
      </c>
      <c r="AF310" s="33">
        <v>0</v>
      </c>
      <c r="AG310" s="33">
        <v>0</v>
      </c>
      <c r="AH310" s="33">
        <v>0</v>
      </c>
      <c r="AI310" s="33">
        <v>0</v>
      </c>
      <c r="AJ310" s="33">
        <v>0</v>
      </c>
      <c r="AK310" s="33">
        <v>0</v>
      </c>
      <c r="AL310" s="34">
        <v>19</v>
      </c>
      <c r="AM310" s="33">
        <v>0</v>
      </c>
      <c r="AN310" s="33">
        <v>0</v>
      </c>
      <c r="AO310" s="33">
        <v>0</v>
      </c>
      <c r="AP310" s="34">
        <v>55</v>
      </c>
      <c r="AQ310" s="34">
        <v>14</v>
      </c>
      <c r="AR310" s="35">
        <v>0</v>
      </c>
      <c r="AS310" s="37" t="s">
        <v>1321</v>
      </c>
      <c r="AT310" s="29" t="str">
        <f t="shared" si="44"/>
        <v/>
      </c>
      <c r="AU310" s="34">
        <v>1</v>
      </c>
      <c r="AV310" s="34">
        <v>16</v>
      </c>
      <c r="AW310" s="34">
        <v>2</v>
      </c>
      <c r="AX310" s="34">
        <v>2</v>
      </c>
      <c r="AY310" s="34">
        <v>0</v>
      </c>
      <c r="AZ310" s="34">
        <v>17</v>
      </c>
      <c r="BA310" s="34">
        <v>0</v>
      </c>
    </row>
    <row r="311" spans="2:53">
      <c r="B311" s="16">
        <v>24028368</v>
      </c>
      <c r="C311" s="16" t="s">
        <v>560</v>
      </c>
      <c r="D311" s="16" t="s">
        <v>75</v>
      </c>
      <c r="E311" s="21">
        <v>4008</v>
      </c>
      <c r="F311" s="21" t="s">
        <v>84</v>
      </c>
      <c r="G311" s="21">
        <v>40202</v>
      </c>
      <c r="H311" s="21" t="s">
        <v>85</v>
      </c>
      <c r="I311" s="16" t="s">
        <v>561</v>
      </c>
      <c r="J311" s="17" t="s">
        <v>1834</v>
      </c>
      <c r="K311" s="17" t="s">
        <v>1835</v>
      </c>
      <c r="L311" s="17" t="s">
        <v>1321</v>
      </c>
      <c r="M311" s="18" t="str">
        <f>IF(L311="","",VLOOKUP(L311,Sheet1!$B$3:$C$7,2,0))</f>
        <v>急性期</v>
      </c>
      <c r="N311" s="17" t="s">
        <v>1321</v>
      </c>
      <c r="O311" s="18" t="str">
        <f>IF(N311="","",VLOOKUP(N311,Sheet1!$B$3:$C$7,2,0))</f>
        <v>急性期</v>
      </c>
      <c r="P311" s="24" t="str">
        <f t="shared" si="36"/>
        <v>○</v>
      </c>
      <c r="Q311" s="25" t="str">
        <f t="shared" si="37"/>
        <v>○</v>
      </c>
      <c r="R311" s="25" t="str">
        <f t="shared" si="38"/>
        <v>○</v>
      </c>
      <c r="S311" s="25" t="str">
        <f t="shared" si="39"/>
        <v/>
      </c>
      <c r="T311" s="25" t="str">
        <f t="shared" si="40"/>
        <v/>
      </c>
      <c r="U311" s="25" t="str">
        <f t="shared" si="41"/>
        <v/>
      </c>
      <c r="V311" s="26" t="str">
        <f t="shared" si="42"/>
        <v/>
      </c>
      <c r="W311" s="27" t="s">
        <v>1327</v>
      </c>
      <c r="X311" s="27" t="s">
        <v>1321</v>
      </c>
      <c r="Y311" s="27" t="s">
        <v>1324</v>
      </c>
      <c r="Z311" s="27" t="s">
        <v>79</v>
      </c>
      <c r="AA311" s="27" t="s">
        <v>79</v>
      </c>
      <c r="AB311" s="22" t="str">
        <f t="shared" si="43"/>
        <v>急性期</v>
      </c>
      <c r="AC311" s="33">
        <v>18</v>
      </c>
      <c r="AD311" s="33">
        <v>18</v>
      </c>
      <c r="AE311" s="33">
        <v>0</v>
      </c>
      <c r="AF311" s="33">
        <v>0</v>
      </c>
      <c r="AG311" s="33">
        <v>0</v>
      </c>
      <c r="AH311" s="33">
        <v>0</v>
      </c>
      <c r="AI311" s="33">
        <v>0</v>
      </c>
      <c r="AJ311" s="33">
        <v>0</v>
      </c>
      <c r="AK311" s="33">
        <v>0</v>
      </c>
      <c r="AL311" s="34">
        <v>18</v>
      </c>
      <c r="AM311" s="33">
        <v>0</v>
      </c>
      <c r="AN311" s="33">
        <v>0</v>
      </c>
      <c r="AO311" s="33">
        <v>0</v>
      </c>
      <c r="AP311" s="34">
        <v>94</v>
      </c>
      <c r="AQ311" s="34">
        <v>15</v>
      </c>
      <c r="AR311" s="35">
        <v>10.6</v>
      </c>
      <c r="AS311" s="37" t="s">
        <v>1321</v>
      </c>
      <c r="AT311" s="29" t="str">
        <f t="shared" si="44"/>
        <v/>
      </c>
      <c r="AU311" s="34">
        <v>0</v>
      </c>
      <c r="AV311" s="34">
        <v>1</v>
      </c>
      <c r="AW311" s="34">
        <v>0</v>
      </c>
      <c r="AX311" s="34">
        <v>0</v>
      </c>
      <c r="AY311" s="34">
        <v>0</v>
      </c>
      <c r="AZ311" s="34">
        <v>0</v>
      </c>
      <c r="BA311" s="34"/>
    </row>
    <row r="312" spans="2:53">
      <c r="B312" s="16">
        <v>24028395</v>
      </c>
      <c r="C312" s="16" t="s">
        <v>588</v>
      </c>
      <c r="D312" s="16" t="s">
        <v>75</v>
      </c>
      <c r="E312" s="21">
        <v>4008</v>
      </c>
      <c r="F312" s="21" t="s">
        <v>84</v>
      </c>
      <c r="G312" s="21">
        <v>40202</v>
      </c>
      <c r="H312" s="21" t="s">
        <v>85</v>
      </c>
      <c r="I312" s="16" t="s">
        <v>589</v>
      </c>
      <c r="J312" s="17" t="s">
        <v>1836</v>
      </c>
      <c r="K312" s="17" t="s">
        <v>1837</v>
      </c>
      <c r="L312" s="17" t="s">
        <v>1321</v>
      </c>
      <c r="M312" s="18" t="str">
        <f>IF(L312="","",VLOOKUP(L312,Sheet1!$B$3:$C$7,2,0))</f>
        <v>急性期</v>
      </c>
      <c r="N312" s="17" t="s">
        <v>1321</v>
      </c>
      <c r="O312" s="18" t="str">
        <f>IF(N312="","",VLOOKUP(N312,Sheet1!$B$3:$C$7,2,0))</f>
        <v>急性期</v>
      </c>
      <c r="P312" s="24" t="str">
        <f t="shared" si="36"/>
        <v>○</v>
      </c>
      <c r="Q312" s="25" t="str">
        <f t="shared" si="37"/>
        <v>○</v>
      </c>
      <c r="R312" s="25" t="str">
        <f t="shared" si="38"/>
        <v>○</v>
      </c>
      <c r="S312" s="25" t="str">
        <f t="shared" si="39"/>
        <v/>
      </c>
      <c r="T312" s="25" t="str">
        <f t="shared" si="40"/>
        <v/>
      </c>
      <c r="U312" s="25" t="str">
        <f t="shared" si="41"/>
        <v/>
      </c>
      <c r="V312" s="26" t="str">
        <f t="shared" si="42"/>
        <v/>
      </c>
      <c r="W312" s="27" t="s">
        <v>1327</v>
      </c>
      <c r="X312" s="27" t="s">
        <v>1321</v>
      </c>
      <c r="Y312" s="27" t="s">
        <v>1324</v>
      </c>
      <c r="Z312" s="27" t="s">
        <v>79</v>
      </c>
      <c r="AA312" s="27" t="s">
        <v>79</v>
      </c>
      <c r="AB312" s="22" t="str">
        <f t="shared" si="43"/>
        <v>急性期</v>
      </c>
      <c r="AC312" s="33">
        <v>18</v>
      </c>
      <c r="AD312" s="33">
        <v>17</v>
      </c>
      <c r="AE312" s="33">
        <v>1</v>
      </c>
      <c r="AF312" s="33">
        <v>0</v>
      </c>
      <c r="AG312" s="33">
        <v>0</v>
      </c>
      <c r="AH312" s="33">
        <v>0</v>
      </c>
      <c r="AI312" s="33">
        <v>0</v>
      </c>
      <c r="AJ312" s="33">
        <v>0</v>
      </c>
      <c r="AK312" s="33">
        <v>0</v>
      </c>
      <c r="AL312" s="34">
        <v>18</v>
      </c>
      <c r="AM312" s="34">
        <v>0</v>
      </c>
      <c r="AN312" s="34">
        <v>0</v>
      </c>
      <c r="AO312" s="33">
        <v>0</v>
      </c>
      <c r="AP312" s="34">
        <v>52</v>
      </c>
      <c r="AQ312" s="34">
        <v>52</v>
      </c>
      <c r="AR312" s="35">
        <v>0</v>
      </c>
      <c r="AS312" s="37" t="s">
        <v>1321</v>
      </c>
      <c r="AT312" s="29" t="str">
        <f t="shared" si="44"/>
        <v/>
      </c>
      <c r="AU312" s="34">
        <v>0</v>
      </c>
      <c r="AV312" s="34">
        <v>0</v>
      </c>
      <c r="AW312" s="34">
        <v>0</v>
      </c>
      <c r="AX312" s="34">
        <v>0</v>
      </c>
      <c r="AY312" s="34">
        <v>0</v>
      </c>
      <c r="AZ312" s="34">
        <v>0</v>
      </c>
      <c r="BA312" s="34">
        <v>0</v>
      </c>
    </row>
    <row r="313" spans="2:53">
      <c r="B313" s="16">
        <v>24028431</v>
      </c>
      <c r="C313" s="16" t="s">
        <v>629</v>
      </c>
      <c r="D313" s="16" t="s">
        <v>75</v>
      </c>
      <c r="E313" s="21">
        <v>4008</v>
      </c>
      <c r="F313" s="21" t="s">
        <v>84</v>
      </c>
      <c r="G313" s="21">
        <v>40202</v>
      </c>
      <c r="H313" s="21" t="s">
        <v>85</v>
      </c>
      <c r="I313" s="16" t="s">
        <v>630</v>
      </c>
      <c r="J313" s="17" t="s">
        <v>1838</v>
      </c>
      <c r="K313" s="17" t="s">
        <v>1839</v>
      </c>
      <c r="L313" s="17" t="s">
        <v>1324</v>
      </c>
      <c r="M313" s="18" t="str">
        <f>IF(L313="","",VLOOKUP(L313,Sheet1!$B$3:$C$7,2,0))</f>
        <v>回復期</v>
      </c>
      <c r="N313" s="17" t="s">
        <v>1324</v>
      </c>
      <c r="O313" s="18" t="str">
        <f>IF(N313="","",VLOOKUP(N313,Sheet1!$B$3:$C$7,2,0))</f>
        <v>回復期</v>
      </c>
      <c r="P313" s="24" t="str">
        <f t="shared" si="36"/>
        <v>○</v>
      </c>
      <c r="Q313" s="25" t="str">
        <f t="shared" si="37"/>
        <v>○</v>
      </c>
      <c r="R313" s="25" t="str">
        <f t="shared" si="38"/>
        <v/>
      </c>
      <c r="S313" s="25" t="str">
        <f t="shared" si="39"/>
        <v>○</v>
      </c>
      <c r="T313" s="25" t="str">
        <f t="shared" si="40"/>
        <v>○</v>
      </c>
      <c r="U313" s="25" t="str">
        <f t="shared" si="41"/>
        <v/>
      </c>
      <c r="V313" s="26" t="str">
        <f t="shared" si="42"/>
        <v/>
      </c>
      <c r="W313" s="27" t="s">
        <v>1327</v>
      </c>
      <c r="X313" s="27" t="s">
        <v>1321</v>
      </c>
      <c r="Y313" s="27" t="s">
        <v>1328</v>
      </c>
      <c r="Z313" s="27" t="s">
        <v>1322</v>
      </c>
      <c r="AA313" s="27" t="s">
        <v>79</v>
      </c>
      <c r="AB313" s="22" t="str">
        <f t="shared" si="43"/>
        <v>回復期</v>
      </c>
      <c r="AC313" s="33">
        <v>5</v>
      </c>
      <c r="AD313" s="33">
        <v>5</v>
      </c>
      <c r="AE313" s="33">
        <v>0</v>
      </c>
      <c r="AF313" s="33">
        <v>14</v>
      </c>
      <c r="AG313" s="33">
        <v>14</v>
      </c>
      <c r="AH313" s="33">
        <v>0</v>
      </c>
      <c r="AI313" s="33">
        <v>0</v>
      </c>
      <c r="AJ313" s="33">
        <v>0</v>
      </c>
      <c r="AK313" s="33">
        <v>0</v>
      </c>
      <c r="AL313" s="34">
        <v>5</v>
      </c>
      <c r="AM313" s="34">
        <v>14</v>
      </c>
      <c r="AN313" s="34">
        <v>0</v>
      </c>
      <c r="AO313" s="33">
        <v>0</v>
      </c>
      <c r="AP313" s="34">
        <v>62</v>
      </c>
      <c r="AQ313" s="34">
        <v>0</v>
      </c>
      <c r="AR313" s="35">
        <v>0</v>
      </c>
      <c r="AS313" s="37" t="s">
        <v>1327</v>
      </c>
      <c r="AT313" s="29" t="str">
        <f t="shared" si="44"/>
        <v>○</v>
      </c>
      <c r="AU313" s="34">
        <v>0</v>
      </c>
      <c r="AV313" s="34">
        <v>6</v>
      </c>
      <c r="AW313" s="34">
        <v>0</v>
      </c>
      <c r="AX313" s="34">
        <v>0</v>
      </c>
      <c r="AY313" s="34">
        <v>0</v>
      </c>
      <c r="AZ313" s="34">
        <v>11</v>
      </c>
      <c r="BA313" s="34">
        <v>0</v>
      </c>
    </row>
    <row r="314" spans="2:53">
      <c r="B314" s="16">
        <v>24028441</v>
      </c>
      <c r="C314" s="16" t="s">
        <v>647</v>
      </c>
      <c r="D314" s="16" t="s">
        <v>75</v>
      </c>
      <c r="E314" s="21">
        <v>4008</v>
      </c>
      <c r="F314" s="21" t="s">
        <v>84</v>
      </c>
      <c r="G314" s="21">
        <v>40202</v>
      </c>
      <c r="H314" s="21" t="s">
        <v>85</v>
      </c>
      <c r="I314" s="16" t="s">
        <v>648</v>
      </c>
      <c r="J314" s="17" t="s">
        <v>1840</v>
      </c>
      <c r="K314" s="17" t="s">
        <v>1841</v>
      </c>
      <c r="L314" s="17" t="s">
        <v>1321</v>
      </c>
      <c r="M314" s="18" t="str">
        <f>IF(L314="","",VLOOKUP(L314,Sheet1!$B$3:$C$7,2,0))</f>
        <v>急性期</v>
      </c>
      <c r="N314" s="17" t="s">
        <v>1321</v>
      </c>
      <c r="O314" s="18" t="str">
        <f>IF(N314="","",VLOOKUP(N314,Sheet1!$B$3:$C$7,2,0))</f>
        <v>急性期</v>
      </c>
      <c r="P314" s="24" t="str">
        <f t="shared" si="36"/>
        <v/>
      </c>
      <c r="Q314" s="25" t="str">
        <f t="shared" si="37"/>
        <v/>
      </c>
      <c r="R314" s="25" t="str">
        <f t="shared" si="38"/>
        <v>○</v>
      </c>
      <c r="S314" s="25" t="str">
        <f t="shared" si="39"/>
        <v/>
      </c>
      <c r="T314" s="25" t="str">
        <f t="shared" si="40"/>
        <v/>
      </c>
      <c r="U314" s="25" t="str">
        <f t="shared" si="41"/>
        <v/>
      </c>
      <c r="V314" s="26" t="str">
        <f t="shared" si="42"/>
        <v/>
      </c>
      <c r="W314" s="27" t="s">
        <v>1324</v>
      </c>
      <c r="X314" s="27" t="s">
        <v>79</v>
      </c>
      <c r="Y314" s="27" t="s">
        <v>79</v>
      </c>
      <c r="Z314" s="27" t="s">
        <v>79</v>
      </c>
      <c r="AA314" s="27" t="s">
        <v>79</v>
      </c>
      <c r="AB314" s="22" t="str">
        <f t="shared" si="43"/>
        <v>急性期</v>
      </c>
      <c r="AC314" s="33">
        <v>19</v>
      </c>
      <c r="AD314" s="33">
        <v>19</v>
      </c>
      <c r="AE314" s="33">
        <v>0</v>
      </c>
      <c r="AF314" s="33">
        <v>0</v>
      </c>
      <c r="AG314" s="33">
        <v>0</v>
      </c>
      <c r="AH314" s="33">
        <v>0</v>
      </c>
      <c r="AI314" s="33">
        <v>0</v>
      </c>
      <c r="AJ314" s="33">
        <v>0</v>
      </c>
      <c r="AK314" s="33">
        <v>0</v>
      </c>
      <c r="AL314" s="34">
        <v>19</v>
      </c>
      <c r="AM314" s="33">
        <v>0</v>
      </c>
      <c r="AN314" s="33">
        <v>0</v>
      </c>
      <c r="AO314" s="33">
        <v>0</v>
      </c>
      <c r="AP314" s="34">
        <v>47</v>
      </c>
      <c r="AQ314" s="34">
        <v>0</v>
      </c>
      <c r="AR314" s="35">
        <v>1</v>
      </c>
      <c r="AS314" s="37" t="s">
        <v>1321</v>
      </c>
      <c r="AT314" s="29" t="str">
        <f t="shared" si="44"/>
        <v/>
      </c>
      <c r="AU314" s="34">
        <v>0</v>
      </c>
      <c r="AV314" s="34">
        <v>0</v>
      </c>
      <c r="AW314" s="34">
        <v>0</v>
      </c>
      <c r="AX314" s="34">
        <v>0</v>
      </c>
      <c r="AY314" s="34">
        <v>0</v>
      </c>
      <c r="AZ314" s="34">
        <v>0</v>
      </c>
      <c r="BA314" s="34">
        <v>0</v>
      </c>
    </row>
    <row r="315" spans="2:53">
      <c r="B315" s="16">
        <v>24028491</v>
      </c>
      <c r="C315" s="16" t="s">
        <v>714</v>
      </c>
      <c r="D315" s="16" t="s">
        <v>75</v>
      </c>
      <c r="E315" s="21">
        <v>4008</v>
      </c>
      <c r="F315" s="21" t="s">
        <v>84</v>
      </c>
      <c r="G315" s="21">
        <v>40202</v>
      </c>
      <c r="H315" s="21" t="s">
        <v>85</v>
      </c>
      <c r="I315" s="16" t="s">
        <v>715</v>
      </c>
      <c r="J315" s="17" t="s">
        <v>1842</v>
      </c>
      <c r="K315" s="17" t="s">
        <v>1843</v>
      </c>
      <c r="L315" s="17" t="s">
        <v>1321</v>
      </c>
      <c r="M315" s="18" t="str">
        <f>IF(L315="","",VLOOKUP(L315,Sheet1!$B$3:$C$7,2,0))</f>
        <v>急性期</v>
      </c>
      <c r="N315" s="17" t="s">
        <v>1321</v>
      </c>
      <c r="O315" s="18" t="str">
        <f>IF(N315="","",VLOOKUP(N315,Sheet1!$B$3:$C$7,2,0))</f>
        <v>急性期</v>
      </c>
      <c r="P315" s="24" t="str">
        <f t="shared" si="36"/>
        <v/>
      </c>
      <c r="Q315" s="25" t="str">
        <f t="shared" si="37"/>
        <v/>
      </c>
      <c r="R315" s="25" t="str">
        <f t="shared" si="38"/>
        <v/>
      </c>
      <c r="S315" s="25" t="str">
        <f t="shared" si="39"/>
        <v/>
      </c>
      <c r="T315" s="25" t="str">
        <f t="shared" si="40"/>
        <v/>
      </c>
      <c r="U315" s="25" t="str">
        <f t="shared" si="41"/>
        <v>○</v>
      </c>
      <c r="V315" s="26" t="str">
        <f t="shared" si="42"/>
        <v/>
      </c>
      <c r="W315" s="27" t="s">
        <v>1382</v>
      </c>
      <c r="X315" s="27" t="s">
        <v>79</v>
      </c>
      <c r="Y315" s="27" t="s">
        <v>79</v>
      </c>
      <c r="Z315" s="27" t="s">
        <v>79</v>
      </c>
      <c r="AA315" s="27" t="s">
        <v>79</v>
      </c>
      <c r="AB315" s="22" t="str">
        <f t="shared" si="43"/>
        <v>急性期</v>
      </c>
      <c r="AC315" s="33">
        <v>11</v>
      </c>
      <c r="AD315" s="33">
        <v>11</v>
      </c>
      <c r="AE315" s="33">
        <v>0</v>
      </c>
      <c r="AF315" s="33">
        <v>0</v>
      </c>
      <c r="AG315" s="33">
        <v>0</v>
      </c>
      <c r="AH315" s="33">
        <v>0</v>
      </c>
      <c r="AI315" s="33">
        <v>0</v>
      </c>
      <c r="AJ315" s="33">
        <v>0</v>
      </c>
      <c r="AK315" s="33">
        <v>0</v>
      </c>
      <c r="AL315" s="34">
        <v>11</v>
      </c>
      <c r="AM315" s="34">
        <v>0</v>
      </c>
      <c r="AN315" s="34">
        <v>0</v>
      </c>
      <c r="AO315" s="33">
        <v>0</v>
      </c>
      <c r="AP315" s="34">
        <v>346</v>
      </c>
      <c r="AQ315" s="34">
        <v>0</v>
      </c>
      <c r="AR315" s="35">
        <v>0</v>
      </c>
      <c r="AS315" s="37" t="s">
        <v>1321</v>
      </c>
      <c r="AT315" s="29" t="str">
        <f t="shared" si="44"/>
        <v/>
      </c>
      <c r="AU315" s="34">
        <v>0</v>
      </c>
      <c r="AV315" s="34">
        <v>0</v>
      </c>
      <c r="AW315" s="34">
        <v>0</v>
      </c>
      <c r="AX315" s="34">
        <v>0</v>
      </c>
      <c r="AY315" s="34">
        <v>0</v>
      </c>
      <c r="AZ315" s="34">
        <v>0</v>
      </c>
      <c r="BA315" s="34">
        <v>0</v>
      </c>
    </row>
    <row r="316" spans="2:53">
      <c r="B316" s="16">
        <v>24028515</v>
      </c>
      <c r="C316" s="16" t="s">
        <v>744</v>
      </c>
      <c r="D316" s="16" t="s">
        <v>75</v>
      </c>
      <c r="E316" s="21">
        <v>4008</v>
      </c>
      <c r="F316" s="21" t="s">
        <v>84</v>
      </c>
      <c r="G316" s="21">
        <v>40202</v>
      </c>
      <c r="H316" s="21" t="s">
        <v>85</v>
      </c>
      <c r="I316" s="16" t="s">
        <v>745</v>
      </c>
      <c r="J316" s="17" t="s">
        <v>1844</v>
      </c>
      <c r="K316" s="17" t="s">
        <v>1845</v>
      </c>
      <c r="L316" s="17" t="s">
        <v>1321</v>
      </c>
      <c r="M316" s="18" t="str">
        <f>IF(L316="","",VLOOKUP(L316,Sheet1!$B$3:$C$7,2,0))</f>
        <v>急性期</v>
      </c>
      <c r="N316" s="17" t="s">
        <v>1321</v>
      </c>
      <c r="O316" s="18" t="str">
        <f>IF(N316="","",VLOOKUP(N316,Sheet1!$B$3:$C$7,2,0))</f>
        <v>急性期</v>
      </c>
      <c r="P316" s="24" t="str">
        <f t="shared" si="36"/>
        <v>○</v>
      </c>
      <c r="Q316" s="25" t="str">
        <f t="shared" si="37"/>
        <v>○</v>
      </c>
      <c r="R316" s="25" t="str">
        <f t="shared" si="38"/>
        <v/>
      </c>
      <c r="S316" s="25" t="str">
        <f t="shared" si="39"/>
        <v/>
      </c>
      <c r="T316" s="25" t="str">
        <f t="shared" si="40"/>
        <v/>
      </c>
      <c r="U316" s="25" t="str">
        <f t="shared" si="41"/>
        <v/>
      </c>
      <c r="V316" s="26" t="str">
        <f t="shared" si="42"/>
        <v/>
      </c>
      <c r="W316" s="27" t="s">
        <v>1327</v>
      </c>
      <c r="X316" s="27" t="s">
        <v>1321</v>
      </c>
      <c r="Y316" s="27" t="s">
        <v>79</v>
      </c>
      <c r="Z316" s="27" t="s">
        <v>79</v>
      </c>
      <c r="AA316" s="27" t="s">
        <v>79</v>
      </c>
      <c r="AB316" s="22" t="str">
        <f t="shared" si="43"/>
        <v>急性期</v>
      </c>
      <c r="AC316" s="33">
        <v>19</v>
      </c>
      <c r="AD316" s="33">
        <v>0</v>
      </c>
      <c r="AE316" s="33">
        <v>19</v>
      </c>
      <c r="AF316" s="33">
        <v>0</v>
      </c>
      <c r="AG316" s="33">
        <v>0</v>
      </c>
      <c r="AH316" s="33">
        <v>0</v>
      </c>
      <c r="AI316" s="33">
        <v>0</v>
      </c>
      <c r="AJ316" s="33">
        <v>0</v>
      </c>
      <c r="AK316" s="33">
        <v>0</v>
      </c>
      <c r="AL316" s="34">
        <v>19</v>
      </c>
      <c r="AM316" s="33">
        <v>0</v>
      </c>
      <c r="AN316" s="33">
        <v>0</v>
      </c>
      <c r="AO316" s="33">
        <v>0</v>
      </c>
      <c r="AP316" s="34">
        <v>0</v>
      </c>
      <c r="AQ316" s="34">
        <v>0</v>
      </c>
      <c r="AR316" s="35">
        <v>0</v>
      </c>
      <c r="AS316" s="37" t="s">
        <v>1321</v>
      </c>
      <c r="AT316" s="29" t="str">
        <f t="shared" si="44"/>
        <v/>
      </c>
      <c r="AU316" s="34"/>
      <c r="AV316" s="34"/>
      <c r="AW316" s="34">
        <v>0</v>
      </c>
      <c r="AX316" s="34"/>
      <c r="AY316" s="34"/>
      <c r="AZ316" s="34">
        <v>0</v>
      </c>
      <c r="BA316" s="34"/>
    </row>
    <row r="317" spans="2:53">
      <c r="B317" s="16">
        <v>24028529</v>
      </c>
      <c r="C317" s="16" t="s">
        <v>764</v>
      </c>
      <c r="D317" s="16" t="s">
        <v>75</v>
      </c>
      <c r="E317" s="21">
        <v>4008</v>
      </c>
      <c r="F317" s="21" t="s">
        <v>84</v>
      </c>
      <c r="G317" s="21">
        <v>40202</v>
      </c>
      <c r="H317" s="21" t="s">
        <v>85</v>
      </c>
      <c r="I317" s="16" t="s">
        <v>765</v>
      </c>
      <c r="J317" s="17" t="s">
        <v>1846</v>
      </c>
      <c r="K317" s="17" t="s">
        <v>1847</v>
      </c>
      <c r="L317" s="17" t="s">
        <v>1324</v>
      </c>
      <c r="M317" s="18" t="str">
        <f>IF(L317="","",VLOOKUP(L317,Sheet1!$B$3:$C$7,2,0))</f>
        <v>回復期</v>
      </c>
      <c r="N317" s="17" t="s">
        <v>1324</v>
      </c>
      <c r="O317" s="18" t="str">
        <f>IF(N317="","",VLOOKUP(N317,Sheet1!$B$3:$C$7,2,0))</f>
        <v>回復期</v>
      </c>
      <c r="P317" s="24" t="str">
        <f t="shared" si="36"/>
        <v/>
      </c>
      <c r="Q317" s="25" t="str">
        <f t="shared" si="37"/>
        <v>○</v>
      </c>
      <c r="R317" s="25" t="str">
        <f t="shared" si="38"/>
        <v/>
      </c>
      <c r="S317" s="25" t="str">
        <f t="shared" si="39"/>
        <v/>
      </c>
      <c r="T317" s="25" t="str">
        <f t="shared" si="40"/>
        <v/>
      </c>
      <c r="U317" s="25" t="str">
        <f t="shared" si="41"/>
        <v/>
      </c>
      <c r="V317" s="26" t="str">
        <f t="shared" si="42"/>
        <v/>
      </c>
      <c r="W317" s="27" t="s">
        <v>1321</v>
      </c>
      <c r="X317" s="27" t="s">
        <v>79</v>
      </c>
      <c r="Y317" s="27" t="s">
        <v>79</v>
      </c>
      <c r="Z317" s="27" t="s">
        <v>79</v>
      </c>
      <c r="AA317" s="27" t="s">
        <v>79</v>
      </c>
      <c r="AB317" s="22" t="str">
        <f t="shared" si="43"/>
        <v>回復期</v>
      </c>
      <c r="AC317" s="33">
        <v>6</v>
      </c>
      <c r="AD317" s="33">
        <v>0</v>
      </c>
      <c r="AE317" s="33">
        <v>6</v>
      </c>
      <c r="AF317" s="33">
        <v>0</v>
      </c>
      <c r="AG317" s="33">
        <v>0</v>
      </c>
      <c r="AH317" s="33">
        <v>0</v>
      </c>
      <c r="AI317" s="33">
        <v>0</v>
      </c>
      <c r="AJ317" s="33">
        <v>0</v>
      </c>
      <c r="AK317" s="33">
        <v>0</v>
      </c>
      <c r="AL317" s="34">
        <v>0</v>
      </c>
      <c r="AM317" s="34">
        <v>0</v>
      </c>
      <c r="AN317" s="34">
        <v>0</v>
      </c>
      <c r="AO317" s="33">
        <v>6</v>
      </c>
      <c r="AP317" s="34">
        <v>0</v>
      </c>
      <c r="AQ317" s="34">
        <v>0</v>
      </c>
      <c r="AR317" s="35">
        <v>0</v>
      </c>
      <c r="AS317" s="37" t="s">
        <v>1321</v>
      </c>
      <c r="AT317" s="29" t="str">
        <f t="shared" si="44"/>
        <v/>
      </c>
      <c r="AU317" s="34"/>
      <c r="AV317" s="34"/>
      <c r="AW317" s="34">
        <v>0</v>
      </c>
      <c r="AX317" s="34"/>
      <c r="AY317" s="34"/>
      <c r="AZ317" s="34">
        <v>0</v>
      </c>
      <c r="BA317" s="34"/>
    </row>
    <row r="318" spans="2:53">
      <c r="B318" s="16">
        <v>24028587</v>
      </c>
      <c r="C318" s="16" t="s">
        <v>813</v>
      </c>
      <c r="D318" s="16" t="s">
        <v>75</v>
      </c>
      <c r="E318" s="21">
        <v>4008</v>
      </c>
      <c r="F318" s="21" t="s">
        <v>84</v>
      </c>
      <c r="G318" s="21">
        <v>40202</v>
      </c>
      <c r="H318" s="21" t="s">
        <v>85</v>
      </c>
      <c r="I318" s="16" t="s">
        <v>814</v>
      </c>
      <c r="J318" s="18" t="s">
        <v>1848</v>
      </c>
      <c r="K318" s="18" t="s">
        <v>1849</v>
      </c>
      <c r="L318" s="18" t="s">
        <v>1321</v>
      </c>
      <c r="M318" s="18" t="str">
        <f>IF(L318="","",VLOOKUP(L318,Sheet1!$B$3:$C$7,2,0))</f>
        <v>急性期</v>
      </c>
      <c r="N318" s="18" t="s">
        <v>1321</v>
      </c>
      <c r="O318" s="18" t="str">
        <f>IF(N318="","",VLOOKUP(N318,Sheet1!$B$3:$C$7,2,0))</f>
        <v>急性期</v>
      </c>
      <c r="P318" s="24" t="str">
        <f t="shared" si="36"/>
        <v/>
      </c>
      <c r="Q318" s="25" t="str">
        <f t="shared" si="37"/>
        <v>○</v>
      </c>
      <c r="R318" s="25" t="str">
        <f t="shared" si="38"/>
        <v>○</v>
      </c>
      <c r="S318" s="25" t="str">
        <f t="shared" si="39"/>
        <v/>
      </c>
      <c r="T318" s="25" t="str">
        <f t="shared" si="40"/>
        <v/>
      </c>
      <c r="U318" s="25" t="str">
        <f t="shared" si="41"/>
        <v/>
      </c>
      <c r="V318" s="26" t="str">
        <f t="shared" si="42"/>
        <v/>
      </c>
      <c r="W318" s="28" t="s">
        <v>1321</v>
      </c>
      <c r="X318" s="28" t="s">
        <v>1324</v>
      </c>
      <c r="Y318" s="28" t="s">
        <v>79</v>
      </c>
      <c r="Z318" s="28" t="s">
        <v>79</v>
      </c>
      <c r="AA318" s="28" t="s">
        <v>79</v>
      </c>
      <c r="AB318" s="22" t="str">
        <f t="shared" si="43"/>
        <v>急性期</v>
      </c>
      <c r="AC318" s="33">
        <v>18</v>
      </c>
      <c r="AD318" s="33">
        <v>18</v>
      </c>
      <c r="AE318" s="33">
        <v>0</v>
      </c>
      <c r="AF318" s="33">
        <v>0</v>
      </c>
      <c r="AG318" s="33">
        <v>0</v>
      </c>
      <c r="AH318" s="33">
        <v>0</v>
      </c>
      <c r="AI318" s="33">
        <v>0</v>
      </c>
      <c r="AJ318" s="33">
        <v>0</v>
      </c>
      <c r="AK318" s="33">
        <v>0</v>
      </c>
      <c r="AL318" s="34">
        <v>18</v>
      </c>
      <c r="AM318" s="34">
        <v>0</v>
      </c>
      <c r="AN318" s="34">
        <v>0</v>
      </c>
      <c r="AO318" s="33">
        <v>0</v>
      </c>
      <c r="AP318" s="34">
        <v>610</v>
      </c>
      <c r="AQ318" s="34">
        <v>0</v>
      </c>
      <c r="AR318" s="35">
        <v>0</v>
      </c>
      <c r="AS318" s="36" t="s">
        <v>1321</v>
      </c>
      <c r="AT318" s="29" t="str">
        <f t="shared" si="44"/>
        <v/>
      </c>
      <c r="AU318" s="34">
        <v>0</v>
      </c>
      <c r="AV318" s="34">
        <v>0</v>
      </c>
      <c r="AW318" s="34">
        <v>0</v>
      </c>
      <c r="AX318" s="34">
        <v>0</v>
      </c>
      <c r="AY318" s="34">
        <v>0</v>
      </c>
      <c r="AZ318" s="34">
        <v>0</v>
      </c>
      <c r="BA318" s="34">
        <v>25</v>
      </c>
    </row>
    <row r="319" spans="2:53">
      <c r="B319" s="16">
        <v>24028651</v>
      </c>
      <c r="C319" s="16" t="s">
        <v>894</v>
      </c>
      <c r="D319" s="16" t="s">
        <v>75</v>
      </c>
      <c r="E319" s="21">
        <v>4008</v>
      </c>
      <c r="F319" s="21" t="s">
        <v>84</v>
      </c>
      <c r="G319" s="21">
        <v>40202</v>
      </c>
      <c r="H319" s="21" t="s">
        <v>85</v>
      </c>
      <c r="I319" s="16" t="s">
        <v>895</v>
      </c>
      <c r="J319" s="17" t="s">
        <v>1850</v>
      </c>
      <c r="K319" s="17" t="s">
        <v>1851</v>
      </c>
      <c r="L319" s="17" t="s">
        <v>1324</v>
      </c>
      <c r="M319" s="18" t="str">
        <f>IF(L319="","",VLOOKUP(L319,Sheet1!$B$3:$C$7,2,0))</f>
        <v>回復期</v>
      </c>
      <c r="N319" s="17" t="s">
        <v>1324</v>
      </c>
      <c r="O319" s="18" t="str">
        <f>IF(N319="","",VLOOKUP(N319,Sheet1!$B$3:$C$7,2,0))</f>
        <v>回復期</v>
      </c>
      <c r="P319" s="24" t="str">
        <f t="shared" si="36"/>
        <v>○</v>
      </c>
      <c r="Q319" s="25" t="str">
        <f t="shared" si="37"/>
        <v>○</v>
      </c>
      <c r="R319" s="25" t="str">
        <f t="shared" si="38"/>
        <v>○</v>
      </c>
      <c r="S319" s="25" t="str">
        <f t="shared" si="39"/>
        <v/>
      </c>
      <c r="T319" s="25" t="str">
        <f t="shared" si="40"/>
        <v/>
      </c>
      <c r="U319" s="25" t="str">
        <f t="shared" si="41"/>
        <v/>
      </c>
      <c r="V319" s="26" t="str">
        <f t="shared" si="42"/>
        <v/>
      </c>
      <c r="W319" s="27" t="s">
        <v>1327</v>
      </c>
      <c r="X319" s="27" t="s">
        <v>1321</v>
      </c>
      <c r="Y319" s="27" t="s">
        <v>1324</v>
      </c>
      <c r="Z319" s="27" t="s">
        <v>79</v>
      </c>
      <c r="AA319" s="27" t="s">
        <v>79</v>
      </c>
      <c r="AB319" s="22" t="str">
        <f t="shared" si="43"/>
        <v>回復期</v>
      </c>
      <c r="AC319" s="33">
        <v>13</v>
      </c>
      <c r="AD319" s="33">
        <v>13</v>
      </c>
      <c r="AE319" s="33">
        <v>0</v>
      </c>
      <c r="AF319" s="33">
        <v>6</v>
      </c>
      <c r="AG319" s="33">
        <v>4</v>
      </c>
      <c r="AH319" s="33">
        <v>2</v>
      </c>
      <c r="AI319" s="33">
        <v>0</v>
      </c>
      <c r="AJ319" s="33">
        <v>0</v>
      </c>
      <c r="AK319" s="33">
        <v>0</v>
      </c>
      <c r="AL319" s="34">
        <v>13</v>
      </c>
      <c r="AM319" s="34">
        <v>6</v>
      </c>
      <c r="AN319" s="34">
        <v>0</v>
      </c>
      <c r="AO319" s="33">
        <v>0</v>
      </c>
      <c r="AP319" s="34">
        <v>35</v>
      </c>
      <c r="AQ319" s="34">
        <v>10</v>
      </c>
      <c r="AR319" s="35">
        <v>4</v>
      </c>
      <c r="AS319" s="37" t="s">
        <v>1321</v>
      </c>
      <c r="AT319" s="29" t="str">
        <f t="shared" si="44"/>
        <v/>
      </c>
      <c r="AU319" s="34">
        <v>0</v>
      </c>
      <c r="AV319" s="34">
        <v>0</v>
      </c>
      <c r="AW319" s="34">
        <v>0</v>
      </c>
      <c r="AX319" s="34">
        <v>0</v>
      </c>
      <c r="AY319" s="34">
        <v>0</v>
      </c>
      <c r="AZ319" s="34">
        <v>0</v>
      </c>
      <c r="BA319" s="34">
        <v>0</v>
      </c>
    </row>
    <row r="320" spans="2:53">
      <c r="B320" s="16">
        <v>24028705</v>
      </c>
      <c r="C320" s="16" t="s">
        <v>977</v>
      </c>
      <c r="D320" s="16" t="s">
        <v>75</v>
      </c>
      <c r="E320" s="21">
        <v>4008</v>
      </c>
      <c r="F320" s="21" t="s">
        <v>84</v>
      </c>
      <c r="G320" s="21">
        <v>40202</v>
      </c>
      <c r="H320" s="21" t="s">
        <v>85</v>
      </c>
      <c r="I320" s="16" t="s">
        <v>978</v>
      </c>
      <c r="J320" s="17" t="s">
        <v>1852</v>
      </c>
      <c r="K320" s="17" t="s">
        <v>1853</v>
      </c>
      <c r="L320" s="17" t="s">
        <v>1321</v>
      </c>
      <c r="M320" s="18" t="str">
        <f>IF(L320="","",VLOOKUP(L320,Sheet1!$B$3:$C$7,2,0))</f>
        <v>急性期</v>
      </c>
      <c r="N320" s="17" t="s">
        <v>1321</v>
      </c>
      <c r="O320" s="18" t="str">
        <f>IF(N320="","",VLOOKUP(N320,Sheet1!$B$3:$C$7,2,0))</f>
        <v>急性期</v>
      </c>
      <c r="P320" s="24" t="str">
        <f t="shared" si="36"/>
        <v>○</v>
      </c>
      <c r="Q320" s="25" t="str">
        <f t="shared" si="37"/>
        <v>○</v>
      </c>
      <c r="R320" s="25" t="str">
        <f t="shared" si="38"/>
        <v>○</v>
      </c>
      <c r="S320" s="25" t="str">
        <f t="shared" si="39"/>
        <v/>
      </c>
      <c r="T320" s="25" t="str">
        <f t="shared" si="40"/>
        <v/>
      </c>
      <c r="U320" s="25" t="str">
        <f t="shared" si="41"/>
        <v/>
      </c>
      <c r="V320" s="26" t="str">
        <f t="shared" si="42"/>
        <v/>
      </c>
      <c r="W320" s="27" t="s">
        <v>1327</v>
      </c>
      <c r="X320" s="27" t="s">
        <v>1321</v>
      </c>
      <c r="Y320" s="27" t="s">
        <v>1324</v>
      </c>
      <c r="Z320" s="27" t="s">
        <v>79</v>
      </c>
      <c r="AA320" s="27" t="s">
        <v>79</v>
      </c>
      <c r="AB320" s="22" t="str">
        <f t="shared" si="43"/>
        <v>急性期</v>
      </c>
      <c r="AC320" s="33">
        <v>14</v>
      </c>
      <c r="AD320" s="33">
        <v>14</v>
      </c>
      <c r="AE320" s="33">
        <v>0</v>
      </c>
      <c r="AF320" s="33">
        <v>0</v>
      </c>
      <c r="AG320" s="33">
        <v>0</v>
      </c>
      <c r="AH320" s="33">
        <v>0</v>
      </c>
      <c r="AI320" s="33">
        <v>0</v>
      </c>
      <c r="AJ320" s="33">
        <v>0</v>
      </c>
      <c r="AK320" s="33">
        <v>0</v>
      </c>
      <c r="AL320" s="34">
        <v>14</v>
      </c>
      <c r="AM320" s="34">
        <v>0</v>
      </c>
      <c r="AN320" s="34">
        <v>0</v>
      </c>
      <c r="AO320" s="33">
        <v>0</v>
      </c>
      <c r="AP320" s="34">
        <v>565</v>
      </c>
      <c r="AQ320" s="34">
        <v>0</v>
      </c>
      <c r="AR320" s="35">
        <v>0</v>
      </c>
      <c r="AS320" s="37" t="s">
        <v>1321</v>
      </c>
      <c r="AT320" s="29" t="str">
        <f t="shared" si="44"/>
        <v/>
      </c>
      <c r="AU320" s="34">
        <v>0</v>
      </c>
      <c r="AV320" s="34">
        <v>0</v>
      </c>
      <c r="AW320" s="34">
        <v>0</v>
      </c>
      <c r="AX320" s="34">
        <v>0</v>
      </c>
      <c r="AY320" s="34">
        <v>0</v>
      </c>
      <c r="AZ320" s="34">
        <v>0</v>
      </c>
      <c r="BA320" s="34">
        <v>36</v>
      </c>
    </row>
    <row r="321" spans="2:53">
      <c r="B321" s="16">
        <v>24028706</v>
      </c>
      <c r="C321" s="16" t="s">
        <v>979</v>
      </c>
      <c r="D321" s="16" t="s">
        <v>75</v>
      </c>
      <c r="E321" s="21">
        <v>4008</v>
      </c>
      <c r="F321" s="21" t="s">
        <v>84</v>
      </c>
      <c r="G321" s="21">
        <v>40202</v>
      </c>
      <c r="H321" s="21" t="s">
        <v>85</v>
      </c>
      <c r="I321" s="16" t="s">
        <v>980</v>
      </c>
      <c r="J321" s="17" t="s">
        <v>1854</v>
      </c>
      <c r="K321" s="17" t="s">
        <v>1855</v>
      </c>
      <c r="L321" s="17" t="s">
        <v>1321</v>
      </c>
      <c r="M321" s="18" t="str">
        <f>IF(L321="","",VLOOKUP(L321,Sheet1!$B$3:$C$7,2,0))</f>
        <v>急性期</v>
      </c>
      <c r="N321" s="17" t="s">
        <v>1321</v>
      </c>
      <c r="O321" s="18" t="str">
        <f>IF(N321="","",VLOOKUP(N321,Sheet1!$B$3:$C$7,2,0))</f>
        <v>急性期</v>
      </c>
      <c r="P321" s="24" t="str">
        <f t="shared" si="36"/>
        <v/>
      </c>
      <c r="Q321" s="25" t="str">
        <f t="shared" si="37"/>
        <v/>
      </c>
      <c r="R321" s="25" t="str">
        <f t="shared" si="38"/>
        <v>○</v>
      </c>
      <c r="S321" s="25" t="str">
        <f t="shared" si="39"/>
        <v>○</v>
      </c>
      <c r="T321" s="25" t="str">
        <f t="shared" si="40"/>
        <v/>
      </c>
      <c r="U321" s="25" t="str">
        <f t="shared" si="41"/>
        <v/>
      </c>
      <c r="V321" s="26" t="str">
        <f t="shared" si="42"/>
        <v/>
      </c>
      <c r="W321" s="27" t="s">
        <v>1324</v>
      </c>
      <c r="X321" s="27" t="s">
        <v>1328</v>
      </c>
      <c r="Y321" s="27" t="s">
        <v>79</v>
      </c>
      <c r="Z321" s="27" t="s">
        <v>79</v>
      </c>
      <c r="AA321" s="27" t="s">
        <v>79</v>
      </c>
      <c r="AB321" s="22" t="str">
        <f t="shared" si="43"/>
        <v>急性期</v>
      </c>
      <c r="AC321" s="33">
        <v>16</v>
      </c>
      <c r="AD321" s="33">
        <v>16</v>
      </c>
      <c r="AE321" s="33">
        <v>0</v>
      </c>
      <c r="AF321" s="33">
        <v>0</v>
      </c>
      <c r="AG321" s="33">
        <v>0</v>
      </c>
      <c r="AH321" s="33">
        <v>0</v>
      </c>
      <c r="AI321" s="33">
        <v>0</v>
      </c>
      <c r="AJ321" s="33">
        <v>0</v>
      </c>
      <c r="AK321" s="33">
        <v>0</v>
      </c>
      <c r="AL321" s="34">
        <v>16</v>
      </c>
      <c r="AM321" s="33">
        <v>0</v>
      </c>
      <c r="AN321" s="33">
        <v>0</v>
      </c>
      <c r="AO321" s="33">
        <v>0</v>
      </c>
      <c r="AP321" s="34">
        <v>53</v>
      </c>
      <c r="AQ321" s="34">
        <v>32</v>
      </c>
      <c r="AR321" s="35"/>
      <c r="AS321" s="37" t="s">
        <v>1327</v>
      </c>
      <c r="AT321" s="29" t="str">
        <f t="shared" si="44"/>
        <v>○</v>
      </c>
      <c r="AU321" s="34">
        <v>1</v>
      </c>
      <c r="AV321" s="34">
        <v>0</v>
      </c>
      <c r="AW321" s="34">
        <v>4</v>
      </c>
      <c r="AX321" s="34">
        <v>2</v>
      </c>
      <c r="AY321" s="34">
        <v>2</v>
      </c>
      <c r="AZ321" s="34">
        <v>0</v>
      </c>
      <c r="BA321" s="34">
        <v>0</v>
      </c>
    </row>
    <row r="322" spans="2:53">
      <c r="B322" s="16">
        <v>24028716</v>
      </c>
      <c r="C322" s="16" t="s">
        <v>989</v>
      </c>
      <c r="D322" s="16" t="s">
        <v>75</v>
      </c>
      <c r="E322" s="21">
        <v>4008</v>
      </c>
      <c r="F322" s="21" t="s">
        <v>84</v>
      </c>
      <c r="G322" s="21">
        <v>40202</v>
      </c>
      <c r="H322" s="21" t="s">
        <v>85</v>
      </c>
      <c r="I322" s="16" t="s">
        <v>990</v>
      </c>
      <c r="J322" s="17" t="s">
        <v>1856</v>
      </c>
      <c r="K322" s="17" t="s">
        <v>1857</v>
      </c>
      <c r="L322" s="17" t="s">
        <v>1322</v>
      </c>
      <c r="M322" s="18" t="str">
        <f>IF(L322="","",VLOOKUP(L322,Sheet1!$B$3:$C$7,2,0))</f>
        <v>休棟等</v>
      </c>
      <c r="N322" s="17" t="s">
        <v>1322</v>
      </c>
      <c r="O322" s="18" t="str">
        <f>IF(N322="","",VLOOKUP(N322,Sheet1!$B$3:$C$7,2,0))</f>
        <v>休棟等</v>
      </c>
      <c r="P322" s="24" t="str">
        <f t="shared" si="36"/>
        <v>○</v>
      </c>
      <c r="Q322" s="25" t="str">
        <f t="shared" si="37"/>
        <v>○</v>
      </c>
      <c r="R322" s="25" t="str">
        <f t="shared" si="38"/>
        <v>○</v>
      </c>
      <c r="S322" s="25" t="str">
        <f t="shared" si="39"/>
        <v/>
      </c>
      <c r="T322" s="25" t="str">
        <f t="shared" si="40"/>
        <v/>
      </c>
      <c r="U322" s="25" t="str">
        <f t="shared" si="41"/>
        <v/>
      </c>
      <c r="V322" s="26" t="str">
        <f t="shared" si="42"/>
        <v/>
      </c>
      <c r="W322" s="27" t="s">
        <v>1327</v>
      </c>
      <c r="X322" s="27" t="s">
        <v>1321</v>
      </c>
      <c r="Y322" s="27" t="s">
        <v>1324</v>
      </c>
      <c r="Z322" s="27" t="s">
        <v>79</v>
      </c>
      <c r="AA322" s="27" t="s">
        <v>79</v>
      </c>
      <c r="AB322" s="22" t="str">
        <f t="shared" si="43"/>
        <v>休棟中等</v>
      </c>
      <c r="AC322" s="33">
        <v>19</v>
      </c>
      <c r="AD322" s="33">
        <v>0</v>
      </c>
      <c r="AE322" s="33">
        <v>19</v>
      </c>
      <c r="AF322" s="33">
        <v>0</v>
      </c>
      <c r="AG322" s="33">
        <v>0</v>
      </c>
      <c r="AH322" s="33">
        <v>0</v>
      </c>
      <c r="AI322" s="33">
        <v>0</v>
      </c>
      <c r="AJ322" s="33">
        <v>0</v>
      </c>
      <c r="AK322" s="33">
        <v>0</v>
      </c>
      <c r="AL322" s="34">
        <v>19</v>
      </c>
      <c r="AM322" s="34">
        <v>0</v>
      </c>
      <c r="AN322" s="34">
        <v>0</v>
      </c>
      <c r="AO322" s="33">
        <v>0</v>
      </c>
      <c r="AP322" s="34">
        <v>0</v>
      </c>
      <c r="AQ322" s="34">
        <v>0</v>
      </c>
      <c r="AR322" s="35">
        <v>0</v>
      </c>
      <c r="AS322" s="37" t="s">
        <v>1321</v>
      </c>
      <c r="AT322" s="29" t="str">
        <f t="shared" si="44"/>
        <v/>
      </c>
      <c r="AU322" s="34">
        <v>0</v>
      </c>
      <c r="AV322" s="34">
        <v>0</v>
      </c>
      <c r="AW322" s="34">
        <v>0</v>
      </c>
      <c r="AX322" s="34"/>
      <c r="AY322" s="34"/>
      <c r="AZ322" s="34">
        <v>0</v>
      </c>
      <c r="BA322" s="34">
        <v>0</v>
      </c>
    </row>
    <row r="323" spans="2:53">
      <c r="B323" s="16">
        <v>24028720</v>
      </c>
      <c r="C323" s="16" t="s">
        <v>998</v>
      </c>
      <c r="D323" s="16" t="s">
        <v>75</v>
      </c>
      <c r="E323" s="21">
        <v>4008</v>
      </c>
      <c r="F323" s="21" t="s">
        <v>84</v>
      </c>
      <c r="G323" s="21">
        <v>40202</v>
      </c>
      <c r="H323" s="21" t="s">
        <v>85</v>
      </c>
      <c r="I323" s="16" t="s">
        <v>999</v>
      </c>
      <c r="J323" s="18" t="s">
        <v>1858</v>
      </c>
      <c r="K323" s="18" t="s">
        <v>1859</v>
      </c>
      <c r="L323" s="18" t="s">
        <v>1328</v>
      </c>
      <c r="M323" s="18" t="str">
        <f>IF(L323="","",VLOOKUP(L323,Sheet1!$B$3:$C$7,2,0))</f>
        <v>慢性期</v>
      </c>
      <c r="N323" s="18" t="s">
        <v>1328</v>
      </c>
      <c r="O323" s="18" t="str">
        <f>IF(N323="","",VLOOKUP(N323,Sheet1!$B$3:$C$7,2,0))</f>
        <v>慢性期</v>
      </c>
      <c r="P323" s="24" t="str">
        <f t="shared" si="36"/>
        <v>○</v>
      </c>
      <c r="Q323" s="25" t="str">
        <f t="shared" si="37"/>
        <v>○</v>
      </c>
      <c r="R323" s="25" t="str">
        <f t="shared" si="38"/>
        <v>○</v>
      </c>
      <c r="S323" s="25" t="str">
        <f t="shared" si="39"/>
        <v>○</v>
      </c>
      <c r="T323" s="25" t="str">
        <f t="shared" si="40"/>
        <v>○</v>
      </c>
      <c r="U323" s="25" t="str">
        <f t="shared" si="41"/>
        <v/>
      </c>
      <c r="V323" s="26" t="str">
        <f t="shared" si="42"/>
        <v/>
      </c>
      <c r="W323" s="28" t="s">
        <v>1327</v>
      </c>
      <c r="X323" s="28" t="s">
        <v>1321</v>
      </c>
      <c r="Y323" s="28" t="s">
        <v>1324</v>
      </c>
      <c r="Z323" s="28" t="s">
        <v>1328</v>
      </c>
      <c r="AA323" s="28" t="s">
        <v>1322</v>
      </c>
      <c r="AB323" s="22" t="str">
        <f t="shared" si="43"/>
        <v>慢性期</v>
      </c>
      <c r="AC323" s="33">
        <v>10</v>
      </c>
      <c r="AD323" s="33">
        <v>10</v>
      </c>
      <c r="AE323" s="33">
        <v>0</v>
      </c>
      <c r="AF323" s="33">
        <v>9</v>
      </c>
      <c r="AG323" s="33">
        <v>9</v>
      </c>
      <c r="AH323" s="33">
        <v>0</v>
      </c>
      <c r="AI323" s="33">
        <v>6</v>
      </c>
      <c r="AJ323" s="33">
        <v>6</v>
      </c>
      <c r="AK323" s="33">
        <v>0</v>
      </c>
      <c r="AL323" s="34"/>
      <c r="AM323" s="34"/>
      <c r="AN323" s="34"/>
      <c r="AO323" s="33">
        <v>19</v>
      </c>
      <c r="AP323" s="34">
        <v>57</v>
      </c>
      <c r="AQ323" s="34"/>
      <c r="AR323" s="35"/>
      <c r="AS323" s="36" t="s">
        <v>1327</v>
      </c>
      <c r="AT323" s="29" t="str">
        <f t="shared" si="44"/>
        <v>○</v>
      </c>
      <c r="AU323" s="34"/>
      <c r="AV323" s="34"/>
      <c r="AW323" s="34">
        <v>0</v>
      </c>
      <c r="AX323" s="34"/>
      <c r="AY323" s="34"/>
      <c r="AZ323" s="34">
        <v>0</v>
      </c>
      <c r="BA323" s="34"/>
    </row>
    <row r="324" spans="2:53">
      <c r="B324" s="16">
        <v>24028756</v>
      </c>
      <c r="C324" s="16" t="s">
        <v>1032</v>
      </c>
      <c r="D324" s="16" t="s">
        <v>75</v>
      </c>
      <c r="E324" s="21">
        <v>4008</v>
      </c>
      <c r="F324" s="21" t="s">
        <v>84</v>
      </c>
      <c r="G324" s="21">
        <v>40202</v>
      </c>
      <c r="H324" s="21" t="s">
        <v>85</v>
      </c>
      <c r="I324" s="16" t="s">
        <v>1033</v>
      </c>
      <c r="J324" s="17" t="s">
        <v>1860</v>
      </c>
      <c r="K324" s="17" t="s">
        <v>1861</v>
      </c>
      <c r="L324" s="17" t="s">
        <v>1322</v>
      </c>
      <c r="M324" s="18" t="str">
        <f>IF(L324="","",VLOOKUP(L324,Sheet1!$B$3:$C$7,2,0))</f>
        <v>休棟等</v>
      </c>
      <c r="N324" s="17" t="s">
        <v>1322</v>
      </c>
      <c r="O324" s="18" t="str">
        <f>IF(N324="","",VLOOKUP(N324,Sheet1!$B$3:$C$7,2,0))</f>
        <v>休棟等</v>
      </c>
      <c r="P324" s="24" t="str">
        <f t="shared" si="36"/>
        <v/>
      </c>
      <c r="Q324" s="25" t="str">
        <f t="shared" si="37"/>
        <v/>
      </c>
      <c r="R324" s="25" t="str">
        <f t="shared" si="38"/>
        <v/>
      </c>
      <c r="S324" s="25" t="str">
        <f t="shared" si="39"/>
        <v/>
      </c>
      <c r="T324" s="25" t="str">
        <f t="shared" si="40"/>
        <v/>
      </c>
      <c r="U324" s="25" t="str">
        <f t="shared" si="41"/>
        <v/>
      </c>
      <c r="V324" s="26" t="str">
        <f t="shared" si="42"/>
        <v>○</v>
      </c>
      <c r="W324" s="27" t="s">
        <v>1323</v>
      </c>
      <c r="X324" s="27" t="s">
        <v>79</v>
      </c>
      <c r="Y324" s="27" t="s">
        <v>79</v>
      </c>
      <c r="Z324" s="27" t="s">
        <v>79</v>
      </c>
      <c r="AA324" s="27" t="s">
        <v>79</v>
      </c>
      <c r="AB324" s="22" t="str">
        <f t="shared" si="43"/>
        <v>休棟中等</v>
      </c>
      <c r="AC324" s="33">
        <v>19</v>
      </c>
      <c r="AD324" s="33">
        <v>0</v>
      </c>
      <c r="AE324" s="33">
        <v>19</v>
      </c>
      <c r="AF324" s="33">
        <v>0</v>
      </c>
      <c r="AG324" s="33">
        <v>0</v>
      </c>
      <c r="AH324" s="33">
        <v>0</v>
      </c>
      <c r="AI324" s="33">
        <v>0</v>
      </c>
      <c r="AJ324" s="33">
        <v>0</v>
      </c>
      <c r="AK324" s="33">
        <v>0</v>
      </c>
      <c r="AL324" s="34">
        <v>19</v>
      </c>
      <c r="AM324" s="34">
        <v>0</v>
      </c>
      <c r="AN324" s="34">
        <v>0</v>
      </c>
      <c r="AO324" s="33">
        <v>0</v>
      </c>
      <c r="AP324" s="34">
        <v>0</v>
      </c>
      <c r="AQ324" s="34">
        <v>0</v>
      </c>
      <c r="AR324" s="35">
        <v>0</v>
      </c>
      <c r="AS324" s="37" t="s">
        <v>1321</v>
      </c>
      <c r="AT324" s="29" t="str">
        <f t="shared" si="44"/>
        <v/>
      </c>
      <c r="AU324" s="34">
        <v>0</v>
      </c>
      <c r="AV324" s="34">
        <v>4</v>
      </c>
      <c r="AW324" s="34">
        <v>0</v>
      </c>
      <c r="AX324" s="34">
        <v>0</v>
      </c>
      <c r="AY324" s="34">
        <v>0</v>
      </c>
      <c r="AZ324" s="34">
        <v>0</v>
      </c>
      <c r="BA324" s="34">
        <v>0</v>
      </c>
    </row>
    <row r="325" spans="2:53">
      <c r="B325" s="16">
        <v>24028774</v>
      </c>
      <c r="C325" s="16" t="s">
        <v>1062</v>
      </c>
      <c r="D325" s="16" t="s">
        <v>75</v>
      </c>
      <c r="E325" s="21">
        <v>4008</v>
      </c>
      <c r="F325" s="21" t="s">
        <v>84</v>
      </c>
      <c r="G325" s="21">
        <v>40202</v>
      </c>
      <c r="H325" s="21" t="s">
        <v>85</v>
      </c>
      <c r="I325" s="16" t="s">
        <v>1063</v>
      </c>
      <c r="J325" s="17" t="s">
        <v>1064</v>
      </c>
      <c r="K325" s="17" t="s">
        <v>1065</v>
      </c>
      <c r="L325" s="17" t="s">
        <v>149</v>
      </c>
      <c r="M325" s="18" t="str">
        <f>IF(L325="","",VLOOKUP(L325,Sheet1!$B$3:$C$7,2,0))</f>
        <v>急性期</v>
      </c>
      <c r="N325" s="17" t="s">
        <v>149</v>
      </c>
      <c r="O325" s="18" t="str">
        <f>IF(N325="","",VLOOKUP(N325,Sheet1!$B$3:$C$7,2,0))</f>
        <v>急性期</v>
      </c>
      <c r="P325" s="24" t="str">
        <f t="shared" si="36"/>
        <v/>
      </c>
      <c r="Q325" s="25" t="str">
        <f t="shared" si="37"/>
        <v>○</v>
      </c>
      <c r="R325" s="25" t="str">
        <f t="shared" si="38"/>
        <v>○</v>
      </c>
      <c r="S325" s="25" t="str">
        <f t="shared" si="39"/>
        <v/>
      </c>
      <c r="T325" s="25" t="str">
        <f t="shared" si="40"/>
        <v/>
      </c>
      <c r="U325" s="25" t="str">
        <f t="shared" si="41"/>
        <v/>
      </c>
      <c r="V325" s="26" t="str">
        <f t="shared" si="42"/>
        <v/>
      </c>
      <c r="W325" s="27" t="s">
        <v>149</v>
      </c>
      <c r="X325" s="27" t="s">
        <v>126</v>
      </c>
      <c r="Y325" s="27" t="s">
        <v>79</v>
      </c>
      <c r="Z325" s="27" t="s">
        <v>79</v>
      </c>
      <c r="AA325" s="27" t="s">
        <v>79</v>
      </c>
      <c r="AB325" s="22" t="str">
        <f t="shared" si="43"/>
        <v>急性期</v>
      </c>
      <c r="AC325" s="33">
        <v>4</v>
      </c>
      <c r="AD325" s="33">
        <v>4</v>
      </c>
      <c r="AE325" s="33">
        <v>0</v>
      </c>
      <c r="AF325" s="33">
        <v>0</v>
      </c>
      <c r="AG325" s="33">
        <v>0</v>
      </c>
      <c r="AH325" s="33">
        <v>0</v>
      </c>
      <c r="AI325" s="33">
        <v>0</v>
      </c>
      <c r="AJ325" s="33">
        <v>0</v>
      </c>
      <c r="AK325" s="33">
        <v>0</v>
      </c>
      <c r="AL325" s="34">
        <v>4</v>
      </c>
      <c r="AM325" s="33">
        <v>0</v>
      </c>
      <c r="AN325" s="33">
        <v>0</v>
      </c>
      <c r="AO325" s="33">
        <v>0</v>
      </c>
      <c r="AP325" s="34">
        <v>212</v>
      </c>
      <c r="AQ325" s="34">
        <v>2</v>
      </c>
      <c r="AR325" s="35">
        <v>0</v>
      </c>
      <c r="AS325" s="37" t="s">
        <v>149</v>
      </c>
      <c r="AT325" s="29" t="str">
        <f t="shared" si="44"/>
        <v/>
      </c>
      <c r="AU325" s="34">
        <v>0</v>
      </c>
      <c r="AV325" s="34">
        <v>0</v>
      </c>
      <c r="AW325" s="34">
        <v>0</v>
      </c>
      <c r="AX325" s="34">
        <v>0</v>
      </c>
      <c r="AY325" s="34">
        <v>0</v>
      </c>
      <c r="AZ325" s="34">
        <v>0</v>
      </c>
      <c r="BA325" s="34">
        <v>0</v>
      </c>
    </row>
    <row r="326" spans="2:53">
      <c r="B326" s="16">
        <v>24028786</v>
      </c>
      <c r="C326" s="16" t="s">
        <v>1074</v>
      </c>
      <c r="D326" s="16" t="s">
        <v>75</v>
      </c>
      <c r="E326" s="21">
        <v>4008</v>
      </c>
      <c r="F326" s="21" t="s">
        <v>84</v>
      </c>
      <c r="G326" s="21">
        <v>40202</v>
      </c>
      <c r="H326" s="21" t="s">
        <v>85</v>
      </c>
      <c r="I326" s="16" t="s">
        <v>1075</v>
      </c>
      <c r="J326" s="17" t="s">
        <v>1862</v>
      </c>
      <c r="K326" s="17" t="s">
        <v>1863</v>
      </c>
      <c r="L326" s="17" t="s">
        <v>1328</v>
      </c>
      <c r="M326" s="18" t="str">
        <f>IF(L326="","",VLOOKUP(L326,Sheet1!$B$3:$C$7,2,0))</f>
        <v>慢性期</v>
      </c>
      <c r="N326" s="17" t="s">
        <v>1328</v>
      </c>
      <c r="O326" s="18" t="str">
        <f>IF(N326="","",VLOOKUP(N326,Sheet1!$B$3:$C$7,2,0))</f>
        <v>慢性期</v>
      </c>
      <c r="P326" s="24" t="str">
        <f t="shared" si="36"/>
        <v>○</v>
      </c>
      <c r="Q326" s="25" t="str">
        <f t="shared" si="37"/>
        <v/>
      </c>
      <c r="R326" s="25" t="str">
        <f t="shared" si="38"/>
        <v>○</v>
      </c>
      <c r="S326" s="25" t="str">
        <f t="shared" si="39"/>
        <v>○</v>
      </c>
      <c r="T326" s="25" t="str">
        <f t="shared" si="40"/>
        <v>○</v>
      </c>
      <c r="U326" s="25" t="str">
        <f t="shared" si="41"/>
        <v/>
      </c>
      <c r="V326" s="26" t="str">
        <f t="shared" si="42"/>
        <v/>
      </c>
      <c r="W326" s="27" t="s">
        <v>1327</v>
      </c>
      <c r="X326" s="27" t="s">
        <v>1324</v>
      </c>
      <c r="Y326" s="27" t="s">
        <v>1328</v>
      </c>
      <c r="Z326" s="27" t="s">
        <v>1322</v>
      </c>
      <c r="AA326" s="27" t="s">
        <v>79</v>
      </c>
      <c r="AB326" s="22" t="str">
        <f t="shared" si="43"/>
        <v>慢性期</v>
      </c>
      <c r="AC326" s="33">
        <v>6</v>
      </c>
      <c r="AD326" s="33">
        <v>6</v>
      </c>
      <c r="AE326" s="33">
        <v>0</v>
      </c>
      <c r="AF326" s="33">
        <v>11</v>
      </c>
      <c r="AG326" s="33">
        <v>11</v>
      </c>
      <c r="AH326" s="33">
        <v>0</v>
      </c>
      <c r="AI326" s="33">
        <v>0</v>
      </c>
      <c r="AJ326" s="33">
        <v>0</v>
      </c>
      <c r="AK326" s="33">
        <v>0</v>
      </c>
      <c r="AL326" s="34">
        <v>6</v>
      </c>
      <c r="AM326" s="34">
        <v>11</v>
      </c>
      <c r="AN326" s="34">
        <v>0</v>
      </c>
      <c r="AO326" s="33">
        <v>0</v>
      </c>
      <c r="AP326" s="34">
        <v>24</v>
      </c>
      <c r="AQ326" s="34">
        <v>6</v>
      </c>
      <c r="AR326" s="35">
        <v>4.0999999999999996</v>
      </c>
      <c r="AS326" s="37" t="s">
        <v>1327</v>
      </c>
      <c r="AT326" s="29" t="str">
        <f t="shared" si="44"/>
        <v>○</v>
      </c>
      <c r="AU326" s="34">
        <v>6</v>
      </c>
      <c r="AV326" s="34">
        <v>54</v>
      </c>
      <c r="AW326" s="34">
        <v>0</v>
      </c>
      <c r="AX326" s="34">
        <v>0</v>
      </c>
      <c r="AY326" s="34">
        <v>0</v>
      </c>
      <c r="AZ326" s="34">
        <v>0</v>
      </c>
      <c r="BA326" s="34"/>
    </row>
    <row r="327" spans="2:53">
      <c r="B327" s="16">
        <v>24028796</v>
      </c>
      <c r="C327" s="16" t="s">
        <v>1081</v>
      </c>
      <c r="D327" s="16" t="s">
        <v>75</v>
      </c>
      <c r="E327" s="21">
        <v>4008</v>
      </c>
      <c r="F327" s="21" t="s">
        <v>84</v>
      </c>
      <c r="G327" s="21">
        <v>40202</v>
      </c>
      <c r="H327" s="21" t="s">
        <v>85</v>
      </c>
      <c r="I327" s="16" t="s">
        <v>1082</v>
      </c>
      <c r="J327" s="17" t="s">
        <v>1083</v>
      </c>
      <c r="K327" s="17" t="s">
        <v>1084</v>
      </c>
      <c r="L327" s="17" t="s">
        <v>150</v>
      </c>
      <c r="M327" s="18" t="str">
        <f>IF(L327="","",VLOOKUP(L327,Sheet1!$B$3:$C$7,2,0))</f>
        <v>休棟等</v>
      </c>
      <c r="N327" s="17" t="s">
        <v>150</v>
      </c>
      <c r="O327" s="18" t="str">
        <f>IF(N327="","",VLOOKUP(N327,Sheet1!$B$3:$C$7,2,0))</f>
        <v>休棟等</v>
      </c>
      <c r="P327" s="24" t="str">
        <f t="shared" si="36"/>
        <v/>
      </c>
      <c r="Q327" s="25" t="str">
        <f t="shared" si="37"/>
        <v>○</v>
      </c>
      <c r="R327" s="25" t="str">
        <f t="shared" si="38"/>
        <v/>
      </c>
      <c r="S327" s="25" t="str">
        <f t="shared" si="39"/>
        <v/>
      </c>
      <c r="T327" s="25" t="str">
        <f t="shared" si="40"/>
        <v/>
      </c>
      <c r="U327" s="25" t="str">
        <f t="shared" si="41"/>
        <v/>
      </c>
      <c r="V327" s="26" t="str">
        <f t="shared" si="42"/>
        <v/>
      </c>
      <c r="W327" s="27" t="s">
        <v>149</v>
      </c>
      <c r="X327" s="27" t="s">
        <v>79</v>
      </c>
      <c r="Y327" s="27" t="s">
        <v>79</v>
      </c>
      <c r="Z327" s="27" t="s">
        <v>79</v>
      </c>
      <c r="AA327" s="27" t="s">
        <v>79</v>
      </c>
      <c r="AB327" s="22" t="str">
        <f t="shared" si="43"/>
        <v>休棟中等</v>
      </c>
      <c r="AC327" s="33">
        <v>3</v>
      </c>
      <c r="AD327" s="33">
        <v>0</v>
      </c>
      <c r="AE327" s="33">
        <v>3</v>
      </c>
      <c r="AF327" s="33">
        <v>0</v>
      </c>
      <c r="AG327" s="33">
        <v>0</v>
      </c>
      <c r="AH327" s="33">
        <v>0</v>
      </c>
      <c r="AI327" s="33">
        <v>0</v>
      </c>
      <c r="AJ327" s="33">
        <v>0</v>
      </c>
      <c r="AK327" s="33">
        <v>0</v>
      </c>
      <c r="AL327" s="34"/>
      <c r="AM327" s="34"/>
      <c r="AN327" s="34"/>
      <c r="AO327" s="33">
        <v>3</v>
      </c>
      <c r="AP327" s="34">
        <v>0</v>
      </c>
      <c r="AQ327" s="34">
        <v>0</v>
      </c>
      <c r="AR327" s="35">
        <v>0</v>
      </c>
      <c r="AS327" s="37" t="s">
        <v>79</v>
      </c>
      <c r="AT327" s="29" t="str">
        <f t="shared" si="44"/>
        <v/>
      </c>
      <c r="AU327" s="34"/>
      <c r="AV327" s="34"/>
      <c r="AW327" s="34">
        <v>0</v>
      </c>
      <c r="AX327" s="34"/>
      <c r="AY327" s="34"/>
      <c r="AZ327" s="34">
        <v>0</v>
      </c>
      <c r="BA327" s="34"/>
    </row>
    <row r="328" spans="2:53">
      <c r="B328" s="16">
        <v>24028181</v>
      </c>
      <c r="C328" s="16" t="s">
        <v>355</v>
      </c>
      <c r="D328" s="16" t="s">
        <v>75</v>
      </c>
      <c r="E328" s="21">
        <v>4008</v>
      </c>
      <c r="F328" s="21" t="s">
        <v>84</v>
      </c>
      <c r="G328" s="21">
        <v>40207</v>
      </c>
      <c r="H328" s="21" t="s">
        <v>356</v>
      </c>
      <c r="I328" s="16" t="s">
        <v>357</v>
      </c>
      <c r="J328" s="17" t="s">
        <v>1864</v>
      </c>
      <c r="K328" s="17" t="s">
        <v>1865</v>
      </c>
      <c r="L328" s="17" t="s">
        <v>1551</v>
      </c>
      <c r="M328" s="18" t="str">
        <f>IF(L328="","",VLOOKUP(L328,Sheet1!$B$3:$C$7,2,0))</f>
        <v>急性期</v>
      </c>
      <c r="N328" s="17" t="s">
        <v>1551</v>
      </c>
      <c r="O328" s="18" t="str">
        <f>IF(N328="","",VLOOKUP(N328,Sheet1!$B$3:$C$7,2,0))</f>
        <v>急性期</v>
      </c>
      <c r="P328" s="24" t="str">
        <f t="shared" ref="P328:P391" si="45">IF(OR(W328="1",X328="1",Y328="1",Z328="1",AA328="1"),"○","")</f>
        <v>○</v>
      </c>
      <c r="Q328" s="25" t="str">
        <f t="shared" ref="Q328:Q391" si="46">IF(OR(W328="2",X328="2",Y328="2",Z328="2",AA328="2"),"○","")</f>
        <v>○</v>
      </c>
      <c r="R328" s="25" t="str">
        <f t="shared" ref="R328:R391" si="47">IF(OR(W328="3",X328="3",Y328="3",Z328="3",AA328="3"),"○","")</f>
        <v>○</v>
      </c>
      <c r="S328" s="25" t="str">
        <f t="shared" ref="S328:S391" si="48">IF(OR(W328="4",X328="4",Y328="4",Z328="4",AA328="4"),"○","")</f>
        <v>○</v>
      </c>
      <c r="T328" s="25" t="str">
        <f t="shared" ref="T328:T391" si="49">IF(OR(W328="5",X328="5",Y328="5",Z328="5",AA328="5"),"○","")</f>
        <v>○</v>
      </c>
      <c r="U328" s="25" t="str">
        <f t="shared" ref="U328:U391" si="50">IF(OR(W328="6",X328="6",Y328="6",Z328="6",AA328="6"),"○","")</f>
        <v/>
      </c>
      <c r="V328" s="26" t="str">
        <f t="shared" ref="V328:V391" si="51">IF(OR(W328="7",X328="7",Y328="7",Z328="7",AA328="7"),"○","")</f>
        <v/>
      </c>
      <c r="W328" s="27" t="s">
        <v>1549</v>
      </c>
      <c r="X328" s="27" t="s">
        <v>1551</v>
      </c>
      <c r="Y328" s="27" t="s">
        <v>1558</v>
      </c>
      <c r="Z328" s="27" t="s">
        <v>1550</v>
      </c>
      <c r="AA328" s="27" t="s">
        <v>1552</v>
      </c>
      <c r="AB328" s="22" t="str">
        <f t="shared" ref="AB328:AB391" si="52">IF(L328="1","高度急性期",IF(L328="2","急性期",IF(L328="3","回復期",IF(L328="4","慢性期",IF(L328="5","休棟中等","無回答")))))</f>
        <v>急性期</v>
      </c>
      <c r="AC328" s="33">
        <v>19</v>
      </c>
      <c r="AD328" s="33">
        <v>19</v>
      </c>
      <c r="AE328" s="33">
        <v>0</v>
      </c>
      <c r="AF328" s="33">
        <v>0</v>
      </c>
      <c r="AG328" s="33">
        <v>0</v>
      </c>
      <c r="AH328" s="33">
        <v>0</v>
      </c>
      <c r="AI328" s="33">
        <v>0</v>
      </c>
      <c r="AJ328" s="33">
        <v>0</v>
      </c>
      <c r="AK328" s="33">
        <v>0</v>
      </c>
      <c r="AL328" s="34">
        <v>19</v>
      </c>
      <c r="AM328" s="33">
        <v>0</v>
      </c>
      <c r="AN328" s="33">
        <v>0</v>
      </c>
      <c r="AO328" s="33">
        <v>0</v>
      </c>
      <c r="AP328" s="34">
        <v>227</v>
      </c>
      <c r="AQ328" s="34">
        <v>13</v>
      </c>
      <c r="AR328" s="35">
        <v>0</v>
      </c>
      <c r="AS328" s="37" t="s">
        <v>1549</v>
      </c>
      <c r="AT328" s="29" t="str">
        <f t="shared" si="44"/>
        <v>○</v>
      </c>
      <c r="AU328" s="34">
        <v>10</v>
      </c>
      <c r="AV328" s="34">
        <v>0</v>
      </c>
      <c r="AW328" s="34">
        <v>0</v>
      </c>
      <c r="AX328" s="34"/>
      <c r="AY328" s="34"/>
      <c r="AZ328" s="34">
        <v>0</v>
      </c>
      <c r="BA328" s="34">
        <v>0</v>
      </c>
    </row>
    <row r="329" spans="2:53">
      <c r="B329" s="16">
        <v>24028385</v>
      </c>
      <c r="C329" s="16" t="s">
        <v>576</v>
      </c>
      <c r="D329" s="16" t="s">
        <v>75</v>
      </c>
      <c r="E329" s="21">
        <v>4008</v>
      </c>
      <c r="F329" s="21" t="s">
        <v>84</v>
      </c>
      <c r="G329" s="21">
        <v>40207</v>
      </c>
      <c r="H329" s="21" t="s">
        <v>356</v>
      </c>
      <c r="I329" s="16" t="s">
        <v>577</v>
      </c>
      <c r="J329" s="17" t="s">
        <v>1866</v>
      </c>
      <c r="K329" s="17" t="s">
        <v>1867</v>
      </c>
      <c r="L329" s="17" t="s">
        <v>1558</v>
      </c>
      <c r="M329" s="18" t="str">
        <f>IF(L329="","",VLOOKUP(L329,Sheet1!$B$3:$C$7,2,0))</f>
        <v>回復期</v>
      </c>
      <c r="N329" s="17" t="s">
        <v>1558</v>
      </c>
      <c r="O329" s="18" t="str">
        <f>IF(N329="","",VLOOKUP(N329,Sheet1!$B$3:$C$7,2,0))</f>
        <v>回復期</v>
      </c>
      <c r="P329" s="24" t="str">
        <f t="shared" si="45"/>
        <v>○</v>
      </c>
      <c r="Q329" s="25" t="str">
        <f t="shared" si="46"/>
        <v/>
      </c>
      <c r="R329" s="25" t="str">
        <f t="shared" si="47"/>
        <v>○</v>
      </c>
      <c r="S329" s="25" t="str">
        <f t="shared" si="48"/>
        <v>○</v>
      </c>
      <c r="T329" s="25" t="str">
        <f t="shared" si="49"/>
        <v>○</v>
      </c>
      <c r="U329" s="25" t="str">
        <f t="shared" si="50"/>
        <v/>
      </c>
      <c r="V329" s="26" t="str">
        <f t="shared" si="51"/>
        <v/>
      </c>
      <c r="W329" s="27" t="s">
        <v>1549</v>
      </c>
      <c r="X329" s="27" t="s">
        <v>1558</v>
      </c>
      <c r="Y329" s="27" t="s">
        <v>1550</v>
      </c>
      <c r="Z329" s="27" t="s">
        <v>1552</v>
      </c>
      <c r="AA329" s="27" t="s">
        <v>79</v>
      </c>
      <c r="AB329" s="22" t="str">
        <f t="shared" si="52"/>
        <v>回復期</v>
      </c>
      <c r="AC329" s="33">
        <v>19</v>
      </c>
      <c r="AD329" s="33">
        <v>19</v>
      </c>
      <c r="AE329" s="33">
        <v>0</v>
      </c>
      <c r="AF329" s="33">
        <v>0</v>
      </c>
      <c r="AG329" s="33">
        <v>0</v>
      </c>
      <c r="AH329" s="33">
        <v>0</v>
      </c>
      <c r="AI329" s="33">
        <v>0</v>
      </c>
      <c r="AJ329" s="33">
        <v>0</v>
      </c>
      <c r="AK329" s="33">
        <v>0</v>
      </c>
      <c r="AL329" s="34">
        <v>19</v>
      </c>
      <c r="AM329" s="34">
        <v>0</v>
      </c>
      <c r="AN329" s="34">
        <v>0</v>
      </c>
      <c r="AO329" s="33">
        <v>0</v>
      </c>
      <c r="AP329" s="34">
        <v>43</v>
      </c>
      <c r="AQ329" s="34">
        <v>0</v>
      </c>
      <c r="AR329" s="35">
        <v>0</v>
      </c>
      <c r="AS329" s="37" t="s">
        <v>1551</v>
      </c>
      <c r="AT329" s="29" t="str">
        <f t="shared" ref="AT329:AT392" si="53">IF(AS329="1","○","")</f>
        <v/>
      </c>
      <c r="AU329" s="34">
        <v>0</v>
      </c>
      <c r="AV329" s="34">
        <v>71</v>
      </c>
      <c r="AW329" s="34">
        <v>0</v>
      </c>
      <c r="AX329" s="34">
        <v>0</v>
      </c>
      <c r="AY329" s="34">
        <v>0</v>
      </c>
      <c r="AZ329" s="34">
        <v>0</v>
      </c>
      <c r="BA329" s="34">
        <v>0</v>
      </c>
    </row>
    <row r="330" spans="2:53">
      <c r="B330" s="16">
        <v>24028387</v>
      </c>
      <c r="C330" s="16" t="s">
        <v>578</v>
      </c>
      <c r="D330" s="16" t="s">
        <v>75</v>
      </c>
      <c r="E330" s="21">
        <v>4008</v>
      </c>
      <c r="F330" s="21" t="s">
        <v>84</v>
      </c>
      <c r="G330" s="21">
        <v>40207</v>
      </c>
      <c r="H330" s="21" t="s">
        <v>356</v>
      </c>
      <c r="I330" s="16" t="s">
        <v>579</v>
      </c>
      <c r="J330" s="17" t="s">
        <v>1868</v>
      </c>
      <c r="K330" s="17" t="s">
        <v>1869</v>
      </c>
      <c r="L330" s="17" t="s">
        <v>1551</v>
      </c>
      <c r="M330" s="18" t="str">
        <f>IF(L330="","",VLOOKUP(L330,Sheet1!$B$3:$C$7,2,0))</f>
        <v>急性期</v>
      </c>
      <c r="N330" s="17" t="s">
        <v>1551</v>
      </c>
      <c r="O330" s="18" t="str">
        <f>IF(N330="","",VLOOKUP(N330,Sheet1!$B$3:$C$7,2,0))</f>
        <v>急性期</v>
      </c>
      <c r="P330" s="24" t="str">
        <f t="shared" si="45"/>
        <v/>
      </c>
      <c r="Q330" s="25" t="str">
        <f t="shared" si="46"/>
        <v>○</v>
      </c>
      <c r="R330" s="25" t="str">
        <f t="shared" si="47"/>
        <v/>
      </c>
      <c r="S330" s="25" t="str">
        <f t="shared" si="48"/>
        <v/>
      </c>
      <c r="T330" s="25" t="str">
        <f t="shared" si="49"/>
        <v/>
      </c>
      <c r="U330" s="25" t="str">
        <f t="shared" si="50"/>
        <v/>
      </c>
      <c r="V330" s="26" t="str">
        <f t="shared" si="51"/>
        <v/>
      </c>
      <c r="W330" s="27" t="s">
        <v>1551</v>
      </c>
      <c r="X330" s="27" t="s">
        <v>79</v>
      </c>
      <c r="Y330" s="27" t="s">
        <v>79</v>
      </c>
      <c r="Z330" s="27" t="s">
        <v>79</v>
      </c>
      <c r="AA330" s="27" t="s">
        <v>79</v>
      </c>
      <c r="AB330" s="22" t="str">
        <f t="shared" si="52"/>
        <v>急性期</v>
      </c>
      <c r="AC330" s="33">
        <v>19</v>
      </c>
      <c r="AD330" s="33">
        <v>0</v>
      </c>
      <c r="AE330" s="33">
        <v>19</v>
      </c>
      <c r="AF330" s="33">
        <v>0</v>
      </c>
      <c r="AG330" s="33">
        <v>0</v>
      </c>
      <c r="AH330" s="33">
        <v>0</v>
      </c>
      <c r="AI330" s="33">
        <v>0</v>
      </c>
      <c r="AJ330" s="33">
        <v>0</v>
      </c>
      <c r="AK330" s="33">
        <v>0</v>
      </c>
      <c r="AL330" s="34">
        <v>19</v>
      </c>
      <c r="AM330" s="33">
        <v>0</v>
      </c>
      <c r="AN330" s="33">
        <v>0</v>
      </c>
      <c r="AO330" s="33">
        <v>0</v>
      </c>
      <c r="AP330" s="34">
        <v>0</v>
      </c>
      <c r="AQ330" s="34">
        <v>0</v>
      </c>
      <c r="AR330" s="35">
        <v>0</v>
      </c>
      <c r="AS330" s="37" t="s">
        <v>1551</v>
      </c>
      <c r="AT330" s="29" t="str">
        <f t="shared" si="53"/>
        <v/>
      </c>
      <c r="AU330" s="34">
        <v>0</v>
      </c>
      <c r="AV330" s="34">
        <v>0</v>
      </c>
      <c r="AW330" s="34">
        <v>0</v>
      </c>
      <c r="AX330" s="34"/>
      <c r="AY330" s="34"/>
      <c r="AZ330" s="34">
        <v>0</v>
      </c>
      <c r="BA330" s="34">
        <v>0</v>
      </c>
    </row>
    <row r="331" spans="2:53">
      <c r="B331" s="16">
        <v>24028451</v>
      </c>
      <c r="C331" s="16" t="s">
        <v>658</v>
      </c>
      <c r="D331" s="16" t="s">
        <v>75</v>
      </c>
      <c r="E331" s="21">
        <v>4008</v>
      </c>
      <c r="F331" s="21" t="s">
        <v>84</v>
      </c>
      <c r="G331" s="21">
        <v>40207</v>
      </c>
      <c r="H331" s="21" t="s">
        <v>356</v>
      </c>
      <c r="I331" s="16" t="s">
        <v>659</v>
      </c>
      <c r="J331" s="17" t="s">
        <v>660</v>
      </c>
      <c r="K331" s="17" t="s">
        <v>661</v>
      </c>
      <c r="L331" s="17" t="s">
        <v>150</v>
      </c>
      <c r="M331" s="18" t="str">
        <f>IF(L331="","",VLOOKUP(L331,Sheet1!$B$3:$C$7,2,0))</f>
        <v>休棟等</v>
      </c>
      <c r="N331" s="17" t="s">
        <v>150</v>
      </c>
      <c r="O331" s="18" t="str">
        <f>IF(N331="","",VLOOKUP(N331,Sheet1!$B$3:$C$7,2,0))</f>
        <v>休棟等</v>
      </c>
      <c r="P331" s="24" t="str">
        <f t="shared" si="45"/>
        <v/>
      </c>
      <c r="Q331" s="25" t="str">
        <f t="shared" si="46"/>
        <v>○</v>
      </c>
      <c r="R331" s="25" t="str">
        <f t="shared" si="47"/>
        <v/>
      </c>
      <c r="S331" s="25" t="str">
        <f t="shared" si="48"/>
        <v/>
      </c>
      <c r="T331" s="25" t="str">
        <f t="shared" si="49"/>
        <v/>
      </c>
      <c r="U331" s="25" t="str">
        <f t="shared" si="50"/>
        <v/>
      </c>
      <c r="V331" s="26" t="str">
        <f t="shared" si="51"/>
        <v/>
      </c>
      <c r="W331" s="27" t="s">
        <v>149</v>
      </c>
      <c r="X331" s="27" t="s">
        <v>79</v>
      </c>
      <c r="Y331" s="27" t="s">
        <v>79</v>
      </c>
      <c r="Z331" s="27" t="s">
        <v>79</v>
      </c>
      <c r="AA331" s="27" t="s">
        <v>79</v>
      </c>
      <c r="AB331" s="22" t="str">
        <f t="shared" si="52"/>
        <v>休棟中等</v>
      </c>
      <c r="AC331" s="33">
        <v>15</v>
      </c>
      <c r="AD331" s="33">
        <v>13</v>
      </c>
      <c r="AE331" s="33">
        <v>2</v>
      </c>
      <c r="AF331" s="33">
        <v>0</v>
      </c>
      <c r="AG331" s="33">
        <v>0</v>
      </c>
      <c r="AH331" s="33">
        <v>0</v>
      </c>
      <c r="AI331" s="33">
        <v>0</v>
      </c>
      <c r="AJ331" s="33">
        <v>0</v>
      </c>
      <c r="AK331" s="33">
        <v>0</v>
      </c>
      <c r="AL331" s="34">
        <v>15</v>
      </c>
      <c r="AM331" s="33">
        <v>0</v>
      </c>
      <c r="AN331" s="33">
        <v>0</v>
      </c>
      <c r="AO331" s="33">
        <v>0</v>
      </c>
      <c r="AP331" s="34">
        <v>230</v>
      </c>
      <c r="AQ331" s="34">
        <v>63</v>
      </c>
      <c r="AR331" s="35">
        <v>0</v>
      </c>
      <c r="AS331" s="37" t="s">
        <v>149</v>
      </c>
      <c r="AT331" s="29" t="str">
        <f t="shared" si="53"/>
        <v/>
      </c>
      <c r="AU331" s="34">
        <v>0</v>
      </c>
      <c r="AV331" s="34">
        <v>0</v>
      </c>
      <c r="AW331" s="34">
        <v>0</v>
      </c>
      <c r="AX331" s="34">
        <v>0</v>
      </c>
      <c r="AY331" s="34">
        <v>0</v>
      </c>
      <c r="AZ331" s="34">
        <v>0</v>
      </c>
      <c r="BA331" s="34">
        <v>22</v>
      </c>
    </row>
    <row r="332" spans="2:53">
      <c r="B332" s="16">
        <v>24028522</v>
      </c>
      <c r="C332" s="16" t="s">
        <v>751</v>
      </c>
      <c r="D332" s="16" t="s">
        <v>75</v>
      </c>
      <c r="E332" s="21">
        <v>4008</v>
      </c>
      <c r="F332" s="21" t="s">
        <v>84</v>
      </c>
      <c r="G332" s="21">
        <v>40207</v>
      </c>
      <c r="H332" s="21" t="s">
        <v>356</v>
      </c>
      <c r="I332" s="16" t="s">
        <v>752</v>
      </c>
      <c r="J332" s="17" t="s">
        <v>753</v>
      </c>
      <c r="K332" s="17" t="s">
        <v>754</v>
      </c>
      <c r="L332" s="17" t="s">
        <v>150</v>
      </c>
      <c r="M332" s="18" t="str">
        <f>IF(L332="","",VLOOKUP(L332,Sheet1!$B$3:$C$7,2,0))</f>
        <v>休棟等</v>
      </c>
      <c r="N332" s="17" t="s">
        <v>150</v>
      </c>
      <c r="O332" s="18" t="str">
        <f>IF(N332="","",VLOOKUP(N332,Sheet1!$B$3:$C$7,2,0))</f>
        <v>休棟等</v>
      </c>
      <c r="P332" s="24" t="str">
        <f t="shared" si="45"/>
        <v/>
      </c>
      <c r="Q332" s="25" t="str">
        <f t="shared" si="46"/>
        <v/>
      </c>
      <c r="R332" s="25" t="str">
        <f t="shared" si="47"/>
        <v/>
      </c>
      <c r="S332" s="25" t="str">
        <f t="shared" si="48"/>
        <v/>
      </c>
      <c r="T332" s="25" t="str">
        <f t="shared" si="49"/>
        <v/>
      </c>
      <c r="U332" s="25" t="str">
        <f t="shared" si="50"/>
        <v>○</v>
      </c>
      <c r="V332" s="26" t="str">
        <f t="shared" si="51"/>
        <v/>
      </c>
      <c r="W332" s="27" t="s">
        <v>461</v>
      </c>
      <c r="X332" s="27" t="s">
        <v>79</v>
      </c>
      <c r="Y332" s="27" t="s">
        <v>79</v>
      </c>
      <c r="Z332" s="27" t="s">
        <v>79</v>
      </c>
      <c r="AA332" s="27" t="s">
        <v>79</v>
      </c>
      <c r="AB332" s="22" t="str">
        <f t="shared" si="52"/>
        <v>休棟中等</v>
      </c>
      <c r="AC332" s="33">
        <v>16</v>
      </c>
      <c r="AD332" s="33">
        <v>0</v>
      </c>
      <c r="AE332" s="33">
        <v>16</v>
      </c>
      <c r="AF332" s="33">
        <v>0</v>
      </c>
      <c r="AG332" s="33">
        <v>0</v>
      </c>
      <c r="AH332" s="33">
        <v>0</v>
      </c>
      <c r="AI332" s="33">
        <v>0</v>
      </c>
      <c r="AJ332" s="33">
        <v>0</v>
      </c>
      <c r="AK332" s="33">
        <v>0</v>
      </c>
      <c r="AL332" s="34">
        <v>0</v>
      </c>
      <c r="AM332" s="33">
        <v>0</v>
      </c>
      <c r="AN332" s="33">
        <v>0</v>
      </c>
      <c r="AO332" s="33">
        <v>16</v>
      </c>
      <c r="AP332" s="34">
        <v>0</v>
      </c>
      <c r="AQ332" s="34">
        <v>0</v>
      </c>
      <c r="AR332" s="35">
        <v>0</v>
      </c>
      <c r="AS332" s="37" t="s">
        <v>149</v>
      </c>
      <c r="AT332" s="29" t="str">
        <f t="shared" si="53"/>
        <v/>
      </c>
      <c r="AU332" s="34"/>
      <c r="AV332" s="34"/>
      <c r="AW332" s="34">
        <v>0</v>
      </c>
      <c r="AX332" s="34"/>
      <c r="AY332" s="34"/>
      <c r="AZ332" s="34">
        <v>0</v>
      </c>
      <c r="BA332" s="34"/>
    </row>
    <row r="333" spans="2:53">
      <c r="B333" s="16">
        <v>24028550</v>
      </c>
      <c r="C333" s="16" t="s">
        <v>783</v>
      </c>
      <c r="D333" s="16" t="s">
        <v>75</v>
      </c>
      <c r="E333" s="21">
        <v>4008</v>
      </c>
      <c r="F333" s="21" t="s">
        <v>84</v>
      </c>
      <c r="G333" s="21">
        <v>40207</v>
      </c>
      <c r="H333" s="21" t="s">
        <v>356</v>
      </c>
      <c r="I333" s="16" t="s">
        <v>784</v>
      </c>
      <c r="J333" s="17" t="s">
        <v>1870</v>
      </c>
      <c r="K333" s="17" t="s">
        <v>1871</v>
      </c>
      <c r="L333" s="17" t="s">
        <v>1551</v>
      </c>
      <c r="M333" s="18" t="str">
        <f>IF(L333="","",VLOOKUP(L333,Sheet1!$B$3:$C$7,2,0))</f>
        <v>急性期</v>
      </c>
      <c r="N333" s="17" t="s">
        <v>1551</v>
      </c>
      <c r="O333" s="18" t="str">
        <f>IF(N333="","",VLOOKUP(N333,Sheet1!$B$3:$C$7,2,0))</f>
        <v>急性期</v>
      </c>
      <c r="P333" s="24" t="str">
        <f t="shared" si="45"/>
        <v/>
      </c>
      <c r="Q333" s="25" t="str">
        <f t="shared" si="46"/>
        <v>○</v>
      </c>
      <c r="R333" s="25" t="str">
        <f t="shared" si="47"/>
        <v/>
      </c>
      <c r="S333" s="25" t="str">
        <f t="shared" si="48"/>
        <v/>
      </c>
      <c r="T333" s="25" t="str">
        <f t="shared" si="49"/>
        <v/>
      </c>
      <c r="U333" s="25" t="str">
        <f t="shared" si="50"/>
        <v/>
      </c>
      <c r="V333" s="26" t="str">
        <f t="shared" si="51"/>
        <v/>
      </c>
      <c r="W333" s="27" t="s">
        <v>1551</v>
      </c>
      <c r="X333" s="27" t="s">
        <v>79</v>
      </c>
      <c r="Y333" s="27" t="s">
        <v>79</v>
      </c>
      <c r="Z333" s="27" t="s">
        <v>79</v>
      </c>
      <c r="AA333" s="27" t="s">
        <v>79</v>
      </c>
      <c r="AB333" s="22" t="str">
        <f t="shared" si="52"/>
        <v>急性期</v>
      </c>
      <c r="AC333" s="33">
        <v>6</v>
      </c>
      <c r="AD333" s="33">
        <v>6</v>
      </c>
      <c r="AE333" s="33">
        <v>0</v>
      </c>
      <c r="AF333" s="33">
        <v>0</v>
      </c>
      <c r="AG333" s="33">
        <v>0</v>
      </c>
      <c r="AH333" s="33">
        <v>0</v>
      </c>
      <c r="AI333" s="33">
        <v>0</v>
      </c>
      <c r="AJ333" s="33">
        <v>0</v>
      </c>
      <c r="AK333" s="33">
        <v>0</v>
      </c>
      <c r="AL333" s="34">
        <v>6</v>
      </c>
      <c r="AM333" s="33">
        <v>0</v>
      </c>
      <c r="AN333" s="33">
        <v>0</v>
      </c>
      <c r="AO333" s="33">
        <v>0</v>
      </c>
      <c r="AP333" s="34">
        <v>93</v>
      </c>
      <c r="AQ333" s="34">
        <v>0</v>
      </c>
      <c r="AR333" s="35"/>
      <c r="AS333" s="37" t="s">
        <v>1551</v>
      </c>
      <c r="AT333" s="29" t="str">
        <f t="shared" si="53"/>
        <v/>
      </c>
      <c r="AU333" s="34">
        <v>0</v>
      </c>
      <c r="AV333" s="34">
        <v>0</v>
      </c>
      <c r="AW333" s="34">
        <v>0</v>
      </c>
      <c r="AX333" s="34">
        <v>0</v>
      </c>
      <c r="AY333" s="34">
        <v>0</v>
      </c>
      <c r="AZ333" s="34">
        <v>0</v>
      </c>
      <c r="BA333" s="34">
        <v>0</v>
      </c>
    </row>
    <row r="334" spans="2:53">
      <c r="B334" s="16">
        <v>24028636</v>
      </c>
      <c r="C334" s="16" t="s">
        <v>867</v>
      </c>
      <c r="D334" s="16" t="s">
        <v>75</v>
      </c>
      <c r="E334" s="21">
        <v>4008</v>
      </c>
      <c r="F334" s="21" t="s">
        <v>84</v>
      </c>
      <c r="G334" s="21">
        <v>40207</v>
      </c>
      <c r="H334" s="21" t="s">
        <v>356</v>
      </c>
      <c r="I334" s="16" t="s">
        <v>868</v>
      </c>
      <c r="J334" s="17" t="s">
        <v>1872</v>
      </c>
      <c r="K334" s="17" t="s">
        <v>1873</v>
      </c>
      <c r="L334" s="17" t="s">
        <v>1551</v>
      </c>
      <c r="M334" s="18" t="str">
        <f>IF(L334="","",VLOOKUP(L334,Sheet1!$B$3:$C$7,2,0))</f>
        <v>急性期</v>
      </c>
      <c r="N334" s="17" t="s">
        <v>1551</v>
      </c>
      <c r="O334" s="18" t="str">
        <f>IF(N334="","",VLOOKUP(N334,Sheet1!$B$3:$C$7,2,0))</f>
        <v>急性期</v>
      </c>
      <c r="P334" s="24" t="str">
        <f t="shared" si="45"/>
        <v/>
      </c>
      <c r="Q334" s="25" t="str">
        <f t="shared" si="46"/>
        <v/>
      </c>
      <c r="R334" s="25" t="str">
        <f t="shared" si="47"/>
        <v>○</v>
      </c>
      <c r="S334" s="25" t="str">
        <f t="shared" si="48"/>
        <v/>
      </c>
      <c r="T334" s="25" t="str">
        <f t="shared" si="49"/>
        <v/>
      </c>
      <c r="U334" s="25" t="str">
        <f t="shared" si="50"/>
        <v/>
      </c>
      <c r="V334" s="26" t="str">
        <f t="shared" si="51"/>
        <v/>
      </c>
      <c r="W334" s="27" t="s">
        <v>1558</v>
      </c>
      <c r="X334" s="27" t="s">
        <v>79</v>
      </c>
      <c r="Y334" s="27" t="s">
        <v>79</v>
      </c>
      <c r="Z334" s="27" t="s">
        <v>79</v>
      </c>
      <c r="AA334" s="27" t="s">
        <v>79</v>
      </c>
      <c r="AB334" s="22" t="str">
        <f t="shared" si="52"/>
        <v>急性期</v>
      </c>
      <c r="AC334" s="33">
        <v>16</v>
      </c>
      <c r="AD334" s="33">
        <v>16</v>
      </c>
      <c r="AE334" s="33">
        <v>0</v>
      </c>
      <c r="AF334" s="33">
        <v>0</v>
      </c>
      <c r="AG334" s="33">
        <v>0</v>
      </c>
      <c r="AH334" s="33">
        <v>0</v>
      </c>
      <c r="AI334" s="33">
        <v>0</v>
      </c>
      <c r="AJ334" s="33">
        <v>0</v>
      </c>
      <c r="AK334" s="33">
        <v>0</v>
      </c>
      <c r="AL334" s="34">
        <v>16</v>
      </c>
      <c r="AM334" s="34">
        <v>0</v>
      </c>
      <c r="AN334" s="34">
        <v>0</v>
      </c>
      <c r="AO334" s="33">
        <v>0</v>
      </c>
      <c r="AP334" s="34">
        <v>346</v>
      </c>
      <c r="AQ334" s="34"/>
      <c r="AR334" s="35"/>
      <c r="AS334" s="37" t="s">
        <v>79</v>
      </c>
      <c r="AT334" s="29" t="str">
        <f t="shared" si="53"/>
        <v/>
      </c>
      <c r="AU334" s="34"/>
      <c r="AV334" s="34"/>
      <c r="AW334" s="34">
        <v>0</v>
      </c>
      <c r="AX334" s="34"/>
      <c r="AY334" s="34"/>
      <c r="AZ334" s="34">
        <v>0</v>
      </c>
      <c r="BA334" s="34">
        <v>25</v>
      </c>
    </row>
    <row r="335" spans="2:53">
      <c r="B335" s="16">
        <v>24028148</v>
      </c>
      <c r="C335" s="16" t="s">
        <v>308</v>
      </c>
      <c r="D335" s="16" t="s">
        <v>75</v>
      </c>
      <c r="E335" s="21">
        <v>4008</v>
      </c>
      <c r="F335" s="21" t="s">
        <v>84</v>
      </c>
      <c r="G335" s="21">
        <v>40229</v>
      </c>
      <c r="H335" s="21" t="s">
        <v>309</v>
      </c>
      <c r="I335" s="16" t="s">
        <v>310</v>
      </c>
      <c r="J335" s="17" t="s">
        <v>1874</v>
      </c>
      <c r="K335" s="17" t="s">
        <v>1875</v>
      </c>
      <c r="L335" s="17" t="s">
        <v>1551</v>
      </c>
      <c r="M335" s="18" t="str">
        <f>IF(L335="","",VLOOKUP(L335,Sheet1!$B$3:$C$7,2,0))</f>
        <v>急性期</v>
      </c>
      <c r="N335" s="17" t="s">
        <v>1558</v>
      </c>
      <c r="O335" s="18" t="str">
        <f>IF(N335="","",VLOOKUP(N335,Sheet1!$B$3:$C$7,2,0))</f>
        <v>回復期</v>
      </c>
      <c r="P335" s="24" t="str">
        <f t="shared" si="45"/>
        <v/>
      </c>
      <c r="Q335" s="25" t="str">
        <f t="shared" si="46"/>
        <v>○</v>
      </c>
      <c r="R335" s="25" t="str">
        <f t="shared" si="47"/>
        <v>○</v>
      </c>
      <c r="S335" s="25" t="str">
        <f t="shared" si="48"/>
        <v>○</v>
      </c>
      <c r="T335" s="25" t="str">
        <f t="shared" si="49"/>
        <v>○</v>
      </c>
      <c r="U335" s="25" t="str">
        <f t="shared" si="50"/>
        <v/>
      </c>
      <c r="V335" s="26" t="str">
        <f t="shared" si="51"/>
        <v/>
      </c>
      <c r="W335" s="27" t="s">
        <v>1551</v>
      </c>
      <c r="X335" s="27" t="s">
        <v>1558</v>
      </c>
      <c r="Y335" s="27" t="s">
        <v>1550</v>
      </c>
      <c r="Z335" s="27" t="s">
        <v>1552</v>
      </c>
      <c r="AA335" s="27" t="s">
        <v>79</v>
      </c>
      <c r="AB335" s="22" t="str">
        <f t="shared" si="52"/>
        <v>急性期</v>
      </c>
      <c r="AC335" s="33">
        <v>14</v>
      </c>
      <c r="AD335" s="33">
        <v>7</v>
      </c>
      <c r="AE335" s="33">
        <v>7</v>
      </c>
      <c r="AF335" s="33">
        <v>0</v>
      </c>
      <c r="AG335" s="33">
        <v>0</v>
      </c>
      <c r="AH335" s="33">
        <v>0</v>
      </c>
      <c r="AI335" s="33">
        <v>0</v>
      </c>
      <c r="AJ335" s="33">
        <v>0</v>
      </c>
      <c r="AK335" s="33">
        <v>0</v>
      </c>
      <c r="AL335" s="34">
        <v>14</v>
      </c>
      <c r="AM335" s="34">
        <v>0</v>
      </c>
      <c r="AN335" s="34">
        <v>0</v>
      </c>
      <c r="AO335" s="33">
        <v>0</v>
      </c>
      <c r="AP335" s="34">
        <v>84</v>
      </c>
      <c r="AQ335" s="34">
        <v>34</v>
      </c>
      <c r="AR335" s="35">
        <v>0</v>
      </c>
      <c r="AS335" s="37" t="s">
        <v>1549</v>
      </c>
      <c r="AT335" s="29" t="str">
        <f t="shared" si="53"/>
        <v>○</v>
      </c>
      <c r="AU335" s="34">
        <v>6</v>
      </c>
      <c r="AV335" s="34">
        <v>123</v>
      </c>
      <c r="AW335" s="34">
        <v>5</v>
      </c>
      <c r="AX335" s="34">
        <v>2</v>
      </c>
      <c r="AY335" s="34">
        <v>3</v>
      </c>
      <c r="AZ335" s="34">
        <v>0</v>
      </c>
      <c r="BA335" s="34">
        <v>0</v>
      </c>
    </row>
    <row r="336" spans="2:53">
      <c r="B336" s="16">
        <v>24028157</v>
      </c>
      <c r="C336" s="16" t="s">
        <v>319</v>
      </c>
      <c r="D336" s="16" t="s">
        <v>75</v>
      </c>
      <c r="E336" s="21">
        <v>4008</v>
      </c>
      <c r="F336" s="21" t="s">
        <v>84</v>
      </c>
      <c r="G336" s="21">
        <v>40229</v>
      </c>
      <c r="H336" s="21" t="s">
        <v>309</v>
      </c>
      <c r="I336" s="16" t="s">
        <v>320</v>
      </c>
      <c r="J336" s="17" t="s">
        <v>1876</v>
      </c>
      <c r="K336" s="17" t="s">
        <v>1877</v>
      </c>
      <c r="L336" s="17" t="s">
        <v>1551</v>
      </c>
      <c r="M336" s="18" t="str">
        <f>IF(L336="","",VLOOKUP(L336,Sheet1!$B$3:$C$7,2,0))</f>
        <v>急性期</v>
      </c>
      <c r="N336" s="17" t="s">
        <v>1551</v>
      </c>
      <c r="O336" s="18" t="str">
        <f>IF(N336="","",VLOOKUP(N336,Sheet1!$B$3:$C$7,2,0))</f>
        <v>急性期</v>
      </c>
      <c r="P336" s="24" t="str">
        <f t="shared" si="45"/>
        <v/>
      </c>
      <c r="Q336" s="25" t="str">
        <f t="shared" si="46"/>
        <v>○</v>
      </c>
      <c r="R336" s="25" t="str">
        <f t="shared" si="47"/>
        <v/>
      </c>
      <c r="S336" s="25" t="str">
        <f t="shared" si="48"/>
        <v/>
      </c>
      <c r="T336" s="25" t="str">
        <f t="shared" si="49"/>
        <v/>
      </c>
      <c r="U336" s="25" t="str">
        <f t="shared" si="50"/>
        <v/>
      </c>
      <c r="V336" s="26" t="str">
        <f t="shared" si="51"/>
        <v/>
      </c>
      <c r="W336" s="27" t="s">
        <v>1551</v>
      </c>
      <c r="X336" s="27" t="s">
        <v>79</v>
      </c>
      <c r="Y336" s="27" t="s">
        <v>79</v>
      </c>
      <c r="Z336" s="27" t="s">
        <v>79</v>
      </c>
      <c r="AA336" s="27" t="s">
        <v>79</v>
      </c>
      <c r="AB336" s="22" t="str">
        <f t="shared" si="52"/>
        <v>急性期</v>
      </c>
      <c r="AC336" s="33">
        <v>9</v>
      </c>
      <c r="AD336" s="33">
        <v>9</v>
      </c>
      <c r="AE336" s="33">
        <v>0</v>
      </c>
      <c r="AF336" s="33">
        <v>0</v>
      </c>
      <c r="AG336" s="33">
        <v>0</v>
      </c>
      <c r="AH336" s="33">
        <v>0</v>
      </c>
      <c r="AI336" s="33">
        <v>0</v>
      </c>
      <c r="AJ336" s="33">
        <v>0</v>
      </c>
      <c r="AK336" s="33">
        <v>0</v>
      </c>
      <c r="AL336" s="34">
        <v>9</v>
      </c>
      <c r="AM336" s="34">
        <v>0</v>
      </c>
      <c r="AN336" s="34">
        <v>0</v>
      </c>
      <c r="AO336" s="33">
        <v>0</v>
      </c>
      <c r="AP336" s="34">
        <v>46</v>
      </c>
      <c r="AQ336" s="34">
        <v>0</v>
      </c>
      <c r="AR336" s="35">
        <v>0</v>
      </c>
      <c r="AS336" s="37" t="s">
        <v>1551</v>
      </c>
      <c r="AT336" s="29" t="str">
        <f t="shared" si="53"/>
        <v/>
      </c>
      <c r="AU336" s="34">
        <v>0</v>
      </c>
      <c r="AV336" s="34">
        <v>0</v>
      </c>
      <c r="AW336" s="34">
        <v>0</v>
      </c>
      <c r="AX336" s="34">
        <v>0</v>
      </c>
      <c r="AY336" s="34">
        <v>0</v>
      </c>
      <c r="AZ336" s="34">
        <v>0</v>
      </c>
      <c r="BA336" s="34">
        <v>0</v>
      </c>
    </row>
    <row r="337" spans="2:53">
      <c r="B337" s="16">
        <v>24028764</v>
      </c>
      <c r="C337" s="16" t="s">
        <v>1047</v>
      </c>
      <c r="D337" s="16" t="s">
        <v>75</v>
      </c>
      <c r="E337" s="21">
        <v>4008</v>
      </c>
      <c r="F337" s="21" t="s">
        <v>84</v>
      </c>
      <c r="G337" s="21">
        <v>40229</v>
      </c>
      <c r="H337" s="21" t="s">
        <v>309</v>
      </c>
      <c r="I337" s="16" t="s">
        <v>1048</v>
      </c>
      <c r="J337" s="17" t="s">
        <v>1878</v>
      </c>
      <c r="K337" s="17" t="s">
        <v>1879</v>
      </c>
      <c r="L337" s="17" t="s">
        <v>1558</v>
      </c>
      <c r="M337" s="18" t="str">
        <f>IF(L337="","",VLOOKUP(L337,Sheet1!$B$3:$C$7,2,0))</f>
        <v>回復期</v>
      </c>
      <c r="N337" s="17" t="s">
        <v>1558</v>
      </c>
      <c r="O337" s="18" t="str">
        <f>IF(N337="","",VLOOKUP(N337,Sheet1!$B$3:$C$7,2,0))</f>
        <v>回復期</v>
      </c>
      <c r="P337" s="24" t="str">
        <f t="shared" si="45"/>
        <v>○</v>
      </c>
      <c r="Q337" s="25" t="str">
        <f t="shared" si="46"/>
        <v>○</v>
      </c>
      <c r="R337" s="25" t="str">
        <f t="shared" si="47"/>
        <v/>
      </c>
      <c r="S337" s="25" t="str">
        <f t="shared" si="48"/>
        <v/>
      </c>
      <c r="T337" s="25" t="str">
        <f t="shared" si="49"/>
        <v/>
      </c>
      <c r="U337" s="25" t="str">
        <f t="shared" si="50"/>
        <v/>
      </c>
      <c r="V337" s="26" t="str">
        <f t="shared" si="51"/>
        <v/>
      </c>
      <c r="W337" s="27" t="s">
        <v>1549</v>
      </c>
      <c r="X337" s="27" t="s">
        <v>1551</v>
      </c>
      <c r="Y337" s="27" t="s">
        <v>79</v>
      </c>
      <c r="Z337" s="27" t="s">
        <v>79</v>
      </c>
      <c r="AA337" s="27" t="s">
        <v>79</v>
      </c>
      <c r="AB337" s="22" t="str">
        <f t="shared" si="52"/>
        <v>回復期</v>
      </c>
      <c r="AC337" s="33">
        <v>19</v>
      </c>
      <c r="AD337" s="33">
        <v>19</v>
      </c>
      <c r="AE337" s="33">
        <v>0</v>
      </c>
      <c r="AF337" s="33">
        <v>0</v>
      </c>
      <c r="AG337" s="33">
        <v>0</v>
      </c>
      <c r="AH337" s="33">
        <v>0</v>
      </c>
      <c r="AI337" s="33">
        <v>0</v>
      </c>
      <c r="AJ337" s="33">
        <v>0</v>
      </c>
      <c r="AK337" s="33">
        <v>0</v>
      </c>
      <c r="AL337" s="34">
        <v>19</v>
      </c>
      <c r="AM337" s="33">
        <v>0</v>
      </c>
      <c r="AN337" s="33">
        <v>0</v>
      </c>
      <c r="AO337" s="33">
        <v>0</v>
      </c>
      <c r="AP337" s="34">
        <v>142</v>
      </c>
      <c r="AQ337" s="34">
        <v>0</v>
      </c>
      <c r="AR337" s="35">
        <v>0</v>
      </c>
      <c r="AS337" s="37" t="s">
        <v>1551</v>
      </c>
      <c r="AT337" s="29" t="str">
        <f t="shared" si="53"/>
        <v/>
      </c>
      <c r="AU337" s="34">
        <v>0</v>
      </c>
      <c r="AV337" s="34">
        <v>0</v>
      </c>
      <c r="AW337" s="34">
        <v>0</v>
      </c>
      <c r="AX337" s="34">
        <v>0</v>
      </c>
      <c r="AY337" s="34">
        <v>0</v>
      </c>
      <c r="AZ337" s="34">
        <v>0</v>
      </c>
      <c r="BA337" s="34">
        <v>0</v>
      </c>
    </row>
    <row r="338" spans="2:53">
      <c r="B338" s="16">
        <v>24028822</v>
      </c>
      <c r="C338" s="16" t="s">
        <v>1126</v>
      </c>
      <c r="D338" s="16" t="s">
        <v>75</v>
      </c>
      <c r="E338" s="21">
        <v>4008</v>
      </c>
      <c r="F338" s="21" t="s">
        <v>84</v>
      </c>
      <c r="G338" s="21">
        <v>40229</v>
      </c>
      <c r="H338" s="21" t="s">
        <v>309</v>
      </c>
      <c r="I338" s="16" t="s">
        <v>1127</v>
      </c>
      <c r="J338" s="17" t="s">
        <v>1880</v>
      </c>
      <c r="K338" s="17" t="s">
        <v>1881</v>
      </c>
      <c r="L338" s="17" t="s">
        <v>1552</v>
      </c>
      <c r="M338" s="18" t="str">
        <f>IF(L338="","",VLOOKUP(L338,Sheet1!$B$3:$C$7,2,0))</f>
        <v>休棟等</v>
      </c>
      <c r="N338" s="17" t="s">
        <v>1552</v>
      </c>
      <c r="O338" s="18" t="str">
        <f>IF(N338="","",VLOOKUP(N338,Sheet1!$B$3:$C$7,2,0))</f>
        <v>休棟等</v>
      </c>
      <c r="P338" s="24" t="str">
        <f t="shared" si="45"/>
        <v/>
      </c>
      <c r="Q338" s="25" t="str">
        <f t="shared" si="46"/>
        <v>○</v>
      </c>
      <c r="R338" s="25" t="str">
        <f t="shared" si="47"/>
        <v/>
      </c>
      <c r="S338" s="25" t="str">
        <f t="shared" si="48"/>
        <v/>
      </c>
      <c r="T338" s="25" t="str">
        <f t="shared" si="49"/>
        <v/>
      </c>
      <c r="U338" s="25" t="str">
        <f t="shared" si="50"/>
        <v/>
      </c>
      <c r="V338" s="26" t="str">
        <f t="shared" si="51"/>
        <v/>
      </c>
      <c r="W338" s="27" t="s">
        <v>1551</v>
      </c>
      <c r="X338" s="27" t="s">
        <v>79</v>
      </c>
      <c r="Y338" s="27" t="s">
        <v>79</v>
      </c>
      <c r="Z338" s="27" t="s">
        <v>79</v>
      </c>
      <c r="AA338" s="27" t="s">
        <v>79</v>
      </c>
      <c r="AB338" s="22" t="str">
        <f t="shared" si="52"/>
        <v>休棟中等</v>
      </c>
      <c r="AC338" s="33">
        <v>8</v>
      </c>
      <c r="AD338" s="33">
        <v>8</v>
      </c>
      <c r="AE338" s="33">
        <v>8</v>
      </c>
      <c r="AF338" s="33">
        <v>0</v>
      </c>
      <c r="AG338" s="33">
        <v>0</v>
      </c>
      <c r="AH338" s="33">
        <v>0</v>
      </c>
      <c r="AI338" s="33">
        <v>0</v>
      </c>
      <c r="AJ338" s="33">
        <v>0</v>
      </c>
      <c r="AK338" s="33">
        <v>0</v>
      </c>
      <c r="AL338" s="34">
        <v>8</v>
      </c>
      <c r="AM338" s="34">
        <v>0</v>
      </c>
      <c r="AN338" s="34">
        <v>0</v>
      </c>
      <c r="AO338" s="33">
        <v>0</v>
      </c>
      <c r="AP338" s="34">
        <v>0</v>
      </c>
      <c r="AQ338" s="34">
        <v>0</v>
      </c>
      <c r="AR338" s="35"/>
      <c r="AS338" s="37" t="s">
        <v>1551</v>
      </c>
      <c r="AT338" s="29" t="str">
        <f t="shared" si="53"/>
        <v/>
      </c>
      <c r="AU338" s="34"/>
      <c r="AV338" s="34"/>
      <c r="AW338" s="34">
        <v>0</v>
      </c>
      <c r="AX338" s="34"/>
      <c r="AY338" s="34"/>
      <c r="AZ338" s="34">
        <v>0</v>
      </c>
      <c r="BA338" s="34">
        <v>0</v>
      </c>
    </row>
    <row r="339" spans="2:53">
      <c r="B339" s="16">
        <v>24028067</v>
      </c>
      <c r="C339" s="16" t="s">
        <v>199</v>
      </c>
      <c r="D339" s="16" t="s">
        <v>75</v>
      </c>
      <c r="E339" s="23">
        <v>4009</v>
      </c>
      <c r="F339" s="23" t="s">
        <v>200</v>
      </c>
      <c r="G339" s="21">
        <v>40205</v>
      </c>
      <c r="H339" s="21" t="s">
        <v>201</v>
      </c>
      <c r="I339" s="16" t="s">
        <v>202</v>
      </c>
      <c r="J339" s="17" t="s">
        <v>203</v>
      </c>
      <c r="K339" s="17" t="s">
        <v>204</v>
      </c>
      <c r="L339" s="17" t="s">
        <v>150</v>
      </c>
      <c r="M339" s="18" t="str">
        <f>IF(L339="","",VLOOKUP(L339,Sheet1!$B$3:$C$7,2,0))</f>
        <v>休棟等</v>
      </c>
      <c r="N339" s="17" t="s">
        <v>150</v>
      </c>
      <c r="O339" s="18" t="str">
        <f>IF(N339="","",VLOOKUP(N339,Sheet1!$B$3:$C$7,2,0))</f>
        <v>休棟等</v>
      </c>
      <c r="P339" s="24" t="str">
        <f t="shared" si="45"/>
        <v/>
      </c>
      <c r="Q339" s="25" t="str">
        <f t="shared" si="46"/>
        <v/>
      </c>
      <c r="R339" s="25" t="str">
        <f t="shared" si="47"/>
        <v/>
      </c>
      <c r="S339" s="25" t="str">
        <f t="shared" si="48"/>
        <v/>
      </c>
      <c r="T339" s="25" t="str">
        <f t="shared" si="49"/>
        <v/>
      </c>
      <c r="U339" s="25" t="str">
        <f t="shared" si="50"/>
        <v/>
      </c>
      <c r="V339" s="26" t="str">
        <f t="shared" si="51"/>
        <v>○</v>
      </c>
      <c r="W339" s="27" t="s">
        <v>191</v>
      </c>
      <c r="X339" s="27" t="s">
        <v>79</v>
      </c>
      <c r="Y339" s="27" t="s">
        <v>79</v>
      </c>
      <c r="Z339" s="27" t="s">
        <v>79</v>
      </c>
      <c r="AA339" s="27" t="s">
        <v>79</v>
      </c>
      <c r="AB339" s="22" t="str">
        <f t="shared" si="52"/>
        <v>休棟中等</v>
      </c>
      <c r="AC339" s="33">
        <v>15</v>
      </c>
      <c r="AD339" s="33">
        <v>0</v>
      </c>
      <c r="AE339" s="33">
        <v>15</v>
      </c>
      <c r="AF339" s="33">
        <v>0</v>
      </c>
      <c r="AG339" s="33">
        <v>0</v>
      </c>
      <c r="AH339" s="33">
        <v>0</v>
      </c>
      <c r="AI339" s="33">
        <v>0</v>
      </c>
      <c r="AJ339" s="33">
        <v>0</v>
      </c>
      <c r="AK339" s="33">
        <v>0</v>
      </c>
      <c r="AL339" s="34"/>
      <c r="AM339" s="34"/>
      <c r="AN339" s="34"/>
      <c r="AO339" s="33">
        <v>15</v>
      </c>
      <c r="AP339" s="34">
        <v>0</v>
      </c>
      <c r="AQ339" s="34">
        <v>0</v>
      </c>
      <c r="AR339" s="35">
        <v>0</v>
      </c>
      <c r="AS339" s="37" t="s">
        <v>79</v>
      </c>
      <c r="AT339" s="29" t="str">
        <f t="shared" si="53"/>
        <v/>
      </c>
      <c r="AU339" s="34"/>
      <c r="AV339" s="34"/>
      <c r="AW339" s="34">
        <v>0</v>
      </c>
      <c r="AX339" s="34"/>
      <c r="AY339" s="34"/>
      <c r="AZ339" s="34">
        <v>0</v>
      </c>
      <c r="BA339" s="34"/>
    </row>
    <row r="340" spans="2:53">
      <c r="B340" s="16">
        <v>24028073</v>
      </c>
      <c r="C340" s="16" t="s">
        <v>209</v>
      </c>
      <c r="D340" s="16" t="s">
        <v>75</v>
      </c>
      <c r="E340" s="23">
        <v>4009</v>
      </c>
      <c r="F340" s="23" t="s">
        <v>200</v>
      </c>
      <c r="G340" s="21">
        <v>40205</v>
      </c>
      <c r="H340" s="21" t="s">
        <v>201</v>
      </c>
      <c r="I340" s="16" t="s">
        <v>210</v>
      </c>
      <c r="J340" s="17" t="s">
        <v>1882</v>
      </c>
      <c r="K340" s="17" t="s">
        <v>1883</v>
      </c>
      <c r="L340" s="17" t="s">
        <v>1550</v>
      </c>
      <c r="M340" s="18" t="str">
        <f>IF(L340="","",VLOOKUP(L340,Sheet1!$B$3:$C$7,2,0))</f>
        <v>慢性期</v>
      </c>
      <c r="N340" s="17" t="s">
        <v>1550</v>
      </c>
      <c r="O340" s="18" t="str">
        <f>IF(N340="","",VLOOKUP(N340,Sheet1!$B$3:$C$7,2,0))</f>
        <v>慢性期</v>
      </c>
      <c r="P340" s="24" t="str">
        <f t="shared" si="45"/>
        <v/>
      </c>
      <c r="Q340" s="25" t="str">
        <f t="shared" si="46"/>
        <v/>
      </c>
      <c r="R340" s="25" t="str">
        <f t="shared" si="47"/>
        <v/>
      </c>
      <c r="S340" s="25" t="str">
        <f t="shared" si="48"/>
        <v>○</v>
      </c>
      <c r="T340" s="25" t="str">
        <f t="shared" si="49"/>
        <v>○</v>
      </c>
      <c r="U340" s="25" t="str">
        <f t="shared" si="50"/>
        <v/>
      </c>
      <c r="V340" s="26" t="str">
        <f t="shared" si="51"/>
        <v/>
      </c>
      <c r="W340" s="27" t="s">
        <v>1550</v>
      </c>
      <c r="X340" s="27" t="s">
        <v>1552</v>
      </c>
      <c r="Y340" s="27" t="s">
        <v>79</v>
      </c>
      <c r="Z340" s="27" t="s">
        <v>79</v>
      </c>
      <c r="AA340" s="27" t="s">
        <v>79</v>
      </c>
      <c r="AB340" s="22" t="str">
        <f t="shared" si="52"/>
        <v>慢性期</v>
      </c>
      <c r="AC340" s="33">
        <v>5</v>
      </c>
      <c r="AD340" s="33">
        <v>5</v>
      </c>
      <c r="AE340" s="33">
        <v>0</v>
      </c>
      <c r="AF340" s="33">
        <v>10</v>
      </c>
      <c r="AG340" s="33">
        <v>10</v>
      </c>
      <c r="AH340" s="33">
        <v>0</v>
      </c>
      <c r="AI340" s="33">
        <v>0</v>
      </c>
      <c r="AJ340" s="33">
        <v>0</v>
      </c>
      <c r="AK340" s="33">
        <v>0</v>
      </c>
      <c r="AL340" s="34">
        <v>5</v>
      </c>
      <c r="AM340" s="34">
        <v>10</v>
      </c>
      <c r="AN340" s="34">
        <v>0</v>
      </c>
      <c r="AO340" s="33">
        <v>0</v>
      </c>
      <c r="AP340" s="34">
        <v>7</v>
      </c>
      <c r="AQ340" s="34">
        <v>7</v>
      </c>
      <c r="AR340" s="35">
        <v>0</v>
      </c>
      <c r="AS340" s="37" t="s">
        <v>1549</v>
      </c>
      <c r="AT340" s="29" t="str">
        <f t="shared" si="53"/>
        <v>○</v>
      </c>
      <c r="AU340" s="34">
        <v>14</v>
      </c>
      <c r="AV340" s="34">
        <v>116</v>
      </c>
      <c r="AW340" s="34">
        <v>10</v>
      </c>
      <c r="AX340" s="34">
        <v>0</v>
      </c>
      <c r="AY340" s="34">
        <v>10</v>
      </c>
      <c r="AZ340" s="34">
        <v>0</v>
      </c>
      <c r="BA340" s="34">
        <v>0</v>
      </c>
    </row>
    <row r="341" spans="2:53">
      <c r="B341" s="16">
        <v>24028080</v>
      </c>
      <c r="C341" s="16" t="s">
        <v>218</v>
      </c>
      <c r="D341" s="16" t="s">
        <v>75</v>
      </c>
      <c r="E341" s="23">
        <v>4009</v>
      </c>
      <c r="F341" s="23" t="s">
        <v>200</v>
      </c>
      <c r="G341" s="21">
        <v>40205</v>
      </c>
      <c r="H341" s="21" t="s">
        <v>201</v>
      </c>
      <c r="I341" s="16" t="s">
        <v>219</v>
      </c>
      <c r="J341" s="17" t="s">
        <v>1884</v>
      </c>
      <c r="K341" s="17" t="s">
        <v>1885</v>
      </c>
      <c r="L341" s="17" t="s">
        <v>1558</v>
      </c>
      <c r="M341" s="18" t="str">
        <f>IF(L341="","",VLOOKUP(L341,Sheet1!$B$3:$C$7,2,0))</f>
        <v>回復期</v>
      </c>
      <c r="N341" s="17" t="s">
        <v>1558</v>
      </c>
      <c r="O341" s="18" t="str">
        <f>IF(N341="","",VLOOKUP(N341,Sheet1!$B$3:$C$7,2,0))</f>
        <v>回復期</v>
      </c>
      <c r="P341" s="24" t="str">
        <f t="shared" si="45"/>
        <v>○</v>
      </c>
      <c r="Q341" s="25" t="str">
        <f t="shared" si="46"/>
        <v>○</v>
      </c>
      <c r="R341" s="25" t="str">
        <f t="shared" si="47"/>
        <v>○</v>
      </c>
      <c r="S341" s="25" t="str">
        <f t="shared" si="48"/>
        <v>○</v>
      </c>
      <c r="T341" s="25" t="str">
        <f t="shared" si="49"/>
        <v/>
      </c>
      <c r="U341" s="25" t="str">
        <f t="shared" si="50"/>
        <v/>
      </c>
      <c r="V341" s="26" t="str">
        <f t="shared" si="51"/>
        <v/>
      </c>
      <c r="W341" s="27" t="s">
        <v>1549</v>
      </c>
      <c r="X341" s="27" t="s">
        <v>149</v>
      </c>
      <c r="Y341" s="27" t="s">
        <v>1558</v>
      </c>
      <c r="Z341" s="27" t="s">
        <v>1550</v>
      </c>
      <c r="AA341" s="27" t="s">
        <v>79</v>
      </c>
      <c r="AB341" s="22" t="str">
        <f t="shared" si="52"/>
        <v>回復期</v>
      </c>
      <c r="AC341" s="33">
        <v>19</v>
      </c>
      <c r="AD341" s="33"/>
      <c r="AE341" s="33"/>
      <c r="AF341" s="33"/>
      <c r="AG341" s="33"/>
      <c r="AH341" s="33"/>
      <c r="AI341" s="33"/>
      <c r="AJ341" s="33"/>
      <c r="AK341" s="33"/>
      <c r="AL341" s="34">
        <v>19</v>
      </c>
      <c r="AM341" s="34"/>
      <c r="AN341" s="34"/>
      <c r="AO341" s="33"/>
      <c r="AP341" s="34">
        <v>137</v>
      </c>
      <c r="AQ341" s="34">
        <v>0</v>
      </c>
      <c r="AR341" s="35"/>
      <c r="AS341" s="37" t="s">
        <v>1549</v>
      </c>
      <c r="AT341" s="29" t="str">
        <f t="shared" si="53"/>
        <v>○</v>
      </c>
      <c r="AU341" s="34">
        <v>1</v>
      </c>
      <c r="AV341" s="34">
        <v>2</v>
      </c>
      <c r="AW341" s="34"/>
      <c r="AX341" s="34"/>
      <c r="AY341" s="34"/>
      <c r="AZ341" s="34"/>
      <c r="BA341" s="34"/>
    </row>
    <row r="342" spans="2:53">
      <c r="B342" s="16">
        <v>24028199</v>
      </c>
      <c r="C342" s="16" t="s">
        <v>366</v>
      </c>
      <c r="D342" s="16" t="s">
        <v>75</v>
      </c>
      <c r="E342" s="23">
        <v>4009</v>
      </c>
      <c r="F342" s="23" t="s">
        <v>200</v>
      </c>
      <c r="G342" s="21">
        <v>40205</v>
      </c>
      <c r="H342" s="21" t="s">
        <v>201</v>
      </c>
      <c r="I342" s="16" t="s">
        <v>367</v>
      </c>
      <c r="J342" s="18" t="s">
        <v>1886</v>
      </c>
      <c r="K342" s="18" t="s">
        <v>1887</v>
      </c>
      <c r="L342" s="18" t="s">
        <v>1558</v>
      </c>
      <c r="M342" s="18" t="str">
        <f>IF(L342="","",VLOOKUP(L342,Sheet1!$B$3:$C$7,2,0))</f>
        <v>回復期</v>
      </c>
      <c r="N342" s="18" t="s">
        <v>1558</v>
      </c>
      <c r="O342" s="18" t="str">
        <f>IF(N342="","",VLOOKUP(N342,Sheet1!$B$3:$C$7,2,0))</f>
        <v>回復期</v>
      </c>
      <c r="P342" s="24" t="str">
        <f t="shared" si="45"/>
        <v>○</v>
      </c>
      <c r="Q342" s="25" t="str">
        <f t="shared" si="46"/>
        <v/>
      </c>
      <c r="R342" s="25" t="str">
        <f t="shared" si="47"/>
        <v/>
      </c>
      <c r="S342" s="25" t="str">
        <f t="shared" si="48"/>
        <v>○</v>
      </c>
      <c r="T342" s="25" t="str">
        <f t="shared" si="49"/>
        <v>○</v>
      </c>
      <c r="U342" s="25" t="str">
        <f t="shared" si="50"/>
        <v/>
      </c>
      <c r="V342" s="26" t="str">
        <f t="shared" si="51"/>
        <v/>
      </c>
      <c r="W342" s="28" t="s">
        <v>1549</v>
      </c>
      <c r="X342" s="28" t="s">
        <v>1550</v>
      </c>
      <c r="Y342" s="28" t="s">
        <v>1552</v>
      </c>
      <c r="Z342" s="28" t="s">
        <v>79</v>
      </c>
      <c r="AA342" s="28" t="s">
        <v>79</v>
      </c>
      <c r="AB342" s="22" t="str">
        <f t="shared" si="52"/>
        <v>回復期</v>
      </c>
      <c r="AC342" s="33">
        <v>13</v>
      </c>
      <c r="AD342" s="33">
        <v>12</v>
      </c>
      <c r="AE342" s="33">
        <v>1</v>
      </c>
      <c r="AF342" s="33">
        <v>0</v>
      </c>
      <c r="AG342" s="33">
        <v>0</v>
      </c>
      <c r="AH342" s="33">
        <v>0</v>
      </c>
      <c r="AI342" s="33">
        <v>0</v>
      </c>
      <c r="AJ342" s="33">
        <v>0</v>
      </c>
      <c r="AK342" s="33">
        <v>0</v>
      </c>
      <c r="AL342" s="34">
        <v>13</v>
      </c>
      <c r="AM342" s="33">
        <v>0</v>
      </c>
      <c r="AN342" s="33">
        <v>0</v>
      </c>
      <c r="AO342" s="33">
        <v>0</v>
      </c>
      <c r="AP342" s="34">
        <v>28</v>
      </c>
      <c r="AQ342" s="34">
        <v>27</v>
      </c>
      <c r="AR342" s="35">
        <v>0</v>
      </c>
      <c r="AS342" s="36" t="s">
        <v>1549</v>
      </c>
      <c r="AT342" s="29" t="str">
        <f t="shared" si="53"/>
        <v>○</v>
      </c>
      <c r="AU342" s="34">
        <v>0</v>
      </c>
      <c r="AV342" s="34">
        <v>1</v>
      </c>
      <c r="AW342" s="34">
        <v>0</v>
      </c>
      <c r="AX342" s="34">
        <v>0</v>
      </c>
      <c r="AY342" s="34">
        <v>0</v>
      </c>
      <c r="AZ342" s="34">
        <v>1</v>
      </c>
      <c r="BA342" s="34"/>
    </row>
    <row r="343" spans="2:53">
      <c r="B343" s="16">
        <v>24028251</v>
      </c>
      <c r="C343" s="16" t="s">
        <v>435</v>
      </c>
      <c r="D343" s="16" t="s">
        <v>75</v>
      </c>
      <c r="E343" s="23">
        <v>4009</v>
      </c>
      <c r="F343" s="23" t="s">
        <v>200</v>
      </c>
      <c r="G343" s="21">
        <v>40205</v>
      </c>
      <c r="H343" s="21" t="s">
        <v>201</v>
      </c>
      <c r="I343" s="16" t="s">
        <v>436</v>
      </c>
      <c r="J343" s="17" t="s">
        <v>1888</v>
      </c>
      <c r="K343" s="17" t="s">
        <v>1889</v>
      </c>
      <c r="L343" s="17" t="s">
        <v>1551</v>
      </c>
      <c r="M343" s="18" t="str">
        <f>IF(L343="","",VLOOKUP(L343,Sheet1!$B$3:$C$7,2,0))</f>
        <v>急性期</v>
      </c>
      <c r="N343" s="17" t="s">
        <v>1551</v>
      </c>
      <c r="O343" s="18" t="str">
        <f>IF(N343="","",VLOOKUP(N343,Sheet1!$B$3:$C$7,2,0))</f>
        <v>急性期</v>
      </c>
      <c r="P343" s="24" t="str">
        <f t="shared" si="45"/>
        <v/>
      </c>
      <c r="Q343" s="25" t="str">
        <f t="shared" si="46"/>
        <v>○</v>
      </c>
      <c r="R343" s="25" t="str">
        <f t="shared" si="47"/>
        <v/>
      </c>
      <c r="S343" s="25" t="str">
        <f t="shared" si="48"/>
        <v/>
      </c>
      <c r="T343" s="25" t="str">
        <f t="shared" si="49"/>
        <v/>
      </c>
      <c r="U343" s="25" t="str">
        <f t="shared" si="50"/>
        <v/>
      </c>
      <c r="V343" s="26" t="str">
        <f t="shared" si="51"/>
        <v/>
      </c>
      <c r="W343" s="27" t="s">
        <v>1551</v>
      </c>
      <c r="X343" s="27" t="s">
        <v>79</v>
      </c>
      <c r="Y343" s="27" t="s">
        <v>79</v>
      </c>
      <c r="Z343" s="27" t="s">
        <v>79</v>
      </c>
      <c r="AA343" s="27" t="s">
        <v>79</v>
      </c>
      <c r="AB343" s="22" t="str">
        <f t="shared" si="52"/>
        <v>急性期</v>
      </c>
      <c r="AC343" s="33">
        <v>14</v>
      </c>
      <c r="AD343" s="33">
        <v>14</v>
      </c>
      <c r="AE343" s="33">
        <v>0</v>
      </c>
      <c r="AF343" s="33">
        <v>0</v>
      </c>
      <c r="AG343" s="33">
        <v>0</v>
      </c>
      <c r="AH343" s="33">
        <v>0</v>
      </c>
      <c r="AI343" s="33">
        <v>0</v>
      </c>
      <c r="AJ343" s="33">
        <v>0</v>
      </c>
      <c r="AK343" s="33">
        <v>0</v>
      </c>
      <c r="AL343" s="34">
        <v>14</v>
      </c>
      <c r="AM343" s="33">
        <v>0</v>
      </c>
      <c r="AN343" s="33">
        <v>0</v>
      </c>
      <c r="AO343" s="33">
        <v>0</v>
      </c>
      <c r="AP343" s="34">
        <v>720</v>
      </c>
      <c r="AQ343" s="34">
        <v>356</v>
      </c>
      <c r="AR343" s="35">
        <v>0</v>
      </c>
      <c r="AS343" s="37" t="s">
        <v>1551</v>
      </c>
      <c r="AT343" s="29" t="str">
        <f t="shared" si="53"/>
        <v/>
      </c>
      <c r="AU343" s="34">
        <v>0</v>
      </c>
      <c r="AV343" s="34">
        <v>0</v>
      </c>
      <c r="AW343" s="34">
        <v>0</v>
      </c>
      <c r="AX343" s="34">
        <v>0</v>
      </c>
      <c r="AY343" s="34">
        <v>0</v>
      </c>
      <c r="AZ343" s="34">
        <v>0</v>
      </c>
      <c r="BA343" s="34">
        <v>34</v>
      </c>
    </row>
    <row r="344" spans="2:53">
      <c r="B344" s="16">
        <v>24028322</v>
      </c>
      <c r="C344" s="16" t="s">
        <v>506</v>
      </c>
      <c r="D344" s="16" t="s">
        <v>75</v>
      </c>
      <c r="E344" s="23">
        <v>4009</v>
      </c>
      <c r="F344" s="23" t="s">
        <v>200</v>
      </c>
      <c r="G344" s="21">
        <v>40205</v>
      </c>
      <c r="H344" s="21" t="s">
        <v>201</v>
      </c>
      <c r="I344" s="16" t="s">
        <v>507</v>
      </c>
      <c r="J344" s="17" t="s">
        <v>1890</v>
      </c>
      <c r="K344" s="17" t="s">
        <v>1891</v>
      </c>
      <c r="L344" s="17" t="s">
        <v>1551</v>
      </c>
      <c r="M344" s="18" t="str">
        <f>IF(L344="","",VLOOKUP(L344,Sheet1!$B$3:$C$7,2,0))</f>
        <v>急性期</v>
      </c>
      <c r="N344" s="17" t="s">
        <v>1551</v>
      </c>
      <c r="O344" s="18" t="str">
        <f>IF(N344="","",VLOOKUP(N344,Sheet1!$B$3:$C$7,2,0))</f>
        <v>急性期</v>
      </c>
      <c r="P344" s="24" t="str">
        <f t="shared" si="45"/>
        <v/>
      </c>
      <c r="Q344" s="25" t="str">
        <f t="shared" si="46"/>
        <v/>
      </c>
      <c r="R344" s="25" t="str">
        <f t="shared" si="47"/>
        <v/>
      </c>
      <c r="S344" s="25" t="str">
        <f t="shared" si="48"/>
        <v/>
      </c>
      <c r="T344" s="25" t="str">
        <f t="shared" si="49"/>
        <v/>
      </c>
      <c r="U344" s="25" t="str">
        <f t="shared" si="50"/>
        <v>○</v>
      </c>
      <c r="V344" s="26" t="str">
        <f t="shared" si="51"/>
        <v/>
      </c>
      <c r="W344" s="27" t="s">
        <v>1555</v>
      </c>
      <c r="X344" s="27" t="s">
        <v>79</v>
      </c>
      <c r="Y344" s="27" t="s">
        <v>79</v>
      </c>
      <c r="Z344" s="27" t="s">
        <v>79</v>
      </c>
      <c r="AA344" s="27" t="s">
        <v>79</v>
      </c>
      <c r="AB344" s="22" t="str">
        <f t="shared" si="52"/>
        <v>急性期</v>
      </c>
      <c r="AC344" s="33">
        <v>19</v>
      </c>
      <c r="AD344" s="33">
        <v>19</v>
      </c>
      <c r="AE344" s="33">
        <v>0</v>
      </c>
      <c r="AF344" s="33">
        <v>0</v>
      </c>
      <c r="AG344" s="33">
        <v>0</v>
      </c>
      <c r="AH344" s="33">
        <v>0</v>
      </c>
      <c r="AI344" s="33">
        <v>0</v>
      </c>
      <c r="AJ344" s="33">
        <v>0</v>
      </c>
      <c r="AK344" s="33">
        <v>0</v>
      </c>
      <c r="AL344" s="34">
        <v>19</v>
      </c>
      <c r="AM344" s="33">
        <v>0</v>
      </c>
      <c r="AN344" s="33">
        <v>0</v>
      </c>
      <c r="AO344" s="33">
        <v>0</v>
      </c>
      <c r="AP344" s="34">
        <v>150</v>
      </c>
      <c r="AQ344" s="34"/>
      <c r="AR344" s="35"/>
      <c r="AS344" s="37" t="s">
        <v>1551</v>
      </c>
      <c r="AT344" s="29" t="str">
        <f t="shared" si="53"/>
        <v/>
      </c>
      <c r="AU344" s="34">
        <v>0</v>
      </c>
      <c r="AV344" s="34">
        <v>0</v>
      </c>
      <c r="AW344" s="34">
        <v>0</v>
      </c>
      <c r="AX344" s="34">
        <v>0</v>
      </c>
      <c r="AY344" s="34">
        <v>0</v>
      </c>
      <c r="AZ344" s="34">
        <v>12</v>
      </c>
      <c r="BA344" s="34"/>
    </row>
    <row r="345" spans="2:53">
      <c r="B345" s="16">
        <v>24028355</v>
      </c>
      <c r="C345" s="16" t="s">
        <v>551</v>
      </c>
      <c r="D345" s="16" t="s">
        <v>75</v>
      </c>
      <c r="E345" s="23">
        <v>4009</v>
      </c>
      <c r="F345" s="23" t="s">
        <v>200</v>
      </c>
      <c r="G345" s="21">
        <v>40205</v>
      </c>
      <c r="H345" s="21" t="s">
        <v>201</v>
      </c>
      <c r="I345" s="16" t="s">
        <v>552</v>
      </c>
      <c r="J345" s="17" t="s">
        <v>1892</v>
      </c>
      <c r="K345" s="17" t="s">
        <v>1893</v>
      </c>
      <c r="L345" s="17" t="s">
        <v>1558</v>
      </c>
      <c r="M345" s="18" t="str">
        <f>IF(L345="","",VLOOKUP(L345,Sheet1!$B$3:$C$7,2,0))</f>
        <v>回復期</v>
      </c>
      <c r="N345" s="17" t="s">
        <v>1558</v>
      </c>
      <c r="O345" s="18" t="str">
        <f>IF(N345="","",VLOOKUP(N345,Sheet1!$B$3:$C$7,2,0))</f>
        <v>回復期</v>
      </c>
      <c r="P345" s="24" t="str">
        <f t="shared" si="45"/>
        <v/>
      </c>
      <c r="Q345" s="25" t="str">
        <f t="shared" si="46"/>
        <v>○</v>
      </c>
      <c r="R345" s="25" t="str">
        <f t="shared" si="47"/>
        <v/>
      </c>
      <c r="S345" s="25" t="str">
        <f t="shared" si="48"/>
        <v/>
      </c>
      <c r="T345" s="25" t="str">
        <f t="shared" si="49"/>
        <v/>
      </c>
      <c r="U345" s="25" t="str">
        <f t="shared" si="50"/>
        <v/>
      </c>
      <c r="V345" s="26" t="str">
        <f t="shared" si="51"/>
        <v/>
      </c>
      <c r="W345" s="27" t="s">
        <v>1551</v>
      </c>
      <c r="X345" s="27" t="s">
        <v>79</v>
      </c>
      <c r="Y345" s="27" t="s">
        <v>79</v>
      </c>
      <c r="Z345" s="27" t="s">
        <v>79</v>
      </c>
      <c r="AA345" s="27" t="s">
        <v>79</v>
      </c>
      <c r="AB345" s="22" t="str">
        <f t="shared" si="52"/>
        <v>回復期</v>
      </c>
      <c r="AC345" s="33">
        <v>19</v>
      </c>
      <c r="AD345" s="33">
        <v>0</v>
      </c>
      <c r="AE345" s="33">
        <v>19</v>
      </c>
      <c r="AF345" s="33">
        <v>0</v>
      </c>
      <c r="AG345" s="33">
        <v>0</v>
      </c>
      <c r="AH345" s="33">
        <v>0</v>
      </c>
      <c r="AI345" s="33">
        <v>0</v>
      </c>
      <c r="AJ345" s="33">
        <v>0</v>
      </c>
      <c r="AK345" s="33">
        <v>0</v>
      </c>
      <c r="AL345" s="34">
        <v>19</v>
      </c>
      <c r="AM345" s="33">
        <v>0</v>
      </c>
      <c r="AN345" s="33">
        <v>0</v>
      </c>
      <c r="AO345" s="33">
        <v>0</v>
      </c>
      <c r="AP345" s="34">
        <v>0</v>
      </c>
      <c r="AQ345" s="34">
        <v>0</v>
      </c>
      <c r="AR345" s="35">
        <v>0</v>
      </c>
      <c r="AS345" s="37" t="s">
        <v>79</v>
      </c>
      <c r="AT345" s="29" t="str">
        <f t="shared" si="53"/>
        <v/>
      </c>
      <c r="AU345" s="34"/>
      <c r="AV345" s="34"/>
      <c r="AW345" s="34"/>
      <c r="AX345" s="34"/>
      <c r="AY345" s="34"/>
      <c r="AZ345" s="34"/>
      <c r="BA345" s="34"/>
    </row>
    <row r="346" spans="2:53">
      <c r="B346" s="16">
        <v>24028423</v>
      </c>
      <c r="C346" s="16" t="s">
        <v>621</v>
      </c>
      <c r="D346" s="16" t="s">
        <v>75</v>
      </c>
      <c r="E346" s="23">
        <v>4009</v>
      </c>
      <c r="F346" s="23" t="s">
        <v>200</v>
      </c>
      <c r="G346" s="21">
        <v>40205</v>
      </c>
      <c r="H346" s="21" t="s">
        <v>201</v>
      </c>
      <c r="I346" s="16" t="s">
        <v>622</v>
      </c>
      <c r="J346" s="17" t="s">
        <v>1894</v>
      </c>
      <c r="K346" s="17" t="s">
        <v>1895</v>
      </c>
      <c r="L346" s="17" t="s">
        <v>1551</v>
      </c>
      <c r="M346" s="18" t="str">
        <f>IF(L346="","",VLOOKUP(L346,Sheet1!$B$3:$C$7,2,0))</f>
        <v>急性期</v>
      </c>
      <c r="N346" s="17" t="s">
        <v>1551</v>
      </c>
      <c r="O346" s="18" t="str">
        <f>IF(N346="","",VLOOKUP(N346,Sheet1!$B$3:$C$7,2,0))</f>
        <v>急性期</v>
      </c>
      <c r="P346" s="24" t="str">
        <f t="shared" si="45"/>
        <v>○</v>
      </c>
      <c r="Q346" s="25" t="str">
        <f t="shared" si="46"/>
        <v>○</v>
      </c>
      <c r="R346" s="25" t="str">
        <f t="shared" si="47"/>
        <v>○</v>
      </c>
      <c r="S346" s="25" t="str">
        <f t="shared" si="48"/>
        <v/>
      </c>
      <c r="T346" s="25" t="str">
        <f t="shared" si="49"/>
        <v/>
      </c>
      <c r="U346" s="25" t="str">
        <f t="shared" si="50"/>
        <v/>
      </c>
      <c r="V346" s="26" t="str">
        <f t="shared" si="51"/>
        <v/>
      </c>
      <c r="W346" s="27" t="s">
        <v>1549</v>
      </c>
      <c r="X346" s="27" t="s">
        <v>1551</v>
      </c>
      <c r="Y346" s="27" t="s">
        <v>1558</v>
      </c>
      <c r="Z346" s="27" t="s">
        <v>79</v>
      </c>
      <c r="AA346" s="27" t="s">
        <v>79</v>
      </c>
      <c r="AB346" s="22" t="str">
        <f t="shared" si="52"/>
        <v>急性期</v>
      </c>
      <c r="AC346" s="33">
        <v>12</v>
      </c>
      <c r="AD346" s="33">
        <v>9</v>
      </c>
      <c r="AE346" s="33">
        <v>3</v>
      </c>
      <c r="AF346" s="33">
        <v>0</v>
      </c>
      <c r="AG346" s="33">
        <v>0</v>
      </c>
      <c r="AH346" s="33">
        <v>0</v>
      </c>
      <c r="AI346" s="33">
        <v>0</v>
      </c>
      <c r="AJ346" s="33">
        <v>0</v>
      </c>
      <c r="AK346" s="33">
        <v>0</v>
      </c>
      <c r="AL346" s="34">
        <v>12</v>
      </c>
      <c r="AM346" s="33">
        <v>0</v>
      </c>
      <c r="AN346" s="33">
        <v>0</v>
      </c>
      <c r="AO346" s="33">
        <v>0</v>
      </c>
      <c r="AP346" s="34">
        <v>83</v>
      </c>
      <c r="AQ346" s="34">
        <v>58</v>
      </c>
      <c r="AR346" s="35">
        <v>10.8</v>
      </c>
      <c r="AS346" s="37" t="s">
        <v>1551</v>
      </c>
      <c r="AT346" s="29" t="str">
        <f t="shared" si="53"/>
        <v/>
      </c>
      <c r="AU346" s="34">
        <v>0</v>
      </c>
      <c r="AV346" s="34">
        <v>0</v>
      </c>
      <c r="AW346" s="34">
        <v>0</v>
      </c>
      <c r="AX346" s="34">
        <v>0</v>
      </c>
      <c r="AY346" s="34">
        <v>0</v>
      </c>
      <c r="AZ346" s="34">
        <v>0</v>
      </c>
      <c r="BA346" s="34">
        <v>0</v>
      </c>
    </row>
    <row r="347" spans="2:53">
      <c r="B347" s="16">
        <v>24028427</v>
      </c>
      <c r="C347" s="16" t="s">
        <v>625</v>
      </c>
      <c r="D347" s="16" t="s">
        <v>75</v>
      </c>
      <c r="E347" s="23">
        <v>4009</v>
      </c>
      <c r="F347" s="23" t="s">
        <v>200</v>
      </c>
      <c r="G347" s="21">
        <v>40205</v>
      </c>
      <c r="H347" s="21" t="s">
        <v>201</v>
      </c>
      <c r="I347" s="16" t="s">
        <v>626</v>
      </c>
      <c r="J347" s="17" t="s">
        <v>1896</v>
      </c>
      <c r="K347" s="17" t="s">
        <v>1897</v>
      </c>
      <c r="L347" s="17" t="s">
        <v>1550</v>
      </c>
      <c r="M347" s="18" t="str">
        <f>IF(L347="","",VLOOKUP(L347,Sheet1!$B$3:$C$7,2,0))</f>
        <v>慢性期</v>
      </c>
      <c r="N347" s="17" t="s">
        <v>1550</v>
      </c>
      <c r="O347" s="18" t="str">
        <f>IF(N347="","",VLOOKUP(N347,Sheet1!$B$3:$C$7,2,0))</f>
        <v>慢性期</v>
      </c>
      <c r="P347" s="24" t="str">
        <f t="shared" si="45"/>
        <v/>
      </c>
      <c r="Q347" s="25" t="str">
        <f t="shared" si="46"/>
        <v>○</v>
      </c>
      <c r="R347" s="25" t="str">
        <f t="shared" si="47"/>
        <v/>
      </c>
      <c r="S347" s="25" t="str">
        <f t="shared" si="48"/>
        <v/>
      </c>
      <c r="T347" s="25" t="str">
        <f t="shared" si="49"/>
        <v/>
      </c>
      <c r="U347" s="25" t="str">
        <f t="shared" si="50"/>
        <v/>
      </c>
      <c r="V347" s="26" t="str">
        <f t="shared" si="51"/>
        <v/>
      </c>
      <c r="W347" s="27" t="s">
        <v>1551</v>
      </c>
      <c r="X347" s="27" t="s">
        <v>79</v>
      </c>
      <c r="Y347" s="27" t="s">
        <v>79</v>
      </c>
      <c r="Z347" s="27" t="s">
        <v>79</v>
      </c>
      <c r="AA347" s="27" t="s">
        <v>79</v>
      </c>
      <c r="AB347" s="22" t="str">
        <f t="shared" si="52"/>
        <v>慢性期</v>
      </c>
      <c r="AC347" s="33">
        <v>19</v>
      </c>
      <c r="AD347" s="33">
        <v>3</v>
      </c>
      <c r="AE347" s="33">
        <v>16</v>
      </c>
      <c r="AF347" s="33">
        <v>0</v>
      </c>
      <c r="AG347" s="33">
        <v>0</v>
      </c>
      <c r="AH347" s="33">
        <v>0</v>
      </c>
      <c r="AI347" s="33">
        <v>0</v>
      </c>
      <c r="AJ347" s="33">
        <v>0</v>
      </c>
      <c r="AK347" s="33">
        <v>0</v>
      </c>
      <c r="AL347" s="34">
        <v>0</v>
      </c>
      <c r="AM347" s="34">
        <v>0</v>
      </c>
      <c r="AN347" s="34">
        <v>0</v>
      </c>
      <c r="AO347" s="33">
        <v>19</v>
      </c>
      <c r="AP347" s="34">
        <v>16</v>
      </c>
      <c r="AQ347" s="34">
        <v>0</v>
      </c>
      <c r="AR347" s="35">
        <v>0</v>
      </c>
      <c r="AS347" s="37" t="s">
        <v>1551</v>
      </c>
      <c r="AT347" s="29" t="str">
        <f t="shared" si="53"/>
        <v/>
      </c>
      <c r="AU347" s="34">
        <v>0</v>
      </c>
      <c r="AV347" s="34">
        <v>0</v>
      </c>
      <c r="AW347" s="34">
        <v>0</v>
      </c>
      <c r="AX347" s="34">
        <v>0</v>
      </c>
      <c r="AY347" s="34">
        <v>0</v>
      </c>
      <c r="AZ347" s="34">
        <v>0</v>
      </c>
      <c r="BA347" s="34">
        <v>0</v>
      </c>
    </row>
    <row r="348" spans="2:53">
      <c r="B348" s="16">
        <v>24028509</v>
      </c>
      <c r="C348" s="16" t="s">
        <v>736</v>
      </c>
      <c r="D348" s="16" t="s">
        <v>75</v>
      </c>
      <c r="E348" s="23">
        <v>4009</v>
      </c>
      <c r="F348" s="23" t="s">
        <v>200</v>
      </c>
      <c r="G348" s="21">
        <v>40205</v>
      </c>
      <c r="H348" s="21" t="s">
        <v>201</v>
      </c>
      <c r="I348" s="16" t="s">
        <v>737</v>
      </c>
      <c r="J348" s="17" t="s">
        <v>1898</v>
      </c>
      <c r="K348" s="17" t="s">
        <v>1899</v>
      </c>
      <c r="L348" s="17" t="s">
        <v>79</v>
      </c>
      <c r="M348" s="18" t="str">
        <f>IF(L348="","",VLOOKUP(L348,Sheet1!$B$3:$C$7,2,0))</f>
        <v/>
      </c>
      <c r="N348" s="17" t="s">
        <v>79</v>
      </c>
      <c r="O348" s="18" t="str">
        <f>IF(N348="","",VLOOKUP(N348,Sheet1!$B$3:$C$7,2,0))</f>
        <v/>
      </c>
      <c r="P348" s="24" t="str">
        <f t="shared" si="45"/>
        <v>○</v>
      </c>
      <c r="Q348" s="25" t="str">
        <f t="shared" si="46"/>
        <v>○</v>
      </c>
      <c r="R348" s="25" t="str">
        <f t="shared" si="47"/>
        <v>○</v>
      </c>
      <c r="S348" s="25" t="str">
        <f t="shared" si="48"/>
        <v>○</v>
      </c>
      <c r="T348" s="25" t="str">
        <f t="shared" si="49"/>
        <v>○</v>
      </c>
      <c r="U348" s="25" t="str">
        <f t="shared" si="50"/>
        <v/>
      </c>
      <c r="V348" s="26" t="str">
        <f t="shared" si="51"/>
        <v/>
      </c>
      <c r="W348" s="27" t="s">
        <v>1549</v>
      </c>
      <c r="X348" s="27" t="s">
        <v>1551</v>
      </c>
      <c r="Y348" s="27" t="s">
        <v>1558</v>
      </c>
      <c r="Z348" s="27" t="s">
        <v>1550</v>
      </c>
      <c r="AA348" s="27" t="s">
        <v>1552</v>
      </c>
      <c r="AB348" s="22" t="str">
        <f t="shared" si="52"/>
        <v>無回答</v>
      </c>
      <c r="AC348" s="33">
        <v>19</v>
      </c>
      <c r="AD348" s="33"/>
      <c r="AE348" s="33"/>
      <c r="AF348" s="33"/>
      <c r="AG348" s="33"/>
      <c r="AH348" s="33"/>
      <c r="AI348" s="33"/>
      <c r="AJ348" s="33"/>
      <c r="AK348" s="33"/>
      <c r="AL348" s="34">
        <v>19</v>
      </c>
      <c r="AM348" s="34"/>
      <c r="AN348" s="34"/>
      <c r="AO348" s="33"/>
      <c r="AP348" s="34">
        <v>239</v>
      </c>
      <c r="AQ348" s="34"/>
      <c r="AR348" s="35"/>
      <c r="AS348" s="37" t="s">
        <v>1551</v>
      </c>
      <c r="AT348" s="29" t="str">
        <f t="shared" si="53"/>
        <v/>
      </c>
      <c r="AU348" s="34">
        <v>28</v>
      </c>
      <c r="AV348" s="34">
        <v>13</v>
      </c>
      <c r="AW348" s="34">
        <v>17</v>
      </c>
      <c r="AX348" s="34">
        <v>12</v>
      </c>
      <c r="AY348" s="34">
        <v>5</v>
      </c>
      <c r="AZ348" s="34">
        <v>0</v>
      </c>
      <c r="BA348" s="34"/>
    </row>
    <row r="349" spans="2:53">
      <c r="B349" s="16">
        <v>24028603</v>
      </c>
      <c r="C349" s="16" t="s">
        <v>832</v>
      </c>
      <c r="D349" s="16" t="s">
        <v>75</v>
      </c>
      <c r="E349" s="23">
        <v>4009</v>
      </c>
      <c r="F349" s="23" t="s">
        <v>200</v>
      </c>
      <c r="G349" s="21">
        <v>40205</v>
      </c>
      <c r="H349" s="21" t="s">
        <v>201</v>
      </c>
      <c r="I349" s="16" t="s">
        <v>833</v>
      </c>
      <c r="J349" s="17" t="s">
        <v>1900</v>
      </c>
      <c r="K349" s="17" t="s">
        <v>1901</v>
      </c>
      <c r="L349" s="17" t="s">
        <v>1552</v>
      </c>
      <c r="M349" s="18" t="str">
        <f>IF(L349="","",VLOOKUP(L349,Sheet1!$B$3:$C$7,2,0))</f>
        <v>休棟等</v>
      </c>
      <c r="N349" s="17" t="s">
        <v>1558</v>
      </c>
      <c r="O349" s="18" t="str">
        <f>IF(N349="","",VLOOKUP(N349,Sheet1!$B$3:$C$7,2,0))</f>
        <v>回復期</v>
      </c>
      <c r="P349" s="24" t="str">
        <f t="shared" si="45"/>
        <v/>
      </c>
      <c r="Q349" s="25" t="str">
        <f t="shared" si="46"/>
        <v/>
      </c>
      <c r="R349" s="25" t="str">
        <f t="shared" si="47"/>
        <v/>
      </c>
      <c r="S349" s="25" t="str">
        <f t="shared" si="48"/>
        <v/>
      </c>
      <c r="T349" s="25" t="str">
        <f t="shared" si="49"/>
        <v/>
      </c>
      <c r="U349" s="25" t="str">
        <f t="shared" si="50"/>
        <v/>
      </c>
      <c r="V349" s="26" t="str">
        <f t="shared" si="51"/>
        <v>○</v>
      </c>
      <c r="W349" s="27" t="s">
        <v>1587</v>
      </c>
      <c r="X349" s="27" t="s">
        <v>79</v>
      </c>
      <c r="Y349" s="27" t="s">
        <v>79</v>
      </c>
      <c r="Z349" s="27" t="s">
        <v>79</v>
      </c>
      <c r="AA349" s="27" t="s">
        <v>79</v>
      </c>
      <c r="AB349" s="22" t="str">
        <f t="shared" si="52"/>
        <v>休棟中等</v>
      </c>
      <c r="AC349" s="33">
        <v>0</v>
      </c>
      <c r="AD349" s="33">
        <v>0</v>
      </c>
      <c r="AE349" s="33">
        <v>0</v>
      </c>
      <c r="AF349" s="33">
        <v>15</v>
      </c>
      <c r="AG349" s="33">
        <v>0</v>
      </c>
      <c r="AH349" s="33">
        <v>15</v>
      </c>
      <c r="AI349" s="33">
        <v>0</v>
      </c>
      <c r="AJ349" s="33">
        <v>0</v>
      </c>
      <c r="AK349" s="33">
        <v>0</v>
      </c>
      <c r="AL349" s="33"/>
      <c r="AM349" s="34">
        <v>15</v>
      </c>
      <c r="AN349" s="33"/>
      <c r="AO349" s="33"/>
      <c r="AP349" s="34">
        <v>0</v>
      </c>
      <c r="AQ349" s="34">
        <v>0</v>
      </c>
      <c r="AR349" s="35">
        <v>0</v>
      </c>
      <c r="AS349" s="37" t="s">
        <v>1551</v>
      </c>
      <c r="AT349" s="29" t="str">
        <f t="shared" si="53"/>
        <v/>
      </c>
      <c r="AU349" s="34">
        <v>1</v>
      </c>
      <c r="AV349" s="34">
        <v>0</v>
      </c>
      <c r="AW349" s="34">
        <v>0</v>
      </c>
      <c r="AX349" s="34"/>
      <c r="AY349" s="34"/>
      <c r="AZ349" s="34">
        <v>0</v>
      </c>
      <c r="BA349" s="34">
        <v>0</v>
      </c>
    </row>
    <row r="350" spans="2:53">
      <c r="B350" s="16">
        <v>24028648</v>
      </c>
      <c r="C350" s="16" t="s">
        <v>890</v>
      </c>
      <c r="D350" s="16" t="s">
        <v>75</v>
      </c>
      <c r="E350" s="23">
        <v>4009</v>
      </c>
      <c r="F350" s="23" t="s">
        <v>200</v>
      </c>
      <c r="G350" s="21">
        <v>40205</v>
      </c>
      <c r="H350" s="21" t="s">
        <v>201</v>
      </c>
      <c r="I350" s="16" t="s">
        <v>891</v>
      </c>
      <c r="J350" s="17" t="s">
        <v>1902</v>
      </c>
      <c r="K350" s="17" t="s">
        <v>1903</v>
      </c>
      <c r="L350" s="17" t="s">
        <v>1550</v>
      </c>
      <c r="M350" s="18" t="str">
        <f>IF(L350="","",VLOOKUP(L350,Sheet1!$B$3:$C$7,2,0))</f>
        <v>慢性期</v>
      </c>
      <c r="N350" s="17" t="s">
        <v>1550</v>
      </c>
      <c r="O350" s="18" t="str">
        <f>IF(N350="","",VLOOKUP(N350,Sheet1!$B$3:$C$7,2,0))</f>
        <v>慢性期</v>
      </c>
      <c r="P350" s="24" t="str">
        <f t="shared" si="45"/>
        <v>○</v>
      </c>
      <c r="Q350" s="25" t="str">
        <f t="shared" si="46"/>
        <v/>
      </c>
      <c r="R350" s="25" t="str">
        <f t="shared" si="47"/>
        <v>○</v>
      </c>
      <c r="S350" s="25" t="str">
        <f t="shared" si="48"/>
        <v/>
      </c>
      <c r="T350" s="25" t="str">
        <f t="shared" si="49"/>
        <v/>
      </c>
      <c r="U350" s="25" t="str">
        <f t="shared" si="50"/>
        <v/>
      </c>
      <c r="V350" s="26" t="str">
        <f t="shared" si="51"/>
        <v/>
      </c>
      <c r="W350" s="27" t="s">
        <v>1549</v>
      </c>
      <c r="X350" s="27" t="s">
        <v>1558</v>
      </c>
      <c r="Y350" s="27" t="s">
        <v>79</v>
      </c>
      <c r="Z350" s="27" t="s">
        <v>79</v>
      </c>
      <c r="AA350" s="27" t="s">
        <v>79</v>
      </c>
      <c r="AB350" s="22" t="str">
        <f t="shared" si="52"/>
        <v>慢性期</v>
      </c>
      <c r="AC350" s="33">
        <v>7</v>
      </c>
      <c r="AD350" s="33">
        <v>3</v>
      </c>
      <c r="AE350" s="33">
        <v>4</v>
      </c>
      <c r="AF350" s="33">
        <v>12</v>
      </c>
      <c r="AG350" s="33">
        <v>4</v>
      </c>
      <c r="AH350" s="33">
        <v>8</v>
      </c>
      <c r="AI350" s="33">
        <v>0</v>
      </c>
      <c r="AJ350" s="33">
        <v>0</v>
      </c>
      <c r="AK350" s="33">
        <v>0</v>
      </c>
      <c r="AL350" s="34">
        <v>7</v>
      </c>
      <c r="AM350" s="34">
        <v>12</v>
      </c>
      <c r="AN350" s="34">
        <v>0</v>
      </c>
      <c r="AO350" s="33">
        <v>0</v>
      </c>
      <c r="AP350" s="34">
        <v>11</v>
      </c>
      <c r="AQ350" s="34"/>
      <c r="AR350" s="35"/>
      <c r="AS350" s="37" t="s">
        <v>79</v>
      </c>
      <c r="AT350" s="29" t="str">
        <f t="shared" si="53"/>
        <v/>
      </c>
      <c r="AU350" s="34"/>
      <c r="AV350" s="34"/>
      <c r="AW350" s="34">
        <v>0</v>
      </c>
      <c r="AX350" s="34"/>
      <c r="AY350" s="34"/>
      <c r="AZ350" s="34">
        <v>0</v>
      </c>
      <c r="BA350" s="34"/>
    </row>
    <row r="351" spans="2:53">
      <c r="B351" s="16">
        <v>24028686</v>
      </c>
      <c r="C351" s="16" t="s">
        <v>947</v>
      </c>
      <c r="D351" s="16" t="s">
        <v>75</v>
      </c>
      <c r="E351" s="23">
        <v>4009</v>
      </c>
      <c r="F351" s="23" t="s">
        <v>200</v>
      </c>
      <c r="G351" s="21">
        <v>40205</v>
      </c>
      <c r="H351" s="21" t="s">
        <v>201</v>
      </c>
      <c r="I351" s="16" t="s">
        <v>948</v>
      </c>
      <c r="J351" s="17" t="s">
        <v>947</v>
      </c>
      <c r="K351" s="17" t="s">
        <v>949</v>
      </c>
      <c r="L351" s="17" t="s">
        <v>167</v>
      </c>
      <c r="M351" s="18" t="str">
        <f>IF(L351="","",VLOOKUP(L351,Sheet1!$B$3:$C$7,2,0))</f>
        <v>慢性期</v>
      </c>
      <c r="N351" s="17" t="s">
        <v>167</v>
      </c>
      <c r="O351" s="18" t="str">
        <f>IF(N351="","",VLOOKUP(N351,Sheet1!$B$3:$C$7,2,0))</f>
        <v>慢性期</v>
      </c>
      <c r="P351" s="24" t="str">
        <f t="shared" si="45"/>
        <v/>
      </c>
      <c r="Q351" s="25" t="str">
        <f t="shared" si="46"/>
        <v/>
      </c>
      <c r="R351" s="25" t="str">
        <f t="shared" si="47"/>
        <v/>
      </c>
      <c r="S351" s="25" t="str">
        <f t="shared" si="48"/>
        <v/>
      </c>
      <c r="T351" s="25" t="str">
        <f t="shared" si="49"/>
        <v/>
      </c>
      <c r="U351" s="25" t="str">
        <f t="shared" si="50"/>
        <v>○</v>
      </c>
      <c r="V351" s="26" t="str">
        <f t="shared" si="51"/>
        <v/>
      </c>
      <c r="W351" s="27" t="s">
        <v>461</v>
      </c>
      <c r="X351" s="27" t="s">
        <v>79</v>
      </c>
      <c r="Y351" s="27" t="s">
        <v>79</v>
      </c>
      <c r="Z351" s="27" t="s">
        <v>79</v>
      </c>
      <c r="AA351" s="27"/>
      <c r="AB351" s="22" t="str">
        <f t="shared" si="52"/>
        <v>慢性期</v>
      </c>
      <c r="AC351" s="33">
        <v>18</v>
      </c>
      <c r="AD351" s="33">
        <v>18</v>
      </c>
      <c r="AE351" s="33">
        <v>0</v>
      </c>
      <c r="AF351" s="33">
        <v>0</v>
      </c>
      <c r="AG351" s="33">
        <v>0</v>
      </c>
      <c r="AH351" s="33">
        <v>0</v>
      </c>
      <c r="AI351" s="33">
        <v>0</v>
      </c>
      <c r="AJ351" s="33">
        <v>0</v>
      </c>
      <c r="AK351" s="33">
        <v>0</v>
      </c>
      <c r="AL351" s="34">
        <v>18</v>
      </c>
      <c r="AM351" s="34">
        <v>0</v>
      </c>
      <c r="AN351" s="34">
        <v>0</v>
      </c>
      <c r="AO351" s="33">
        <v>0</v>
      </c>
      <c r="AP351" s="34">
        <v>47</v>
      </c>
      <c r="AQ351" s="34">
        <v>0</v>
      </c>
      <c r="AR351" s="35"/>
      <c r="AS351" s="37" t="s">
        <v>149</v>
      </c>
      <c r="AT351" s="29" t="str">
        <f t="shared" si="53"/>
        <v/>
      </c>
      <c r="AU351" s="34">
        <v>0</v>
      </c>
      <c r="AV351" s="34">
        <v>0</v>
      </c>
      <c r="AW351" s="34">
        <v>0</v>
      </c>
      <c r="AX351" s="34">
        <v>0</v>
      </c>
      <c r="AY351" s="34">
        <v>0</v>
      </c>
      <c r="AZ351" s="34">
        <v>0</v>
      </c>
      <c r="BA351" s="34">
        <v>0</v>
      </c>
    </row>
    <row r="352" spans="2:53">
      <c r="B352" s="16">
        <v>24028780</v>
      </c>
      <c r="C352" s="16" t="s">
        <v>1066</v>
      </c>
      <c r="D352" s="16" t="s">
        <v>75</v>
      </c>
      <c r="E352" s="23">
        <v>4009</v>
      </c>
      <c r="F352" s="23" t="s">
        <v>200</v>
      </c>
      <c r="G352" s="21">
        <v>40205</v>
      </c>
      <c r="H352" s="21" t="s">
        <v>201</v>
      </c>
      <c r="I352" s="16" t="s">
        <v>1067</v>
      </c>
      <c r="J352" s="17" t="s">
        <v>1904</v>
      </c>
      <c r="K352" s="17" t="s">
        <v>1905</v>
      </c>
      <c r="L352" s="17" t="s">
        <v>1552</v>
      </c>
      <c r="M352" s="18" t="str">
        <f>IF(L352="","",VLOOKUP(L352,Sheet1!$B$3:$C$7,2,0))</f>
        <v>休棟等</v>
      </c>
      <c r="N352" s="17" t="s">
        <v>1552</v>
      </c>
      <c r="O352" s="18" t="str">
        <f>IF(N352="","",VLOOKUP(N352,Sheet1!$B$3:$C$7,2,0))</f>
        <v>休棟等</v>
      </c>
      <c r="P352" s="24" t="str">
        <f t="shared" si="45"/>
        <v/>
      </c>
      <c r="Q352" s="25" t="str">
        <f t="shared" si="46"/>
        <v/>
      </c>
      <c r="R352" s="25" t="str">
        <f t="shared" si="47"/>
        <v/>
      </c>
      <c r="S352" s="25" t="str">
        <f t="shared" si="48"/>
        <v/>
      </c>
      <c r="T352" s="25" t="str">
        <f t="shared" si="49"/>
        <v/>
      </c>
      <c r="U352" s="25" t="str">
        <f t="shared" si="50"/>
        <v>○</v>
      </c>
      <c r="V352" s="26" t="str">
        <f t="shared" si="51"/>
        <v/>
      </c>
      <c r="W352" s="27" t="s">
        <v>1555</v>
      </c>
      <c r="X352" s="27" t="s">
        <v>79</v>
      </c>
      <c r="Y352" s="27" t="s">
        <v>79</v>
      </c>
      <c r="Z352" s="27" t="s">
        <v>79</v>
      </c>
      <c r="AA352" s="27" t="s">
        <v>79</v>
      </c>
      <c r="AB352" s="22" t="str">
        <f t="shared" si="52"/>
        <v>休棟中等</v>
      </c>
      <c r="AC352" s="33">
        <v>7</v>
      </c>
      <c r="AD352" s="33"/>
      <c r="AE352" s="33">
        <v>6</v>
      </c>
      <c r="AF352" s="33"/>
      <c r="AG352" s="33"/>
      <c r="AH352" s="33"/>
      <c r="AI352" s="33"/>
      <c r="AJ352" s="33"/>
      <c r="AK352" s="33"/>
      <c r="AL352" s="34">
        <v>7</v>
      </c>
      <c r="AM352" s="34"/>
      <c r="AN352" s="34"/>
      <c r="AO352" s="33"/>
      <c r="AP352" s="34">
        <v>12</v>
      </c>
      <c r="AQ352" s="34"/>
      <c r="AR352" s="35"/>
      <c r="AS352" s="37" t="s">
        <v>1551</v>
      </c>
      <c r="AT352" s="29" t="str">
        <f t="shared" si="53"/>
        <v/>
      </c>
      <c r="AU352" s="34">
        <v>1</v>
      </c>
      <c r="AV352" s="34">
        <v>0</v>
      </c>
      <c r="AW352" s="34">
        <v>0</v>
      </c>
      <c r="AX352" s="34">
        <v>0</v>
      </c>
      <c r="AY352" s="34">
        <v>0</v>
      </c>
      <c r="AZ352" s="34">
        <v>0</v>
      </c>
      <c r="BA352" s="34"/>
    </row>
    <row r="353" spans="2:53">
      <c r="B353" s="16">
        <v>24028814</v>
      </c>
      <c r="C353" s="16" t="s">
        <v>1113</v>
      </c>
      <c r="D353" s="16" t="s">
        <v>75</v>
      </c>
      <c r="E353" s="23">
        <v>4009</v>
      </c>
      <c r="F353" s="23" t="s">
        <v>200</v>
      </c>
      <c r="G353" s="21">
        <v>40205</v>
      </c>
      <c r="H353" s="21" t="s">
        <v>201</v>
      </c>
      <c r="I353" s="16" t="s">
        <v>1114</v>
      </c>
      <c r="J353" s="18" t="s">
        <v>1906</v>
      </c>
      <c r="K353" s="18" t="s">
        <v>1907</v>
      </c>
      <c r="L353" s="18" t="s">
        <v>1551</v>
      </c>
      <c r="M353" s="18" t="str">
        <f>IF(L353="","",VLOOKUP(L353,Sheet1!$B$3:$C$7,2,0))</f>
        <v>急性期</v>
      </c>
      <c r="N353" s="18" t="s">
        <v>1551</v>
      </c>
      <c r="O353" s="18" t="str">
        <f>IF(N353="","",VLOOKUP(N353,Sheet1!$B$3:$C$7,2,0))</f>
        <v>急性期</v>
      </c>
      <c r="P353" s="24" t="str">
        <f t="shared" si="45"/>
        <v/>
      </c>
      <c r="Q353" s="25" t="str">
        <f t="shared" si="46"/>
        <v>○</v>
      </c>
      <c r="R353" s="25" t="str">
        <f t="shared" si="47"/>
        <v/>
      </c>
      <c r="S353" s="25" t="str">
        <f t="shared" si="48"/>
        <v/>
      </c>
      <c r="T353" s="25" t="str">
        <f t="shared" si="49"/>
        <v/>
      </c>
      <c r="U353" s="25" t="str">
        <f t="shared" si="50"/>
        <v/>
      </c>
      <c r="V353" s="26" t="str">
        <f t="shared" si="51"/>
        <v/>
      </c>
      <c r="W353" s="28" t="s">
        <v>1551</v>
      </c>
      <c r="X353" s="28" t="s">
        <v>79</v>
      </c>
      <c r="Y353" s="28" t="s">
        <v>79</v>
      </c>
      <c r="Z353" s="28" t="s">
        <v>79</v>
      </c>
      <c r="AA353" s="28" t="s">
        <v>79</v>
      </c>
      <c r="AB353" s="22" t="str">
        <f t="shared" si="52"/>
        <v>急性期</v>
      </c>
      <c r="AC353" s="33">
        <v>11</v>
      </c>
      <c r="AD353" s="33">
        <v>11</v>
      </c>
      <c r="AE353" s="33">
        <v>0</v>
      </c>
      <c r="AF353" s="33">
        <v>0</v>
      </c>
      <c r="AG353" s="33">
        <v>0</v>
      </c>
      <c r="AH353" s="33">
        <v>0</v>
      </c>
      <c r="AI353" s="33">
        <v>0</v>
      </c>
      <c r="AJ353" s="33">
        <v>0</v>
      </c>
      <c r="AK353" s="33">
        <v>0</v>
      </c>
      <c r="AL353" s="34">
        <v>11</v>
      </c>
      <c r="AM353" s="33">
        <v>0</v>
      </c>
      <c r="AN353" s="33">
        <v>0</v>
      </c>
      <c r="AO353" s="33">
        <v>0</v>
      </c>
      <c r="AP353" s="34">
        <v>944</v>
      </c>
      <c r="AQ353" s="34"/>
      <c r="AR353" s="35"/>
      <c r="AS353" s="36" t="s">
        <v>1551</v>
      </c>
      <c r="AT353" s="29" t="str">
        <f t="shared" si="53"/>
        <v/>
      </c>
      <c r="AU353" s="34">
        <v>0</v>
      </c>
      <c r="AV353" s="34">
        <v>0</v>
      </c>
      <c r="AW353" s="34">
        <v>0</v>
      </c>
      <c r="AX353" s="34">
        <v>0</v>
      </c>
      <c r="AY353" s="34">
        <v>0</v>
      </c>
      <c r="AZ353" s="34">
        <v>0</v>
      </c>
      <c r="BA353" s="34">
        <v>4</v>
      </c>
    </row>
    <row r="354" spans="2:53">
      <c r="B354" s="16">
        <v>24028854</v>
      </c>
      <c r="C354" s="16" t="s">
        <v>1167</v>
      </c>
      <c r="D354" s="16" t="s">
        <v>75</v>
      </c>
      <c r="E354" s="23">
        <v>4009</v>
      </c>
      <c r="F354" s="23" t="s">
        <v>200</v>
      </c>
      <c r="G354" s="21">
        <v>40205</v>
      </c>
      <c r="H354" s="21" t="s">
        <v>201</v>
      </c>
      <c r="I354" s="16" t="s">
        <v>1168</v>
      </c>
      <c r="J354" s="18" t="s">
        <v>1908</v>
      </c>
      <c r="K354" s="18" t="s">
        <v>1909</v>
      </c>
      <c r="L354" s="18" t="s">
        <v>1551</v>
      </c>
      <c r="M354" s="18" t="str">
        <f>IF(L354="","",VLOOKUP(L354,Sheet1!$B$3:$C$7,2,0))</f>
        <v>急性期</v>
      </c>
      <c r="N354" s="18" t="s">
        <v>1551</v>
      </c>
      <c r="O354" s="18" t="str">
        <f>IF(N354="","",VLOOKUP(N354,Sheet1!$B$3:$C$7,2,0))</f>
        <v>急性期</v>
      </c>
      <c r="P354" s="24" t="str">
        <f t="shared" si="45"/>
        <v/>
      </c>
      <c r="Q354" s="25" t="str">
        <f t="shared" si="46"/>
        <v>○</v>
      </c>
      <c r="R354" s="25" t="str">
        <f t="shared" si="47"/>
        <v>○</v>
      </c>
      <c r="S354" s="25" t="str">
        <f t="shared" si="48"/>
        <v/>
      </c>
      <c r="T354" s="25" t="str">
        <f t="shared" si="49"/>
        <v>○</v>
      </c>
      <c r="U354" s="25" t="str">
        <f t="shared" si="50"/>
        <v/>
      </c>
      <c r="V354" s="26" t="str">
        <f t="shared" si="51"/>
        <v/>
      </c>
      <c r="W354" s="28" t="s">
        <v>1551</v>
      </c>
      <c r="X354" s="28" t="s">
        <v>1558</v>
      </c>
      <c r="Y354" s="28" t="s">
        <v>1552</v>
      </c>
      <c r="Z354" s="28" t="s">
        <v>79</v>
      </c>
      <c r="AA354" s="28" t="s">
        <v>79</v>
      </c>
      <c r="AB354" s="22" t="str">
        <f t="shared" si="52"/>
        <v>急性期</v>
      </c>
      <c r="AC354" s="33">
        <v>11</v>
      </c>
      <c r="AD354" s="33">
        <v>11</v>
      </c>
      <c r="AE354" s="33">
        <v>0</v>
      </c>
      <c r="AF354" s="33">
        <v>0</v>
      </c>
      <c r="AG354" s="33">
        <v>0</v>
      </c>
      <c r="AH354" s="33">
        <v>0</v>
      </c>
      <c r="AI354" s="33">
        <v>0</v>
      </c>
      <c r="AJ354" s="33">
        <v>0</v>
      </c>
      <c r="AK354" s="33">
        <v>0</v>
      </c>
      <c r="AL354" s="34">
        <v>11</v>
      </c>
      <c r="AM354" s="33">
        <v>0</v>
      </c>
      <c r="AN354" s="33">
        <v>0</v>
      </c>
      <c r="AO354" s="33">
        <v>0</v>
      </c>
      <c r="AP354" s="34">
        <v>282</v>
      </c>
      <c r="AQ354" s="34">
        <v>11</v>
      </c>
      <c r="AR354" s="35">
        <v>0.4</v>
      </c>
      <c r="AS354" s="36" t="s">
        <v>1551</v>
      </c>
      <c r="AT354" s="29" t="str">
        <f t="shared" si="53"/>
        <v/>
      </c>
      <c r="AU354" s="34">
        <v>0</v>
      </c>
      <c r="AV354" s="34">
        <v>0</v>
      </c>
      <c r="AW354" s="34">
        <v>0</v>
      </c>
      <c r="AX354" s="34">
        <v>0</v>
      </c>
      <c r="AY354" s="34">
        <v>0</v>
      </c>
      <c r="AZ354" s="34">
        <v>0</v>
      </c>
      <c r="BA354" s="34">
        <v>0</v>
      </c>
    </row>
    <row r="355" spans="2:53">
      <c r="B355" s="16">
        <v>24028934</v>
      </c>
      <c r="C355" s="16" t="s">
        <v>1265</v>
      </c>
      <c r="D355" s="16" t="s">
        <v>75</v>
      </c>
      <c r="E355" s="23">
        <v>4009</v>
      </c>
      <c r="F355" s="23" t="s">
        <v>200</v>
      </c>
      <c r="G355" s="21">
        <v>40205</v>
      </c>
      <c r="H355" s="21" t="s">
        <v>201</v>
      </c>
      <c r="I355" s="16" t="s">
        <v>1266</v>
      </c>
      <c r="J355" s="17" t="s">
        <v>1267</v>
      </c>
      <c r="K355" s="17" t="s">
        <v>1268</v>
      </c>
      <c r="L355" s="17" t="s">
        <v>126</v>
      </c>
      <c r="M355" s="18" t="str">
        <f>IF(L355="","",VLOOKUP(L355,Sheet1!$B$3:$C$7,2,0))</f>
        <v>回復期</v>
      </c>
      <c r="N355" s="17" t="s">
        <v>126</v>
      </c>
      <c r="O355" s="18" t="str">
        <f>IF(N355="","",VLOOKUP(N355,Sheet1!$B$3:$C$7,2,0))</f>
        <v>回復期</v>
      </c>
      <c r="P355" s="24" t="str">
        <f t="shared" si="45"/>
        <v>○</v>
      </c>
      <c r="Q355" s="25" t="str">
        <f t="shared" si="46"/>
        <v/>
      </c>
      <c r="R355" s="25" t="str">
        <f t="shared" si="47"/>
        <v/>
      </c>
      <c r="S355" s="25" t="str">
        <f t="shared" si="48"/>
        <v>○</v>
      </c>
      <c r="T355" s="25" t="str">
        <f t="shared" si="49"/>
        <v/>
      </c>
      <c r="U355" s="25" t="str">
        <f t="shared" si="50"/>
        <v/>
      </c>
      <c r="V355" s="26" t="str">
        <f t="shared" si="51"/>
        <v/>
      </c>
      <c r="W355" s="27" t="s">
        <v>148</v>
      </c>
      <c r="X355" s="27" t="s">
        <v>167</v>
      </c>
      <c r="Y355" s="27" t="s">
        <v>79</v>
      </c>
      <c r="Z355" s="27" t="s">
        <v>79</v>
      </c>
      <c r="AA355" s="27" t="s">
        <v>79</v>
      </c>
      <c r="AB355" s="22" t="str">
        <f t="shared" si="52"/>
        <v>回復期</v>
      </c>
      <c r="AC355" s="33">
        <v>17</v>
      </c>
      <c r="AD355" s="33">
        <v>17</v>
      </c>
      <c r="AE355" s="33">
        <v>0</v>
      </c>
      <c r="AF355" s="33">
        <v>2</v>
      </c>
      <c r="AG355" s="33">
        <v>2</v>
      </c>
      <c r="AH355" s="33">
        <v>0</v>
      </c>
      <c r="AI355" s="33">
        <v>0</v>
      </c>
      <c r="AJ355" s="33">
        <v>0</v>
      </c>
      <c r="AK355" s="33">
        <v>0</v>
      </c>
      <c r="AL355" s="34">
        <v>17</v>
      </c>
      <c r="AM355" s="34">
        <v>2</v>
      </c>
      <c r="AN355" s="34">
        <v>0</v>
      </c>
      <c r="AO355" s="33">
        <v>0</v>
      </c>
      <c r="AP355" s="34">
        <v>176</v>
      </c>
      <c r="AQ355" s="34">
        <v>16</v>
      </c>
      <c r="AR355" s="35">
        <v>9</v>
      </c>
      <c r="AS355" s="37" t="s">
        <v>148</v>
      </c>
      <c r="AT355" s="29" t="str">
        <f t="shared" si="53"/>
        <v>○</v>
      </c>
      <c r="AU355" s="34"/>
      <c r="AV355" s="34"/>
      <c r="AW355" s="34">
        <v>2</v>
      </c>
      <c r="AX355" s="34">
        <v>1</v>
      </c>
      <c r="AY355" s="34">
        <v>1</v>
      </c>
      <c r="AZ355" s="34">
        <v>8</v>
      </c>
      <c r="BA355" s="34">
        <v>0</v>
      </c>
    </row>
    <row r="356" spans="2:53">
      <c r="B356" s="16">
        <v>24028186</v>
      </c>
      <c r="C356" s="16" t="s">
        <v>360</v>
      </c>
      <c r="D356" s="16" t="s">
        <v>75</v>
      </c>
      <c r="E356" s="23">
        <v>4009</v>
      </c>
      <c r="F356" s="23" t="s">
        <v>200</v>
      </c>
      <c r="G356" s="21">
        <v>40227</v>
      </c>
      <c r="H356" s="21" t="s">
        <v>361</v>
      </c>
      <c r="I356" s="16" t="s">
        <v>94</v>
      </c>
      <c r="J356" s="17" t="s">
        <v>1910</v>
      </c>
      <c r="K356" s="17" t="s">
        <v>1911</v>
      </c>
      <c r="L356" s="17" t="s">
        <v>1552</v>
      </c>
      <c r="M356" s="18" t="str">
        <f>IF(L356="","",VLOOKUP(L356,Sheet1!$B$3:$C$7,2,0))</f>
        <v>休棟等</v>
      </c>
      <c r="N356" s="17" t="s">
        <v>1552</v>
      </c>
      <c r="O356" s="18" t="str">
        <f>IF(N356="","",VLOOKUP(N356,Sheet1!$B$3:$C$7,2,0))</f>
        <v>休棟等</v>
      </c>
      <c r="P356" s="24" t="str">
        <f t="shared" si="45"/>
        <v/>
      </c>
      <c r="Q356" s="25" t="str">
        <f t="shared" si="46"/>
        <v/>
      </c>
      <c r="R356" s="25" t="str">
        <f t="shared" si="47"/>
        <v/>
      </c>
      <c r="S356" s="25" t="str">
        <f t="shared" si="48"/>
        <v/>
      </c>
      <c r="T356" s="25" t="str">
        <f t="shared" si="49"/>
        <v/>
      </c>
      <c r="U356" s="25" t="str">
        <f t="shared" si="50"/>
        <v/>
      </c>
      <c r="V356" s="26" t="str">
        <f t="shared" si="51"/>
        <v>○</v>
      </c>
      <c r="W356" s="27" t="s">
        <v>1587</v>
      </c>
      <c r="X356" s="27" t="s">
        <v>79</v>
      </c>
      <c r="Y356" s="27" t="s">
        <v>79</v>
      </c>
      <c r="Z356" s="27" t="s">
        <v>79</v>
      </c>
      <c r="AA356" s="27" t="s">
        <v>79</v>
      </c>
      <c r="AB356" s="22" t="str">
        <f t="shared" si="52"/>
        <v>休棟中等</v>
      </c>
      <c r="AC356" s="33">
        <v>19</v>
      </c>
      <c r="AD356" s="33">
        <v>0</v>
      </c>
      <c r="AE356" s="33">
        <v>19</v>
      </c>
      <c r="AF356" s="33">
        <v>0</v>
      </c>
      <c r="AG356" s="33">
        <v>0</v>
      </c>
      <c r="AH356" s="33">
        <v>0</v>
      </c>
      <c r="AI356" s="33">
        <v>0</v>
      </c>
      <c r="AJ356" s="33">
        <v>0</v>
      </c>
      <c r="AK356" s="33">
        <v>0</v>
      </c>
      <c r="AL356" s="34"/>
      <c r="AM356" s="34"/>
      <c r="AN356" s="34"/>
      <c r="AO356" s="33">
        <v>0</v>
      </c>
      <c r="AP356" s="34">
        <v>0</v>
      </c>
      <c r="AQ356" s="34">
        <v>0</v>
      </c>
      <c r="AR356" s="35">
        <v>0</v>
      </c>
      <c r="AS356" s="37" t="s">
        <v>79</v>
      </c>
      <c r="AT356" s="29" t="str">
        <f t="shared" si="53"/>
        <v/>
      </c>
      <c r="AU356" s="34"/>
      <c r="AV356" s="34"/>
      <c r="AW356" s="34">
        <v>0</v>
      </c>
      <c r="AX356" s="34"/>
      <c r="AY356" s="34"/>
      <c r="AZ356" s="34">
        <v>0</v>
      </c>
      <c r="BA356" s="34"/>
    </row>
    <row r="357" spans="2:53">
      <c r="B357" s="16">
        <v>24028236</v>
      </c>
      <c r="C357" s="16" t="s">
        <v>417</v>
      </c>
      <c r="D357" s="16" t="s">
        <v>75</v>
      </c>
      <c r="E357" s="23">
        <v>4009</v>
      </c>
      <c r="F357" s="23" t="s">
        <v>200</v>
      </c>
      <c r="G357" s="21">
        <v>40227</v>
      </c>
      <c r="H357" s="21" t="s">
        <v>361</v>
      </c>
      <c r="I357" s="16" t="s">
        <v>418</v>
      </c>
      <c r="J357" s="17" t="s">
        <v>1912</v>
      </c>
      <c r="K357" s="17" t="s">
        <v>1913</v>
      </c>
      <c r="L357" s="17" t="s">
        <v>1550</v>
      </c>
      <c r="M357" s="18" t="str">
        <f>IF(L357="","",VLOOKUP(L357,Sheet1!$B$3:$C$7,2,0))</f>
        <v>慢性期</v>
      </c>
      <c r="N357" s="17" t="s">
        <v>1550</v>
      </c>
      <c r="O357" s="18" t="str">
        <f>IF(N357="","",VLOOKUP(N357,Sheet1!$B$3:$C$7,2,0))</f>
        <v>慢性期</v>
      </c>
      <c r="P357" s="24" t="str">
        <f t="shared" si="45"/>
        <v>○</v>
      </c>
      <c r="Q357" s="25" t="str">
        <f t="shared" si="46"/>
        <v/>
      </c>
      <c r="R357" s="25" t="str">
        <f t="shared" si="47"/>
        <v/>
      </c>
      <c r="S357" s="25" t="str">
        <f t="shared" si="48"/>
        <v/>
      </c>
      <c r="T357" s="25" t="str">
        <f t="shared" si="49"/>
        <v/>
      </c>
      <c r="U357" s="25" t="str">
        <f t="shared" si="50"/>
        <v/>
      </c>
      <c r="V357" s="26" t="str">
        <f t="shared" si="51"/>
        <v/>
      </c>
      <c r="W357" s="27" t="s">
        <v>1549</v>
      </c>
      <c r="X357" s="27" t="s">
        <v>79</v>
      </c>
      <c r="Y357" s="27" t="s">
        <v>79</v>
      </c>
      <c r="Z357" s="27" t="s">
        <v>79</v>
      </c>
      <c r="AA357" s="27" t="s">
        <v>79</v>
      </c>
      <c r="AB357" s="22" t="str">
        <f t="shared" si="52"/>
        <v>慢性期</v>
      </c>
      <c r="AC357" s="33">
        <v>13</v>
      </c>
      <c r="AD357" s="33">
        <v>11</v>
      </c>
      <c r="AE357" s="33">
        <v>2</v>
      </c>
      <c r="AF357" s="33">
        <v>6</v>
      </c>
      <c r="AG357" s="33">
        <v>3</v>
      </c>
      <c r="AH357" s="33">
        <v>3</v>
      </c>
      <c r="AI357" s="33">
        <v>0</v>
      </c>
      <c r="AJ357" s="33">
        <v>0</v>
      </c>
      <c r="AK357" s="33">
        <v>0</v>
      </c>
      <c r="AL357" s="34">
        <v>13</v>
      </c>
      <c r="AM357" s="34">
        <v>6</v>
      </c>
      <c r="AN357" s="34">
        <v>0</v>
      </c>
      <c r="AO357" s="33">
        <v>0</v>
      </c>
      <c r="AP357" s="34">
        <v>270</v>
      </c>
      <c r="AQ357" s="34">
        <v>0</v>
      </c>
      <c r="AR357" s="35">
        <v>0</v>
      </c>
      <c r="AS357" s="37" t="s">
        <v>1549</v>
      </c>
      <c r="AT357" s="29" t="str">
        <f t="shared" si="53"/>
        <v>○</v>
      </c>
      <c r="AU357" s="34">
        <v>8</v>
      </c>
      <c r="AV357" s="34">
        <v>8</v>
      </c>
      <c r="AW357" s="34">
        <v>1</v>
      </c>
      <c r="AX357" s="34">
        <v>0</v>
      </c>
      <c r="AY357" s="34">
        <v>1</v>
      </c>
      <c r="AZ357" s="34">
        <v>0</v>
      </c>
      <c r="BA357" s="34">
        <v>0</v>
      </c>
    </row>
    <row r="358" spans="2:53">
      <c r="B358" s="16">
        <v>24028257</v>
      </c>
      <c r="C358" s="16" t="s">
        <v>441</v>
      </c>
      <c r="D358" s="16" t="s">
        <v>75</v>
      </c>
      <c r="E358" s="23">
        <v>4009</v>
      </c>
      <c r="F358" s="23" t="s">
        <v>200</v>
      </c>
      <c r="G358" s="21">
        <v>40227</v>
      </c>
      <c r="H358" s="21" t="s">
        <v>361</v>
      </c>
      <c r="I358" s="16" t="s">
        <v>442</v>
      </c>
      <c r="J358" s="17" t="s">
        <v>1914</v>
      </c>
      <c r="K358" s="17" t="s">
        <v>1915</v>
      </c>
      <c r="L358" s="17" t="s">
        <v>1558</v>
      </c>
      <c r="M358" s="18" t="str">
        <f>IF(L358="","",VLOOKUP(L358,Sheet1!$B$3:$C$7,2,0))</f>
        <v>回復期</v>
      </c>
      <c r="N358" s="17" t="s">
        <v>1558</v>
      </c>
      <c r="O358" s="18" t="str">
        <f>IF(N358="","",VLOOKUP(N358,Sheet1!$B$3:$C$7,2,0))</f>
        <v>回復期</v>
      </c>
      <c r="P358" s="24" t="str">
        <f t="shared" si="45"/>
        <v>○</v>
      </c>
      <c r="Q358" s="25" t="str">
        <f t="shared" si="46"/>
        <v>○</v>
      </c>
      <c r="R358" s="25" t="str">
        <f t="shared" si="47"/>
        <v>○</v>
      </c>
      <c r="S358" s="25" t="str">
        <f t="shared" si="48"/>
        <v>○</v>
      </c>
      <c r="T358" s="25" t="str">
        <f t="shared" si="49"/>
        <v>○</v>
      </c>
      <c r="U358" s="25" t="str">
        <f t="shared" si="50"/>
        <v/>
      </c>
      <c r="V358" s="26" t="str">
        <f t="shared" si="51"/>
        <v/>
      </c>
      <c r="W358" s="27" t="s">
        <v>1549</v>
      </c>
      <c r="X358" s="27" t="s">
        <v>1551</v>
      </c>
      <c r="Y358" s="27" t="s">
        <v>1558</v>
      </c>
      <c r="Z358" s="27" t="s">
        <v>1550</v>
      </c>
      <c r="AA358" s="27" t="s">
        <v>1552</v>
      </c>
      <c r="AB358" s="22" t="str">
        <f t="shared" si="52"/>
        <v>回復期</v>
      </c>
      <c r="AC358" s="33">
        <v>8</v>
      </c>
      <c r="AD358" s="33">
        <v>8</v>
      </c>
      <c r="AE358" s="33">
        <v>0</v>
      </c>
      <c r="AF358" s="33">
        <v>11</v>
      </c>
      <c r="AG358" s="33">
        <v>8</v>
      </c>
      <c r="AH358" s="33">
        <v>3</v>
      </c>
      <c r="AI358" s="33">
        <v>0</v>
      </c>
      <c r="AJ358" s="33">
        <v>0</v>
      </c>
      <c r="AK358" s="33">
        <v>0</v>
      </c>
      <c r="AL358" s="34">
        <v>8</v>
      </c>
      <c r="AM358" s="34">
        <v>11</v>
      </c>
      <c r="AN358" s="34">
        <v>0</v>
      </c>
      <c r="AO358" s="33">
        <v>0</v>
      </c>
      <c r="AP358" s="34">
        <v>30</v>
      </c>
      <c r="AQ358" s="34">
        <v>10</v>
      </c>
      <c r="AR358" s="35">
        <v>0</v>
      </c>
      <c r="AS358" s="37" t="s">
        <v>1549</v>
      </c>
      <c r="AT358" s="29" t="str">
        <f t="shared" si="53"/>
        <v>○</v>
      </c>
      <c r="AU358" s="34">
        <v>5</v>
      </c>
      <c r="AV358" s="34">
        <v>27</v>
      </c>
      <c r="AW358" s="34">
        <v>38</v>
      </c>
      <c r="AX358" s="34">
        <v>0</v>
      </c>
      <c r="AY358" s="34">
        <v>38</v>
      </c>
      <c r="AZ358" s="34">
        <v>3</v>
      </c>
      <c r="BA358" s="34">
        <v>0</v>
      </c>
    </row>
    <row r="359" spans="2:53">
      <c r="B359" s="16">
        <v>24028418</v>
      </c>
      <c r="C359" s="16" t="s">
        <v>616</v>
      </c>
      <c r="D359" s="16" t="s">
        <v>75</v>
      </c>
      <c r="E359" s="23">
        <v>4009</v>
      </c>
      <c r="F359" s="23" t="s">
        <v>200</v>
      </c>
      <c r="G359" s="21">
        <v>40227</v>
      </c>
      <c r="H359" s="21" t="s">
        <v>361</v>
      </c>
      <c r="I359" s="16" t="s">
        <v>617</v>
      </c>
      <c r="J359" s="17" t="s">
        <v>1916</v>
      </c>
      <c r="K359" s="17" t="s">
        <v>1917</v>
      </c>
      <c r="L359" s="17" t="s">
        <v>1558</v>
      </c>
      <c r="M359" s="18" t="str">
        <f>IF(L359="","",VLOOKUP(L359,Sheet1!$B$3:$C$7,2,0))</f>
        <v>回復期</v>
      </c>
      <c r="N359" s="17" t="s">
        <v>1558</v>
      </c>
      <c r="O359" s="18" t="str">
        <f>IF(N359="","",VLOOKUP(N359,Sheet1!$B$3:$C$7,2,0))</f>
        <v>回復期</v>
      </c>
      <c r="P359" s="24" t="str">
        <f t="shared" si="45"/>
        <v>○</v>
      </c>
      <c r="Q359" s="25" t="str">
        <f t="shared" si="46"/>
        <v/>
      </c>
      <c r="R359" s="25" t="str">
        <f t="shared" si="47"/>
        <v/>
      </c>
      <c r="S359" s="25" t="str">
        <f t="shared" si="48"/>
        <v>○</v>
      </c>
      <c r="T359" s="25" t="str">
        <f t="shared" si="49"/>
        <v/>
      </c>
      <c r="U359" s="25" t="str">
        <f t="shared" si="50"/>
        <v/>
      </c>
      <c r="V359" s="26" t="str">
        <f t="shared" si="51"/>
        <v/>
      </c>
      <c r="W359" s="27" t="s">
        <v>1549</v>
      </c>
      <c r="X359" s="27" t="s">
        <v>1550</v>
      </c>
      <c r="Y359" s="27" t="s">
        <v>79</v>
      </c>
      <c r="Z359" s="27" t="s">
        <v>79</v>
      </c>
      <c r="AA359" s="27" t="s">
        <v>79</v>
      </c>
      <c r="AB359" s="22" t="str">
        <f t="shared" si="52"/>
        <v>回復期</v>
      </c>
      <c r="AC359" s="33">
        <v>19</v>
      </c>
      <c r="AD359" s="33">
        <v>19</v>
      </c>
      <c r="AE359" s="33">
        <v>0</v>
      </c>
      <c r="AF359" s="33">
        <v>0</v>
      </c>
      <c r="AG359" s="33">
        <v>0</v>
      </c>
      <c r="AH359" s="33">
        <v>0</v>
      </c>
      <c r="AI359" s="33">
        <v>0</v>
      </c>
      <c r="AJ359" s="33">
        <v>0</v>
      </c>
      <c r="AK359" s="33">
        <v>0</v>
      </c>
      <c r="AL359" s="34">
        <v>19</v>
      </c>
      <c r="AM359" s="33">
        <v>0</v>
      </c>
      <c r="AN359" s="33">
        <v>0</v>
      </c>
      <c r="AO359" s="33">
        <v>0</v>
      </c>
      <c r="AP359" s="34">
        <v>37</v>
      </c>
      <c r="AQ359" s="34">
        <v>12</v>
      </c>
      <c r="AR359" s="35">
        <v>0</v>
      </c>
      <c r="AS359" s="37" t="s">
        <v>1549</v>
      </c>
      <c r="AT359" s="29" t="str">
        <f t="shared" si="53"/>
        <v>○</v>
      </c>
      <c r="AU359" s="34">
        <v>1</v>
      </c>
      <c r="AV359" s="34">
        <v>15</v>
      </c>
      <c r="AW359" s="34">
        <v>0</v>
      </c>
      <c r="AX359" s="34">
        <v>0</v>
      </c>
      <c r="AY359" s="34">
        <v>0</v>
      </c>
      <c r="AZ359" s="34">
        <v>0</v>
      </c>
      <c r="BA359" s="34">
        <v>0</v>
      </c>
    </row>
    <row r="360" spans="2:53">
      <c r="B360" s="16">
        <v>24028595</v>
      </c>
      <c r="C360" s="16" t="s">
        <v>822</v>
      </c>
      <c r="D360" s="16" t="s">
        <v>75</v>
      </c>
      <c r="E360" s="23">
        <v>4009</v>
      </c>
      <c r="F360" s="23" t="s">
        <v>200</v>
      </c>
      <c r="G360" s="21">
        <v>40227</v>
      </c>
      <c r="H360" s="21" t="s">
        <v>361</v>
      </c>
      <c r="I360" s="16" t="s">
        <v>823</v>
      </c>
      <c r="J360" s="17" t="s">
        <v>1918</v>
      </c>
      <c r="K360" s="17" t="s">
        <v>1919</v>
      </c>
      <c r="L360" s="17" t="s">
        <v>1558</v>
      </c>
      <c r="M360" s="18" t="str">
        <f>IF(L360="","",VLOOKUP(L360,Sheet1!$B$3:$C$7,2,0))</f>
        <v>回復期</v>
      </c>
      <c r="N360" s="17" t="s">
        <v>1550</v>
      </c>
      <c r="O360" s="18" t="str">
        <f>IF(N360="","",VLOOKUP(N360,Sheet1!$B$3:$C$7,2,0))</f>
        <v>慢性期</v>
      </c>
      <c r="P360" s="24" t="str">
        <f t="shared" si="45"/>
        <v>○</v>
      </c>
      <c r="Q360" s="25" t="str">
        <f t="shared" si="46"/>
        <v/>
      </c>
      <c r="R360" s="25" t="str">
        <f t="shared" si="47"/>
        <v>○</v>
      </c>
      <c r="S360" s="25" t="str">
        <f t="shared" si="48"/>
        <v>○</v>
      </c>
      <c r="T360" s="25" t="str">
        <f t="shared" si="49"/>
        <v>○</v>
      </c>
      <c r="U360" s="25" t="str">
        <f t="shared" si="50"/>
        <v/>
      </c>
      <c r="V360" s="26" t="str">
        <f t="shared" si="51"/>
        <v/>
      </c>
      <c r="W360" s="27" t="s">
        <v>1549</v>
      </c>
      <c r="X360" s="27" t="s">
        <v>1558</v>
      </c>
      <c r="Y360" s="27" t="s">
        <v>1550</v>
      </c>
      <c r="Z360" s="27" t="s">
        <v>1552</v>
      </c>
      <c r="AA360" s="27" t="s">
        <v>79</v>
      </c>
      <c r="AB360" s="22" t="str">
        <f t="shared" si="52"/>
        <v>回復期</v>
      </c>
      <c r="AC360" s="33">
        <v>13</v>
      </c>
      <c r="AD360" s="33">
        <v>13</v>
      </c>
      <c r="AE360" s="33">
        <v>0</v>
      </c>
      <c r="AF360" s="33">
        <v>6</v>
      </c>
      <c r="AG360" s="33">
        <v>6</v>
      </c>
      <c r="AH360" s="33">
        <v>0</v>
      </c>
      <c r="AI360" s="33">
        <v>6</v>
      </c>
      <c r="AJ360" s="33">
        <v>6</v>
      </c>
      <c r="AK360" s="33">
        <v>0</v>
      </c>
      <c r="AL360" s="34"/>
      <c r="AM360" s="34"/>
      <c r="AN360" s="34"/>
      <c r="AO360" s="33">
        <v>19</v>
      </c>
      <c r="AP360" s="34">
        <v>66</v>
      </c>
      <c r="AQ360" s="34"/>
      <c r="AR360" s="35"/>
      <c r="AS360" s="37" t="s">
        <v>79</v>
      </c>
      <c r="AT360" s="29" t="str">
        <f t="shared" si="53"/>
        <v/>
      </c>
      <c r="AU360" s="34"/>
      <c r="AV360" s="34"/>
      <c r="AW360" s="34">
        <v>0</v>
      </c>
      <c r="AX360" s="34"/>
      <c r="AY360" s="34"/>
      <c r="AZ360" s="34">
        <v>0</v>
      </c>
      <c r="BA360" s="34"/>
    </row>
    <row r="361" spans="2:53">
      <c r="B361" s="16">
        <v>24028805</v>
      </c>
      <c r="C361" s="16" t="s">
        <v>1099</v>
      </c>
      <c r="D361" s="16" t="s">
        <v>75</v>
      </c>
      <c r="E361" s="23">
        <v>4009</v>
      </c>
      <c r="F361" s="23" t="s">
        <v>200</v>
      </c>
      <c r="G361" s="21">
        <v>40227</v>
      </c>
      <c r="H361" s="21" t="s">
        <v>361</v>
      </c>
      <c r="I361" s="16" t="s">
        <v>1100</v>
      </c>
      <c r="J361" s="17" t="s">
        <v>1920</v>
      </c>
      <c r="K361" s="17" t="s">
        <v>1921</v>
      </c>
      <c r="L361" s="17" t="s">
        <v>1552</v>
      </c>
      <c r="M361" s="18" t="str">
        <f>IF(L361="","",VLOOKUP(L361,Sheet1!$B$3:$C$7,2,0))</f>
        <v>休棟等</v>
      </c>
      <c r="N361" s="17" t="s">
        <v>1552</v>
      </c>
      <c r="O361" s="18" t="str">
        <f>IF(N361="","",VLOOKUP(N361,Sheet1!$B$3:$C$7,2,0))</f>
        <v>休棟等</v>
      </c>
      <c r="P361" s="24" t="str">
        <f t="shared" si="45"/>
        <v/>
      </c>
      <c r="Q361" s="25" t="str">
        <f t="shared" si="46"/>
        <v/>
      </c>
      <c r="R361" s="25" t="str">
        <f t="shared" si="47"/>
        <v/>
      </c>
      <c r="S361" s="25" t="str">
        <f t="shared" si="48"/>
        <v/>
      </c>
      <c r="T361" s="25" t="str">
        <f t="shared" si="49"/>
        <v/>
      </c>
      <c r="U361" s="25" t="str">
        <f t="shared" si="50"/>
        <v/>
      </c>
      <c r="V361" s="26" t="str">
        <f t="shared" si="51"/>
        <v>○</v>
      </c>
      <c r="W361" s="27" t="s">
        <v>1587</v>
      </c>
      <c r="X361" s="27" t="s">
        <v>79</v>
      </c>
      <c r="Y361" s="27" t="s">
        <v>79</v>
      </c>
      <c r="Z361" s="27" t="s">
        <v>79</v>
      </c>
      <c r="AA361" s="27" t="s">
        <v>79</v>
      </c>
      <c r="AB361" s="22" t="str">
        <f t="shared" si="52"/>
        <v>休棟中等</v>
      </c>
      <c r="AC361" s="33">
        <v>19</v>
      </c>
      <c r="AD361" s="33">
        <v>0</v>
      </c>
      <c r="AE361" s="33">
        <v>19</v>
      </c>
      <c r="AF361" s="33">
        <v>0</v>
      </c>
      <c r="AG361" s="33">
        <v>0</v>
      </c>
      <c r="AH361" s="33">
        <v>0</v>
      </c>
      <c r="AI361" s="33">
        <v>0</v>
      </c>
      <c r="AJ361" s="33">
        <v>0</v>
      </c>
      <c r="AK361" s="33">
        <v>0</v>
      </c>
      <c r="AL361" s="34">
        <v>19</v>
      </c>
      <c r="AM361" s="33">
        <v>0</v>
      </c>
      <c r="AN361" s="33">
        <v>0</v>
      </c>
      <c r="AO361" s="33">
        <v>0</v>
      </c>
      <c r="AP361" s="34">
        <v>0</v>
      </c>
      <c r="AQ361" s="34">
        <v>0</v>
      </c>
      <c r="AR361" s="35">
        <v>0</v>
      </c>
      <c r="AS361" s="37" t="s">
        <v>1551</v>
      </c>
      <c r="AT361" s="29" t="str">
        <f t="shared" si="53"/>
        <v/>
      </c>
      <c r="AU361" s="34">
        <v>2</v>
      </c>
      <c r="AV361" s="34">
        <v>21</v>
      </c>
      <c r="AW361" s="34">
        <v>0</v>
      </c>
      <c r="AX361" s="34">
        <v>0</v>
      </c>
      <c r="AY361" s="34">
        <v>0</v>
      </c>
      <c r="AZ361" s="34">
        <v>0</v>
      </c>
      <c r="BA361" s="34">
        <v>0</v>
      </c>
    </row>
    <row r="362" spans="2:53">
      <c r="B362" s="16">
        <v>24028346</v>
      </c>
      <c r="C362" s="16" t="s">
        <v>535</v>
      </c>
      <c r="D362" s="16" t="s">
        <v>75</v>
      </c>
      <c r="E362" s="23">
        <v>4009</v>
      </c>
      <c r="F362" s="23" t="s">
        <v>200</v>
      </c>
      <c r="G362" s="21">
        <v>40421</v>
      </c>
      <c r="H362" s="21" t="s">
        <v>536</v>
      </c>
      <c r="I362" s="16" t="s">
        <v>537</v>
      </c>
      <c r="J362" s="17" t="s">
        <v>535</v>
      </c>
      <c r="K362" s="17" t="s">
        <v>538</v>
      </c>
      <c r="L362" s="17" t="s">
        <v>167</v>
      </c>
      <c r="M362" s="18" t="str">
        <f>IF(L362="","",VLOOKUP(L362,Sheet1!$B$3:$C$7,2,0))</f>
        <v>慢性期</v>
      </c>
      <c r="N362" s="17" t="s">
        <v>167</v>
      </c>
      <c r="O362" s="18" t="str">
        <f>IF(N362="","",VLOOKUP(N362,Sheet1!$B$3:$C$7,2,0))</f>
        <v>慢性期</v>
      </c>
      <c r="P362" s="24" t="str">
        <f t="shared" si="45"/>
        <v>○</v>
      </c>
      <c r="Q362" s="25" t="str">
        <f t="shared" si="46"/>
        <v/>
      </c>
      <c r="R362" s="25" t="str">
        <f t="shared" si="47"/>
        <v>○</v>
      </c>
      <c r="S362" s="25" t="str">
        <f t="shared" si="48"/>
        <v/>
      </c>
      <c r="T362" s="25" t="str">
        <f t="shared" si="49"/>
        <v>○</v>
      </c>
      <c r="U362" s="25" t="str">
        <f t="shared" si="50"/>
        <v/>
      </c>
      <c r="V362" s="26" t="str">
        <f t="shared" si="51"/>
        <v/>
      </c>
      <c r="W362" s="27" t="s">
        <v>148</v>
      </c>
      <c r="X362" s="27" t="s">
        <v>126</v>
      </c>
      <c r="Y362" s="27" t="s">
        <v>150</v>
      </c>
      <c r="Z362" s="27" t="s">
        <v>79</v>
      </c>
      <c r="AA362" s="27" t="s">
        <v>79</v>
      </c>
      <c r="AB362" s="22" t="str">
        <f t="shared" si="52"/>
        <v>慢性期</v>
      </c>
      <c r="AC362" s="33">
        <v>11</v>
      </c>
      <c r="AD362" s="33">
        <v>8</v>
      </c>
      <c r="AE362" s="33">
        <v>3</v>
      </c>
      <c r="AF362" s="33">
        <v>8</v>
      </c>
      <c r="AG362" s="33">
        <v>2</v>
      </c>
      <c r="AH362" s="33">
        <v>6</v>
      </c>
      <c r="AI362" s="33">
        <v>8</v>
      </c>
      <c r="AJ362" s="33">
        <v>2</v>
      </c>
      <c r="AK362" s="33">
        <v>6</v>
      </c>
      <c r="AL362" s="34"/>
      <c r="AM362" s="34"/>
      <c r="AN362" s="34"/>
      <c r="AO362" s="33">
        <v>19</v>
      </c>
      <c r="AP362" s="34"/>
      <c r="AQ362" s="34"/>
      <c r="AR362" s="35"/>
      <c r="AS362" s="37" t="s">
        <v>79</v>
      </c>
      <c r="AT362" s="29" t="str">
        <f t="shared" si="53"/>
        <v/>
      </c>
      <c r="AU362" s="34"/>
      <c r="AV362" s="34"/>
      <c r="AW362" s="34">
        <v>0</v>
      </c>
      <c r="AX362" s="34"/>
      <c r="AY362" s="34"/>
      <c r="AZ362" s="34">
        <v>0</v>
      </c>
      <c r="BA362" s="34"/>
    </row>
    <row r="363" spans="2:53">
      <c r="B363" s="16">
        <v>24028081</v>
      </c>
      <c r="C363" s="16" t="s">
        <v>220</v>
      </c>
      <c r="D363" s="16" t="s">
        <v>75</v>
      </c>
      <c r="E363" s="21">
        <v>4010</v>
      </c>
      <c r="F363" s="21" t="s">
        <v>221</v>
      </c>
      <c r="G363" s="21">
        <v>40204</v>
      </c>
      <c r="H363" s="21" t="s">
        <v>222</v>
      </c>
      <c r="I363" s="16" t="s">
        <v>223</v>
      </c>
      <c r="J363" s="17" t="s">
        <v>1922</v>
      </c>
      <c r="K363" s="17" t="s">
        <v>1923</v>
      </c>
      <c r="L363" s="17" t="s">
        <v>1551</v>
      </c>
      <c r="M363" s="18" t="str">
        <f>IF(L363="","",VLOOKUP(L363,Sheet1!$B$3:$C$7,2,0))</f>
        <v>急性期</v>
      </c>
      <c r="N363" s="17" t="s">
        <v>1551</v>
      </c>
      <c r="O363" s="18" t="str">
        <f>IF(N363="","",VLOOKUP(N363,Sheet1!$B$3:$C$7,2,0))</f>
        <v>急性期</v>
      </c>
      <c r="P363" s="24" t="str">
        <f t="shared" si="45"/>
        <v/>
      </c>
      <c r="Q363" s="25" t="str">
        <f t="shared" si="46"/>
        <v>○</v>
      </c>
      <c r="R363" s="25" t="str">
        <f t="shared" si="47"/>
        <v>○</v>
      </c>
      <c r="S363" s="25" t="str">
        <f t="shared" si="48"/>
        <v/>
      </c>
      <c r="T363" s="25" t="str">
        <f t="shared" si="49"/>
        <v/>
      </c>
      <c r="U363" s="25" t="str">
        <f t="shared" si="50"/>
        <v/>
      </c>
      <c r="V363" s="26" t="str">
        <f t="shared" si="51"/>
        <v/>
      </c>
      <c r="W363" s="27" t="s">
        <v>1551</v>
      </c>
      <c r="X363" s="27" t="s">
        <v>1558</v>
      </c>
      <c r="Y363" s="27" t="s">
        <v>79</v>
      </c>
      <c r="Z363" s="27" t="s">
        <v>79</v>
      </c>
      <c r="AA363" s="27" t="s">
        <v>79</v>
      </c>
      <c r="AB363" s="22" t="str">
        <f t="shared" si="52"/>
        <v>急性期</v>
      </c>
      <c r="AC363" s="33">
        <v>9</v>
      </c>
      <c r="AD363" s="33">
        <v>9</v>
      </c>
      <c r="AE363" s="33">
        <v>0</v>
      </c>
      <c r="AF363" s="33">
        <v>0</v>
      </c>
      <c r="AG363" s="33">
        <v>0</v>
      </c>
      <c r="AH363" s="33">
        <v>0</v>
      </c>
      <c r="AI363" s="33">
        <v>0</v>
      </c>
      <c r="AJ363" s="33">
        <v>0</v>
      </c>
      <c r="AK363" s="33">
        <v>0</v>
      </c>
      <c r="AL363" s="34">
        <v>9</v>
      </c>
      <c r="AM363" s="34">
        <v>0</v>
      </c>
      <c r="AN363" s="34">
        <v>0</v>
      </c>
      <c r="AO363" s="33">
        <v>0</v>
      </c>
      <c r="AP363" s="34">
        <v>997</v>
      </c>
      <c r="AQ363" s="34">
        <v>57</v>
      </c>
      <c r="AR363" s="35">
        <v>0</v>
      </c>
      <c r="AS363" s="37" t="s">
        <v>1551</v>
      </c>
      <c r="AT363" s="29" t="str">
        <f t="shared" si="53"/>
        <v/>
      </c>
      <c r="AU363" s="34">
        <v>0</v>
      </c>
      <c r="AV363" s="34">
        <v>0</v>
      </c>
      <c r="AW363" s="34">
        <v>0</v>
      </c>
      <c r="AX363" s="34">
        <v>0</v>
      </c>
      <c r="AY363" s="34">
        <v>0</v>
      </c>
      <c r="AZ363" s="34">
        <v>0</v>
      </c>
      <c r="BA363" s="34">
        <v>32</v>
      </c>
    </row>
    <row r="364" spans="2:53">
      <c r="B364" s="16">
        <v>24028211</v>
      </c>
      <c r="C364" s="16" t="s">
        <v>381</v>
      </c>
      <c r="D364" s="16" t="s">
        <v>75</v>
      </c>
      <c r="E364" s="21">
        <v>4010</v>
      </c>
      <c r="F364" s="21" t="s">
        <v>221</v>
      </c>
      <c r="G364" s="21">
        <v>40204</v>
      </c>
      <c r="H364" s="21" t="s">
        <v>222</v>
      </c>
      <c r="I364" s="16" t="s">
        <v>382</v>
      </c>
      <c r="J364" s="17" t="s">
        <v>1924</v>
      </c>
      <c r="K364" s="17" t="s">
        <v>1925</v>
      </c>
      <c r="L364" s="17" t="s">
        <v>1551</v>
      </c>
      <c r="M364" s="18" t="str">
        <f>IF(L364="","",VLOOKUP(L364,Sheet1!$B$3:$C$7,2,0))</f>
        <v>急性期</v>
      </c>
      <c r="N364" s="17" t="s">
        <v>1551</v>
      </c>
      <c r="O364" s="18" t="str">
        <f>IF(N364="","",VLOOKUP(N364,Sheet1!$B$3:$C$7,2,0))</f>
        <v>急性期</v>
      </c>
      <c r="P364" s="24" t="str">
        <f t="shared" si="45"/>
        <v/>
      </c>
      <c r="Q364" s="25" t="str">
        <f t="shared" si="46"/>
        <v>○</v>
      </c>
      <c r="R364" s="25" t="str">
        <f t="shared" si="47"/>
        <v>○</v>
      </c>
      <c r="S364" s="25" t="str">
        <f t="shared" si="48"/>
        <v/>
      </c>
      <c r="T364" s="25" t="str">
        <f t="shared" si="49"/>
        <v/>
      </c>
      <c r="U364" s="25" t="str">
        <f t="shared" si="50"/>
        <v/>
      </c>
      <c r="V364" s="26" t="str">
        <f t="shared" si="51"/>
        <v/>
      </c>
      <c r="W364" s="27" t="s">
        <v>1551</v>
      </c>
      <c r="X364" s="27" t="s">
        <v>1558</v>
      </c>
      <c r="Y364" s="27" t="s">
        <v>79</v>
      </c>
      <c r="Z364" s="27" t="s">
        <v>79</v>
      </c>
      <c r="AA364" s="27" t="s">
        <v>79</v>
      </c>
      <c r="AB364" s="22" t="str">
        <f t="shared" si="52"/>
        <v>急性期</v>
      </c>
      <c r="AC364" s="33">
        <v>10</v>
      </c>
      <c r="AD364" s="33">
        <v>10</v>
      </c>
      <c r="AE364" s="33">
        <v>0</v>
      </c>
      <c r="AF364" s="33">
        <v>4</v>
      </c>
      <c r="AG364" s="33">
        <v>1</v>
      </c>
      <c r="AH364" s="33">
        <v>3</v>
      </c>
      <c r="AI364" s="33">
        <v>0</v>
      </c>
      <c r="AJ364" s="33">
        <v>0</v>
      </c>
      <c r="AK364" s="33">
        <v>0</v>
      </c>
      <c r="AL364" s="34">
        <v>10</v>
      </c>
      <c r="AM364" s="34">
        <v>4</v>
      </c>
      <c r="AN364" s="34">
        <v>0</v>
      </c>
      <c r="AO364" s="33">
        <v>0</v>
      </c>
      <c r="AP364" s="34">
        <v>133</v>
      </c>
      <c r="AQ364" s="34"/>
      <c r="AR364" s="35"/>
      <c r="AS364" s="37" t="s">
        <v>79</v>
      </c>
      <c r="AT364" s="29" t="str">
        <f t="shared" si="53"/>
        <v/>
      </c>
      <c r="AU364" s="34"/>
      <c r="AV364" s="34"/>
      <c r="AW364" s="34">
        <v>0</v>
      </c>
      <c r="AX364" s="34"/>
      <c r="AY364" s="34"/>
      <c r="AZ364" s="34">
        <v>0</v>
      </c>
      <c r="BA364" s="34"/>
    </row>
    <row r="365" spans="2:53">
      <c r="B365" s="16">
        <v>24028816</v>
      </c>
      <c r="C365" s="16" t="s">
        <v>1115</v>
      </c>
      <c r="D365" s="16" t="s">
        <v>75</v>
      </c>
      <c r="E365" s="21">
        <v>4010</v>
      </c>
      <c r="F365" s="21" t="s">
        <v>221</v>
      </c>
      <c r="G365" s="21">
        <v>40204</v>
      </c>
      <c r="H365" s="21" t="s">
        <v>222</v>
      </c>
      <c r="I365" s="16" t="s">
        <v>1116</v>
      </c>
      <c r="J365" s="17" t="s">
        <v>1115</v>
      </c>
      <c r="K365" s="17" t="s">
        <v>1117</v>
      </c>
      <c r="L365" s="17" t="s">
        <v>150</v>
      </c>
      <c r="M365" s="18" t="str">
        <f>IF(L365="","",VLOOKUP(L365,Sheet1!$B$3:$C$7,2,0))</f>
        <v>休棟等</v>
      </c>
      <c r="N365" s="17" t="s">
        <v>150</v>
      </c>
      <c r="O365" s="18" t="str">
        <f>IF(N365="","",VLOOKUP(N365,Sheet1!$B$3:$C$7,2,0))</f>
        <v>休棟等</v>
      </c>
      <c r="P365" s="24" t="str">
        <f t="shared" si="45"/>
        <v/>
      </c>
      <c r="Q365" s="25" t="str">
        <f t="shared" si="46"/>
        <v/>
      </c>
      <c r="R365" s="25" t="str">
        <f t="shared" si="47"/>
        <v/>
      </c>
      <c r="S365" s="25" t="str">
        <f t="shared" si="48"/>
        <v/>
      </c>
      <c r="T365" s="25" t="str">
        <f t="shared" si="49"/>
        <v/>
      </c>
      <c r="U365" s="25" t="str">
        <f t="shared" si="50"/>
        <v>○</v>
      </c>
      <c r="V365" s="26" t="str">
        <f t="shared" si="51"/>
        <v/>
      </c>
      <c r="W365" s="27" t="s">
        <v>461</v>
      </c>
      <c r="X365" s="27" t="s">
        <v>79</v>
      </c>
      <c r="Y365" s="27" t="s">
        <v>79</v>
      </c>
      <c r="Z365" s="27" t="s">
        <v>79</v>
      </c>
      <c r="AA365" s="27" t="s">
        <v>79</v>
      </c>
      <c r="AB365" s="22" t="str">
        <f t="shared" si="52"/>
        <v>休棟中等</v>
      </c>
      <c r="AC365" s="33">
        <v>7</v>
      </c>
      <c r="AD365" s="33">
        <v>0</v>
      </c>
      <c r="AE365" s="33">
        <v>7</v>
      </c>
      <c r="AF365" s="33">
        <v>0</v>
      </c>
      <c r="AG365" s="33">
        <v>0</v>
      </c>
      <c r="AH365" s="33">
        <v>0</v>
      </c>
      <c r="AI365" s="33">
        <v>0</v>
      </c>
      <c r="AJ365" s="33">
        <v>0</v>
      </c>
      <c r="AK365" s="33">
        <v>0</v>
      </c>
      <c r="AL365" s="34">
        <v>0</v>
      </c>
      <c r="AM365" s="33">
        <v>0</v>
      </c>
      <c r="AN365" s="33">
        <v>0</v>
      </c>
      <c r="AO365" s="33">
        <v>7</v>
      </c>
      <c r="AP365" s="34">
        <v>0</v>
      </c>
      <c r="AQ365" s="34">
        <v>0</v>
      </c>
      <c r="AR365" s="35">
        <v>0</v>
      </c>
      <c r="AS365" s="37" t="s">
        <v>79</v>
      </c>
      <c r="AT365" s="29" t="str">
        <f t="shared" si="53"/>
        <v/>
      </c>
      <c r="AU365" s="34"/>
      <c r="AV365" s="34"/>
      <c r="AW365" s="34">
        <v>0</v>
      </c>
      <c r="AX365" s="34"/>
      <c r="AY365" s="34"/>
      <c r="AZ365" s="34">
        <v>0</v>
      </c>
      <c r="BA365" s="34"/>
    </row>
    <row r="366" spans="2:53">
      <c r="B366" s="16">
        <v>24028877</v>
      </c>
      <c r="C366" s="16" t="s">
        <v>1198</v>
      </c>
      <c r="D366" s="16" t="s">
        <v>75</v>
      </c>
      <c r="E366" s="21">
        <v>4010</v>
      </c>
      <c r="F366" s="21" t="s">
        <v>221</v>
      </c>
      <c r="G366" s="21">
        <v>40204</v>
      </c>
      <c r="H366" s="21" t="s">
        <v>222</v>
      </c>
      <c r="I366" s="16" t="s">
        <v>1199</v>
      </c>
      <c r="J366" s="17" t="s">
        <v>1926</v>
      </c>
      <c r="K366" s="17" t="s">
        <v>1927</v>
      </c>
      <c r="L366" s="17" t="s">
        <v>1558</v>
      </c>
      <c r="M366" s="18" t="str">
        <f>IF(L366="","",VLOOKUP(L366,Sheet1!$B$3:$C$7,2,0))</f>
        <v>回復期</v>
      </c>
      <c r="N366" s="17" t="s">
        <v>1558</v>
      </c>
      <c r="O366" s="18" t="str">
        <f>IF(N366="","",VLOOKUP(N366,Sheet1!$B$3:$C$7,2,0))</f>
        <v>回復期</v>
      </c>
      <c r="P366" s="24" t="str">
        <f t="shared" si="45"/>
        <v>○</v>
      </c>
      <c r="Q366" s="25" t="str">
        <f t="shared" si="46"/>
        <v/>
      </c>
      <c r="R366" s="25" t="str">
        <f t="shared" si="47"/>
        <v>○</v>
      </c>
      <c r="S366" s="25" t="str">
        <f t="shared" si="48"/>
        <v/>
      </c>
      <c r="T366" s="25" t="str">
        <f t="shared" si="49"/>
        <v>○</v>
      </c>
      <c r="U366" s="25" t="str">
        <f t="shared" si="50"/>
        <v/>
      </c>
      <c r="V366" s="26" t="str">
        <f t="shared" si="51"/>
        <v/>
      </c>
      <c r="W366" s="27" t="s">
        <v>1549</v>
      </c>
      <c r="X366" s="27" t="s">
        <v>1558</v>
      </c>
      <c r="Y366" s="27" t="s">
        <v>1552</v>
      </c>
      <c r="Z366" s="27" t="s">
        <v>79</v>
      </c>
      <c r="AA366" s="27" t="s">
        <v>79</v>
      </c>
      <c r="AB366" s="22" t="str">
        <f t="shared" si="52"/>
        <v>回復期</v>
      </c>
      <c r="AC366" s="33">
        <v>14</v>
      </c>
      <c r="AD366" s="33">
        <v>14</v>
      </c>
      <c r="AE366" s="33"/>
      <c r="AF366" s="33">
        <v>3</v>
      </c>
      <c r="AG366" s="33">
        <v>0</v>
      </c>
      <c r="AH366" s="33">
        <v>3</v>
      </c>
      <c r="AI366" s="33">
        <v>3</v>
      </c>
      <c r="AJ366" s="33">
        <v>0</v>
      </c>
      <c r="AK366" s="33">
        <v>3</v>
      </c>
      <c r="AL366" s="34">
        <v>14</v>
      </c>
      <c r="AM366" s="34"/>
      <c r="AN366" s="34">
        <v>3</v>
      </c>
      <c r="AO366" s="33">
        <v>0</v>
      </c>
      <c r="AP366" s="34">
        <v>32</v>
      </c>
      <c r="AQ366" s="34">
        <v>0</v>
      </c>
      <c r="AR366" s="35">
        <v>100</v>
      </c>
      <c r="AS366" s="37" t="s">
        <v>1551</v>
      </c>
      <c r="AT366" s="29" t="str">
        <f t="shared" si="53"/>
        <v/>
      </c>
      <c r="AU366" s="34">
        <v>0</v>
      </c>
      <c r="AV366" s="34">
        <v>0</v>
      </c>
      <c r="AW366" s="34">
        <v>0</v>
      </c>
      <c r="AX366" s="34"/>
      <c r="AY366" s="34"/>
      <c r="AZ366" s="34">
        <v>0</v>
      </c>
      <c r="BA366" s="34">
        <v>0</v>
      </c>
    </row>
    <row r="367" spans="2:53">
      <c r="B367" s="16">
        <v>24028640</v>
      </c>
      <c r="C367" s="16" t="s">
        <v>877</v>
      </c>
      <c r="D367" s="16" t="s">
        <v>75</v>
      </c>
      <c r="E367" s="21">
        <v>4010</v>
      </c>
      <c r="F367" s="21" t="s">
        <v>221</v>
      </c>
      <c r="G367" s="21">
        <v>40226</v>
      </c>
      <c r="H367" s="21" t="s">
        <v>878</v>
      </c>
      <c r="I367" s="16" t="s">
        <v>879</v>
      </c>
      <c r="J367" s="18" t="s">
        <v>1928</v>
      </c>
      <c r="K367" s="18" t="s">
        <v>1929</v>
      </c>
      <c r="L367" s="18" t="s">
        <v>1550</v>
      </c>
      <c r="M367" s="18" t="str">
        <f>IF(L367="","",VLOOKUP(L367,Sheet1!$B$3:$C$7,2,0))</f>
        <v>慢性期</v>
      </c>
      <c r="N367" s="18" t="s">
        <v>1550</v>
      </c>
      <c r="O367" s="18" t="str">
        <f>IF(N367="","",VLOOKUP(N367,Sheet1!$B$3:$C$7,2,0))</f>
        <v>慢性期</v>
      </c>
      <c r="P367" s="24" t="str">
        <f t="shared" si="45"/>
        <v>○</v>
      </c>
      <c r="Q367" s="25" t="str">
        <f t="shared" si="46"/>
        <v/>
      </c>
      <c r="R367" s="25" t="str">
        <f t="shared" si="47"/>
        <v/>
      </c>
      <c r="S367" s="25" t="str">
        <f t="shared" si="48"/>
        <v/>
      </c>
      <c r="T367" s="25" t="str">
        <f t="shared" si="49"/>
        <v>○</v>
      </c>
      <c r="U367" s="25" t="str">
        <f t="shared" si="50"/>
        <v/>
      </c>
      <c r="V367" s="26" t="str">
        <f t="shared" si="51"/>
        <v/>
      </c>
      <c r="W367" s="28" t="s">
        <v>1549</v>
      </c>
      <c r="X367" s="28" t="s">
        <v>1552</v>
      </c>
      <c r="Y367" s="28" t="s">
        <v>79</v>
      </c>
      <c r="Z367" s="28" t="s">
        <v>79</v>
      </c>
      <c r="AA367" s="28" t="s">
        <v>79</v>
      </c>
      <c r="AB367" s="22" t="str">
        <f t="shared" si="52"/>
        <v>慢性期</v>
      </c>
      <c r="AC367" s="33">
        <v>2</v>
      </c>
      <c r="AD367" s="33">
        <v>2</v>
      </c>
      <c r="AE367" s="33">
        <v>0</v>
      </c>
      <c r="AF367" s="33">
        <v>17</v>
      </c>
      <c r="AG367" s="33">
        <v>17</v>
      </c>
      <c r="AH367" s="33">
        <v>0</v>
      </c>
      <c r="AI367" s="33">
        <v>8</v>
      </c>
      <c r="AJ367" s="33">
        <v>8</v>
      </c>
      <c r="AK367" s="33">
        <v>0</v>
      </c>
      <c r="AL367" s="34">
        <v>2</v>
      </c>
      <c r="AM367" s="34">
        <v>9</v>
      </c>
      <c r="AN367" s="34">
        <v>8</v>
      </c>
      <c r="AO367" s="33">
        <v>0</v>
      </c>
      <c r="AP367" s="34">
        <v>9</v>
      </c>
      <c r="AQ367" s="34">
        <v>1</v>
      </c>
      <c r="AR367" s="35">
        <v>33.299999999999997</v>
      </c>
      <c r="AS367" s="36" t="s">
        <v>1551</v>
      </c>
      <c r="AT367" s="29" t="str">
        <f t="shared" si="53"/>
        <v/>
      </c>
      <c r="AU367" s="34"/>
      <c r="AV367" s="34"/>
      <c r="AW367" s="34">
        <v>0</v>
      </c>
      <c r="AX367" s="34"/>
      <c r="AY367" s="34"/>
      <c r="AZ367" s="34">
        <v>0</v>
      </c>
      <c r="BA367" s="34"/>
    </row>
    <row r="368" spans="2:53">
      <c r="B368" s="16">
        <v>24028810</v>
      </c>
      <c r="C368" s="16" t="s">
        <v>1107</v>
      </c>
      <c r="D368" s="16" t="s">
        <v>75</v>
      </c>
      <c r="E368" s="21">
        <v>4010</v>
      </c>
      <c r="F368" s="21" t="s">
        <v>221</v>
      </c>
      <c r="G368" s="21">
        <v>40226</v>
      </c>
      <c r="H368" s="21" t="s">
        <v>878</v>
      </c>
      <c r="I368" s="16" t="s">
        <v>1108</v>
      </c>
      <c r="J368" s="17" t="s">
        <v>1930</v>
      </c>
      <c r="K368" s="17" t="s">
        <v>1931</v>
      </c>
      <c r="L368" s="17" t="s">
        <v>1551</v>
      </c>
      <c r="M368" s="18" t="str">
        <f>IF(L368="","",VLOOKUP(L368,Sheet1!$B$3:$C$7,2,0))</f>
        <v>急性期</v>
      </c>
      <c r="N368" s="17" t="s">
        <v>1551</v>
      </c>
      <c r="O368" s="18" t="str">
        <f>IF(N368="","",VLOOKUP(N368,Sheet1!$B$3:$C$7,2,0))</f>
        <v>急性期</v>
      </c>
      <c r="P368" s="24" t="str">
        <f t="shared" si="45"/>
        <v/>
      </c>
      <c r="Q368" s="25" t="str">
        <f t="shared" si="46"/>
        <v>○</v>
      </c>
      <c r="R368" s="25" t="str">
        <f t="shared" si="47"/>
        <v/>
      </c>
      <c r="S368" s="25" t="str">
        <f t="shared" si="48"/>
        <v/>
      </c>
      <c r="T368" s="25" t="str">
        <f t="shared" si="49"/>
        <v/>
      </c>
      <c r="U368" s="25" t="str">
        <f t="shared" si="50"/>
        <v/>
      </c>
      <c r="V368" s="26" t="str">
        <f t="shared" si="51"/>
        <v/>
      </c>
      <c r="W368" s="27" t="s">
        <v>1551</v>
      </c>
      <c r="X368" s="27" t="s">
        <v>79</v>
      </c>
      <c r="Y368" s="27" t="s">
        <v>79</v>
      </c>
      <c r="Z368" s="27" t="s">
        <v>79</v>
      </c>
      <c r="AA368" s="27" t="s">
        <v>79</v>
      </c>
      <c r="AB368" s="22" t="str">
        <f t="shared" si="52"/>
        <v>急性期</v>
      </c>
      <c r="AC368" s="33">
        <v>8</v>
      </c>
      <c r="AD368" s="33">
        <v>6</v>
      </c>
      <c r="AE368" s="33">
        <v>2</v>
      </c>
      <c r="AF368" s="33">
        <v>0</v>
      </c>
      <c r="AG368" s="33">
        <v>0</v>
      </c>
      <c r="AH368" s="33">
        <v>0</v>
      </c>
      <c r="AI368" s="33">
        <v>0</v>
      </c>
      <c r="AJ368" s="33">
        <v>0</v>
      </c>
      <c r="AK368" s="33">
        <v>0</v>
      </c>
      <c r="AL368" s="34">
        <v>8</v>
      </c>
      <c r="AM368" s="33">
        <v>0</v>
      </c>
      <c r="AN368" s="33">
        <v>0</v>
      </c>
      <c r="AO368" s="33">
        <v>0</v>
      </c>
      <c r="AP368" s="34">
        <v>97</v>
      </c>
      <c r="AQ368" s="34"/>
      <c r="AR368" s="35"/>
      <c r="AS368" s="37" t="s">
        <v>1551</v>
      </c>
      <c r="AT368" s="29" t="str">
        <f t="shared" si="53"/>
        <v/>
      </c>
      <c r="AU368" s="34"/>
      <c r="AV368" s="34"/>
      <c r="AW368" s="34">
        <v>0</v>
      </c>
      <c r="AX368" s="34"/>
      <c r="AY368" s="34"/>
      <c r="AZ368" s="34">
        <v>0</v>
      </c>
      <c r="BA368" s="34"/>
    </row>
    <row r="369" spans="2:53">
      <c r="B369" s="16">
        <v>24028909</v>
      </c>
      <c r="C369" s="16" t="s">
        <v>1233</v>
      </c>
      <c r="D369" s="16" t="s">
        <v>75</v>
      </c>
      <c r="E369" s="21">
        <v>4010</v>
      </c>
      <c r="F369" s="21" t="s">
        <v>221</v>
      </c>
      <c r="G369" s="21">
        <v>40226</v>
      </c>
      <c r="H369" s="21" t="s">
        <v>878</v>
      </c>
      <c r="I369" s="16" t="s">
        <v>1234</v>
      </c>
      <c r="J369" s="18" t="s">
        <v>1932</v>
      </c>
      <c r="K369" s="18" t="s">
        <v>1933</v>
      </c>
      <c r="L369" s="18" t="s">
        <v>1552</v>
      </c>
      <c r="M369" s="18" t="str">
        <f>IF(L369="","",VLOOKUP(L369,Sheet1!$B$3:$C$7,2,0))</f>
        <v>休棟等</v>
      </c>
      <c r="N369" s="18" t="s">
        <v>1552</v>
      </c>
      <c r="O369" s="18" t="str">
        <f>IF(N369="","",VLOOKUP(N369,Sheet1!$B$3:$C$7,2,0))</f>
        <v>休棟等</v>
      </c>
      <c r="P369" s="24" t="str">
        <f t="shared" si="45"/>
        <v/>
      </c>
      <c r="Q369" s="25" t="str">
        <f t="shared" si="46"/>
        <v/>
      </c>
      <c r="R369" s="25" t="str">
        <f t="shared" si="47"/>
        <v/>
      </c>
      <c r="S369" s="25" t="str">
        <f t="shared" si="48"/>
        <v/>
      </c>
      <c r="T369" s="25" t="str">
        <f t="shared" si="49"/>
        <v/>
      </c>
      <c r="U369" s="25" t="str">
        <f t="shared" si="50"/>
        <v/>
      </c>
      <c r="V369" s="26" t="str">
        <f t="shared" si="51"/>
        <v>○</v>
      </c>
      <c r="W369" s="28" t="s">
        <v>1587</v>
      </c>
      <c r="X369" s="28" t="s">
        <v>79</v>
      </c>
      <c r="Y369" s="28" t="s">
        <v>79</v>
      </c>
      <c r="Z369" s="28" t="s">
        <v>79</v>
      </c>
      <c r="AA369" s="28" t="s">
        <v>79</v>
      </c>
      <c r="AB369" s="22" t="str">
        <f t="shared" si="52"/>
        <v>休棟中等</v>
      </c>
      <c r="AC369" s="33">
        <v>19</v>
      </c>
      <c r="AD369" s="33">
        <v>0</v>
      </c>
      <c r="AE369" s="33">
        <v>19</v>
      </c>
      <c r="AF369" s="33">
        <v>0</v>
      </c>
      <c r="AG369" s="33">
        <v>0</v>
      </c>
      <c r="AH369" s="33">
        <v>0</v>
      </c>
      <c r="AI369" s="33">
        <v>0</v>
      </c>
      <c r="AJ369" s="33">
        <v>0</v>
      </c>
      <c r="AK369" s="33">
        <v>0</v>
      </c>
      <c r="AL369" s="34"/>
      <c r="AM369" s="34"/>
      <c r="AN369" s="34"/>
      <c r="AO369" s="33">
        <v>19</v>
      </c>
      <c r="AP369" s="34">
        <v>0</v>
      </c>
      <c r="AQ369" s="34">
        <v>0</v>
      </c>
      <c r="AR369" s="35">
        <v>0</v>
      </c>
      <c r="AS369" s="36" t="s">
        <v>1551</v>
      </c>
      <c r="AT369" s="29" t="str">
        <f t="shared" si="53"/>
        <v/>
      </c>
      <c r="AU369" s="34"/>
      <c r="AV369" s="34"/>
      <c r="AW369" s="34">
        <v>0</v>
      </c>
      <c r="AX369" s="34"/>
      <c r="AY369" s="34"/>
      <c r="AZ369" s="34">
        <v>0</v>
      </c>
      <c r="BA369" s="34"/>
    </row>
    <row r="370" spans="2:53">
      <c r="B370" s="16">
        <v>24028492</v>
      </c>
      <c r="C370" s="16" t="s">
        <v>716</v>
      </c>
      <c r="D370" s="16" t="s">
        <v>75</v>
      </c>
      <c r="E370" s="21">
        <v>4010</v>
      </c>
      <c r="F370" s="21" t="s">
        <v>221</v>
      </c>
      <c r="G370" s="21">
        <v>40401</v>
      </c>
      <c r="H370" s="21" t="s">
        <v>717</v>
      </c>
      <c r="I370" s="16" t="s">
        <v>718</v>
      </c>
      <c r="J370" s="17" t="s">
        <v>716</v>
      </c>
      <c r="K370" s="17" t="s">
        <v>719</v>
      </c>
      <c r="L370" s="17" t="s">
        <v>150</v>
      </c>
      <c r="M370" s="18" t="str">
        <f>IF(L370="","",VLOOKUP(L370,Sheet1!$B$3:$C$7,2,0))</f>
        <v>休棟等</v>
      </c>
      <c r="N370" s="17" t="s">
        <v>150</v>
      </c>
      <c r="O370" s="18" t="str">
        <f>IF(N370="","",VLOOKUP(N370,Sheet1!$B$3:$C$7,2,0))</f>
        <v>休棟等</v>
      </c>
      <c r="P370" s="24" t="str">
        <f t="shared" si="45"/>
        <v/>
      </c>
      <c r="Q370" s="25" t="str">
        <f t="shared" si="46"/>
        <v/>
      </c>
      <c r="R370" s="25" t="str">
        <f t="shared" si="47"/>
        <v/>
      </c>
      <c r="S370" s="25" t="str">
        <f t="shared" si="48"/>
        <v/>
      </c>
      <c r="T370" s="25" t="str">
        <f t="shared" si="49"/>
        <v/>
      </c>
      <c r="U370" s="25" t="str">
        <f t="shared" si="50"/>
        <v/>
      </c>
      <c r="V370" s="26" t="str">
        <f t="shared" si="51"/>
        <v>○</v>
      </c>
      <c r="W370" s="27" t="s">
        <v>191</v>
      </c>
      <c r="X370" s="27" t="s">
        <v>79</v>
      </c>
      <c r="Y370" s="27" t="s">
        <v>79</v>
      </c>
      <c r="Z370" s="27" t="s">
        <v>79</v>
      </c>
      <c r="AA370" s="27" t="s">
        <v>79</v>
      </c>
      <c r="AB370" s="22" t="str">
        <f t="shared" si="52"/>
        <v>休棟中等</v>
      </c>
      <c r="AC370" s="33">
        <v>18</v>
      </c>
      <c r="AD370" s="33">
        <v>0</v>
      </c>
      <c r="AE370" s="33">
        <v>18</v>
      </c>
      <c r="AF370" s="33">
        <v>0</v>
      </c>
      <c r="AG370" s="33">
        <v>0</v>
      </c>
      <c r="AH370" s="33">
        <v>0</v>
      </c>
      <c r="AI370" s="33">
        <v>0</v>
      </c>
      <c r="AJ370" s="33">
        <v>0</v>
      </c>
      <c r="AK370" s="33">
        <v>0</v>
      </c>
      <c r="AL370" s="34">
        <v>0</v>
      </c>
      <c r="AM370" s="33">
        <v>0</v>
      </c>
      <c r="AN370" s="33">
        <v>0</v>
      </c>
      <c r="AO370" s="33">
        <v>18</v>
      </c>
      <c r="AP370" s="34">
        <v>0</v>
      </c>
      <c r="AQ370" s="34">
        <v>0</v>
      </c>
      <c r="AR370" s="35">
        <v>0</v>
      </c>
      <c r="AS370" s="37" t="s">
        <v>149</v>
      </c>
      <c r="AT370" s="29" t="str">
        <f t="shared" si="53"/>
        <v/>
      </c>
      <c r="AU370" s="34">
        <v>0</v>
      </c>
      <c r="AV370" s="34">
        <v>0</v>
      </c>
      <c r="AW370" s="34">
        <v>0</v>
      </c>
      <c r="AX370" s="34"/>
      <c r="AY370" s="34"/>
      <c r="AZ370" s="34">
        <v>0</v>
      </c>
      <c r="BA370" s="34"/>
    </row>
    <row r="371" spans="2:53">
      <c r="B371" s="16">
        <v>24028680</v>
      </c>
      <c r="C371" s="16" t="s">
        <v>938</v>
      </c>
      <c r="D371" s="16" t="s">
        <v>75</v>
      </c>
      <c r="E371" s="21">
        <v>4010</v>
      </c>
      <c r="F371" s="21" t="s">
        <v>221</v>
      </c>
      <c r="G371" s="21">
        <v>40402</v>
      </c>
      <c r="H371" s="21" t="s">
        <v>939</v>
      </c>
      <c r="I371" s="16" t="s">
        <v>940</v>
      </c>
      <c r="J371" s="17" t="s">
        <v>1934</v>
      </c>
      <c r="K371" s="17" t="s">
        <v>1935</v>
      </c>
      <c r="L371" s="17" t="s">
        <v>1558</v>
      </c>
      <c r="M371" s="18" t="str">
        <f>IF(L371="","",VLOOKUP(L371,Sheet1!$B$3:$C$7,2,0))</f>
        <v>回復期</v>
      </c>
      <c r="N371" s="17" t="s">
        <v>1558</v>
      </c>
      <c r="O371" s="18" t="str">
        <f>IF(N371="","",VLOOKUP(N371,Sheet1!$B$3:$C$7,2,0))</f>
        <v>回復期</v>
      </c>
      <c r="P371" s="24" t="str">
        <f t="shared" si="45"/>
        <v>○</v>
      </c>
      <c r="Q371" s="25" t="str">
        <f t="shared" si="46"/>
        <v>○</v>
      </c>
      <c r="R371" s="25" t="str">
        <f t="shared" si="47"/>
        <v/>
      </c>
      <c r="S371" s="25" t="str">
        <f t="shared" si="48"/>
        <v>○</v>
      </c>
      <c r="T371" s="25" t="str">
        <f t="shared" si="49"/>
        <v>○</v>
      </c>
      <c r="U371" s="25" t="str">
        <f t="shared" si="50"/>
        <v/>
      </c>
      <c r="V371" s="26" t="str">
        <f t="shared" si="51"/>
        <v/>
      </c>
      <c r="W371" s="27" t="s">
        <v>1549</v>
      </c>
      <c r="X371" s="27" t="s">
        <v>1551</v>
      </c>
      <c r="Y371" s="27" t="s">
        <v>1550</v>
      </c>
      <c r="Z371" s="27" t="s">
        <v>1552</v>
      </c>
      <c r="AA371" s="27" t="s">
        <v>79</v>
      </c>
      <c r="AB371" s="22" t="str">
        <f t="shared" si="52"/>
        <v>回復期</v>
      </c>
      <c r="AC371" s="33">
        <v>12</v>
      </c>
      <c r="AD371" s="33">
        <v>12</v>
      </c>
      <c r="AE371" s="33">
        <v>0</v>
      </c>
      <c r="AF371" s="33">
        <v>4</v>
      </c>
      <c r="AG371" s="33">
        <v>4</v>
      </c>
      <c r="AH371" s="33">
        <v>0</v>
      </c>
      <c r="AI371" s="33">
        <v>0</v>
      </c>
      <c r="AJ371" s="33">
        <v>0</v>
      </c>
      <c r="AK371" s="33">
        <v>0</v>
      </c>
      <c r="AL371" s="34">
        <v>12</v>
      </c>
      <c r="AM371" s="34">
        <v>4</v>
      </c>
      <c r="AN371" s="34">
        <v>0</v>
      </c>
      <c r="AO371" s="33">
        <v>0</v>
      </c>
      <c r="AP371" s="34">
        <v>115</v>
      </c>
      <c r="AQ371" s="34">
        <v>0</v>
      </c>
      <c r="AR371" s="35">
        <v>0</v>
      </c>
      <c r="AS371" s="37" t="s">
        <v>1549</v>
      </c>
      <c r="AT371" s="29" t="str">
        <f t="shared" si="53"/>
        <v>○</v>
      </c>
      <c r="AU371" s="34">
        <v>0</v>
      </c>
      <c r="AV371" s="34">
        <v>16</v>
      </c>
      <c r="AW371" s="34">
        <v>0</v>
      </c>
      <c r="AX371" s="34">
        <v>0</v>
      </c>
      <c r="AY371" s="34">
        <v>0</v>
      </c>
      <c r="AZ371" s="34">
        <v>3</v>
      </c>
      <c r="BA371" s="34">
        <v>0</v>
      </c>
    </row>
    <row r="372" spans="2:53">
      <c r="B372" s="16">
        <v>24028227</v>
      </c>
      <c r="C372" s="16" t="s">
        <v>405</v>
      </c>
      <c r="D372" s="16" t="s">
        <v>75</v>
      </c>
      <c r="E372" s="23">
        <v>4011</v>
      </c>
      <c r="F372" s="23" t="s">
        <v>144</v>
      </c>
      <c r="G372" s="21">
        <v>40206</v>
      </c>
      <c r="H372" s="21" t="s">
        <v>406</v>
      </c>
      <c r="I372" s="16" t="s">
        <v>407</v>
      </c>
      <c r="J372" s="18" t="s">
        <v>1936</v>
      </c>
      <c r="K372" s="18" t="s">
        <v>1937</v>
      </c>
      <c r="L372" s="18" t="s">
        <v>1550</v>
      </c>
      <c r="M372" s="18" t="str">
        <f>IF(L372="","",VLOOKUP(L372,Sheet1!$B$3:$C$7,2,0))</f>
        <v>慢性期</v>
      </c>
      <c r="N372" s="18" t="s">
        <v>1550</v>
      </c>
      <c r="O372" s="18" t="str">
        <f>IF(N372="","",VLOOKUP(N372,Sheet1!$B$3:$C$7,2,0))</f>
        <v>慢性期</v>
      </c>
      <c r="P372" s="24" t="str">
        <f t="shared" si="45"/>
        <v>○</v>
      </c>
      <c r="Q372" s="25" t="str">
        <f t="shared" si="46"/>
        <v/>
      </c>
      <c r="R372" s="25" t="str">
        <f t="shared" si="47"/>
        <v>○</v>
      </c>
      <c r="S372" s="25" t="str">
        <f t="shared" si="48"/>
        <v>○</v>
      </c>
      <c r="T372" s="25" t="str">
        <f t="shared" si="49"/>
        <v>○</v>
      </c>
      <c r="U372" s="25" t="str">
        <f t="shared" si="50"/>
        <v/>
      </c>
      <c r="V372" s="26" t="str">
        <f t="shared" si="51"/>
        <v/>
      </c>
      <c r="W372" s="28" t="s">
        <v>1549</v>
      </c>
      <c r="X372" s="28" t="s">
        <v>1558</v>
      </c>
      <c r="Y372" s="28" t="s">
        <v>1550</v>
      </c>
      <c r="Z372" s="28" t="s">
        <v>1552</v>
      </c>
      <c r="AA372" s="28" t="s">
        <v>79</v>
      </c>
      <c r="AB372" s="22" t="str">
        <f t="shared" si="52"/>
        <v>慢性期</v>
      </c>
      <c r="AC372" s="33">
        <v>7</v>
      </c>
      <c r="AD372" s="33">
        <v>7</v>
      </c>
      <c r="AE372" s="33">
        <v>0</v>
      </c>
      <c r="AF372" s="33">
        <v>12</v>
      </c>
      <c r="AG372" s="33">
        <v>12</v>
      </c>
      <c r="AH372" s="33">
        <v>0</v>
      </c>
      <c r="AI372" s="33">
        <v>0</v>
      </c>
      <c r="AJ372" s="33">
        <v>0</v>
      </c>
      <c r="AK372" s="33">
        <v>0</v>
      </c>
      <c r="AL372" s="34">
        <v>7</v>
      </c>
      <c r="AM372" s="34">
        <v>12</v>
      </c>
      <c r="AN372" s="34">
        <v>0</v>
      </c>
      <c r="AO372" s="33">
        <v>0</v>
      </c>
      <c r="AP372" s="34">
        <v>24</v>
      </c>
      <c r="AQ372" s="34">
        <v>7</v>
      </c>
      <c r="AR372" s="35">
        <v>0</v>
      </c>
      <c r="AS372" s="36" t="s">
        <v>1551</v>
      </c>
      <c r="AT372" s="29" t="str">
        <f t="shared" si="53"/>
        <v/>
      </c>
      <c r="AU372" s="34">
        <v>0</v>
      </c>
      <c r="AV372" s="34">
        <v>13</v>
      </c>
      <c r="AW372" s="34">
        <v>0</v>
      </c>
      <c r="AX372" s="34">
        <v>0</v>
      </c>
      <c r="AY372" s="34">
        <v>0</v>
      </c>
      <c r="AZ372" s="34">
        <v>8</v>
      </c>
      <c r="BA372" s="34">
        <v>0</v>
      </c>
    </row>
    <row r="373" spans="2:53">
      <c r="B373" s="16">
        <v>24028256</v>
      </c>
      <c r="C373" s="16" t="s">
        <v>439</v>
      </c>
      <c r="D373" s="16" t="s">
        <v>75</v>
      </c>
      <c r="E373" s="23">
        <v>4011</v>
      </c>
      <c r="F373" s="23" t="s">
        <v>144</v>
      </c>
      <c r="G373" s="21">
        <v>40206</v>
      </c>
      <c r="H373" s="21" t="s">
        <v>406</v>
      </c>
      <c r="I373" s="16" t="s">
        <v>440</v>
      </c>
      <c r="J373" s="17" t="s">
        <v>1938</v>
      </c>
      <c r="K373" s="17" t="s">
        <v>1939</v>
      </c>
      <c r="L373" s="17" t="s">
        <v>1550</v>
      </c>
      <c r="M373" s="18" t="str">
        <f>IF(L373="","",VLOOKUP(L373,Sheet1!$B$3:$C$7,2,0))</f>
        <v>慢性期</v>
      </c>
      <c r="N373" s="17" t="s">
        <v>1550</v>
      </c>
      <c r="O373" s="18" t="str">
        <f>IF(N373="","",VLOOKUP(N373,Sheet1!$B$3:$C$7,2,0))</f>
        <v>慢性期</v>
      </c>
      <c r="P373" s="24" t="str">
        <f t="shared" si="45"/>
        <v>○</v>
      </c>
      <c r="Q373" s="25" t="str">
        <f t="shared" si="46"/>
        <v>○</v>
      </c>
      <c r="R373" s="25" t="str">
        <f t="shared" si="47"/>
        <v>○</v>
      </c>
      <c r="S373" s="25" t="str">
        <f t="shared" si="48"/>
        <v>○</v>
      </c>
      <c r="T373" s="25" t="str">
        <f t="shared" si="49"/>
        <v>○</v>
      </c>
      <c r="U373" s="25" t="str">
        <f t="shared" si="50"/>
        <v/>
      </c>
      <c r="V373" s="26" t="str">
        <f t="shared" si="51"/>
        <v/>
      </c>
      <c r="W373" s="27" t="s">
        <v>1549</v>
      </c>
      <c r="X373" s="27" t="s">
        <v>1551</v>
      </c>
      <c r="Y373" s="27" t="s">
        <v>1558</v>
      </c>
      <c r="Z373" s="27" t="s">
        <v>1550</v>
      </c>
      <c r="AA373" s="27" t="s">
        <v>1552</v>
      </c>
      <c r="AB373" s="22" t="str">
        <f t="shared" si="52"/>
        <v>慢性期</v>
      </c>
      <c r="AC373" s="33">
        <v>19</v>
      </c>
      <c r="AD373" s="33">
        <v>19</v>
      </c>
      <c r="AE373" s="33">
        <v>0</v>
      </c>
      <c r="AF373" s="33">
        <v>0</v>
      </c>
      <c r="AG373" s="33">
        <v>0</v>
      </c>
      <c r="AH373" s="33">
        <v>0</v>
      </c>
      <c r="AI373" s="33">
        <v>0</v>
      </c>
      <c r="AJ373" s="33">
        <v>0</v>
      </c>
      <c r="AK373" s="33">
        <v>0</v>
      </c>
      <c r="AL373" s="34">
        <v>19</v>
      </c>
      <c r="AM373" s="34">
        <v>0</v>
      </c>
      <c r="AN373" s="34">
        <v>0</v>
      </c>
      <c r="AO373" s="33">
        <v>0</v>
      </c>
      <c r="AP373" s="34">
        <v>67</v>
      </c>
      <c r="AQ373" s="34"/>
      <c r="AR373" s="35"/>
      <c r="AS373" s="37" t="s">
        <v>1549</v>
      </c>
      <c r="AT373" s="29" t="str">
        <f t="shared" si="53"/>
        <v>○</v>
      </c>
      <c r="AU373" s="34"/>
      <c r="AV373" s="34"/>
      <c r="AW373" s="34"/>
      <c r="AX373" s="34"/>
      <c r="AY373" s="34"/>
      <c r="AZ373" s="34"/>
      <c r="BA373" s="34"/>
    </row>
    <row r="374" spans="2:53">
      <c r="B374" s="16">
        <v>24028350</v>
      </c>
      <c r="C374" s="16" t="s">
        <v>543</v>
      </c>
      <c r="D374" s="16" t="s">
        <v>75</v>
      </c>
      <c r="E374" s="23">
        <v>4011</v>
      </c>
      <c r="F374" s="23" t="s">
        <v>144</v>
      </c>
      <c r="G374" s="21">
        <v>40206</v>
      </c>
      <c r="H374" s="21" t="s">
        <v>406</v>
      </c>
      <c r="I374" s="16" t="s">
        <v>544</v>
      </c>
      <c r="J374" s="17" t="s">
        <v>1940</v>
      </c>
      <c r="K374" s="17" t="s">
        <v>1941</v>
      </c>
      <c r="L374" s="17" t="s">
        <v>1551</v>
      </c>
      <c r="M374" s="18" t="str">
        <f>IF(L374="","",VLOOKUP(L374,Sheet1!$B$3:$C$7,2,0))</f>
        <v>急性期</v>
      </c>
      <c r="N374" s="17" t="s">
        <v>1551</v>
      </c>
      <c r="O374" s="18" t="str">
        <f>IF(N374="","",VLOOKUP(N374,Sheet1!$B$3:$C$7,2,0))</f>
        <v>急性期</v>
      </c>
      <c r="P374" s="24" t="str">
        <f t="shared" si="45"/>
        <v/>
      </c>
      <c r="Q374" s="25" t="str">
        <f t="shared" si="46"/>
        <v>○</v>
      </c>
      <c r="R374" s="25" t="str">
        <f t="shared" si="47"/>
        <v>○</v>
      </c>
      <c r="S374" s="25" t="str">
        <f t="shared" si="48"/>
        <v/>
      </c>
      <c r="T374" s="25" t="str">
        <f t="shared" si="49"/>
        <v>○</v>
      </c>
      <c r="U374" s="25" t="str">
        <f t="shared" si="50"/>
        <v/>
      </c>
      <c r="V374" s="26" t="str">
        <f t="shared" si="51"/>
        <v/>
      </c>
      <c r="W374" s="27" t="s">
        <v>1551</v>
      </c>
      <c r="X374" s="27" t="s">
        <v>1558</v>
      </c>
      <c r="Y374" s="27" t="s">
        <v>1552</v>
      </c>
      <c r="Z374" s="27" t="s">
        <v>79</v>
      </c>
      <c r="AA374" s="27" t="s">
        <v>79</v>
      </c>
      <c r="AB374" s="22" t="str">
        <f t="shared" si="52"/>
        <v>急性期</v>
      </c>
      <c r="AC374" s="33">
        <v>13</v>
      </c>
      <c r="AD374" s="33">
        <v>12</v>
      </c>
      <c r="AE374" s="33">
        <v>1</v>
      </c>
      <c r="AF374" s="33">
        <v>6</v>
      </c>
      <c r="AG374" s="33">
        <v>6</v>
      </c>
      <c r="AH374" s="33">
        <v>0</v>
      </c>
      <c r="AI374" s="33">
        <v>0</v>
      </c>
      <c r="AJ374" s="33">
        <v>0</v>
      </c>
      <c r="AK374" s="33">
        <v>0</v>
      </c>
      <c r="AL374" s="34">
        <v>13</v>
      </c>
      <c r="AM374" s="34">
        <v>6</v>
      </c>
      <c r="AN374" s="34">
        <v>0</v>
      </c>
      <c r="AO374" s="33">
        <v>0</v>
      </c>
      <c r="AP374" s="34">
        <v>195</v>
      </c>
      <c r="AQ374" s="34">
        <v>190</v>
      </c>
      <c r="AR374" s="35">
        <v>0</v>
      </c>
      <c r="AS374" s="37" t="s">
        <v>1551</v>
      </c>
      <c r="AT374" s="29" t="str">
        <f t="shared" si="53"/>
        <v/>
      </c>
      <c r="AU374" s="34">
        <v>0</v>
      </c>
      <c r="AV374" s="34">
        <v>0</v>
      </c>
      <c r="AW374" s="34">
        <v>0</v>
      </c>
      <c r="AX374" s="34">
        <v>0</v>
      </c>
      <c r="AY374" s="34">
        <v>0</v>
      </c>
      <c r="AZ374" s="34">
        <v>1</v>
      </c>
      <c r="BA374" s="34">
        <v>0</v>
      </c>
    </row>
    <row r="375" spans="2:53">
      <c r="B375" s="16">
        <v>24028384</v>
      </c>
      <c r="C375" s="16" t="s">
        <v>574</v>
      </c>
      <c r="D375" s="16" t="s">
        <v>75</v>
      </c>
      <c r="E375" s="23">
        <v>4011</v>
      </c>
      <c r="F375" s="23" t="s">
        <v>144</v>
      </c>
      <c r="G375" s="21">
        <v>40206</v>
      </c>
      <c r="H375" s="21" t="s">
        <v>406</v>
      </c>
      <c r="I375" s="16" t="s">
        <v>575</v>
      </c>
      <c r="J375" s="17" t="s">
        <v>1942</v>
      </c>
      <c r="K375" s="17" t="s">
        <v>1943</v>
      </c>
      <c r="L375" s="17" t="s">
        <v>1552</v>
      </c>
      <c r="M375" s="18" t="str">
        <f>IF(L375="","",VLOOKUP(L375,Sheet1!$B$3:$C$7,2,0))</f>
        <v>休棟等</v>
      </c>
      <c r="N375" s="17" t="s">
        <v>1552</v>
      </c>
      <c r="O375" s="18" t="str">
        <f>IF(N375="","",VLOOKUP(N375,Sheet1!$B$3:$C$7,2,0))</f>
        <v>休棟等</v>
      </c>
      <c r="P375" s="24" t="str">
        <f t="shared" si="45"/>
        <v/>
      </c>
      <c r="Q375" s="25" t="str">
        <f t="shared" si="46"/>
        <v/>
      </c>
      <c r="R375" s="25" t="str">
        <f t="shared" si="47"/>
        <v/>
      </c>
      <c r="S375" s="25" t="str">
        <f t="shared" si="48"/>
        <v/>
      </c>
      <c r="T375" s="25" t="str">
        <f t="shared" si="49"/>
        <v/>
      </c>
      <c r="U375" s="25" t="str">
        <f t="shared" si="50"/>
        <v/>
      </c>
      <c r="V375" s="26" t="str">
        <f t="shared" si="51"/>
        <v>○</v>
      </c>
      <c r="W375" s="27" t="s">
        <v>1587</v>
      </c>
      <c r="X375" s="27" t="s">
        <v>79</v>
      </c>
      <c r="Y375" s="27" t="s">
        <v>79</v>
      </c>
      <c r="Z375" s="27" t="s">
        <v>79</v>
      </c>
      <c r="AA375" s="27" t="s">
        <v>79</v>
      </c>
      <c r="AB375" s="22" t="str">
        <f t="shared" si="52"/>
        <v>休棟中等</v>
      </c>
      <c r="AC375" s="33">
        <v>18</v>
      </c>
      <c r="AD375" s="33">
        <v>0</v>
      </c>
      <c r="AE375" s="33">
        <v>18</v>
      </c>
      <c r="AF375" s="33">
        <v>0</v>
      </c>
      <c r="AG375" s="33">
        <v>0</v>
      </c>
      <c r="AH375" s="33">
        <v>0</v>
      </c>
      <c r="AI375" s="33">
        <v>0</v>
      </c>
      <c r="AJ375" s="33">
        <v>0</v>
      </c>
      <c r="AK375" s="33">
        <v>0</v>
      </c>
      <c r="AL375" s="34">
        <v>0</v>
      </c>
      <c r="AM375" s="34">
        <v>0</v>
      </c>
      <c r="AN375" s="34">
        <v>0</v>
      </c>
      <c r="AO375" s="33">
        <v>18</v>
      </c>
      <c r="AP375" s="34">
        <v>0</v>
      </c>
      <c r="AQ375" s="34">
        <v>0</v>
      </c>
      <c r="AR375" s="35">
        <v>0</v>
      </c>
      <c r="AS375" s="37" t="s">
        <v>1551</v>
      </c>
      <c r="AT375" s="29" t="str">
        <f t="shared" si="53"/>
        <v/>
      </c>
      <c r="AU375" s="34">
        <v>0</v>
      </c>
      <c r="AV375" s="34">
        <v>0</v>
      </c>
      <c r="AW375" s="34">
        <v>0</v>
      </c>
      <c r="AX375" s="34">
        <v>0</v>
      </c>
      <c r="AY375" s="34">
        <v>0</v>
      </c>
      <c r="AZ375" s="34">
        <v>0</v>
      </c>
      <c r="BA375" s="34">
        <v>0</v>
      </c>
    </row>
    <row r="376" spans="2:53">
      <c r="B376" s="16">
        <v>24028487</v>
      </c>
      <c r="C376" s="16" t="s">
        <v>704</v>
      </c>
      <c r="D376" s="16" t="s">
        <v>75</v>
      </c>
      <c r="E376" s="23">
        <v>4011</v>
      </c>
      <c r="F376" s="23" t="s">
        <v>144</v>
      </c>
      <c r="G376" s="21">
        <v>40206</v>
      </c>
      <c r="H376" s="21" t="s">
        <v>406</v>
      </c>
      <c r="I376" s="16" t="s">
        <v>705</v>
      </c>
      <c r="J376" s="17" t="s">
        <v>1944</v>
      </c>
      <c r="K376" s="17" t="s">
        <v>1945</v>
      </c>
      <c r="L376" s="17" t="s">
        <v>1550</v>
      </c>
      <c r="M376" s="18" t="str">
        <f>IF(L376="","",VLOOKUP(L376,Sheet1!$B$3:$C$7,2,0))</f>
        <v>慢性期</v>
      </c>
      <c r="N376" s="17" t="s">
        <v>1550</v>
      </c>
      <c r="O376" s="18" t="str">
        <f>IF(N376="","",VLOOKUP(N376,Sheet1!$B$3:$C$7,2,0))</f>
        <v>慢性期</v>
      </c>
      <c r="P376" s="24" t="str">
        <f t="shared" si="45"/>
        <v>○</v>
      </c>
      <c r="Q376" s="25" t="str">
        <f t="shared" si="46"/>
        <v/>
      </c>
      <c r="R376" s="25" t="str">
        <f t="shared" si="47"/>
        <v>○</v>
      </c>
      <c r="S376" s="25" t="str">
        <f t="shared" si="48"/>
        <v/>
      </c>
      <c r="T376" s="25" t="str">
        <f t="shared" si="49"/>
        <v/>
      </c>
      <c r="U376" s="25" t="str">
        <f t="shared" si="50"/>
        <v/>
      </c>
      <c r="V376" s="26" t="str">
        <f t="shared" si="51"/>
        <v/>
      </c>
      <c r="W376" s="27" t="s">
        <v>1549</v>
      </c>
      <c r="X376" s="27" t="s">
        <v>1558</v>
      </c>
      <c r="Y376" s="27" t="s">
        <v>79</v>
      </c>
      <c r="Z376" s="27" t="s">
        <v>79</v>
      </c>
      <c r="AA376" s="27" t="s">
        <v>79</v>
      </c>
      <c r="AB376" s="22" t="str">
        <f t="shared" si="52"/>
        <v>慢性期</v>
      </c>
      <c r="AC376" s="33">
        <v>7</v>
      </c>
      <c r="AD376" s="33">
        <v>7</v>
      </c>
      <c r="AE376" s="33">
        <v>0</v>
      </c>
      <c r="AF376" s="33">
        <v>12</v>
      </c>
      <c r="AG376" s="33">
        <v>12</v>
      </c>
      <c r="AH376" s="33">
        <v>0</v>
      </c>
      <c r="AI376" s="33">
        <v>8</v>
      </c>
      <c r="AJ376" s="33">
        <v>8</v>
      </c>
      <c r="AK376" s="33">
        <v>0</v>
      </c>
      <c r="AL376" s="34">
        <v>7</v>
      </c>
      <c r="AM376" s="34">
        <v>4</v>
      </c>
      <c r="AN376" s="34">
        <v>8</v>
      </c>
      <c r="AO376" s="33">
        <v>0</v>
      </c>
      <c r="AP376" s="34">
        <v>45</v>
      </c>
      <c r="AQ376" s="34">
        <v>30</v>
      </c>
      <c r="AR376" s="35">
        <v>33.299999999999997</v>
      </c>
      <c r="AS376" s="37" t="s">
        <v>1551</v>
      </c>
      <c r="AT376" s="29" t="str">
        <f t="shared" si="53"/>
        <v/>
      </c>
      <c r="AU376" s="34">
        <v>0</v>
      </c>
      <c r="AV376" s="34">
        <v>0</v>
      </c>
      <c r="AW376" s="34">
        <v>0</v>
      </c>
      <c r="AX376" s="34">
        <v>0</v>
      </c>
      <c r="AY376" s="34">
        <v>0</v>
      </c>
      <c r="AZ376" s="34">
        <v>0</v>
      </c>
      <c r="BA376" s="34">
        <v>0</v>
      </c>
    </row>
    <row r="377" spans="2:53">
      <c r="B377" s="16">
        <v>24028682</v>
      </c>
      <c r="C377" s="16" t="s">
        <v>943</v>
      </c>
      <c r="D377" s="16" t="s">
        <v>75</v>
      </c>
      <c r="E377" s="23">
        <v>4011</v>
      </c>
      <c r="F377" s="23" t="s">
        <v>144</v>
      </c>
      <c r="G377" s="21">
        <v>40206</v>
      </c>
      <c r="H377" s="21" t="s">
        <v>406</v>
      </c>
      <c r="I377" s="16" t="s">
        <v>944</v>
      </c>
      <c r="J377" s="17" t="s">
        <v>1946</v>
      </c>
      <c r="K377" s="17" t="s">
        <v>1947</v>
      </c>
      <c r="L377" s="17" t="s">
        <v>79</v>
      </c>
      <c r="M377" s="18" t="str">
        <f>IF(L377="","",VLOOKUP(L377,Sheet1!$B$3:$C$7,2,0))</f>
        <v/>
      </c>
      <c r="N377" s="17" t="s">
        <v>79</v>
      </c>
      <c r="O377" s="18" t="str">
        <f>IF(N377="","",VLOOKUP(N377,Sheet1!$B$3:$C$7,2,0))</f>
        <v/>
      </c>
      <c r="P377" s="24" t="str">
        <f t="shared" si="45"/>
        <v/>
      </c>
      <c r="Q377" s="25" t="str">
        <f t="shared" si="46"/>
        <v/>
      </c>
      <c r="R377" s="25" t="str">
        <f t="shared" si="47"/>
        <v/>
      </c>
      <c r="S377" s="25" t="str">
        <f t="shared" si="48"/>
        <v/>
      </c>
      <c r="T377" s="25" t="str">
        <f t="shared" si="49"/>
        <v/>
      </c>
      <c r="U377" s="25" t="str">
        <f t="shared" si="50"/>
        <v>○</v>
      </c>
      <c r="V377" s="26" t="str">
        <f t="shared" si="51"/>
        <v/>
      </c>
      <c r="W377" s="27" t="s">
        <v>1555</v>
      </c>
      <c r="X377" s="27"/>
      <c r="Y377" s="27" t="s">
        <v>79</v>
      </c>
      <c r="Z377" s="27" t="s">
        <v>79</v>
      </c>
      <c r="AA377" s="27" t="s">
        <v>79</v>
      </c>
      <c r="AB377" s="22" t="str">
        <f t="shared" si="52"/>
        <v>無回答</v>
      </c>
      <c r="AC377" s="33"/>
      <c r="AD377" s="33">
        <v>0</v>
      </c>
      <c r="AE377" s="33"/>
      <c r="AF377" s="33"/>
      <c r="AG377" s="33">
        <v>0</v>
      </c>
      <c r="AH377" s="33"/>
      <c r="AI377" s="33">
        <v>0</v>
      </c>
      <c r="AJ377" s="33">
        <v>0</v>
      </c>
      <c r="AK377" s="33">
        <v>0</v>
      </c>
      <c r="AL377" s="34">
        <v>4</v>
      </c>
      <c r="AM377" s="34"/>
      <c r="AN377" s="34"/>
      <c r="AO377" s="33">
        <v>0</v>
      </c>
      <c r="AP377" s="34">
        <v>0</v>
      </c>
      <c r="AQ377" s="34">
        <v>0</v>
      </c>
      <c r="AR377" s="35">
        <v>0</v>
      </c>
      <c r="AS377" s="37" t="s">
        <v>79</v>
      </c>
      <c r="AT377" s="29" t="str">
        <f t="shared" si="53"/>
        <v/>
      </c>
      <c r="AU377" s="34"/>
      <c r="AV377" s="34"/>
      <c r="AW377" s="34">
        <v>0</v>
      </c>
      <c r="AX377" s="34"/>
      <c r="AY377" s="34"/>
      <c r="AZ377" s="34">
        <v>0</v>
      </c>
      <c r="BA377" s="34"/>
    </row>
    <row r="378" spans="2:53">
      <c r="B378" s="16">
        <v>24028707</v>
      </c>
      <c r="C378" s="16" t="s">
        <v>981</v>
      </c>
      <c r="D378" s="16" t="s">
        <v>75</v>
      </c>
      <c r="E378" s="23">
        <v>4011</v>
      </c>
      <c r="F378" s="23" t="s">
        <v>144</v>
      </c>
      <c r="G378" s="21">
        <v>40206</v>
      </c>
      <c r="H378" s="21" t="s">
        <v>406</v>
      </c>
      <c r="I378" s="16" t="s">
        <v>982</v>
      </c>
      <c r="J378" s="17" t="s">
        <v>1948</v>
      </c>
      <c r="K378" s="17" t="s">
        <v>1949</v>
      </c>
      <c r="L378" s="17" t="s">
        <v>1551</v>
      </c>
      <c r="M378" s="18" t="str">
        <f>IF(L378="","",VLOOKUP(L378,Sheet1!$B$3:$C$7,2,0))</f>
        <v>急性期</v>
      </c>
      <c r="N378" s="17" t="s">
        <v>1551</v>
      </c>
      <c r="O378" s="18" t="str">
        <f>IF(N378="","",VLOOKUP(N378,Sheet1!$B$3:$C$7,2,0))</f>
        <v>急性期</v>
      </c>
      <c r="P378" s="24" t="str">
        <f t="shared" si="45"/>
        <v/>
      </c>
      <c r="Q378" s="25" t="str">
        <f t="shared" si="46"/>
        <v>○</v>
      </c>
      <c r="R378" s="25" t="str">
        <f t="shared" si="47"/>
        <v/>
      </c>
      <c r="S378" s="25" t="str">
        <f t="shared" si="48"/>
        <v/>
      </c>
      <c r="T378" s="25" t="str">
        <f t="shared" si="49"/>
        <v/>
      </c>
      <c r="U378" s="25" t="str">
        <f t="shared" si="50"/>
        <v/>
      </c>
      <c r="V378" s="26" t="str">
        <f t="shared" si="51"/>
        <v/>
      </c>
      <c r="W378" s="27" t="s">
        <v>1551</v>
      </c>
      <c r="X378" s="27" t="s">
        <v>79</v>
      </c>
      <c r="Y378" s="27" t="s">
        <v>79</v>
      </c>
      <c r="Z378" s="27" t="s">
        <v>79</v>
      </c>
      <c r="AA378" s="27" t="s">
        <v>79</v>
      </c>
      <c r="AB378" s="22" t="str">
        <f t="shared" si="52"/>
        <v>急性期</v>
      </c>
      <c r="AC378" s="33">
        <v>12</v>
      </c>
      <c r="AD378" s="33">
        <v>12</v>
      </c>
      <c r="AE378" s="33">
        <v>0</v>
      </c>
      <c r="AF378" s="33">
        <v>0</v>
      </c>
      <c r="AG378" s="33">
        <v>0</v>
      </c>
      <c r="AH378" s="33">
        <v>0</v>
      </c>
      <c r="AI378" s="33">
        <v>0</v>
      </c>
      <c r="AJ378" s="33">
        <v>0</v>
      </c>
      <c r="AK378" s="33">
        <v>0</v>
      </c>
      <c r="AL378" s="34">
        <v>12</v>
      </c>
      <c r="AM378" s="34">
        <v>0</v>
      </c>
      <c r="AN378" s="34">
        <v>0</v>
      </c>
      <c r="AO378" s="33">
        <v>0</v>
      </c>
      <c r="AP378" s="34">
        <v>218</v>
      </c>
      <c r="AQ378" s="34"/>
      <c r="AR378" s="35"/>
      <c r="AS378" s="37" t="s">
        <v>79</v>
      </c>
      <c r="AT378" s="29" t="str">
        <f t="shared" si="53"/>
        <v/>
      </c>
      <c r="AU378" s="34"/>
      <c r="AV378" s="34"/>
      <c r="AW378" s="34"/>
      <c r="AX378" s="34"/>
      <c r="AY378" s="34"/>
      <c r="AZ378" s="34"/>
      <c r="BA378" s="34"/>
    </row>
    <row r="379" spans="2:53">
      <c r="B379" s="16">
        <v>24028875</v>
      </c>
      <c r="C379" s="16" t="s">
        <v>1192</v>
      </c>
      <c r="D379" s="16" t="s">
        <v>75</v>
      </c>
      <c r="E379" s="23">
        <v>4011</v>
      </c>
      <c r="F379" s="23" t="s">
        <v>144</v>
      </c>
      <c r="G379" s="21">
        <v>40206</v>
      </c>
      <c r="H379" s="21" t="s">
        <v>406</v>
      </c>
      <c r="I379" s="16" t="s">
        <v>1193</v>
      </c>
      <c r="J379" s="17" t="s">
        <v>1950</v>
      </c>
      <c r="K379" s="17" t="s">
        <v>1951</v>
      </c>
      <c r="L379" s="17" t="s">
        <v>1550</v>
      </c>
      <c r="M379" s="18" t="str">
        <f>IF(L379="","",VLOOKUP(L379,Sheet1!$B$3:$C$7,2,0))</f>
        <v>慢性期</v>
      </c>
      <c r="N379" s="17" t="s">
        <v>1550</v>
      </c>
      <c r="O379" s="18" t="str">
        <f>IF(N379="","",VLOOKUP(N379,Sheet1!$B$3:$C$7,2,0))</f>
        <v>慢性期</v>
      </c>
      <c r="P379" s="24" t="str">
        <f t="shared" si="45"/>
        <v>○</v>
      </c>
      <c r="Q379" s="25" t="str">
        <f t="shared" si="46"/>
        <v>○</v>
      </c>
      <c r="R379" s="25" t="str">
        <f t="shared" si="47"/>
        <v/>
      </c>
      <c r="S379" s="25" t="str">
        <f t="shared" si="48"/>
        <v>○</v>
      </c>
      <c r="T379" s="25" t="str">
        <f t="shared" si="49"/>
        <v>○</v>
      </c>
      <c r="U379" s="25" t="str">
        <f t="shared" si="50"/>
        <v/>
      </c>
      <c r="V379" s="26" t="str">
        <f t="shared" si="51"/>
        <v/>
      </c>
      <c r="W379" s="27" t="s">
        <v>1549</v>
      </c>
      <c r="X379" s="27" t="s">
        <v>1551</v>
      </c>
      <c r="Y379" s="27" t="s">
        <v>1550</v>
      </c>
      <c r="Z379" s="27" t="s">
        <v>1552</v>
      </c>
      <c r="AA379" s="27" t="s">
        <v>79</v>
      </c>
      <c r="AB379" s="22" t="str">
        <f t="shared" si="52"/>
        <v>慢性期</v>
      </c>
      <c r="AC379" s="33">
        <v>14</v>
      </c>
      <c r="AD379" s="33">
        <v>12</v>
      </c>
      <c r="AE379" s="33">
        <v>2</v>
      </c>
      <c r="AF379" s="33">
        <v>5</v>
      </c>
      <c r="AG379" s="33">
        <v>0</v>
      </c>
      <c r="AH379" s="33">
        <v>5</v>
      </c>
      <c r="AI379" s="33">
        <v>0</v>
      </c>
      <c r="AJ379" s="33">
        <v>0</v>
      </c>
      <c r="AK379" s="33">
        <v>0</v>
      </c>
      <c r="AL379" s="34"/>
      <c r="AM379" s="34"/>
      <c r="AN379" s="34"/>
      <c r="AO379" s="33"/>
      <c r="AP379" s="34">
        <v>16</v>
      </c>
      <c r="AQ379" s="34">
        <v>10</v>
      </c>
      <c r="AR379" s="35">
        <v>0</v>
      </c>
      <c r="AS379" s="37" t="s">
        <v>1549</v>
      </c>
      <c r="AT379" s="29" t="str">
        <f t="shared" si="53"/>
        <v>○</v>
      </c>
      <c r="AU379" s="34">
        <v>4</v>
      </c>
      <c r="AV379" s="34">
        <v>28</v>
      </c>
      <c r="AW379" s="34">
        <v>0</v>
      </c>
      <c r="AX379" s="34">
        <v>0</v>
      </c>
      <c r="AY379" s="34">
        <v>0</v>
      </c>
      <c r="AZ379" s="34">
        <v>3</v>
      </c>
      <c r="BA379" s="34">
        <v>0</v>
      </c>
    </row>
    <row r="380" spans="2:53">
      <c r="B380" s="16">
        <v>24028666</v>
      </c>
      <c r="C380" s="16" t="s">
        <v>915</v>
      </c>
      <c r="D380" s="16" t="s">
        <v>75</v>
      </c>
      <c r="E380" s="23">
        <v>4011</v>
      </c>
      <c r="F380" s="23" t="s">
        <v>144</v>
      </c>
      <c r="G380" s="21">
        <v>40601</v>
      </c>
      <c r="H380" s="21" t="s">
        <v>916</v>
      </c>
      <c r="I380" s="16" t="s">
        <v>917</v>
      </c>
      <c r="J380" s="17" t="s">
        <v>1952</v>
      </c>
      <c r="K380" s="17" t="s">
        <v>1953</v>
      </c>
      <c r="L380" s="17" t="s">
        <v>1550</v>
      </c>
      <c r="M380" s="18" t="str">
        <f>IF(L380="","",VLOOKUP(L380,Sheet1!$B$3:$C$7,2,0))</f>
        <v>慢性期</v>
      </c>
      <c r="N380" s="17" t="s">
        <v>1550</v>
      </c>
      <c r="O380" s="18" t="str">
        <f>IF(N380="","",VLOOKUP(N380,Sheet1!$B$3:$C$7,2,0))</f>
        <v>慢性期</v>
      </c>
      <c r="P380" s="24" t="str">
        <f t="shared" si="45"/>
        <v>○</v>
      </c>
      <c r="Q380" s="25" t="str">
        <f t="shared" si="46"/>
        <v/>
      </c>
      <c r="R380" s="25" t="str">
        <f t="shared" si="47"/>
        <v>○</v>
      </c>
      <c r="S380" s="25" t="str">
        <f t="shared" si="48"/>
        <v/>
      </c>
      <c r="T380" s="25" t="str">
        <f t="shared" si="49"/>
        <v>○</v>
      </c>
      <c r="U380" s="25" t="str">
        <f t="shared" si="50"/>
        <v/>
      </c>
      <c r="V380" s="26" t="str">
        <f t="shared" si="51"/>
        <v/>
      </c>
      <c r="W380" s="27" t="s">
        <v>1549</v>
      </c>
      <c r="X380" s="27" t="s">
        <v>1558</v>
      </c>
      <c r="Y380" s="27" t="s">
        <v>1552</v>
      </c>
      <c r="Z380" s="27" t="s">
        <v>79</v>
      </c>
      <c r="AA380" s="27" t="s">
        <v>79</v>
      </c>
      <c r="AB380" s="22" t="str">
        <f t="shared" si="52"/>
        <v>慢性期</v>
      </c>
      <c r="AC380" s="33">
        <v>8</v>
      </c>
      <c r="AD380" s="33"/>
      <c r="AE380" s="33"/>
      <c r="AF380" s="33">
        <v>11</v>
      </c>
      <c r="AG380" s="33"/>
      <c r="AH380" s="33"/>
      <c r="AI380" s="33">
        <v>8</v>
      </c>
      <c r="AJ380" s="33"/>
      <c r="AK380" s="33"/>
      <c r="AL380" s="34">
        <v>8</v>
      </c>
      <c r="AM380" s="34">
        <v>3</v>
      </c>
      <c r="AN380" s="34">
        <v>8</v>
      </c>
      <c r="AO380" s="33"/>
      <c r="AP380" s="34">
        <v>53</v>
      </c>
      <c r="AQ380" s="34"/>
      <c r="AR380" s="35"/>
      <c r="AS380" s="37" t="s">
        <v>1551</v>
      </c>
      <c r="AT380" s="29" t="str">
        <f t="shared" si="53"/>
        <v/>
      </c>
      <c r="AU380" s="34">
        <v>0</v>
      </c>
      <c r="AV380" s="34">
        <v>32</v>
      </c>
      <c r="AW380" s="34">
        <v>0</v>
      </c>
      <c r="AX380" s="34">
        <v>0</v>
      </c>
      <c r="AY380" s="34">
        <v>0</v>
      </c>
      <c r="AZ380" s="34">
        <v>4</v>
      </c>
      <c r="BA380" s="34"/>
    </row>
    <row r="381" spans="2:53">
      <c r="B381" s="16">
        <v>24028037</v>
      </c>
      <c r="C381" s="16" t="s">
        <v>143</v>
      </c>
      <c r="D381" s="16" t="s">
        <v>75</v>
      </c>
      <c r="E381" s="23">
        <v>4011</v>
      </c>
      <c r="F381" s="23" t="s">
        <v>144</v>
      </c>
      <c r="G381" s="21">
        <v>40602</v>
      </c>
      <c r="H381" s="21" t="s">
        <v>145</v>
      </c>
      <c r="I381" s="16" t="s">
        <v>146</v>
      </c>
      <c r="J381" s="17" t="s">
        <v>143</v>
      </c>
      <c r="K381" s="17" t="s">
        <v>147</v>
      </c>
      <c r="L381" s="17" t="s">
        <v>149</v>
      </c>
      <c r="M381" s="18" t="str">
        <f>IF(L381="","",VLOOKUP(L381,Sheet1!$B$3:$C$7,2,0))</f>
        <v>急性期</v>
      </c>
      <c r="N381" s="17" t="s">
        <v>150</v>
      </c>
      <c r="O381" s="18" t="str">
        <f>IF(N381="","",VLOOKUP(N381,Sheet1!$B$3:$C$7,2,0))</f>
        <v>休棟等</v>
      </c>
      <c r="P381" s="24" t="str">
        <f t="shared" si="45"/>
        <v>○</v>
      </c>
      <c r="Q381" s="25" t="str">
        <f t="shared" si="46"/>
        <v/>
      </c>
      <c r="R381" s="25" t="str">
        <f t="shared" si="47"/>
        <v>○</v>
      </c>
      <c r="S381" s="25" t="str">
        <f t="shared" si="48"/>
        <v/>
      </c>
      <c r="T381" s="25" t="str">
        <f t="shared" si="49"/>
        <v/>
      </c>
      <c r="U381" s="25" t="str">
        <f t="shared" si="50"/>
        <v/>
      </c>
      <c r="V381" s="26" t="str">
        <f t="shared" si="51"/>
        <v/>
      </c>
      <c r="W381" s="27" t="s">
        <v>148</v>
      </c>
      <c r="X381" s="27" t="s">
        <v>126</v>
      </c>
      <c r="Y381" s="27" t="s">
        <v>79</v>
      </c>
      <c r="Z381" s="27" t="s">
        <v>79</v>
      </c>
      <c r="AA381" s="27" t="s">
        <v>79</v>
      </c>
      <c r="AB381" s="22" t="str">
        <f t="shared" si="52"/>
        <v>急性期</v>
      </c>
      <c r="AC381" s="33">
        <v>14</v>
      </c>
      <c r="AD381" s="33">
        <v>14</v>
      </c>
      <c r="AE381" s="33">
        <v>0</v>
      </c>
      <c r="AF381" s="33">
        <v>0</v>
      </c>
      <c r="AG381" s="33">
        <v>0</v>
      </c>
      <c r="AH381" s="33">
        <v>0</v>
      </c>
      <c r="AI381" s="33">
        <v>0</v>
      </c>
      <c r="AJ381" s="33">
        <v>0</v>
      </c>
      <c r="AK381" s="33">
        <v>0</v>
      </c>
      <c r="AL381" s="34">
        <v>14</v>
      </c>
      <c r="AM381" s="34">
        <v>0</v>
      </c>
      <c r="AN381" s="34">
        <v>0</v>
      </c>
      <c r="AO381" s="33">
        <v>0</v>
      </c>
      <c r="AP381" s="34">
        <v>67</v>
      </c>
      <c r="AQ381" s="34"/>
      <c r="AR381" s="35"/>
      <c r="AS381" s="37" t="s">
        <v>149</v>
      </c>
      <c r="AT381" s="29" t="str">
        <f t="shared" si="53"/>
        <v/>
      </c>
      <c r="AU381" s="34">
        <v>0</v>
      </c>
      <c r="AV381" s="34">
        <v>0</v>
      </c>
      <c r="AW381" s="34">
        <v>0</v>
      </c>
      <c r="AX381" s="34">
        <v>0</v>
      </c>
      <c r="AY381" s="34">
        <v>0</v>
      </c>
      <c r="AZ381" s="34">
        <v>0</v>
      </c>
      <c r="BA381" s="34">
        <v>0</v>
      </c>
    </row>
    <row r="382" spans="2:53">
      <c r="B382" s="16">
        <v>24028092</v>
      </c>
      <c r="C382" s="16" t="s">
        <v>234</v>
      </c>
      <c r="D382" s="16" t="s">
        <v>75</v>
      </c>
      <c r="E382" s="23">
        <v>4011</v>
      </c>
      <c r="F382" s="23" t="s">
        <v>144</v>
      </c>
      <c r="G382" s="21">
        <v>40602</v>
      </c>
      <c r="H382" s="21" t="s">
        <v>145</v>
      </c>
      <c r="I382" s="16" t="s">
        <v>235</v>
      </c>
      <c r="J382" s="17" t="s">
        <v>1954</v>
      </c>
      <c r="K382" s="17" t="s">
        <v>1955</v>
      </c>
      <c r="L382" s="17" t="s">
        <v>1321</v>
      </c>
      <c r="M382" s="18" t="str">
        <f>IF(L382="","",VLOOKUP(L382,Sheet1!$B$3:$C$7,2,0))</f>
        <v>急性期</v>
      </c>
      <c r="N382" s="17" t="s">
        <v>1321</v>
      </c>
      <c r="O382" s="18" t="str">
        <f>IF(N382="","",VLOOKUP(N382,Sheet1!$B$3:$C$7,2,0))</f>
        <v>急性期</v>
      </c>
      <c r="P382" s="24" t="str">
        <f t="shared" si="45"/>
        <v>○</v>
      </c>
      <c r="Q382" s="25" t="str">
        <f t="shared" si="46"/>
        <v/>
      </c>
      <c r="R382" s="25" t="str">
        <f t="shared" si="47"/>
        <v>○</v>
      </c>
      <c r="S382" s="25" t="str">
        <f t="shared" si="48"/>
        <v>○</v>
      </c>
      <c r="T382" s="25" t="str">
        <f t="shared" si="49"/>
        <v/>
      </c>
      <c r="U382" s="25" t="str">
        <f t="shared" si="50"/>
        <v/>
      </c>
      <c r="V382" s="26" t="str">
        <f t="shared" si="51"/>
        <v/>
      </c>
      <c r="W382" s="27" t="s">
        <v>1327</v>
      </c>
      <c r="X382" s="27" t="s">
        <v>1324</v>
      </c>
      <c r="Y382" s="27" t="s">
        <v>1328</v>
      </c>
      <c r="Z382" s="27" t="s">
        <v>79</v>
      </c>
      <c r="AA382" s="27" t="s">
        <v>79</v>
      </c>
      <c r="AB382" s="22" t="str">
        <f t="shared" si="52"/>
        <v>急性期</v>
      </c>
      <c r="AC382" s="33">
        <v>9</v>
      </c>
      <c r="AD382" s="33">
        <v>9</v>
      </c>
      <c r="AE382" s="33">
        <v>0</v>
      </c>
      <c r="AF382" s="33">
        <v>6</v>
      </c>
      <c r="AG382" s="33">
        <v>1</v>
      </c>
      <c r="AH382" s="33">
        <v>5</v>
      </c>
      <c r="AI382" s="33">
        <v>0</v>
      </c>
      <c r="AJ382" s="33">
        <v>0</v>
      </c>
      <c r="AK382" s="33">
        <v>0</v>
      </c>
      <c r="AL382" s="34">
        <v>9</v>
      </c>
      <c r="AM382" s="34">
        <v>6</v>
      </c>
      <c r="AN382" s="33">
        <v>0</v>
      </c>
      <c r="AO382" s="33">
        <v>0</v>
      </c>
      <c r="AP382" s="34">
        <v>45</v>
      </c>
      <c r="AQ382" s="34">
        <v>1</v>
      </c>
      <c r="AR382" s="35">
        <v>0</v>
      </c>
      <c r="AS382" s="37" t="s">
        <v>1327</v>
      </c>
      <c r="AT382" s="29" t="str">
        <f t="shared" si="53"/>
        <v>○</v>
      </c>
      <c r="AU382" s="34">
        <v>5</v>
      </c>
      <c r="AV382" s="34">
        <v>95</v>
      </c>
      <c r="AW382" s="34">
        <v>3</v>
      </c>
      <c r="AX382" s="34">
        <v>3</v>
      </c>
      <c r="AY382" s="34">
        <v>0</v>
      </c>
      <c r="AZ382" s="34">
        <v>0</v>
      </c>
      <c r="BA382" s="34"/>
    </row>
    <row r="383" spans="2:53">
      <c r="B383" s="16">
        <v>24028463</v>
      </c>
      <c r="C383" s="16" t="s">
        <v>675</v>
      </c>
      <c r="D383" s="16" t="s">
        <v>75</v>
      </c>
      <c r="E383" s="23">
        <v>4011</v>
      </c>
      <c r="F383" s="23" t="s">
        <v>144</v>
      </c>
      <c r="G383" s="21">
        <v>40602</v>
      </c>
      <c r="H383" s="21" t="s">
        <v>145</v>
      </c>
      <c r="I383" s="16" t="s">
        <v>676</v>
      </c>
      <c r="J383" s="17" t="s">
        <v>1956</v>
      </c>
      <c r="K383" s="17" t="s">
        <v>1957</v>
      </c>
      <c r="L383" s="17" t="s">
        <v>1324</v>
      </c>
      <c r="M383" s="18" t="str">
        <f>IF(L383="","",VLOOKUP(L383,Sheet1!$B$3:$C$7,2,0))</f>
        <v>回復期</v>
      </c>
      <c r="N383" s="17" t="s">
        <v>1322</v>
      </c>
      <c r="O383" s="18" t="str">
        <f>IF(N383="","",VLOOKUP(N383,Sheet1!$B$3:$C$7,2,0))</f>
        <v>休棟等</v>
      </c>
      <c r="P383" s="24" t="str">
        <f t="shared" si="45"/>
        <v>○</v>
      </c>
      <c r="Q383" s="25" t="str">
        <f t="shared" si="46"/>
        <v/>
      </c>
      <c r="R383" s="25" t="str">
        <f t="shared" si="47"/>
        <v/>
      </c>
      <c r="S383" s="25" t="str">
        <f t="shared" si="48"/>
        <v>○</v>
      </c>
      <c r="T383" s="25" t="str">
        <f t="shared" si="49"/>
        <v/>
      </c>
      <c r="U383" s="25" t="str">
        <f t="shared" si="50"/>
        <v/>
      </c>
      <c r="V383" s="26" t="str">
        <f t="shared" si="51"/>
        <v/>
      </c>
      <c r="W383" s="27" t="s">
        <v>1327</v>
      </c>
      <c r="X383" s="27" t="s">
        <v>1328</v>
      </c>
      <c r="Y383" s="27" t="s">
        <v>79</v>
      </c>
      <c r="Z383" s="27" t="s">
        <v>79</v>
      </c>
      <c r="AA383" s="27" t="s">
        <v>79</v>
      </c>
      <c r="AB383" s="22" t="str">
        <f t="shared" si="52"/>
        <v>回復期</v>
      </c>
      <c r="AC383" s="33">
        <v>12</v>
      </c>
      <c r="AD383" s="33">
        <v>0</v>
      </c>
      <c r="AE383" s="33">
        <v>12</v>
      </c>
      <c r="AF383" s="33">
        <v>6</v>
      </c>
      <c r="AG383" s="33">
        <v>0</v>
      </c>
      <c r="AH383" s="33">
        <v>6</v>
      </c>
      <c r="AI383" s="33">
        <v>0</v>
      </c>
      <c r="AJ383" s="33">
        <v>0</v>
      </c>
      <c r="AK383" s="33">
        <v>0</v>
      </c>
      <c r="AL383" s="34">
        <v>12</v>
      </c>
      <c r="AM383" s="34">
        <v>6</v>
      </c>
      <c r="AN383" s="34">
        <v>0</v>
      </c>
      <c r="AO383" s="33">
        <v>0</v>
      </c>
      <c r="AP383" s="34">
        <v>0</v>
      </c>
      <c r="AQ383" s="34">
        <v>0</v>
      </c>
      <c r="AR383" s="35">
        <v>0</v>
      </c>
      <c r="AS383" s="37" t="s">
        <v>1327</v>
      </c>
      <c r="AT383" s="29" t="str">
        <f t="shared" si="53"/>
        <v>○</v>
      </c>
      <c r="AU383" s="34">
        <v>22</v>
      </c>
      <c r="AV383" s="34">
        <v>44</v>
      </c>
      <c r="AW383" s="34">
        <v>2</v>
      </c>
      <c r="AX383" s="34">
        <v>0</v>
      </c>
      <c r="AY383" s="34">
        <v>2</v>
      </c>
      <c r="AZ383" s="34">
        <v>4</v>
      </c>
      <c r="BA383" s="34">
        <v>0</v>
      </c>
    </row>
    <row r="384" spans="2:53">
      <c r="B384" s="16">
        <v>24028498</v>
      </c>
      <c r="C384" s="16" t="s">
        <v>724</v>
      </c>
      <c r="D384" s="16" t="s">
        <v>75</v>
      </c>
      <c r="E384" s="23">
        <v>4011</v>
      </c>
      <c r="F384" s="23" t="s">
        <v>144</v>
      </c>
      <c r="G384" s="21">
        <v>40602</v>
      </c>
      <c r="H384" s="21" t="s">
        <v>145</v>
      </c>
      <c r="I384" s="16" t="s">
        <v>725</v>
      </c>
      <c r="J384" s="17" t="s">
        <v>1958</v>
      </c>
      <c r="K384" s="17" t="s">
        <v>1959</v>
      </c>
      <c r="L384" s="17" t="s">
        <v>1322</v>
      </c>
      <c r="M384" s="18" t="str">
        <f>IF(L384="","",VLOOKUP(L384,Sheet1!$B$3:$C$7,2,0))</f>
        <v>休棟等</v>
      </c>
      <c r="N384" s="17" t="s">
        <v>1322</v>
      </c>
      <c r="O384" s="18" t="str">
        <f>IF(N384="","",VLOOKUP(N384,Sheet1!$B$3:$C$7,2,0))</f>
        <v>休棟等</v>
      </c>
      <c r="P384" s="24" t="str">
        <f t="shared" si="45"/>
        <v/>
      </c>
      <c r="Q384" s="25" t="str">
        <f t="shared" si="46"/>
        <v/>
      </c>
      <c r="R384" s="25" t="str">
        <f t="shared" si="47"/>
        <v/>
      </c>
      <c r="S384" s="25" t="str">
        <f t="shared" si="48"/>
        <v/>
      </c>
      <c r="T384" s="25" t="str">
        <f t="shared" si="49"/>
        <v/>
      </c>
      <c r="U384" s="25" t="str">
        <f t="shared" si="50"/>
        <v/>
      </c>
      <c r="V384" s="26" t="str">
        <f t="shared" si="51"/>
        <v>○</v>
      </c>
      <c r="W384" s="27" t="s">
        <v>1323</v>
      </c>
      <c r="X384" s="27" t="s">
        <v>79</v>
      </c>
      <c r="Y384" s="27" t="s">
        <v>79</v>
      </c>
      <c r="Z384" s="27" t="s">
        <v>79</v>
      </c>
      <c r="AA384" s="27" t="s">
        <v>79</v>
      </c>
      <c r="AB384" s="22" t="str">
        <f t="shared" si="52"/>
        <v>休棟中等</v>
      </c>
      <c r="AC384" s="33">
        <v>9</v>
      </c>
      <c r="AD384" s="33">
        <v>0</v>
      </c>
      <c r="AE384" s="33">
        <v>9</v>
      </c>
      <c r="AF384" s="33">
        <v>0</v>
      </c>
      <c r="AG384" s="33">
        <v>0</v>
      </c>
      <c r="AH384" s="33">
        <v>0</v>
      </c>
      <c r="AI384" s="33">
        <v>0</v>
      </c>
      <c r="AJ384" s="33">
        <v>0</v>
      </c>
      <c r="AK384" s="33">
        <v>0</v>
      </c>
      <c r="AL384" s="34">
        <v>9</v>
      </c>
      <c r="AM384" s="34">
        <v>0</v>
      </c>
      <c r="AN384" s="34">
        <v>0</v>
      </c>
      <c r="AO384" s="33"/>
      <c r="AP384" s="34">
        <v>0</v>
      </c>
      <c r="AQ384" s="34">
        <v>0</v>
      </c>
      <c r="AR384" s="35">
        <v>0</v>
      </c>
      <c r="AS384" s="37" t="s">
        <v>1321</v>
      </c>
      <c r="AT384" s="29" t="str">
        <f t="shared" si="53"/>
        <v/>
      </c>
      <c r="AU384" s="34">
        <v>0</v>
      </c>
      <c r="AV384" s="34">
        <v>0</v>
      </c>
      <c r="AW384" s="34">
        <v>0</v>
      </c>
      <c r="AX384" s="34"/>
      <c r="AY384" s="34"/>
      <c r="AZ384" s="34">
        <v>0</v>
      </c>
      <c r="BA384" s="34">
        <v>0</v>
      </c>
    </row>
    <row r="385" spans="2:53">
      <c r="B385" s="16">
        <v>24028520</v>
      </c>
      <c r="C385" s="16" t="s">
        <v>746</v>
      </c>
      <c r="D385" s="16" t="s">
        <v>75</v>
      </c>
      <c r="E385" s="23">
        <v>4011</v>
      </c>
      <c r="F385" s="23" t="s">
        <v>144</v>
      </c>
      <c r="G385" s="21">
        <v>40605</v>
      </c>
      <c r="H385" s="21" t="s">
        <v>747</v>
      </c>
      <c r="I385" s="16" t="s">
        <v>748</v>
      </c>
      <c r="J385" s="17" t="s">
        <v>749</v>
      </c>
      <c r="K385" s="17" t="s">
        <v>750</v>
      </c>
      <c r="L385" s="17" t="s">
        <v>149</v>
      </c>
      <c r="M385" s="18" t="str">
        <f>IF(L385="","",VLOOKUP(L385,Sheet1!$B$3:$C$7,2,0))</f>
        <v>急性期</v>
      </c>
      <c r="N385" s="17" t="s">
        <v>149</v>
      </c>
      <c r="O385" s="18" t="str">
        <f>IF(N385="","",VLOOKUP(N385,Sheet1!$B$3:$C$7,2,0))</f>
        <v>急性期</v>
      </c>
      <c r="P385" s="24" t="str">
        <f t="shared" si="45"/>
        <v>○</v>
      </c>
      <c r="Q385" s="25" t="str">
        <f t="shared" si="46"/>
        <v>○</v>
      </c>
      <c r="R385" s="25" t="str">
        <f t="shared" si="47"/>
        <v>○</v>
      </c>
      <c r="S385" s="25" t="str">
        <f t="shared" si="48"/>
        <v>○</v>
      </c>
      <c r="T385" s="25" t="str">
        <f t="shared" si="49"/>
        <v/>
      </c>
      <c r="U385" s="25" t="str">
        <f t="shared" si="50"/>
        <v/>
      </c>
      <c r="V385" s="26" t="str">
        <f t="shared" si="51"/>
        <v/>
      </c>
      <c r="W385" s="27" t="s">
        <v>148</v>
      </c>
      <c r="X385" s="27" t="s">
        <v>149</v>
      </c>
      <c r="Y385" s="27" t="s">
        <v>126</v>
      </c>
      <c r="Z385" s="27" t="s">
        <v>167</v>
      </c>
      <c r="AA385" s="27" t="s">
        <v>79</v>
      </c>
      <c r="AB385" s="22" t="str">
        <f t="shared" si="52"/>
        <v>急性期</v>
      </c>
      <c r="AC385" s="33">
        <v>19</v>
      </c>
      <c r="AD385" s="33">
        <v>19</v>
      </c>
      <c r="AE385" s="33">
        <v>0</v>
      </c>
      <c r="AF385" s="33">
        <v>0</v>
      </c>
      <c r="AG385" s="33">
        <v>0</v>
      </c>
      <c r="AH385" s="33">
        <v>0</v>
      </c>
      <c r="AI385" s="33">
        <v>0</v>
      </c>
      <c r="AJ385" s="33">
        <v>0</v>
      </c>
      <c r="AK385" s="33">
        <v>0</v>
      </c>
      <c r="AL385" s="34">
        <v>19</v>
      </c>
      <c r="AM385" s="33">
        <v>0</v>
      </c>
      <c r="AN385" s="33">
        <v>0</v>
      </c>
      <c r="AO385" s="33">
        <v>0</v>
      </c>
      <c r="AP385" s="34">
        <v>220</v>
      </c>
      <c r="AQ385" s="34"/>
      <c r="AR385" s="35"/>
      <c r="AS385" s="37" t="s">
        <v>149</v>
      </c>
      <c r="AT385" s="29" t="str">
        <f t="shared" si="53"/>
        <v/>
      </c>
      <c r="AU385" s="34">
        <v>0</v>
      </c>
      <c r="AV385" s="34">
        <v>0</v>
      </c>
      <c r="AW385" s="34">
        <v>0</v>
      </c>
      <c r="AX385" s="34"/>
      <c r="AY385" s="34"/>
      <c r="AZ385" s="34">
        <v>0</v>
      </c>
      <c r="BA385" s="34"/>
    </row>
    <row r="386" spans="2:53">
      <c r="B386" s="16">
        <v>24028503</v>
      </c>
      <c r="C386" s="16" t="s">
        <v>728</v>
      </c>
      <c r="D386" s="16" t="s">
        <v>75</v>
      </c>
      <c r="E386" s="23">
        <v>4011</v>
      </c>
      <c r="F386" s="23" t="s">
        <v>144</v>
      </c>
      <c r="G386" s="21">
        <v>40608</v>
      </c>
      <c r="H386" s="21" t="s">
        <v>729</v>
      </c>
      <c r="I386" s="16" t="s">
        <v>730</v>
      </c>
      <c r="J386" s="17" t="s">
        <v>1960</v>
      </c>
      <c r="K386" s="17" t="s">
        <v>1961</v>
      </c>
      <c r="L386" s="17" t="s">
        <v>1344</v>
      </c>
      <c r="M386" s="18" t="str">
        <f>IF(L386="","",VLOOKUP(L386,Sheet1!$B$3:$C$7,2,0))</f>
        <v>急性期</v>
      </c>
      <c r="N386" s="17" t="s">
        <v>1344</v>
      </c>
      <c r="O386" s="18" t="str">
        <f>IF(N386="","",VLOOKUP(N386,Sheet1!$B$3:$C$7,2,0))</f>
        <v>急性期</v>
      </c>
      <c r="P386" s="24" t="str">
        <f t="shared" si="45"/>
        <v>○</v>
      </c>
      <c r="Q386" s="25" t="str">
        <f t="shared" si="46"/>
        <v>○</v>
      </c>
      <c r="R386" s="25" t="str">
        <f t="shared" si="47"/>
        <v>○</v>
      </c>
      <c r="S386" s="25" t="str">
        <f t="shared" si="48"/>
        <v>○</v>
      </c>
      <c r="T386" s="25" t="str">
        <f t="shared" si="49"/>
        <v>○</v>
      </c>
      <c r="U386" s="25" t="str">
        <f t="shared" si="50"/>
        <v/>
      </c>
      <c r="V386" s="26" t="str">
        <f t="shared" si="51"/>
        <v/>
      </c>
      <c r="W386" s="27" t="s">
        <v>1343</v>
      </c>
      <c r="X386" s="27" t="s">
        <v>1344</v>
      </c>
      <c r="Y386" s="27" t="s">
        <v>1345</v>
      </c>
      <c r="Z386" s="27" t="s">
        <v>1350</v>
      </c>
      <c r="AA386" s="27" t="s">
        <v>1351</v>
      </c>
      <c r="AB386" s="22" t="str">
        <f t="shared" si="52"/>
        <v>急性期</v>
      </c>
      <c r="AC386" s="33">
        <v>19</v>
      </c>
      <c r="AD386" s="33">
        <v>19</v>
      </c>
      <c r="AE386" s="33">
        <v>0</v>
      </c>
      <c r="AF386" s="33">
        <v>0</v>
      </c>
      <c r="AG386" s="33">
        <v>0</v>
      </c>
      <c r="AH386" s="33">
        <v>0</v>
      </c>
      <c r="AI386" s="33">
        <v>0</v>
      </c>
      <c r="AJ386" s="33">
        <v>0</v>
      </c>
      <c r="AK386" s="33">
        <v>0</v>
      </c>
      <c r="AL386" s="34">
        <v>19</v>
      </c>
      <c r="AM386" s="33">
        <v>0</v>
      </c>
      <c r="AN386" s="33">
        <v>0</v>
      </c>
      <c r="AO386" s="33">
        <v>0</v>
      </c>
      <c r="AP386" s="34">
        <v>185</v>
      </c>
      <c r="AQ386" s="34"/>
      <c r="AR386" s="35"/>
      <c r="AS386" s="37" t="s">
        <v>79</v>
      </c>
      <c r="AT386" s="29" t="str">
        <f t="shared" si="53"/>
        <v/>
      </c>
      <c r="AU386" s="34"/>
      <c r="AV386" s="34"/>
      <c r="AW386" s="34">
        <v>0</v>
      </c>
      <c r="AX386" s="34"/>
      <c r="AY386" s="34"/>
      <c r="AZ386" s="34">
        <v>0</v>
      </c>
      <c r="BA386" s="34"/>
    </row>
    <row r="387" spans="2:53">
      <c r="B387" s="16">
        <v>24028416</v>
      </c>
      <c r="C387" s="16" t="s">
        <v>612</v>
      </c>
      <c r="D387" s="16" t="s">
        <v>75</v>
      </c>
      <c r="E387" s="23">
        <v>4011</v>
      </c>
      <c r="F387" s="23" t="s">
        <v>144</v>
      </c>
      <c r="G387" s="21">
        <v>40610</v>
      </c>
      <c r="H387" s="21" t="s">
        <v>613</v>
      </c>
      <c r="I387" s="16" t="s">
        <v>94</v>
      </c>
      <c r="J387" s="17" t="s">
        <v>1962</v>
      </c>
      <c r="K387" s="17" t="s">
        <v>1963</v>
      </c>
      <c r="L387" s="17" t="s">
        <v>1351</v>
      </c>
      <c r="M387" s="18" t="str">
        <f>IF(L387="","",VLOOKUP(L387,Sheet1!$B$3:$C$7,2,0))</f>
        <v>休棟等</v>
      </c>
      <c r="N387" s="17" t="s">
        <v>1351</v>
      </c>
      <c r="O387" s="18" t="str">
        <f>IF(N387="","",VLOOKUP(N387,Sheet1!$B$3:$C$7,2,0))</f>
        <v>休棟等</v>
      </c>
      <c r="P387" s="24" t="str">
        <f t="shared" si="45"/>
        <v/>
      </c>
      <c r="Q387" s="25" t="str">
        <f t="shared" si="46"/>
        <v/>
      </c>
      <c r="R387" s="25" t="str">
        <f t="shared" si="47"/>
        <v/>
      </c>
      <c r="S387" s="25" t="str">
        <f t="shared" si="48"/>
        <v/>
      </c>
      <c r="T387" s="25" t="str">
        <f t="shared" si="49"/>
        <v/>
      </c>
      <c r="U387" s="25" t="str">
        <f t="shared" si="50"/>
        <v/>
      </c>
      <c r="V387" s="26" t="str">
        <f t="shared" si="51"/>
        <v>○</v>
      </c>
      <c r="W387" s="27" t="s">
        <v>1347</v>
      </c>
      <c r="X387" s="27" t="s">
        <v>79</v>
      </c>
      <c r="Y387" s="27" t="s">
        <v>79</v>
      </c>
      <c r="Z387" s="27" t="s">
        <v>79</v>
      </c>
      <c r="AA387" s="27" t="s">
        <v>79</v>
      </c>
      <c r="AB387" s="22" t="str">
        <f t="shared" si="52"/>
        <v>休棟中等</v>
      </c>
      <c r="AC387" s="33">
        <v>19</v>
      </c>
      <c r="AD387" s="33">
        <v>0</v>
      </c>
      <c r="AE387" s="33">
        <v>19</v>
      </c>
      <c r="AF387" s="33">
        <v>0</v>
      </c>
      <c r="AG387" s="33">
        <v>0</v>
      </c>
      <c r="AH387" s="33">
        <v>0</v>
      </c>
      <c r="AI387" s="33">
        <v>0</v>
      </c>
      <c r="AJ387" s="33">
        <v>0</v>
      </c>
      <c r="AK387" s="33">
        <v>0</v>
      </c>
      <c r="AL387" s="34">
        <v>0</v>
      </c>
      <c r="AM387" s="33">
        <v>0</v>
      </c>
      <c r="AN387" s="33">
        <v>0</v>
      </c>
      <c r="AO387" s="33">
        <v>19</v>
      </c>
      <c r="AP387" s="34">
        <v>0</v>
      </c>
      <c r="AQ387" s="34">
        <v>0</v>
      </c>
      <c r="AR387" s="35">
        <v>0</v>
      </c>
      <c r="AS387" s="37" t="s">
        <v>1343</v>
      </c>
      <c r="AT387" s="29" t="str">
        <f t="shared" si="53"/>
        <v>○</v>
      </c>
      <c r="AU387" s="34">
        <v>0</v>
      </c>
      <c r="AV387" s="34">
        <v>0</v>
      </c>
      <c r="AW387" s="34">
        <v>0</v>
      </c>
      <c r="AX387" s="34">
        <v>0</v>
      </c>
      <c r="AY387" s="34">
        <v>0</v>
      </c>
      <c r="AZ387" s="34">
        <v>0</v>
      </c>
      <c r="BA387" s="34">
        <v>0</v>
      </c>
    </row>
    <row r="388" spans="2:53">
      <c r="B388" s="16">
        <v>24028478</v>
      </c>
      <c r="C388" s="16" t="s">
        <v>694</v>
      </c>
      <c r="D388" s="16" t="s">
        <v>75</v>
      </c>
      <c r="E388" s="23">
        <v>4011</v>
      </c>
      <c r="F388" s="23" t="s">
        <v>144</v>
      </c>
      <c r="G388" s="21">
        <v>40610</v>
      </c>
      <c r="H388" s="21" t="s">
        <v>613</v>
      </c>
      <c r="I388" s="16" t="s">
        <v>695</v>
      </c>
      <c r="J388" s="18" t="s">
        <v>1964</v>
      </c>
      <c r="K388" s="18" t="s">
        <v>1965</v>
      </c>
      <c r="L388" s="18" t="s">
        <v>1351</v>
      </c>
      <c r="M388" s="18" t="str">
        <f>IF(L388="","",VLOOKUP(L388,Sheet1!$B$3:$C$7,2,0))</f>
        <v>休棟等</v>
      </c>
      <c r="N388" s="18" t="s">
        <v>1351</v>
      </c>
      <c r="O388" s="18" t="str">
        <f>IF(N388="","",VLOOKUP(N388,Sheet1!$B$3:$C$7,2,0))</f>
        <v>休棟等</v>
      </c>
      <c r="P388" s="24" t="str">
        <f t="shared" si="45"/>
        <v/>
      </c>
      <c r="Q388" s="25" t="str">
        <f t="shared" si="46"/>
        <v/>
      </c>
      <c r="R388" s="25" t="str">
        <f t="shared" si="47"/>
        <v/>
      </c>
      <c r="S388" s="25" t="str">
        <f t="shared" si="48"/>
        <v/>
      </c>
      <c r="T388" s="25" t="str">
        <f t="shared" si="49"/>
        <v/>
      </c>
      <c r="U388" s="25" t="str">
        <f t="shared" si="50"/>
        <v/>
      </c>
      <c r="V388" s="26" t="str">
        <f t="shared" si="51"/>
        <v>○</v>
      </c>
      <c r="W388" s="28" t="s">
        <v>1347</v>
      </c>
      <c r="X388" s="28" t="s">
        <v>79</v>
      </c>
      <c r="Y388" s="28" t="s">
        <v>79</v>
      </c>
      <c r="Z388" s="28" t="s">
        <v>79</v>
      </c>
      <c r="AA388" s="28" t="s">
        <v>79</v>
      </c>
      <c r="AB388" s="22" t="str">
        <f t="shared" si="52"/>
        <v>休棟中等</v>
      </c>
      <c r="AC388" s="33">
        <v>7</v>
      </c>
      <c r="AD388" s="33">
        <v>0</v>
      </c>
      <c r="AE388" s="33">
        <v>7</v>
      </c>
      <c r="AF388" s="33">
        <v>0</v>
      </c>
      <c r="AG388" s="33">
        <v>0</v>
      </c>
      <c r="AH388" s="33">
        <v>0</v>
      </c>
      <c r="AI388" s="33">
        <v>0</v>
      </c>
      <c r="AJ388" s="33">
        <v>0</v>
      </c>
      <c r="AK388" s="33">
        <v>0</v>
      </c>
      <c r="AL388" s="34">
        <v>0</v>
      </c>
      <c r="AM388" s="33">
        <v>0</v>
      </c>
      <c r="AN388" s="33">
        <v>0</v>
      </c>
      <c r="AO388" s="33">
        <v>7</v>
      </c>
      <c r="AP388" s="34">
        <v>0</v>
      </c>
      <c r="AQ388" s="34">
        <v>0</v>
      </c>
      <c r="AR388" s="35">
        <v>0</v>
      </c>
      <c r="AS388" s="36" t="s">
        <v>1343</v>
      </c>
      <c r="AT388" s="29" t="str">
        <f t="shared" si="53"/>
        <v>○</v>
      </c>
      <c r="AU388" s="34">
        <v>1</v>
      </c>
      <c r="AV388" s="34">
        <v>22</v>
      </c>
      <c r="AW388" s="34">
        <v>1</v>
      </c>
      <c r="AX388" s="34">
        <v>0</v>
      </c>
      <c r="AY388" s="34">
        <v>1</v>
      </c>
      <c r="AZ388" s="34">
        <v>0</v>
      </c>
      <c r="BA388" s="34">
        <v>0</v>
      </c>
    </row>
    <row r="389" spans="2:53">
      <c r="B389" s="16">
        <v>24028506</v>
      </c>
      <c r="C389" s="16" t="s">
        <v>731</v>
      </c>
      <c r="D389" s="16" t="s">
        <v>75</v>
      </c>
      <c r="E389" s="23">
        <v>4011</v>
      </c>
      <c r="F389" s="23" t="s">
        <v>144</v>
      </c>
      <c r="G389" s="21">
        <v>40610</v>
      </c>
      <c r="H389" s="21" t="s">
        <v>613</v>
      </c>
      <c r="I389" s="16" t="s">
        <v>732</v>
      </c>
      <c r="J389" s="17" t="s">
        <v>1966</v>
      </c>
      <c r="K389" s="17" t="s">
        <v>1967</v>
      </c>
      <c r="L389" s="17" t="s">
        <v>1350</v>
      </c>
      <c r="M389" s="18" t="str">
        <f>IF(L389="","",VLOOKUP(L389,Sheet1!$B$3:$C$7,2,0))</f>
        <v>慢性期</v>
      </c>
      <c r="N389" s="17" t="s">
        <v>1350</v>
      </c>
      <c r="O389" s="18" t="str">
        <f>IF(N389="","",VLOOKUP(N389,Sheet1!$B$3:$C$7,2,0))</f>
        <v>慢性期</v>
      </c>
      <c r="P389" s="24" t="str">
        <f t="shared" si="45"/>
        <v>○</v>
      </c>
      <c r="Q389" s="25" t="str">
        <f t="shared" si="46"/>
        <v/>
      </c>
      <c r="R389" s="25" t="str">
        <f t="shared" si="47"/>
        <v>○</v>
      </c>
      <c r="S389" s="25" t="str">
        <f t="shared" si="48"/>
        <v>○</v>
      </c>
      <c r="T389" s="25" t="str">
        <f t="shared" si="49"/>
        <v/>
      </c>
      <c r="U389" s="25" t="str">
        <f t="shared" si="50"/>
        <v/>
      </c>
      <c r="V389" s="26" t="str">
        <f t="shared" si="51"/>
        <v/>
      </c>
      <c r="W389" s="27" t="s">
        <v>1343</v>
      </c>
      <c r="X389" s="27" t="s">
        <v>1345</v>
      </c>
      <c r="Y389" s="27" t="s">
        <v>1350</v>
      </c>
      <c r="Z389" s="27" t="s">
        <v>79</v>
      </c>
      <c r="AA389" s="27" t="s">
        <v>79</v>
      </c>
      <c r="AB389" s="22" t="str">
        <f t="shared" si="52"/>
        <v>慢性期</v>
      </c>
      <c r="AC389" s="33">
        <v>15</v>
      </c>
      <c r="AD389" s="33">
        <v>15</v>
      </c>
      <c r="AE389" s="33">
        <v>0</v>
      </c>
      <c r="AF389" s="33">
        <v>4</v>
      </c>
      <c r="AG389" s="33">
        <v>0</v>
      </c>
      <c r="AH389" s="33">
        <v>4</v>
      </c>
      <c r="AI389" s="33">
        <v>0</v>
      </c>
      <c r="AJ389" s="33">
        <v>0</v>
      </c>
      <c r="AK389" s="33">
        <v>0</v>
      </c>
      <c r="AL389" s="34">
        <v>15</v>
      </c>
      <c r="AM389" s="34">
        <v>4</v>
      </c>
      <c r="AN389" s="34">
        <v>0</v>
      </c>
      <c r="AO389" s="33">
        <v>0</v>
      </c>
      <c r="AP389" s="34">
        <v>128</v>
      </c>
      <c r="AQ389" s="34">
        <v>0</v>
      </c>
      <c r="AR389" s="35">
        <v>0.3</v>
      </c>
      <c r="AS389" s="37" t="s">
        <v>1344</v>
      </c>
      <c r="AT389" s="29" t="str">
        <f t="shared" si="53"/>
        <v/>
      </c>
      <c r="AU389" s="34">
        <v>0</v>
      </c>
      <c r="AV389" s="34">
        <v>200</v>
      </c>
      <c r="AW389" s="34">
        <v>3</v>
      </c>
      <c r="AX389" s="34">
        <v>0</v>
      </c>
      <c r="AY389" s="34">
        <v>3</v>
      </c>
      <c r="AZ389" s="34">
        <v>0</v>
      </c>
      <c r="BA389" s="34">
        <v>0</v>
      </c>
    </row>
    <row r="390" spans="2:53">
      <c r="B390" s="16">
        <v>24028758</v>
      </c>
      <c r="C390" s="16" t="s">
        <v>1034</v>
      </c>
      <c r="D390" s="16" t="s">
        <v>75</v>
      </c>
      <c r="E390" s="23">
        <v>4011</v>
      </c>
      <c r="F390" s="23" t="s">
        <v>144</v>
      </c>
      <c r="G390" s="21">
        <v>40610</v>
      </c>
      <c r="H390" s="21" t="s">
        <v>613</v>
      </c>
      <c r="I390" s="16" t="s">
        <v>94</v>
      </c>
      <c r="J390" s="17" t="s">
        <v>1035</v>
      </c>
      <c r="K390" s="17" t="s">
        <v>1036</v>
      </c>
      <c r="L390" s="17" t="s">
        <v>150</v>
      </c>
      <c r="M390" s="18" t="str">
        <f>IF(L390="","",VLOOKUP(L390,Sheet1!$B$3:$C$7,2,0))</f>
        <v>休棟等</v>
      </c>
      <c r="N390" s="17" t="s">
        <v>150</v>
      </c>
      <c r="O390" s="18" t="str">
        <f>IF(N390="","",VLOOKUP(N390,Sheet1!$B$3:$C$7,2,0))</f>
        <v>休棟等</v>
      </c>
      <c r="P390" s="24" t="str">
        <f t="shared" si="45"/>
        <v/>
      </c>
      <c r="Q390" s="25" t="str">
        <f t="shared" si="46"/>
        <v/>
      </c>
      <c r="R390" s="25" t="str">
        <f t="shared" si="47"/>
        <v/>
      </c>
      <c r="S390" s="25" t="str">
        <f t="shared" si="48"/>
        <v/>
      </c>
      <c r="T390" s="25" t="str">
        <f t="shared" si="49"/>
        <v/>
      </c>
      <c r="U390" s="25" t="str">
        <f t="shared" si="50"/>
        <v/>
      </c>
      <c r="V390" s="26" t="str">
        <f t="shared" si="51"/>
        <v>○</v>
      </c>
      <c r="W390" s="27" t="s">
        <v>191</v>
      </c>
      <c r="X390" s="27" t="s">
        <v>79</v>
      </c>
      <c r="Y390" s="27" t="s">
        <v>79</v>
      </c>
      <c r="Z390" s="27" t="s">
        <v>79</v>
      </c>
      <c r="AA390" s="27" t="s">
        <v>79</v>
      </c>
      <c r="AB390" s="22" t="str">
        <f t="shared" si="52"/>
        <v>休棟中等</v>
      </c>
      <c r="AC390" s="33">
        <v>13</v>
      </c>
      <c r="AD390" s="33">
        <v>0</v>
      </c>
      <c r="AE390" s="33">
        <v>13</v>
      </c>
      <c r="AF390" s="33">
        <v>0</v>
      </c>
      <c r="AG390" s="33">
        <v>0</v>
      </c>
      <c r="AH390" s="33">
        <v>0</v>
      </c>
      <c r="AI390" s="33">
        <v>0</v>
      </c>
      <c r="AJ390" s="33">
        <v>0</v>
      </c>
      <c r="AK390" s="33">
        <v>0</v>
      </c>
      <c r="AL390" s="34">
        <v>0</v>
      </c>
      <c r="AM390" s="33">
        <v>0</v>
      </c>
      <c r="AN390" s="33">
        <v>0</v>
      </c>
      <c r="AO390" s="33">
        <v>13</v>
      </c>
      <c r="AP390" s="34">
        <v>0</v>
      </c>
      <c r="AQ390" s="34">
        <v>0</v>
      </c>
      <c r="AR390" s="35">
        <v>0</v>
      </c>
      <c r="AS390" s="37" t="s">
        <v>149</v>
      </c>
      <c r="AT390" s="29" t="str">
        <f t="shared" si="53"/>
        <v/>
      </c>
      <c r="AU390" s="34"/>
      <c r="AV390" s="34"/>
      <c r="AW390" s="34">
        <v>0</v>
      </c>
      <c r="AX390" s="34">
        <v>0</v>
      </c>
      <c r="AY390" s="34">
        <v>0</v>
      </c>
      <c r="AZ390" s="34">
        <v>0</v>
      </c>
      <c r="BA390" s="34">
        <v>0</v>
      </c>
    </row>
    <row r="391" spans="2:53">
      <c r="B391" s="16">
        <v>24028141</v>
      </c>
      <c r="C391" s="16" t="s">
        <v>295</v>
      </c>
      <c r="D391" s="16" t="s">
        <v>75</v>
      </c>
      <c r="E391" s="21">
        <v>4012</v>
      </c>
      <c r="F391" s="21" t="s">
        <v>90</v>
      </c>
      <c r="G391" s="21">
        <v>40101</v>
      </c>
      <c r="H391" s="21" t="s">
        <v>296</v>
      </c>
      <c r="I391" s="16" t="s">
        <v>297</v>
      </c>
      <c r="J391" s="17" t="s">
        <v>1968</v>
      </c>
      <c r="K391" s="17" t="s">
        <v>1969</v>
      </c>
      <c r="L391" s="17" t="s">
        <v>79</v>
      </c>
      <c r="M391" s="18" t="str">
        <f>IF(L391="","",VLOOKUP(L391,Sheet1!$B$3:$C$7,2,0))</f>
        <v/>
      </c>
      <c r="N391" s="17" t="s">
        <v>79</v>
      </c>
      <c r="O391" s="18" t="str">
        <f>IF(N391="","",VLOOKUP(N391,Sheet1!$B$3:$C$7,2,0))</f>
        <v/>
      </c>
      <c r="P391" s="24" t="str">
        <f t="shared" si="45"/>
        <v>○</v>
      </c>
      <c r="Q391" s="25" t="str">
        <f t="shared" si="46"/>
        <v>○</v>
      </c>
      <c r="R391" s="25" t="str">
        <f t="shared" si="47"/>
        <v>○</v>
      </c>
      <c r="S391" s="25" t="str">
        <f t="shared" si="48"/>
        <v/>
      </c>
      <c r="T391" s="25" t="str">
        <f t="shared" si="49"/>
        <v/>
      </c>
      <c r="U391" s="25" t="str">
        <f t="shared" si="50"/>
        <v/>
      </c>
      <c r="V391" s="26" t="str">
        <f t="shared" si="51"/>
        <v/>
      </c>
      <c r="W391" s="27" t="s">
        <v>1970</v>
      </c>
      <c r="X391" s="27" t="s">
        <v>1971</v>
      </c>
      <c r="Y391" s="27" t="s">
        <v>1972</v>
      </c>
      <c r="Z391" s="27" t="s">
        <v>79</v>
      </c>
      <c r="AA391" s="27" t="s">
        <v>79</v>
      </c>
      <c r="AB391" s="22" t="str">
        <f t="shared" si="52"/>
        <v>無回答</v>
      </c>
      <c r="AC391" s="33">
        <v>11</v>
      </c>
      <c r="AD391" s="33"/>
      <c r="AE391" s="33"/>
      <c r="AF391" s="33">
        <v>0</v>
      </c>
      <c r="AG391" s="33"/>
      <c r="AH391" s="33"/>
      <c r="AI391" s="33">
        <v>0</v>
      </c>
      <c r="AJ391" s="33"/>
      <c r="AK391" s="33"/>
      <c r="AL391" s="34">
        <v>11</v>
      </c>
      <c r="AM391" s="34">
        <v>0</v>
      </c>
      <c r="AN391" s="34">
        <v>0</v>
      </c>
      <c r="AO391" s="33">
        <v>0</v>
      </c>
      <c r="AP391" s="34">
        <v>16</v>
      </c>
      <c r="AQ391" s="34">
        <v>0</v>
      </c>
      <c r="AR391" s="35">
        <v>0</v>
      </c>
      <c r="AS391" s="37" t="s">
        <v>1970</v>
      </c>
      <c r="AT391" s="29" t="str">
        <f t="shared" si="53"/>
        <v>○</v>
      </c>
      <c r="AU391" s="34">
        <v>2</v>
      </c>
      <c r="AV391" s="34">
        <v>16</v>
      </c>
      <c r="AW391" s="34">
        <v>0</v>
      </c>
      <c r="AX391" s="34">
        <v>0</v>
      </c>
      <c r="AY391" s="34">
        <v>0</v>
      </c>
      <c r="AZ391" s="34">
        <v>0</v>
      </c>
      <c r="BA391" s="34">
        <v>0</v>
      </c>
    </row>
    <row r="392" spans="2:53">
      <c r="B392" s="16">
        <v>24028269</v>
      </c>
      <c r="C392" s="16" t="s">
        <v>451</v>
      </c>
      <c r="D392" s="16" t="s">
        <v>75</v>
      </c>
      <c r="E392" s="21">
        <v>4012</v>
      </c>
      <c r="F392" s="21" t="s">
        <v>90</v>
      </c>
      <c r="G392" s="21">
        <v>40101</v>
      </c>
      <c r="H392" s="21" t="s">
        <v>296</v>
      </c>
      <c r="I392" s="16" t="s">
        <v>452</v>
      </c>
      <c r="J392" s="17" t="s">
        <v>1973</v>
      </c>
      <c r="K392" s="17" t="s">
        <v>1974</v>
      </c>
      <c r="L392" s="17" t="s">
        <v>79</v>
      </c>
      <c r="M392" s="18" t="str">
        <f>IF(L392="","",VLOOKUP(L392,Sheet1!$B$3:$C$7,2,0))</f>
        <v/>
      </c>
      <c r="N392" s="17" t="s">
        <v>79</v>
      </c>
      <c r="O392" s="18" t="str">
        <f>IF(N392="","",VLOOKUP(N392,Sheet1!$B$3:$C$7,2,0))</f>
        <v/>
      </c>
      <c r="P392" s="24" t="str">
        <f t="shared" ref="P392:P455" si="54">IF(OR(W392="1",X392="1",Y392="1",Z392="1",AA392="1"),"○","")</f>
        <v/>
      </c>
      <c r="Q392" s="25" t="str">
        <f t="shared" ref="Q392:Q455" si="55">IF(OR(W392="2",X392="2",Y392="2",Z392="2",AA392="2"),"○","")</f>
        <v/>
      </c>
      <c r="R392" s="25" t="str">
        <f t="shared" ref="R392:R455" si="56">IF(OR(W392="3",X392="3",Y392="3",Z392="3",AA392="3"),"○","")</f>
        <v/>
      </c>
      <c r="S392" s="25" t="str">
        <f t="shared" ref="S392:S455" si="57">IF(OR(W392="4",X392="4",Y392="4",Z392="4",AA392="4"),"○","")</f>
        <v/>
      </c>
      <c r="T392" s="25" t="str">
        <f t="shared" ref="T392:T455" si="58">IF(OR(W392="5",X392="5",Y392="5",Z392="5",AA392="5"),"○","")</f>
        <v/>
      </c>
      <c r="U392" s="25" t="str">
        <f t="shared" ref="U392:U455" si="59">IF(OR(W392="6",X392="6",Y392="6",Z392="6",AA392="6"),"○","")</f>
        <v/>
      </c>
      <c r="V392" s="26" t="str">
        <f t="shared" ref="V392:V455" si="60">IF(OR(W392="7",X392="7",Y392="7",Z392="7",AA392="7"),"○","")</f>
        <v/>
      </c>
      <c r="W392" s="27" t="s">
        <v>79</v>
      </c>
      <c r="X392" s="27" t="s">
        <v>79</v>
      </c>
      <c r="Y392" s="27" t="s">
        <v>79</v>
      </c>
      <c r="Z392" s="27" t="s">
        <v>79</v>
      </c>
      <c r="AA392" s="27" t="s">
        <v>79</v>
      </c>
      <c r="AB392" s="22" t="str">
        <f t="shared" ref="AB392:AB455" si="61">IF(L392="1","高度急性期",IF(L392="2","急性期",IF(L392="3","回復期",IF(L392="4","慢性期",IF(L392="5","休棟中等","無回答")))))</f>
        <v>無回答</v>
      </c>
      <c r="AC392" s="33">
        <v>4</v>
      </c>
      <c r="AD392" s="33">
        <v>0</v>
      </c>
      <c r="AE392" s="33">
        <v>4</v>
      </c>
      <c r="AF392" s="33">
        <v>0</v>
      </c>
      <c r="AG392" s="33">
        <v>0</v>
      </c>
      <c r="AH392" s="33">
        <v>0</v>
      </c>
      <c r="AI392" s="33">
        <v>0</v>
      </c>
      <c r="AJ392" s="33">
        <v>0</v>
      </c>
      <c r="AK392" s="33">
        <v>0</v>
      </c>
      <c r="AL392" s="34"/>
      <c r="AM392" s="34"/>
      <c r="AN392" s="34"/>
      <c r="AO392" s="33"/>
      <c r="AP392" s="34">
        <v>0</v>
      </c>
      <c r="AQ392" s="34">
        <v>0</v>
      </c>
      <c r="AR392" s="35">
        <v>0</v>
      </c>
      <c r="AS392" s="37" t="s">
        <v>79</v>
      </c>
      <c r="AT392" s="29" t="str">
        <f t="shared" si="53"/>
        <v/>
      </c>
      <c r="AU392" s="34"/>
      <c r="AV392" s="34"/>
      <c r="AW392" s="34"/>
      <c r="AX392" s="34"/>
      <c r="AY392" s="34"/>
      <c r="AZ392" s="34"/>
      <c r="BA392" s="34"/>
    </row>
    <row r="393" spans="2:53">
      <c r="B393" s="16">
        <v>24028276</v>
      </c>
      <c r="C393" s="16" t="s">
        <v>464</v>
      </c>
      <c r="D393" s="16" t="s">
        <v>75</v>
      </c>
      <c r="E393" s="21">
        <v>4012</v>
      </c>
      <c r="F393" s="21" t="s">
        <v>90</v>
      </c>
      <c r="G393" s="21">
        <v>40101</v>
      </c>
      <c r="H393" s="21" t="s">
        <v>296</v>
      </c>
      <c r="I393" s="16" t="s">
        <v>465</v>
      </c>
      <c r="J393" s="17" t="s">
        <v>1975</v>
      </c>
      <c r="K393" s="17" t="s">
        <v>1976</v>
      </c>
      <c r="L393" s="17" t="s">
        <v>1971</v>
      </c>
      <c r="M393" s="18" t="str">
        <f>IF(L393="","",VLOOKUP(L393,Sheet1!$B$3:$C$7,2,0))</f>
        <v>急性期</v>
      </c>
      <c r="N393" s="17" t="s">
        <v>1971</v>
      </c>
      <c r="O393" s="18" t="str">
        <f>IF(N393="","",VLOOKUP(N393,Sheet1!$B$3:$C$7,2,0))</f>
        <v>急性期</v>
      </c>
      <c r="P393" s="24" t="str">
        <f t="shared" si="54"/>
        <v/>
      </c>
      <c r="Q393" s="25" t="str">
        <f t="shared" si="55"/>
        <v>○</v>
      </c>
      <c r="R393" s="25" t="str">
        <f t="shared" si="56"/>
        <v/>
      </c>
      <c r="S393" s="25" t="str">
        <f t="shared" si="57"/>
        <v/>
      </c>
      <c r="T393" s="25" t="str">
        <f t="shared" si="58"/>
        <v/>
      </c>
      <c r="U393" s="25" t="str">
        <f t="shared" si="59"/>
        <v/>
      </c>
      <c r="V393" s="26" t="str">
        <f t="shared" si="60"/>
        <v/>
      </c>
      <c r="W393" s="27" t="s">
        <v>1971</v>
      </c>
      <c r="X393" s="27" t="s">
        <v>79</v>
      </c>
      <c r="Y393" s="27" t="s">
        <v>79</v>
      </c>
      <c r="Z393" s="27" t="s">
        <v>79</v>
      </c>
      <c r="AA393" s="27" t="s">
        <v>79</v>
      </c>
      <c r="AB393" s="22" t="str">
        <f t="shared" si="61"/>
        <v>急性期</v>
      </c>
      <c r="AC393" s="33">
        <v>3</v>
      </c>
      <c r="AD393" s="33">
        <v>3</v>
      </c>
      <c r="AE393" s="33">
        <v>0</v>
      </c>
      <c r="AF393" s="33">
        <v>0</v>
      </c>
      <c r="AG393" s="33">
        <v>0</v>
      </c>
      <c r="AH393" s="33">
        <v>0</v>
      </c>
      <c r="AI393" s="33">
        <v>0</v>
      </c>
      <c r="AJ393" s="33">
        <v>0</v>
      </c>
      <c r="AK393" s="33">
        <v>0</v>
      </c>
      <c r="AL393" s="34">
        <v>3</v>
      </c>
      <c r="AM393" s="33">
        <v>0</v>
      </c>
      <c r="AN393" s="33">
        <v>0</v>
      </c>
      <c r="AO393" s="33">
        <v>0</v>
      </c>
      <c r="AP393" s="34">
        <v>111</v>
      </c>
      <c r="AQ393" s="34">
        <v>0</v>
      </c>
      <c r="AR393" s="35">
        <v>0</v>
      </c>
      <c r="AS393" s="37" t="s">
        <v>1971</v>
      </c>
      <c r="AT393" s="29" t="str">
        <f t="shared" ref="AT393:AT456" si="62">IF(AS393="1","○","")</f>
        <v/>
      </c>
      <c r="AU393" s="34">
        <v>0</v>
      </c>
      <c r="AV393" s="34">
        <v>0</v>
      </c>
      <c r="AW393" s="34">
        <v>0</v>
      </c>
      <c r="AX393" s="34">
        <v>0</v>
      </c>
      <c r="AY393" s="34">
        <v>0</v>
      </c>
      <c r="AZ393" s="34">
        <v>0</v>
      </c>
      <c r="BA393" s="34">
        <v>0</v>
      </c>
    </row>
    <row r="394" spans="2:53">
      <c r="B394" s="16">
        <v>24028280</v>
      </c>
      <c r="C394" s="16" t="s">
        <v>467</v>
      </c>
      <c r="D394" s="16" t="s">
        <v>75</v>
      </c>
      <c r="E394" s="21">
        <v>4012</v>
      </c>
      <c r="F394" s="21" t="s">
        <v>90</v>
      </c>
      <c r="G394" s="21">
        <v>40101</v>
      </c>
      <c r="H394" s="21" t="s">
        <v>296</v>
      </c>
      <c r="I394" s="16" t="s">
        <v>468</v>
      </c>
      <c r="J394" s="17" t="s">
        <v>1977</v>
      </c>
      <c r="K394" s="17" t="s">
        <v>1978</v>
      </c>
      <c r="L394" s="17" t="s">
        <v>1971</v>
      </c>
      <c r="M394" s="18" t="str">
        <f>IF(L394="","",VLOOKUP(L394,Sheet1!$B$3:$C$7,2,0))</f>
        <v>急性期</v>
      </c>
      <c r="N394" s="17" t="s">
        <v>1971</v>
      </c>
      <c r="O394" s="18" t="str">
        <f>IF(N394="","",VLOOKUP(N394,Sheet1!$B$3:$C$7,2,0))</f>
        <v>急性期</v>
      </c>
      <c r="P394" s="24" t="str">
        <f t="shared" si="54"/>
        <v/>
      </c>
      <c r="Q394" s="25" t="str">
        <f t="shared" si="55"/>
        <v>○</v>
      </c>
      <c r="R394" s="25" t="str">
        <f t="shared" si="56"/>
        <v/>
      </c>
      <c r="S394" s="25" t="str">
        <f t="shared" si="57"/>
        <v/>
      </c>
      <c r="T394" s="25" t="str">
        <f t="shared" si="58"/>
        <v/>
      </c>
      <c r="U394" s="25" t="str">
        <f t="shared" si="59"/>
        <v/>
      </c>
      <c r="V394" s="26" t="str">
        <f t="shared" si="60"/>
        <v/>
      </c>
      <c r="W394" s="27" t="s">
        <v>1971</v>
      </c>
      <c r="X394" s="27" t="s">
        <v>79</v>
      </c>
      <c r="Y394" s="27" t="s">
        <v>79</v>
      </c>
      <c r="Z394" s="27" t="s">
        <v>79</v>
      </c>
      <c r="AA394" s="27" t="s">
        <v>79</v>
      </c>
      <c r="AB394" s="22" t="str">
        <f t="shared" si="61"/>
        <v>急性期</v>
      </c>
      <c r="AC394" s="33">
        <v>6</v>
      </c>
      <c r="AD394" s="33">
        <v>6</v>
      </c>
      <c r="AE394" s="33">
        <v>0</v>
      </c>
      <c r="AF394" s="33">
        <v>0</v>
      </c>
      <c r="AG394" s="33">
        <v>0</v>
      </c>
      <c r="AH394" s="33">
        <v>0</v>
      </c>
      <c r="AI394" s="33">
        <v>0</v>
      </c>
      <c r="AJ394" s="33">
        <v>0</v>
      </c>
      <c r="AK394" s="33">
        <v>0</v>
      </c>
      <c r="AL394" s="34">
        <v>6</v>
      </c>
      <c r="AM394" s="33">
        <v>0</v>
      </c>
      <c r="AN394" s="33">
        <v>0</v>
      </c>
      <c r="AO394" s="33">
        <v>0</v>
      </c>
      <c r="AP394" s="34">
        <v>105</v>
      </c>
      <c r="AQ394" s="34"/>
      <c r="AR394" s="35"/>
      <c r="AS394" s="37" t="s">
        <v>79</v>
      </c>
      <c r="AT394" s="29" t="str">
        <f t="shared" si="62"/>
        <v/>
      </c>
      <c r="AU394" s="34"/>
      <c r="AV394" s="34"/>
      <c r="AW394" s="34">
        <v>0</v>
      </c>
      <c r="AX394" s="34"/>
      <c r="AY394" s="34"/>
      <c r="AZ394" s="34">
        <v>0</v>
      </c>
      <c r="BA394" s="34"/>
    </row>
    <row r="395" spans="2:53">
      <c r="B395" s="16">
        <v>24028317</v>
      </c>
      <c r="C395" s="16" t="s">
        <v>504</v>
      </c>
      <c r="D395" s="16" t="s">
        <v>75</v>
      </c>
      <c r="E395" s="21">
        <v>4012</v>
      </c>
      <c r="F395" s="21" t="s">
        <v>90</v>
      </c>
      <c r="G395" s="21">
        <v>40101</v>
      </c>
      <c r="H395" s="21" t="s">
        <v>296</v>
      </c>
      <c r="I395" s="16" t="s">
        <v>505</v>
      </c>
      <c r="J395" s="17" t="s">
        <v>1979</v>
      </c>
      <c r="K395" s="17" t="s">
        <v>1980</v>
      </c>
      <c r="L395" s="17" t="s">
        <v>1971</v>
      </c>
      <c r="M395" s="18" t="str">
        <f>IF(L395="","",VLOOKUP(L395,Sheet1!$B$3:$C$7,2,0))</f>
        <v>急性期</v>
      </c>
      <c r="N395" s="17" t="s">
        <v>1971</v>
      </c>
      <c r="O395" s="18" t="str">
        <f>IF(N395="","",VLOOKUP(N395,Sheet1!$B$3:$C$7,2,0))</f>
        <v>急性期</v>
      </c>
      <c r="P395" s="24" t="str">
        <f t="shared" si="54"/>
        <v>○</v>
      </c>
      <c r="Q395" s="25" t="str">
        <f t="shared" si="55"/>
        <v>○</v>
      </c>
      <c r="R395" s="25" t="str">
        <f t="shared" si="56"/>
        <v>○</v>
      </c>
      <c r="S395" s="25" t="str">
        <f t="shared" si="57"/>
        <v/>
      </c>
      <c r="T395" s="25" t="str">
        <f t="shared" si="58"/>
        <v/>
      </c>
      <c r="U395" s="25" t="str">
        <f t="shared" si="59"/>
        <v/>
      </c>
      <c r="V395" s="26" t="str">
        <f t="shared" si="60"/>
        <v/>
      </c>
      <c r="W395" s="27" t="s">
        <v>1970</v>
      </c>
      <c r="X395" s="27" t="s">
        <v>1971</v>
      </c>
      <c r="Y395" s="27" t="s">
        <v>1972</v>
      </c>
      <c r="Z395" s="27" t="s">
        <v>79</v>
      </c>
      <c r="AA395" s="27" t="s">
        <v>79</v>
      </c>
      <c r="AB395" s="22" t="str">
        <f t="shared" si="61"/>
        <v>急性期</v>
      </c>
      <c r="AC395" s="33">
        <v>19</v>
      </c>
      <c r="AD395" s="33">
        <v>19</v>
      </c>
      <c r="AE395" s="33">
        <v>0</v>
      </c>
      <c r="AF395" s="33">
        <v>0</v>
      </c>
      <c r="AG395" s="33">
        <v>0</v>
      </c>
      <c r="AH395" s="33">
        <v>0</v>
      </c>
      <c r="AI395" s="33">
        <v>0</v>
      </c>
      <c r="AJ395" s="33">
        <v>0</v>
      </c>
      <c r="AK395" s="33">
        <v>0</v>
      </c>
      <c r="AL395" s="34">
        <v>19</v>
      </c>
      <c r="AM395" s="34">
        <v>0</v>
      </c>
      <c r="AN395" s="34">
        <v>0</v>
      </c>
      <c r="AO395" s="33">
        <v>0</v>
      </c>
      <c r="AP395" s="34">
        <v>321</v>
      </c>
      <c r="AQ395" s="34"/>
      <c r="AR395" s="35"/>
      <c r="AS395" s="37" t="s">
        <v>1971</v>
      </c>
      <c r="AT395" s="29" t="str">
        <f t="shared" si="62"/>
        <v/>
      </c>
      <c r="AU395" s="34">
        <v>0</v>
      </c>
      <c r="AV395" s="34">
        <v>0</v>
      </c>
      <c r="AW395" s="34">
        <v>0</v>
      </c>
      <c r="AX395" s="34"/>
      <c r="AY395" s="34"/>
      <c r="AZ395" s="34">
        <v>0</v>
      </c>
      <c r="BA395" s="34">
        <v>25</v>
      </c>
    </row>
    <row r="396" spans="2:53">
      <c r="B396" s="16">
        <v>24028354</v>
      </c>
      <c r="C396" s="16" t="s">
        <v>549</v>
      </c>
      <c r="D396" s="16" t="s">
        <v>75</v>
      </c>
      <c r="E396" s="21">
        <v>4012</v>
      </c>
      <c r="F396" s="21" t="s">
        <v>90</v>
      </c>
      <c r="G396" s="21">
        <v>40101</v>
      </c>
      <c r="H396" s="21" t="s">
        <v>296</v>
      </c>
      <c r="I396" s="16" t="s">
        <v>550</v>
      </c>
      <c r="J396" s="17" t="s">
        <v>1981</v>
      </c>
      <c r="K396" s="17" t="s">
        <v>1982</v>
      </c>
      <c r="L396" s="17" t="s">
        <v>1983</v>
      </c>
      <c r="M396" s="18" t="str">
        <f>IF(L396="","",VLOOKUP(L396,Sheet1!$B$3:$C$7,2,0))</f>
        <v>慢性期</v>
      </c>
      <c r="N396" s="17" t="s">
        <v>1983</v>
      </c>
      <c r="O396" s="18" t="str">
        <f>IF(N396="","",VLOOKUP(N396,Sheet1!$B$3:$C$7,2,0))</f>
        <v>慢性期</v>
      </c>
      <c r="P396" s="24" t="str">
        <f t="shared" si="54"/>
        <v>○</v>
      </c>
      <c r="Q396" s="25" t="str">
        <f t="shared" si="55"/>
        <v>○</v>
      </c>
      <c r="R396" s="25" t="str">
        <f t="shared" si="56"/>
        <v>○</v>
      </c>
      <c r="S396" s="25" t="str">
        <f t="shared" si="57"/>
        <v>○</v>
      </c>
      <c r="T396" s="25" t="str">
        <f t="shared" si="58"/>
        <v>○</v>
      </c>
      <c r="U396" s="25" t="str">
        <f t="shared" si="59"/>
        <v/>
      </c>
      <c r="V396" s="26" t="str">
        <f t="shared" si="60"/>
        <v/>
      </c>
      <c r="W396" s="27" t="s">
        <v>1970</v>
      </c>
      <c r="X396" s="27" t="s">
        <v>1971</v>
      </c>
      <c r="Y396" s="27" t="s">
        <v>1972</v>
      </c>
      <c r="Z396" s="27" t="s">
        <v>1983</v>
      </c>
      <c r="AA396" s="27" t="s">
        <v>1984</v>
      </c>
      <c r="AB396" s="22" t="str">
        <f t="shared" si="61"/>
        <v>慢性期</v>
      </c>
      <c r="AC396" s="33">
        <v>9</v>
      </c>
      <c r="AD396" s="33">
        <v>9</v>
      </c>
      <c r="AE396" s="33">
        <v>0</v>
      </c>
      <c r="AF396" s="33">
        <v>9</v>
      </c>
      <c r="AG396" s="33">
        <v>9</v>
      </c>
      <c r="AH396" s="33">
        <v>0</v>
      </c>
      <c r="AI396" s="33">
        <v>9</v>
      </c>
      <c r="AJ396" s="33">
        <v>9</v>
      </c>
      <c r="AK396" s="33">
        <v>0</v>
      </c>
      <c r="AL396" s="34"/>
      <c r="AM396" s="34"/>
      <c r="AN396" s="34"/>
      <c r="AO396" s="33">
        <v>18</v>
      </c>
      <c r="AP396" s="34">
        <v>14</v>
      </c>
      <c r="AQ396" s="34"/>
      <c r="AR396" s="35"/>
      <c r="AS396" s="37" t="s">
        <v>1970</v>
      </c>
      <c r="AT396" s="29" t="str">
        <f t="shared" si="62"/>
        <v>○</v>
      </c>
      <c r="AU396" s="34"/>
      <c r="AV396" s="34"/>
      <c r="AW396" s="34">
        <v>0</v>
      </c>
      <c r="AX396" s="34"/>
      <c r="AY396" s="34"/>
      <c r="AZ396" s="34">
        <v>0</v>
      </c>
      <c r="BA396" s="34"/>
    </row>
    <row r="397" spans="2:53">
      <c r="B397" s="16">
        <v>24028445</v>
      </c>
      <c r="C397" s="16" t="s">
        <v>654</v>
      </c>
      <c r="D397" s="16" t="s">
        <v>75</v>
      </c>
      <c r="E397" s="21">
        <v>4012</v>
      </c>
      <c r="F397" s="21" t="s">
        <v>90</v>
      </c>
      <c r="G397" s="21">
        <v>40101</v>
      </c>
      <c r="H397" s="21" t="s">
        <v>296</v>
      </c>
      <c r="I397" s="16" t="s">
        <v>655</v>
      </c>
      <c r="J397" s="17" t="s">
        <v>1985</v>
      </c>
      <c r="K397" s="17" t="s">
        <v>1986</v>
      </c>
      <c r="L397" s="17" t="s">
        <v>1972</v>
      </c>
      <c r="M397" s="18" t="str">
        <f>IF(L397="","",VLOOKUP(L397,Sheet1!$B$3:$C$7,2,0))</f>
        <v>回復期</v>
      </c>
      <c r="N397" s="17" t="s">
        <v>1972</v>
      </c>
      <c r="O397" s="18" t="str">
        <f>IF(N397="","",VLOOKUP(N397,Sheet1!$B$3:$C$7,2,0))</f>
        <v>回復期</v>
      </c>
      <c r="P397" s="24" t="str">
        <f t="shared" si="54"/>
        <v>○</v>
      </c>
      <c r="Q397" s="25" t="str">
        <f t="shared" si="55"/>
        <v/>
      </c>
      <c r="R397" s="25" t="str">
        <f t="shared" si="56"/>
        <v>○</v>
      </c>
      <c r="S397" s="25" t="str">
        <f t="shared" si="57"/>
        <v/>
      </c>
      <c r="T397" s="25" t="str">
        <f t="shared" si="58"/>
        <v/>
      </c>
      <c r="U397" s="25" t="str">
        <f t="shared" si="59"/>
        <v/>
      </c>
      <c r="V397" s="26" t="str">
        <f t="shared" si="60"/>
        <v/>
      </c>
      <c r="W397" s="27" t="s">
        <v>1970</v>
      </c>
      <c r="X397" s="27" t="s">
        <v>1972</v>
      </c>
      <c r="Y397" s="27" t="s">
        <v>79</v>
      </c>
      <c r="Z397" s="27" t="s">
        <v>79</v>
      </c>
      <c r="AA397" s="27" t="s">
        <v>79</v>
      </c>
      <c r="AB397" s="22" t="str">
        <f t="shared" si="61"/>
        <v>回復期</v>
      </c>
      <c r="AC397" s="33">
        <v>10</v>
      </c>
      <c r="AD397" s="33">
        <v>10</v>
      </c>
      <c r="AE397" s="33">
        <v>0</v>
      </c>
      <c r="AF397" s="33">
        <v>9</v>
      </c>
      <c r="AG397" s="33">
        <v>2</v>
      </c>
      <c r="AH397" s="33">
        <v>7</v>
      </c>
      <c r="AI397" s="33">
        <v>4</v>
      </c>
      <c r="AJ397" s="33">
        <v>0</v>
      </c>
      <c r="AK397" s="33">
        <v>4</v>
      </c>
      <c r="AL397" s="34">
        <v>10</v>
      </c>
      <c r="AM397" s="34">
        <v>5</v>
      </c>
      <c r="AN397" s="34">
        <v>4</v>
      </c>
      <c r="AO397" s="33">
        <v>0</v>
      </c>
      <c r="AP397" s="34">
        <v>89</v>
      </c>
      <c r="AQ397" s="34">
        <v>46</v>
      </c>
      <c r="AR397" s="35">
        <v>0</v>
      </c>
      <c r="AS397" s="37" t="s">
        <v>1970</v>
      </c>
      <c r="AT397" s="29" t="str">
        <f t="shared" si="62"/>
        <v>○</v>
      </c>
      <c r="AU397" s="34">
        <v>10</v>
      </c>
      <c r="AV397" s="34">
        <v>26</v>
      </c>
      <c r="AW397" s="34">
        <v>2</v>
      </c>
      <c r="AX397" s="34">
        <v>2</v>
      </c>
      <c r="AY397" s="34">
        <v>0</v>
      </c>
      <c r="AZ397" s="34">
        <v>1</v>
      </c>
      <c r="BA397" s="34">
        <v>0</v>
      </c>
    </row>
    <row r="398" spans="2:53">
      <c r="B398" s="16">
        <v>24028547</v>
      </c>
      <c r="C398" s="16" t="s">
        <v>781</v>
      </c>
      <c r="D398" s="16" t="s">
        <v>75</v>
      </c>
      <c r="E398" s="21">
        <v>4012</v>
      </c>
      <c r="F398" s="21" t="s">
        <v>90</v>
      </c>
      <c r="G398" s="21">
        <v>40101</v>
      </c>
      <c r="H398" s="21" t="s">
        <v>296</v>
      </c>
      <c r="I398" s="16" t="s">
        <v>782</v>
      </c>
      <c r="J398" s="17" t="s">
        <v>1987</v>
      </c>
      <c r="K398" s="17" t="s">
        <v>1988</v>
      </c>
      <c r="L398" s="17" t="s">
        <v>1971</v>
      </c>
      <c r="M398" s="18" t="str">
        <f>IF(L398="","",VLOOKUP(L398,Sheet1!$B$3:$C$7,2,0))</f>
        <v>急性期</v>
      </c>
      <c r="N398" s="17" t="s">
        <v>1983</v>
      </c>
      <c r="O398" s="18" t="str">
        <f>IF(N398="","",VLOOKUP(N398,Sheet1!$B$3:$C$7,2,0))</f>
        <v>慢性期</v>
      </c>
      <c r="P398" s="24" t="str">
        <f t="shared" si="54"/>
        <v>○</v>
      </c>
      <c r="Q398" s="25" t="str">
        <f t="shared" si="55"/>
        <v>○</v>
      </c>
      <c r="R398" s="25" t="str">
        <f t="shared" si="56"/>
        <v/>
      </c>
      <c r="S398" s="25" t="str">
        <f t="shared" si="57"/>
        <v>○</v>
      </c>
      <c r="T398" s="25" t="str">
        <f t="shared" si="58"/>
        <v/>
      </c>
      <c r="U398" s="25" t="str">
        <f t="shared" si="59"/>
        <v/>
      </c>
      <c r="V398" s="26" t="str">
        <f t="shared" si="60"/>
        <v/>
      </c>
      <c r="W398" s="27" t="s">
        <v>1970</v>
      </c>
      <c r="X398" s="27" t="s">
        <v>1971</v>
      </c>
      <c r="Y398" s="27" t="s">
        <v>1983</v>
      </c>
      <c r="Z398" s="27" t="s">
        <v>79</v>
      </c>
      <c r="AA398" s="27" t="s">
        <v>79</v>
      </c>
      <c r="AB398" s="22" t="str">
        <f t="shared" si="61"/>
        <v>急性期</v>
      </c>
      <c r="AC398" s="33">
        <v>19</v>
      </c>
      <c r="AD398" s="33">
        <v>19</v>
      </c>
      <c r="AE398" s="33">
        <v>0</v>
      </c>
      <c r="AF398" s="33">
        <v>0</v>
      </c>
      <c r="AG398" s="33">
        <v>0</v>
      </c>
      <c r="AH398" s="33">
        <v>0</v>
      </c>
      <c r="AI398" s="33">
        <v>0</v>
      </c>
      <c r="AJ398" s="33">
        <v>0</v>
      </c>
      <c r="AK398" s="33">
        <v>0</v>
      </c>
      <c r="AL398" s="34">
        <v>19</v>
      </c>
      <c r="AM398" s="33">
        <v>0</v>
      </c>
      <c r="AN398" s="33">
        <v>0</v>
      </c>
      <c r="AO398" s="33">
        <v>0</v>
      </c>
      <c r="AP398" s="34">
        <v>338</v>
      </c>
      <c r="AQ398" s="34">
        <v>9</v>
      </c>
      <c r="AR398" s="35">
        <v>0</v>
      </c>
      <c r="AS398" s="37" t="s">
        <v>1971</v>
      </c>
      <c r="AT398" s="29" t="str">
        <f t="shared" si="62"/>
        <v/>
      </c>
      <c r="AU398" s="34">
        <v>4</v>
      </c>
      <c r="AV398" s="34">
        <v>160</v>
      </c>
      <c r="AW398" s="34">
        <v>0</v>
      </c>
      <c r="AX398" s="34">
        <v>0</v>
      </c>
      <c r="AY398" s="34">
        <v>0</v>
      </c>
      <c r="AZ398" s="34">
        <v>0</v>
      </c>
      <c r="BA398" s="34">
        <v>0</v>
      </c>
    </row>
    <row r="399" spans="2:53">
      <c r="B399" s="16">
        <v>24028696</v>
      </c>
      <c r="C399" s="16" t="s">
        <v>964</v>
      </c>
      <c r="D399" s="16" t="s">
        <v>75</v>
      </c>
      <c r="E399" s="21">
        <v>4012</v>
      </c>
      <c r="F399" s="21" t="s">
        <v>90</v>
      </c>
      <c r="G399" s="21">
        <v>40101</v>
      </c>
      <c r="H399" s="21" t="s">
        <v>296</v>
      </c>
      <c r="I399" s="16" t="s">
        <v>965</v>
      </c>
      <c r="J399" s="17" t="s">
        <v>966</v>
      </c>
      <c r="K399" s="17" t="s">
        <v>967</v>
      </c>
      <c r="L399" s="17" t="s">
        <v>126</v>
      </c>
      <c r="M399" s="18" t="str">
        <f>IF(L399="","",VLOOKUP(L399,Sheet1!$B$3:$C$7,2,0))</f>
        <v>回復期</v>
      </c>
      <c r="N399" s="17" t="s">
        <v>126</v>
      </c>
      <c r="O399" s="18" t="str">
        <f>IF(N399="","",VLOOKUP(N399,Sheet1!$B$3:$C$7,2,0))</f>
        <v>回復期</v>
      </c>
      <c r="P399" s="24" t="str">
        <f t="shared" si="54"/>
        <v>○</v>
      </c>
      <c r="Q399" s="25" t="str">
        <f t="shared" si="55"/>
        <v>○</v>
      </c>
      <c r="R399" s="25" t="str">
        <f t="shared" si="56"/>
        <v>○</v>
      </c>
      <c r="S399" s="25" t="str">
        <f t="shared" si="57"/>
        <v>○</v>
      </c>
      <c r="T399" s="25" t="str">
        <f t="shared" si="58"/>
        <v/>
      </c>
      <c r="U399" s="25" t="str">
        <f t="shared" si="59"/>
        <v/>
      </c>
      <c r="V399" s="26" t="str">
        <f t="shared" si="60"/>
        <v/>
      </c>
      <c r="W399" s="27" t="s">
        <v>148</v>
      </c>
      <c r="X399" s="27" t="s">
        <v>149</v>
      </c>
      <c r="Y399" s="27" t="s">
        <v>126</v>
      </c>
      <c r="Z399" s="27" t="s">
        <v>167</v>
      </c>
      <c r="AA399" s="27" t="s">
        <v>79</v>
      </c>
      <c r="AB399" s="22" t="str">
        <f t="shared" si="61"/>
        <v>回復期</v>
      </c>
      <c r="AC399" s="33">
        <v>7</v>
      </c>
      <c r="AD399" s="33">
        <v>7</v>
      </c>
      <c r="AE399" s="33">
        <v>0</v>
      </c>
      <c r="AF399" s="33">
        <v>12</v>
      </c>
      <c r="AG399" s="33">
        <v>12</v>
      </c>
      <c r="AH399" s="33">
        <v>0</v>
      </c>
      <c r="AI399" s="33">
        <v>0</v>
      </c>
      <c r="AJ399" s="33">
        <v>0</v>
      </c>
      <c r="AK399" s="33">
        <v>0</v>
      </c>
      <c r="AL399" s="34">
        <v>7</v>
      </c>
      <c r="AM399" s="34">
        <v>12</v>
      </c>
      <c r="AN399" s="34">
        <v>0</v>
      </c>
      <c r="AO399" s="33">
        <v>0</v>
      </c>
      <c r="AP399" s="34">
        <v>93</v>
      </c>
      <c r="AQ399" s="34"/>
      <c r="AR399" s="35"/>
      <c r="AS399" s="37" t="s">
        <v>79</v>
      </c>
      <c r="AT399" s="29" t="str">
        <f t="shared" si="62"/>
        <v/>
      </c>
      <c r="AU399" s="34"/>
      <c r="AV399" s="34"/>
      <c r="AW399" s="34">
        <v>0</v>
      </c>
      <c r="AX399" s="34"/>
      <c r="AY399" s="34"/>
      <c r="AZ399" s="34">
        <v>0</v>
      </c>
      <c r="BA399" s="34"/>
    </row>
    <row r="400" spans="2:53">
      <c r="B400" s="16">
        <v>24028892</v>
      </c>
      <c r="C400" s="16" t="s">
        <v>1216</v>
      </c>
      <c r="D400" s="16" t="s">
        <v>75</v>
      </c>
      <c r="E400" s="21">
        <v>4012</v>
      </c>
      <c r="F400" s="21" t="s">
        <v>90</v>
      </c>
      <c r="G400" s="21">
        <v>40101</v>
      </c>
      <c r="H400" s="21" t="s">
        <v>296</v>
      </c>
      <c r="I400" s="16" t="s">
        <v>1217</v>
      </c>
      <c r="J400" s="17" t="s">
        <v>1989</v>
      </c>
      <c r="K400" s="17" t="s">
        <v>1990</v>
      </c>
      <c r="L400" s="17" t="s">
        <v>1983</v>
      </c>
      <c r="M400" s="18" t="str">
        <f>IF(L400="","",VLOOKUP(L400,Sheet1!$B$3:$C$7,2,0))</f>
        <v>慢性期</v>
      </c>
      <c r="N400" s="17" t="s">
        <v>1983</v>
      </c>
      <c r="O400" s="18" t="str">
        <f>IF(N400="","",VLOOKUP(N400,Sheet1!$B$3:$C$7,2,0))</f>
        <v>慢性期</v>
      </c>
      <c r="P400" s="24" t="str">
        <f t="shared" si="54"/>
        <v>○</v>
      </c>
      <c r="Q400" s="25" t="str">
        <f t="shared" si="55"/>
        <v>○</v>
      </c>
      <c r="R400" s="25" t="str">
        <f t="shared" si="56"/>
        <v>○</v>
      </c>
      <c r="S400" s="25" t="str">
        <f t="shared" si="57"/>
        <v>○</v>
      </c>
      <c r="T400" s="25" t="str">
        <f t="shared" si="58"/>
        <v>○</v>
      </c>
      <c r="U400" s="25" t="str">
        <f t="shared" si="59"/>
        <v/>
      </c>
      <c r="V400" s="26" t="str">
        <f t="shared" si="60"/>
        <v/>
      </c>
      <c r="W400" s="27" t="s">
        <v>1970</v>
      </c>
      <c r="X400" s="27" t="s">
        <v>1971</v>
      </c>
      <c r="Y400" s="27" t="s">
        <v>1972</v>
      </c>
      <c r="Z400" s="27" t="s">
        <v>1983</v>
      </c>
      <c r="AA400" s="27" t="s">
        <v>1984</v>
      </c>
      <c r="AB400" s="22" t="str">
        <f t="shared" si="61"/>
        <v>慢性期</v>
      </c>
      <c r="AC400" s="33">
        <v>10</v>
      </c>
      <c r="AD400" s="33"/>
      <c r="AE400" s="33"/>
      <c r="AF400" s="33">
        <v>0</v>
      </c>
      <c r="AG400" s="33"/>
      <c r="AH400" s="33"/>
      <c r="AI400" s="33">
        <v>0</v>
      </c>
      <c r="AJ400" s="33"/>
      <c r="AK400" s="33"/>
      <c r="AL400" s="34">
        <v>10</v>
      </c>
      <c r="AM400" s="34"/>
      <c r="AN400" s="34">
        <v>0</v>
      </c>
      <c r="AO400" s="33"/>
      <c r="AP400" s="34"/>
      <c r="AQ400" s="34"/>
      <c r="AR400" s="35"/>
      <c r="AS400" s="37" t="s">
        <v>1970</v>
      </c>
      <c r="AT400" s="29" t="str">
        <f t="shared" si="62"/>
        <v>○</v>
      </c>
      <c r="AU400" s="34">
        <v>0</v>
      </c>
      <c r="AV400" s="34">
        <v>0</v>
      </c>
      <c r="AW400" s="34">
        <v>0</v>
      </c>
      <c r="AX400" s="34">
        <v>0</v>
      </c>
      <c r="AY400" s="34">
        <v>0</v>
      </c>
      <c r="AZ400" s="34">
        <v>1</v>
      </c>
      <c r="BA400" s="34"/>
    </row>
    <row r="401" spans="2:53">
      <c r="B401" s="16">
        <v>24028913</v>
      </c>
      <c r="C401" s="16" t="s">
        <v>1241</v>
      </c>
      <c r="D401" s="16" t="s">
        <v>75</v>
      </c>
      <c r="E401" s="21">
        <v>4012</v>
      </c>
      <c r="F401" s="21" t="s">
        <v>90</v>
      </c>
      <c r="G401" s="21">
        <v>40101</v>
      </c>
      <c r="H401" s="21" t="s">
        <v>296</v>
      </c>
      <c r="I401" s="16" t="s">
        <v>1242</v>
      </c>
      <c r="J401" s="17" t="s">
        <v>1991</v>
      </c>
      <c r="K401" s="17" t="s">
        <v>1992</v>
      </c>
      <c r="L401" s="17" t="s">
        <v>1983</v>
      </c>
      <c r="M401" s="18" t="str">
        <f>IF(L401="","",VLOOKUP(L401,Sheet1!$B$3:$C$7,2,0))</f>
        <v>慢性期</v>
      </c>
      <c r="N401" s="17" t="s">
        <v>1983</v>
      </c>
      <c r="O401" s="18" t="str">
        <f>IF(N401="","",VLOOKUP(N401,Sheet1!$B$3:$C$7,2,0))</f>
        <v>慢性期</v>
      </c>
      <c r="P401" s="24" t="str">
        <f t="shared" si="54"/>
        <v>○</v>
      </c>
      <c r="Q401" s="25" t="str">
        <f t="shared" si="55"/>
        <v/>
      </c>
      <c r="R401" s="25" t="str">
        <f t="shared" si="56"/>
        <v>○</v>
      </c>
      <c r="S401" s="25" t="str">
        <f t="shared" si="57"/>
        <v>○</v>
      </c>
      <c r="T401" s="25" t="str">
        <f t="shared" si="58"/>
        <v>○</v>
      </c>
      <c r="U401" s="25" t="str">
        <f t="shared" si="59"/>
        <v/>
      </c>
      <c r="V401" s="26" t="str">
        <f t="shared" si="60"/>
        <v/>
      </c>
      <c r="W401" s="27" t="s">
        <v>1970</v>
      </c>
      <c r="X401" s="27" t="s">
        <v>1972</v>
      </c>
      <c r="Y401" s="27" t="s">
        <v>1983</v>
      </c>
      <c r="Z401" s="27" t="s">
        <v>1984</v>
      </c>
      <c r="AA401" s="27" t="s">
        <v>79</v>
      </c>
      <c r="AB401" s="22" t="str">
        <f t="shared" si="61"/>
        <v>慢性期</v>
      </c>
      <c r="AC401" s="33">
        <v>19</v>
      </c>
      <c r="AD401" s="33">
        <v>19</v>
      </c>
      <c r="AE401" s="33">
        <v>0</v>
      </c>
      <c r="AF401" s="33">
        <v>0</v>
      </c>
      <c r="AG401" s="33">
        <v>0</v>
      </c>
      <c r="AH401" s="33">
        <v>0</v>
      </c>
      <c r="AI401" s="33">
        <v>0</v>
      </c>
      <c r="AJ401" s="33">
        <v>0</v>
      </c>
      <c r="AK401" s="33">
        <v>0</v>
      </c>
      <c r="AL401" s="34">
        <v>19</v>
      </c>
      <c r="AM401" s="33">
        <v>0</v>
      </c>
      <c r="AN401" s="33">
        <v>0</v>
      </c>
      <c r="AO401" s="33">
        <v>0</v>
      </c>
      <c r="AP401" s="34">
        <v>60</v>
      </c>
      <c r="AQ401" s="34">
        <v>0</v>
      </c>
      <c r="AR401" s="35">
        <v>0</v>
      </c>
      <c r="AS401" s="37" t="s">
        <v>1970</v>
      </c>
      <c r="AT401" s="29" t="str">
        <f t="shared" si="62"/>
        <v>○</v>
      </c>
      <c r="AU401" s="34"/>
      <c r="AV401" s="34"/>
      <c r="AW401" s="34">
        <v>0</v>
      </c>
      <c r="AX401" s="34">
        <v>0</v>
      </c>
      <c r="AY401" s="34">
        <v>0</v>
      </c>
      <c r="AZ401" s="34">
        <v>2</v>
      </c>
      <c r="BA401" s="34"/>
    </row>
    <row r="402" spans="2:53">
      <c r="B402" s="16">
        <v>24028944</v>
      </c>
      <c r="C402" s="16" t="s">
        <v>1278</v>
      </c>
      <c r="D402" s="16" t="s">
        <v>75</v>
      </c>
      <c r="E402" s="21">
        <v>4012</v>
      </c>
      <c r="F402" s="21" t="s">
        <v>90</v>
      </c>
      <c r="G402" s="21">
        <v>40101</v>
      </c>
      <c r="H402" s="21" t="s">
        <v>296</v>
      </c>
      <c r="I402" s="16" t="s">
        <v>1279</v>
      </c>
      <c r="J402" s="17" t="s">
        <v>1278</v>
      </c>
      <c r="K402" s="17" t="s">
        <v>1280</v>
      </c>
      <c r="L402" s="17" t="s">
        <v>149</v>
      </c>
      <c r="M402" s="18" t="str">
        <f>IF(L402="","",VLOOKUP(L402,Sheet1!$B$3:$C$7,2,0))</f>
        <v>急性期</v>
      </c>
      <c r="N402" s="17" t="s">
        <v>149</v>
      </c>
      <c r="O402" s="18" t="str">
        <f>IF(N402="","",VLOOKUP(N402,Sheet1!$B$3:$C$7,2,0))</f>
        <v>急性期</v>
      </c>
      <c r="P402" s="24" t="str">
        <f t="shared" si="54"/>
        <v/>
      </c>
      <c r="Q402" s="25" t="str">
        <f t="shared" si="55"/>
        <v>○</v>
      </c>
      <c r="R402" s="25" t="str">
        <f t="shared" si="56"/>
        <v>○</v>
      </c>
      <c r="S402" s="25" t="str">
        <f t="shared" si="57"/>
        <v/>
      </c>
      <c r="T402" s="25" t="str">
        <f t="shared" si="58"/>
        <v/>
      </c>
      <c r="U402" s="25" t="str">
        <f t="shared" si="59"/>
        <v/>
      </c>
      <c r="V402" s="26" t="str">
        <f t="shared" si="60"/>
        <v/>
      </c>
      <c r="W402" s="27" t="s">
        <v>149</v>
      </c>
      <c r="X402" s="27" t="s">
        <v>126</v>
      </c>
      <c r="Y402" s="27" t="s">
        <v>79</v>
      </c>
      <c r="Z402" s="27" t="s">
        <v>79</v>
      </c>
      <c r="AA402" s="27" t="s">
        <v>79</v>
      </c>
      <c r="AB402" s="22" t="str">
        <f t="shared" si="61"/>
        <v>急性期</v>
      </c>
      <c r="AC402" s="33">
        <v>11</v>
      </c>
      <c r="AD402" s="33">
        <v>11</v>
      </c>
      <c r="AE402" s="33">
        <v>0</v>
      </c>
      <c r="AF402" s="33">
        <v>0</v>
      </c>
      <c r="AG402" s="33">
        <v>0</v>
      </c>
      <c r="AH402" s="33">
        <v>0</v>
      </c>
      <c r="AI402" s="33">
        <v>0</v>
      </c>
      <c r="AJ402" s="33">
        <v>0</v>
      </c>
      <c r="AK402" s="33">
        <v>0</v>
      </c>
      <c r="AL402" s="34">
        <v>11</v>
      </c>
      <c r="AM402" s="34">
        <v>0</v>
      </c>
      <c r="AN402" s="34">
        <v>0</v>
      </c>
      <c r="AO402" s="33">
        <v>0</v>
      </c>
      <c r="AP402" s="34">
        <v>718</v>
      </c>
      <c r="AQ402" s="34">
        <v>0</v>
      </c>
      <c r="AR402" s="35">
        <v>0</v>
      </c>
      <c r="AS402" s="37" t="s">
        <v>79</v>
      </c>
      <c r="AT402" s="29" t="str">
        <f t="shared" si="62"/>
        <v/>
      </c>
      <c r="AU402" s="34"/>
      <c r="AV402" s="34"/>
      <c r="AW402" s="34">
        <v>0</v>
      </c>
      <c r="AX402" s="34"/>
      <c r="AY402" s="34"/>
      <c r="AZ402" s="34">
        <v>0</v>
      </c>
      <c r="BA402" s="34">
        <v>25</v>
      </c>
    </row>
    <row r="403" spans="2:53">
      <c r="B403" s="16">
        <v>24028228</v>
      </c>
      <c r="C403" s="16" t="s">
        <v>408</v>
      </c>
      <c r="D403" s="16" t="s">
        <v>75</v>
      </c>
      <c r="E403" s="21">
        <v>4012</v>
      </c>
      <c r="F403" s="21" t="s">
        <v>90</v>
      </c>
      <c r="G403" s="21">
        <v>40103</v>
      </c>
      <c r="H403" s="21" t="s">
        <v>409</v>
      </c>
      <c r="I403" s="16" t="s">
        <v>410</v>
      </c>
      <c r="J403" s="18" t="s">
        <v>1993</v>
      </c>
      <c r="K403" s="18" t="s">
        <v>1994</v>
      </c>
      <c r="L403" s="18" t="s">
        <v>1984</v>
      </c>
      <c r="M403" s="18" t="str">
        <f>IF(L403="","",VLOOKUP(L403,Sheet1!$B$3:$C$7,2,0))</f>
        <v>休棟等</v>
      </c>
      <c r="N403" s="18" t="s">
        <v>1984</v>
      </c>
      <c r="O403" s="18" t="str">
        <f>IF(N403="","",VLOOKUP(N403,Sheet1!$B$3:$C$7,2,0))</f>
        <v>休棟等</v>
      </c>
      <c r="P403" s="24" t="str">
        <f t="shared" si="54"/>
        <v/>
      </c>
      <c r="Q403" s="25" t="str">
        <f t="shared" si="55"/>
        <v/>
      </c>
      <c r="R403" s="25" t="str">
        <f t="shared" si="56"/>
        <v/>
      </c>
      <c r="S403" s="25" t="str">
        <f t="shared" si="57"/>
        <v/>
      </c>
      <c r="T403" s="25" t="str">
        <f t="shared" si="58"/>
        <v/>
      </c>
      <c r="U403" s="25" t="str">
        <f t="shared" si="59"/>
        <v/>
      </c>
      <c r="V403" s="26" t="str">
        <f t="shared" si="60"/>
        <v>○</v>
      </c>
      <c r="W403" s="28" t="s">
        <v>1995</v>
      </c>
      <c r="X403" s="28" t="s">
        <v>79</v>
      </c>
      <c r="Y403" s="28" t="s">
        <v>79</v>
      </c>
      <c r="Z403" s="28" t="s">
        <v>79</v>
      </c>
      <c r="AA403" s="28" t="s">
        <v>79</v>
      </c>
      <c r="AB403" s="22" t="str">
        <f t="shared" si="61"/>
        <v>休棟中等</v>
      </c>
      <c r="AC403" s="33">
        <v>19</v>
      </c>
      <c r="AD403" s="33">
        <v>0</v>
      </c>
      <c r="AE403" s="33">
        <v>19</v>
      </c>
      <c r="AF403" s="33">
        <v>0</v>
      </c>
      <c r="AG403" s="33">
        <v>0</v>
      </c>
      <c r="AH403" s="33">
        <v>0</v>
      </c>
      <c r="AI403" s="33">
        <v>0</v>
      </c>
      <c r="AJ403" s="33">
        <v>0</v>
      </c>
      <c r="AK403" s="33">
        <v>0</v>
      </c>
      <c r="AL403" s="34">
        <v>0</v>
      </c>
      <c r="AM403" s="33">
        <v>0</v>
      </c>
      <c r="AN403" s="33">
        <v>0</v>
      </c>
      <c r="AO403" s="33">
        <v>19</v>
      </c>
      <c r="AP403" s="34">
        <v>0</v>
      </c>
      <c r="AQ403" s="34">
        <v>0</v>
      </c>
      <c r="AR403" s="35">
        <v>0</v>
      </c>
      <c r="AS403" s="36" t="s">
        <v>1971</v>
      </c>
      <c r="AT403" s="29" t="str">
        <f t="shared" si="62"/>
        <v/>
      </c>
      <c r="AU403" s="34">
        <v>0</v>
      </c>
      <c r="AV403" s="34">
        <v>0</v>
      </c>
      <c r="AW403" s="34">
        <v>0</v>
      </c>
      <c r="AX403" s="34">
        <v>0</v>
      </c>
      <c r="AY403" s="34">
        <v>0</v>
      </c>
      <c r="AZ403" s="34">
        <v>0</v>
      </c>
      <c r="BA403" s="34">
        <v>0</v>
      </c>
    </row>
    <row r="404" spans="2:53">
      <c r="B404" s="16">
        <v>24028266</v>
      </c>
      <c r="C404" s="16" t="s">
        <v>447</v>
      </c>
      <c r="D404" s="16" t="s">
        <v>75</v>
      </c>
      <c r="E404" s="21">
        <v>4012</v>
      </c>
      <c r="F404" s="21" t="s">
        <v>90</v>
      </c>
      <c r="G404" s="21">
        <v>40103</v>
      </c>
      <c r="H404" s="21" t="s">
        <v>409</v>
      </c>
      <c r="I404" s="16" t="s">
        <v>448</v>
      </c>
      <c r="J404" s="17" t="s">
        <v>1996</v>
      </c>
      <c r="K404" s="17" t="s">
        <v>1997</v>
      </c>
      <c r="L404" s="17" t="s">
        <v>1971</v>
      </c>
      <c r="M404" s="18" t="str">
        <f>IF(L404="","",VLOOKUP(L404,Sheet1!$B$3:$C$7,2,0))</f>
        <v>急性期</v>
      </c>
      <c r="N404" s="17" t="s">
        <v>1971</v>
      </c>
      <c r="O404" s="18" t="str">
        <f>IF(N404="","",VLOOKUP(N404,Sheet1!$B$3:$C$7,2,0))</f>
        <v>急性期</v>
      </c>
      <c r="P404" s="24" t="str">
        <f t="shared" si="54"/>
        <v>○</v>
      </c>
      <c r="Q404" s="25" t="str">
        <f t="shared" si="55"/>
        <v>○</v>
      </c>
      <c r="R404" s="25" t="str">
        <f t="shared" si="56"/>
        <v>○</v>
      </c>
      <c r="S404" s="25" t="str">
        <f t="shared" si="57"/>
        <v>○</v>
      </c>
      <c r="T404" s="25" t="str">
        <f t="shared" si="58"/>
        <v>○</v>
      </c>
      <c r="U404" s="25" t="str">
        <f t="shared" si="59"/>
        <v/>
      </c>
      <c r="V404" s="26" t="str">
        <f t="shared" si="60"/>
        <v/>
      </c>
      <c r="W404" s="27" t="s">
        <v>1970</v>
      </c>
      <c r="X404" s="27" t="s">
        <v>1971</v>
      </c>
      <c r="Y404" s="27" t="s">
        <v>1972</v>
      </c>
      <c r="Z404" s="27" t="s">
        <v>1983</v>
      </c>
      <c r="AA404" s="27" t="s">
        <v>1984</v>
      </c>
      <c r="AB404" s="22" t="str">
        <f t="shared" si="61"/>
        <v>急性期</v>
      </c>
      <c r="AC404" s="33">
        <v>13</v>
      </c>
      <c r="AD404" s="33">
        <v>9</v>
      </c>
      <c r="AE404" s="33">
        <v>4</v>
      </c>
      <c r="AF404" s="33">
        <v>2</v>
      </c>
      <c r="AG404" s="33">
        <v>0</v>
      </c>
      <c r="AH404" s="33">
        <v>2</v>
      </c>
      <c r="AI404" s="33">
        <v>0</v>
      </c>
      <c r="AJ404" s="33">
        <v>0</v>
      </c>
      <c r="AK404" s="33">
        <v>0</v>
      </c>
      <c r="AL404" s="34"/>
      <c r="AM404" s="34"/>
      <c r="AN404" s="34"/>
      <c r="AO404" s="33"/>
      <c r="AP404" s="34">
        <v>112</v>
      </c>
      <c r="AQ404" s="34"/>
      <c r="AR404" s="35"/>
      <c r="AS404" s="37" t="s">
        <v>79</v>
      </c>
      <c r="AT404" s="29" t="str">
        <f t="shared" si="62"/>
        <v/>
      </c>
      <c r="AU404" s="34"/>
      <c r="AV404" s="34"/>
      <c r="AW404" s="34"/>
      <c r="AX404" s="34"/>
      <c r="AY404" s="34"/>
      <c r="AZ404" s="34"/>
      <c r="BA404" s="34"/>
    </row>
    <row r="405" spans="2:53">
      <c r="B405" s="16">
        <v>24028273</v>
      </c>
      <c r="C405" s="16" t="s">
        <v>462</v>
      </c>
      <c r="D405" s="16" t="s">
        <v>75</v>
      </c>
      <c r="E405" s="21">
        <v>4012</v>
      </c>
      <c r="F405" s="21" t="s">
        <v>90</v>
      </c>
      <c r="G405" s="21">
        <v>40103</v>
      </c>
      <c r="H405" s="21" t="s">
        <v>409</v>
      </c>
      <c r="I405" s="16" t="s">
        <v>463</v>
      </c>
      <c r="J405" s="17" t="s">
        <v>1998</v>
      </c>
      <c r="K405" s="17" t="s">
        <v>1999</v>
      </c>
      <c r="L405" s="17" t="s">
        <v>1971</v>
      </c>
      <c r="M405" s="18" t="str">
        <f>IF(L405="","",VLOOKUP(L405,Sheet1!$B$3:$C$7,2,0))</f>
        <v>急性期</v>
      </c>
      <c r="N405" s="17" t="s">
        <v>1971</v>
      </c>
      <c r="O405" s="18" t="str">
        <f>IF(N405="","",VLOOKUP(N405,Sheet1!$B$3:$C$7,2,0))</f>
        <v>急性期</v>
      </c>
      <c r="P405" s="24" t="str">
        <f t="shared" si="54"/>
        <v/>
      </c>
      <c r="Q405" s="25" t="str">
        <f t="shared" si="55"/>
        <v>○</v>
      </c>
      <c r="R405" s="25" t="str">
        <f t="shared" si="56"/>
        <v/>
      </c>
      <c r="S405" s="25" t="str">
        <f t="shared" si="57"/>
        <v/>
      </c>
      <c r="T405" s="25" t="str">
        <f t="shared" si="58"/>
        <v/>
      </c>
      <c r="U405" s="25" t="str">
        <f t="shared" si="59"/>
        <v/>
      </c>
      <c r="V405" s="26" t="str">
        <f t="shared" si="60"/>
        <v/>
      </c>
      <c r="W405" s="27" t="s">
        <v>1971</v>
      </c>
      <c r="X405" s="27" t="s">
        <v>79</v>
      </c>
      <c r="Y405" s="27" t="s">
        <v>79</v>
      </c>
      <c r="Z405" s="27" t="s">
        <v>79</v>
      </c>
      <c r="AA405" s="27" t="s">
        <v>79</v>
      </c>
      <c r="AB405" s="22" t="str">
        <f t="shared" si="61"/>
        <v>急性期</v>
      </c>
      <c r="AC405" s="33">
        <v>3</v>
      </c>
      <c r="AD405" s="33">
        <v>3</v>
      </c>
      <c r="AE405" s="33">
        <v>0</v>
      </c>
      <c r="AF405" s="33">
        <v>0</v>
      </c>
      <c r="AG405" s="33">
        <v>0</v>
      </c>
      <c r="AH405" s="33">
        <v>0</v>
      </c>
      <c r="AI405" s="33">
        <v>0</v>
      </c>
      <c r="AJ405" s="33">
        <v>0</v>
      </c>
      <c r="AK405" s="33">
        <v>0</v>
      </c>
      <c r="AL405" s="34">
        <v>3</v>
      </c>
      <c r="AM405" s="34">
        <v>0</v>
      </c>
      <c r="AN405" s="34">
        <v>0</v>
      </c>
      <c r="AO405" s="33">
        <v>0</v>
      </c>
      <c r="AP405" s="34">
        <v>215</v>
      </c>
      <c r="AQ405" s="34">
        <v>2</v>
      </c>
      <c r="AR405" s="35">
        <v>0</v>
      </c>
      <c r="AS405" s="37" t="s">
        <v>1971</v>
      </c>
      <c r="AT405" s="29" t="str">
        <f t="shared" si="62"/>
        <v/>
      </c>
      <c r="AU405" s="34">
        <v>0</v>
      </c>
      <c r="AV405" s="34">
        <v>0</v>
      </c>
      <c r="AW405" s="34">
        <v>0</v>
      </c>
      <c r="AX405" s="34">
        <v>0</v>
      </c>
      <c r="AY405" s="34">
        <v>0</v>
      </c>
      <c r="AZ405" s="34">
        <v>0</v>
      </c>
      <c r="BA405" s="34">
        <v>0</v>
      </c>
    </row>
    <row r="406" spans="2:53">
      <c r="B406" s="16">
        <v>24028353</v>
      </c>
      <c r="C406" s="16" t="s">
        <v>547</v>
      </c>
      <c r="D406" s="16" t="s">
        <v>75</v>
      </c>
      <c r="E406" s="21">
        <v>4012</v>
      </c>
      <c r="F406" s="21" t="s">
        <v>90</v>
      </c>
      <c r="G406" s="21">
        <v>40103</v>
      </c>
      <c r="H406" s="21" t="s">
        <v>409</v>
      </c>
      <c r="I406" s="16" t="s">
        <v>548</v>
      </c>
      <c r="J406" s="17" t="s">
        <v>2000</v>
      </c>
      <c r="K406" s="17" t="s">
        <v>2001</v>
      </c>
      <c r="L406" s="17" t="s">
        <v>1971</v>
      </c>
      <c r="M406" s="18" t="str">
        <f>IF(L406="","",VLOOKUP(L406,Sheet1!$B$3:$C$7,2,0))</f>
        <v>急性期</v>
      </c>
      <c r="N406" s="17" t="s">
        <v>1971</v>
      </c>
      <c r="O406" s="18" t="str">
        <f>IF(N406="","",VLOOKUP(N406,Sheet1!$B$3:$C$7,2,0))</f>
        <v>急性期</v>
      </c>
      <c r="P406" s="24" t="str">
        <f t="shared" si="54"/>
        <v>○</v>
      </c>
      <c r="Q406" s="25" t="str">
        <f t="shared" si="55"/>
        <v/>
      </c>
      <c r="R406" s="25" t="str">
        <f t="shared" si="56"/>
        <v>○</v>
      </c>
      <c r="S406" s="25" t="str">
        <f t="shared" si="57"/>
        <v/>
      </c>
      <c r="T406" s="25" t="str">
        <f t="shared" si="58"/>
        <v/>
      </c>
      <c r="U406" s="25" t="str">
        <f t="shared" si="59"/>
        <v/>
      </c>
      <c r="V406" s="26" t="str">
        <f t="shared" si="60"/>
        <v/>
      </c>
      <c r="W406" s="27" t="s">
        <v>1970</v>
      </c>
      <c r="X406" s="27" t="s">
        <v>1972</v>
      </c>
      <c r="Y406" s="27" t="s">
        <v>79</v>
      </c>
      <c r="Z406" s="27" t="s">
        <v>79</v>
      </c>
      <c r="AA406" s="27" t="s">
        <v>79</v>
      </c>
      <c r="AB406" s="22" t="str">
        <f t="shared" si="61"/>
        <v>急性期</v>
      </c>
      <c r="AC406" s="33">
        <v>19</v>
      </c>
      <c r="AD406" s="33">
        <v>18</v>
      </c>
      <c r="AE406" s="33">
        <v>1</v>
      </c>
      <c r="AF406" s="33">
        <v>0</v>
      </c>
      <c r="AG406" s="33">
        <v>0</v>
      </c>
      <c r="AH406" s="33">
        <v>0</v>
      </c>
      <c r="AI406" s="33">
        <v>0</v>
      </c>
      <c r="AJ406" s="33">
        <v>0</v>
      </c>
      <c r="AK406" s="33">
        <v>0</v>
      </c>
      <c r="AL406" s="34">
        <v>19</v>
      </c>
      <c r="AM406" s="34">
        <v>0</v>
      </c>
      <c r="AN406" s="34">
        <v>0</v>
      </c>
      <c r="AO406" s="33">
        <v>0</v>
      </c>
      <c r="AP406" s="34">
        <v>165</v>
      </c>
      <c r="AQ406" s="34">
        <v>0</v>
      </c>
      <c r="AR406" s="35">
        <v>0</v>
      </c>
      <c r="AS406" s="37" t="s">
        <v>1971</v>
      </c>
      <c r="AT406" s="29" t="str">
        <f t="shared" si="62"/>
        <v/>
      </c>
      <c r="AU406" s="34">
        <v>1</v>
      </c>
      <c r="AV406" s="34">
        <v>4</v>
      </c>
      <c r="AW406" s="34">
        <v>0</v>
      </c>
      <c r="AX406" s="34">
        <v>0</v>
      </c>
      <c r="AY406" s="34">
        <v>0</v>
      </c>
      <c r="AZ406" s="34">
        <v>0</v>
      </c>
      <c r="BA406" s="34">
        <v>0</v>
      </c>
    </row>
    <row r="407" spans="2:53">
      <c r="B407" s="16">
        <v>24028419</v>
      </c>
      <c r="C407" s="16" t="s">
        <v>618</v>
      </c>
      <c r="D407" s="16" t="s">
        <v>75</v>
      </c>
      <c r="E407" s="21">
        <v>4012</v>
      </c>
      <c r="F407" s="21" t="s">
        <v>90</v>
      </c>
      <c r="G407" s="21">
        <v>40103</v>
      </c>
      <c r="H407" s="21" t="s">
        <v>409</v>
      </c>
      <c r="I407" s="16" t="s">
        <v>619</v>
      </c>
      <c r="J407" s="17" t="s">
        <v>618</v>
      </c>
      <c r="K407" s="17" t="s">
        <v>620</v>
      </c>
      <c r="L407" s="17" t="s">
        <v>149</v>
      </c>
      <c r="M407" s="18" t="str">
        <f>IF(L407="","",VLOOKUP(L407,Sheet1!$B$3:$C$7,2,0))</f>
        <v>急性期</v>
      </c>
      <c r="N407" s="17" t="s">
        <v>149</v>
      </c>
      <c r="O407" s="18" t="str">
        <f>IF(N407="","",VLOOKUP(N407,Sheet1!$B$3:$C$7,2,0))</f>
        <v>急性期</v>
      </c>
      <c r="P407" s="24" t="str">
        <f t="shared" si="54"/>
        <v/>
      </c>
      <c r="Q407" s="25" t="str">
        <f t="shared" si="55"/>
        <v>○</v>
      </c>
      <c r="R407" s="25" t="str">
        <f t="shared" si="56"/>
        <v/>
      </c>
      <c r="S407" s="25" t="str">
        <f t="shared" si="57"/>
        <v/>
      </c>
      <c r="T407" s="25" t="str">
        <f t="shared" si="58"/>
        <v/>
      </c>
      <c r="U407" s="25" t="str">
        <f t="shared" si="59"/>
        <v/>
      </c>
      <c r="V407" s="26" t="str">
        <f t="shared" si="60"/>
        <v/>
      </c>
      <c r="W407" s="27" t="s">
        <v>149</v>
      </c>
      <c r="X407" s="27" t="s">
        <v>79</v>
      </c>
      <c r="Y407" s="27" t="s">
        <v>79</v>
      </c>
      <c r="Z407" s="27" t="s">
        <v>79</v>
      </c>
      <c r="AA407" s="27" t="s">
        <v>79</v>
      </c>
      <c r="AB407" s="22" t="str">
        <f t="shared" si="61"/>
        <v>急性期</v>
      </c>
      <c r="AC407" s="33">
        <v>16</v>
      </c>
      <c r="AD407" s="33">
        <v>16</v>
      </c>
      <c r="AE407" s="33">
        <v>0</v>
      </c>
      <c r="AF407" s="33">
        <v>0</v>
      </c>
      <c r="AG407" s="33">
        <v>0</v>
      </c>
      <c r="AH407" s="33">
        <v>0</v>
      </c>
      <c r="AI407" s="33">
        <v>0</v>
      </c>
      <c r="AJ407" s="33">
        <v>0</v>
      </c>
      <c r="AK407" s="33">
        <v>0</v>
      </c>
      <c r="AL407" s="34">
        <v>16</v>
      </c>
      <c r="AM407" s="34">
        <v>0</v>
      </c>
      <c r="AN407" s="34">
        <v>0</v>
      </c>
      <c r="AO407" s="33">
        <v>0</v>
      </c>
      <c r="AP407" s="34">
        <v>432</v>
      </c>
      <c r="AQ407" s="34"/>
      <c r="AR407" s="35"/>
      <c r="AS407" s="37" t="s">
        <v>79</v>
      </c>
      <c r="AT407" s="29" t="str">
        <f t="shared" si="62"/>
        <v/>
      </c>
      <c r="AU407" s="34"/>
      <c r="AV407" s="34"/>
      <c r="AW407" s="34">
        <v>0</v>
      </c>
      <c r="AX407" s="34"/>
      <c r="AY407" s="34"/>
      <c r="AZ407" s="34">
        <v>0</v>
      </c>
      <c r="BA407" s="34"/>
    </row>
    <row r="408" spans="2:53">
      <c r="B408" s="16">
        <v>24028062</v>
      </c>
      <c r="C408" s="16" t="s">
        <v>180</v>
      </c>
      <c r="D408" s="16" t="s">
        <v>75</v>
      </c>
      <c r="E408" s="21">
        <v>4012</v>
      </c>
      <c r="F408" s="21" t="s">
        <v>90</v>
      </c>
      <c r="G408" s="21">
        <v>40105</v>
      </c>
      <c r="H408" s="21" t="s">
        <v>181</v>
      </c>
      <c r="I408" s="16" t="s">
        <v>182</v>
      </c>
      <c r="J408" s="17" t="s">
        <v>180</v>
      </c>
      <c r="K408" s="17" t="s">
        <v>183</v>
      </c>
      <c r="L408" s="17" t="s">
        <v>149</v>
      </c>
      <c r="M408" s="18" t="str">
        <f>IF(L408="","",VLOOKUP(L408,Sheet1!$B$3:$C$7,2,0))</f>
        <v>急性期</v>
      </c>
      <c r="N408" s="17" t="s">
        <v>149</v>
      </c>
      <c r="O408" s="18" t="str">
        <f>IF(N408="","",VLOOKUP(N408,Sheet1!$B$3:$C$7,2,0))</f>
        <v>急性期</v>
      </c>
      <c r="P408" s="24" t="str">
        <f t="shared" si="54"/>
        <v>○</v>
      </c>
      <c r="Q408" s="25" t="str">
        <f t="shared" si="55"/>
        <v>○</v>
      </c>
      <c r="R408" s="25" t="str">
        <f t="shared" si="56"/>
        <v/>
      </c>
      <c r="S408" s="25" t="str">
        <f t="shared" si="57"/>
        <v/>
      </c>
      <c r="T408" s="25" t="str">
        <f t="shared" si="58"/>
        <v/>
      </c>
      <c r="U408" s="25" t="str">
        <f t="shared" si="59"/>
        <v/>
      </c>
      <c r="V408" s="26" t="str">
        <f t="shared" si="60"/>
        <v/>
      </c>
      <c r="W408" s="27" t="s">
        <v>148</v>
      </c>
      <c r="X408" s="27" t="s">
        <v>149</v>
      </c>
      <c r="Y408" s="27" t="s">
        <v>79</v>
      </c>
      <c r="Z408" s="27" t="s">
        <v>79</v>
      </c>
      <c r="AA408" s="27" t="s">
        <v>79</v>
      </c>
      <c r="AB408" s="22" t="str">
        <f t="shared" si="61"/>
        <v>急性期</v>
      </c>
      <c r="AC408" s="33">
        <v>17</v>
      </c>
      <c r="AD408" s="33">
        <v>13</v>
      </c>
      <c r="AE408" s="33">
        <v>4</v>
      </c>
      <c r="AF408" s="33">
        <v>0</v>
      </c>
      <c r="AG408" s="33">
        <v>0</v>
      </c>
      <c r="AH408" s="33">
        <v>0</v>
      </c>
      <c r="AI408" s="33">
        <v>0</v>
      </c>
      <c r="AJ408" s="33">
        <v>0</v>
      </c>
      <c r="AK408" s="33">
        <v>0</v>
      </c>
      <c r="AL408" s="34">
        <v>17</v>
      </c>
      <c r="AM408" s="33">
        <v>0</v>
      </c>
      <c r="AN408" s="33">
        <v>0</v>
      </c>
      <c r="AO408" s="33">
        <v>0</v>
      </c>
      <c r="AP408" s="34">
        <v>36</v>
      </c>
      <c r="AQ408" s="34">
        <v>18</v>
      </c>
      <c r="AR408" s="35">
        <v>22.2</v>
      </c>
      <c r="AS408" s="37" t="s">
        <v>149</v>
      </c>
      <c r="AT408" s="29" t="str">
        <f t="shared" si="62"/>
        <v/>
      </c>
      <c r="AU408" s="34">
        <v>0</v>
      </c>
      <c r="AV408" s="34">
        <v>0</v>
      </c>
      <c r="AW408" s="34">
        <v>0</v>
      </c>
      <c r="AX408" s="34">
        <v>0</v>
      </c>
      <c r="AY408" s="34">
        <v>0</v>
      </c>
      <c r="AZ408" s="34">
        <v>0</v>
      </c>
      <c r="BA408" s="34">
        <v>0</v>
      </c>
    </row>
    <row r="409" spans="2:53">
      <c r="B409" s="16">
        <v>24028134</v>
      </c>
      <c r="C409" s="16" t="s">
        <v>289</v>
      </c>
      <c r="D409" s="16" t="s">
        <v>75</v>
      </c>
      <c r="E409" s="21">
        <v>4012</v>
      </c>
      <c r="F409" s="21" t="s">
        <v>90</v>
      </c>
      <c r="G409" s="21">
        <v>40105</v>
      </c>
      <c r="H409" s="21" t="s">
        <v>181</v>
      </c>
      <c r="I409" s="16" t="s">
        <v>290</v>
      </c>
      <c r="J409" s="18" t="s">
        <v>2002</v>
      </c>
      <c r="K409" s="18" t="s">
        <v>2003</v>
      </c>
      <c r="L409" s="18" t="s">
        <v>1971</v>
      </c>
      <c r="M409" s="18" t="str">
        <f>IF(L409="","",VLOOKUP(L409,Sheet1!$B$3:$C$7,2,0))</f>
        <v>急性期</v>
      </c>
      <c r="N409" s="18" t="s">
        <v>1971</v>
      </c>
      <c r="O409" s="18" t="str">
        <f>IF(N409="","",VLOOKUP(N409,Sheet1!$B$3:$C$7,2,0))</f>
        <v>急性期</v>
      </c>
      <c r="P409" s="24" t="str">
        <f t="shared" si="54"/>
        <v/>
      </c>
      <c r="Q409" s="25" t="str">
        <f t="shared" si="55"/>
        <v>○</v>
      </c>
      <c r="R409" s="25" t="str">
        <f t="shared" si="56"/>
        <v/>
      </c>
      <c r="S409" s="25" t="str">
        <f t="shared" si="57"/>
        <v/>
      </c>
      <c r="T409" s="25" t="str">
        <f t="shared" si="58"/>
        <v/>
      </c>
      <c r="U409" s="25" t="str">
        <f t="shared" si="59"/>
        <v/>
      </c>
      <c r="V409" s="26" t="str">
        <f t="shared" si="60"/>
        <v/>
      </c>
      <c r="W409" s="28" t="s">
        <v>1971</v>
      </c>
      <c r="X409" s="28" t="s">
        <v>79</v>
      </c>
      <c r="Y409" s="28" t="s">
        <v>79</v>
      </c>
      <c r="Z409" s="28" t="s">
        <v>79</v>
      </c>
      <c r="AA409" s="28" t="s">
        <v>79</v>
      </c>
      <c r="AB409" s="22" t="str">
        <f t="shared" si="61"/>
        <v>急性期</v>
      </c>
      <c r="AC409" s="33">
        <v>19</v>
      </c>
      <c r="AD409" s="33">
        <v>19</v>
      </c>
      <c r="AE409" s="33">
        <v>0</v>
      </c>
      <c r="AF409" s="33">
        <v>0</v>
      </c>
      <c r="AG409" s="33">
        <v>0</v>
      </c>
      <c r="AH409" s="33">
        <v>0</v>
      </c>
      <c r="AI409" s="33">
        <v>0</v>
      </c>
      <c r="AJ409" s="33">
        <v>0</v>
      </c>
      <c r="AK409" s="33">
        <v>0</v>
      </c>
      <c r="AL409" s="34">
        <v>19</v>
      </c>
      <c r="AM409" s="33">
        <v>0</v>
      </c>
      <c r="AN409" s="33">
        <v>0</v>
      </c>
      <c r="AO409" s="33">
        <v>0</v>
      </c>
      <c r="AP409" s="34">
        <v>505</v>
      </c>
      <c r="AQ409" s="34">
        <v>0</v>
      </c>
      <c r="AR409" s="35">
        <v>0</v>
      </c>
      <c r="AS409" s="36" t="s">
        <v>1971</v>
      </c>
      <c r="AT409" s="29" t="str">
        <f t="shared" si="62"/>
        <v/>
      </c>
      <c r="AU409" s="34"/>
      <c r="AV409" s="34"/>
      <c r="AW409" s="34">
        <v>0</v>
      </c>
      <c r="AX409" s="34"/>
      <c r="AY409" s="34"/>
      <c r="AZ409" s="34">
        <v>0</v>
      </c>
      <c r="BA409" s="34"/>
    </row>
    <row r="410" spans="2:53">
      <c r="B410" s="16">
        <v>24028339</v>
      </c>
      <c r="C410" s="16" t="s">
        <v>524</v>
      </c>
      <c r="D410" s="16" t="s">
        <v>75</v>
      </c>
      <c r="E410" s="21">
        <v>4012</v>
      </c>
      <c r="F410" s="21" t="s">
        <v>90</v>
      </c>
      <c r="G410" s="21">
        <v>40105</v>
      </c>
      <c r="H410" s="21" t="s">
        <v>181</v>
      </c>
      <c r="I410" s="16" t="s">
        <v>94</v>
      </c>
      <c r="J410" s="17" t="s">
        <v>2004</v>
      </c>
      <c r="K410" s="17" t="s">
        <v>2005</v>
      </c>
      <c r="L410" s="17" t="s">
        <v>79</v>
      </c>
      <c r="M410" s="18" t="str">
        <f>IF(L410="","",VLOOKUP(L410,Sheet1!$B$3:$C$7,2,0))</f>
        <v/>
      </c>
      <c r="N410" s="17" t="s">
        <v>79</v>
      </c>
      <c r="O410" s="18" t="str">
        <f>IF(N410="","",VLOOKUP(N410,Sheet1!$B$3:$C$7,2,0))</f>
        <v/>
      </c>
      <c r="P410" s="24" t="str">
        <f t="shared" si="54"/>
        <v/>
      </c>
      <c r="Q410" s="25" t="str">
        <f t="shared" si="55"/>
        <v/>
      </c>
      <c r="R410" s="25" t="str">
        <f t="shared" si="56"/>
        <v/>
      </c>
      <c r="S410" s="25" t="str">
        <f t="shared" si="57"/>
        <v/>
      </c>
      <c r="T410" s="25" t="str">
        <f t="shared" si="58"/>
        <v/>
      </c>
      <c r="U410" s="25" t="str">
        <f t="shared" si="59"/>
        <v/>
      </c>
      <c r="V410" s="26" t="str">
        <f t="shared" si="60"/>
        <v>○</v>
      </c>
      <c r="W410" s="27" t="s">
        <v>1995</v>
      </c>
      <c r="X410" s="27" t="s">
        <v>79</v>
      </c>
      <c r="Y410" s="27" t="s">
        <v>79</v>
      </c>
      <c r="Z410" s="27" t="s">
        <v>79</v>
      </c>
      <c r="AA410" s="27" t="s">
        <v>79</v>
      </c>
      <c r="AB410" s="22" t="str">
        <f t="shared" si="61"/>
        <v>無回答</v>
      </c>
      <c r="AC410" s="33">
        <v>15</v>
      </c>
      <c r="AD410" s="33">
        <v>0</v>
      </c>
      <c r="AE410" s="33">
        <v>15</v>
      </c>
      <c r="AF410" s="33">
        <v>0</v>
      </c>
      <c r="AG410" s="33">
        <v>0</v>
      </c>
      <c r="AH410" s="33">
        <v>0</v>
      </c>
      <c r="AI410" s="33">
        <v>0</v>
      </c>
      <c r="AJ410" s="33">
        <v>0</v>
      </c>
      <c r="AK410" s="33">
        <v>0</v>
      </c>
      <c r="AL410" s="34"/>
      <c r="AM410" s="34"/>
      <c r="AN410" s="34"/>
      <c r="AO410" s="33"/>
      <c r="AP410" s="34">
        <v>0</v>
      </c>
      <c r="AQ410" s="34">
        <v>0</v>
      </c>
      <c r="AR410" s="35">
        <v>0</v>
      </c>
      <c r="AS410" s="37" t="s">
        <v>1970</v>
      </c>
      <c r="AT410" s="29" t="str">
        <f t="shared" si="62"/>
        <v>○</v>
      </c>
      <c r="AU410" s="34">
        <v>22</v>
      </c>
      <c r="AV410" s="34">
        <v>7</v>
      </c>
      <c r="AW410" s="34">
        <v>4</v>
      </c>
      <c r="AX410" s="34">
        <v>3</v>
      </c>
      <c r="AY410" s="34">
        <v>1</v>
      </c>
      <c r="AZ410" s="34">
        <v>1</v>
      </c>
      <c r="BA410" s="34"/>
    </row>
    <row r="411" spans="2:53">
      <c r="B411" s="16">
        <v>24028379</v>
      </c>
      <c r="C411" s="16" t="s">
        <v>570</v>
      </c>
      <c r="D411" s="16" t="s">
        <v>75</v>
      </c>
      <c r="E411" s="21">
        <v>4012</v>
      </c>
      <c r="F411" s="21" t="s">
        <v>90</v>
      </c>
      <c r="G411" s="21">
        <v>40105</v>
      </c>
      <c r="H411" s="21" t="s">
        <v>181</v>
      </c>
      <c r="I411" s="16" t="s">
        <v>571</v>
      </c>
      <c r="J411" s="17" t="s">
        <v>2006</v>
      </c>
      <c r="K411" s="17" t="s">
        <v>2007</v>
      </c>
      <c r="L411" s="17" t="s">
        <v>1971</v>
      </c>
      <c r="M411" s="18" t="str">
        <f>IF(L411="","",VLOOKUP(L411,Sheet1!$B$3:$C$7,2,0))</f>
        <v>急性期</v>
      </c>
      <c r="N411" s="17" t="s">
        <v>1971</v>
      </c>
      <c r="O411" s="18" t="str">
        <f>IF(N411="","",VLOOKUP(N411,Sheet1!$B$3:$C$7,2,0))</f>
        <v>急性期</v>
      </c>
      <c r="P411" s="24" t="str">
        <f t="shared" si="54"/>
        <v/>
      </c>
      <c r="Q411" s="25" t="str">
        <f t="shared" si="55"/>
        <v/>
      </c>
      <c r="R411" s="25" t="str">
        <f t="shared" si="56"/>
        <v/>
      </c>
      <c r="S411" s="25" t="str">
        <f t="shared" si="57"/>
        <v/>
      </c>
      <c r="T411" s="25" t="str">
        <f t="shared" si="58"/>
        <v/>
      </c>
      <c r="U411" s="25" t="str">
        <f t="shared" si="59"/>
        <v/>
      </c>
      <c r="V411" s="26" t="str">
        <f t="shared" si="60"/>
        <v>○</v>
      </c>
      <c r="W411" s="27" t="s">
        <v>1995</v>
      </c>
      <c r="X411" s="27" t="s">
        <v>79</v>
      </c>
      <c r="Y411" s="27" t="s">
        <v>79</v>
      </c>
      <c r="Z411" s="27" t="s">
        <v>79</v>
      </c>
      <c r="AA411" s="27" t="s">
        <v>79</v>
      </c>
      <c r="AB411" s="22" t="str">
        <f t="shared" si="61"/>
        <v>急性期</v>
      </c>
      <c r="AC411" s="33">
        <v>19</v>
      </c>
      <c r="AD411" s="33">
        <v>0</v>
      </c>
      <c r="AE411" s="33">
        <v>19</v>
      </c>
      <c r="AF411" s="33">
        <v>0</v>
      </c>
      <c r="AG411" s="33">
        <v>0</v>
      </c>
      <c r="AH411" s="33">
        <v>0</v>
      </c>
      <c r="AI411" s="33">
        <v>0</v>
      </c>
      <c r="AJ411" s="33">
        <v>0</v>
      </c>
      <c r="AK411" s="33">
        <v>0</v>
      </c>
      <c r="AL411" s="34">
        <v>0</v>
      </c>
      <c r="AM411" s="33">
        <v>0</v>
      </c>
      <c r="AN411" s="33">
        <v>0</v>
      </c>
      <c r="AO411" s="33">
        <v>19</v>
      </c>
      <c r="AP411" s="34">
        <v>0</v>
      </c>
      <c r="AQ411" s="34">
        <v>0</v>
      </c>
      <c r="AR411" s="35">
        <v>0</v>
      </c>
      <c r="AS411" s="37" t="s">
        <v>1970</v>
      </c>
      <c r="AT411" s="29" t="str">
        <f t="shared" si="62"/>
        <v>○</v>
      </c>
      <c r="AU411" s="34">
        <v>0</v>
      </c>
      <c r="AV411" s="34">
        <v>25</v>
      </c>
      <c r="AW411" s="34">
        <v>6</v>
      </c>
      <c r="AX411" s="34">
        <v>5</v>
      </c>
      <c r="AY411" s="34">
        <v>1</v>
      </c>
      <c r="AZ411" s="34">
        <v>0</v>
      </c>
      <c r="BA411" s="34">
        <v>0</v>
      </c>
    </row>
    <row r="412" spans="2:53">
      <c r="B412" s="16">
        <v>24028581</v>
      </c>
      <c r="C412" s="16" t="s">
        <v>809</v>
      </c>
      <c r="D412" s="16" t="s">
        <v>75</v>
      </c>
      <c r="E412" s="21">
        <v>4012</v>
      </c>
      <c r="F412" s="21" t="s">
        <v>90</v>
      </c>
      <c r="G412" s="21">
        <v>40105</v>
      </c>
      <c r="H412" s="21" t="s">
        <v>181</v>
      </c>
      <c r="I412" s="16" t="s">
        <v>810</v>
      </c>
      <c r="J412" s="17" t="s">
        <v>811</v>
      </c>
      <c r="K412" s="17" t="s">
        <v>812</v>
      </c>
      <c r="L412" s="17" t="s">
        <v>149</v>
      </c>
      <c r="M412" s="18" t="str">
        <f>IF(L412="","",VLOOKUP(L412,Sheet1!$B$3:$C$7,2,0))</f>
        <v>急性期</v>
      </c>
      <c r="N412" s="17" t="s">
        <v>149</v>
      </c>
      <c r="O412" s="18" t="str">
        <f>IF(N412="","",VLOOKUP(N412,Sheet1!$B$3:$C$7,2,0))</f>
        <v>急性期</v>
      </c>
      <c r="P412" s="24" t="str">
        <f t="shared" si="54"/>
        <v/>
      </c>
      <c r="Q412" s="25" t="str">
        <f t="shared" si="55"/>
        <v/>
      </c>
      <c r="R412" s="25" t="str">
        <f t="shared" si="56"/>
        <v>○</v>
      </c>
      <c r="S412" s="25" t="str">
        <f t="shared" si="57"/>
        <v/>
      </c>
      <c r="T412" s="25" t="str">
        <f t="shared" si="58"/>
        <v/>
      </c>
      <c r="U412" s="25" t="str">
        <f t="shared" si="59"/>
        <v/>
      </c>
      <c r="V412" s="26" t="str">
        <f t="shared" si="60"/>
        <v/>
      </c>
      <c r="W412" s="27" t="s">
        <v>126</v>
      </c>
      <c r="X412" s="27" t="s">
        <v>79</v>
      </c>
      <c r="Y412" s="27" t="s">
        <v>79</v>
      </c>
      <c r="Z412" s="27" t="s">
        <v>79</v>
      </c>
      <c r="AA412" s="27"/>
      <c r="AB412" s="22" t="str">
        <f t="shared" si="61"/>
        <v>急性期</v>
      </c>
      <c r="AC412" s="33">
        <v>13</v>
      </c>
      <c r="AD412" s="33">
        <v>13</v>
      </c>
      <c r="AE412" s="33">
        <v>0</v>
      </c>
      <c r="AF412" s="33">
        <v>0</v>
      </c>
      <c r="AG412" s="33">
        <v>0</v>
      </c>
      <c r="AH412" s="33">
        <v>0</v>
      </c>
      <c r="AI412" s="33">
        <v>0</v>
      </c>
      <c r="AJ412" s="33">
        <v>0</v>
      </c>
      <c r="AK412" s="33">
        <v>0</v>
      </c>
      <c r="AL412" s="34">
        <v>13</v>
      </c>
      <c r="AM412" s="33">
        <v>0</v>
      </c>
      <c r="AN412" s="33">
        <v>0</v>
      </c>
      <c r="AO412" s="33">
        <v>0</v>
      </c>
      <c r="AP412" s="34">
        <v>272</v>
      </c>
      <c r="AQ412" s="34">
        <v>0</v>
      </c>
      <c r="AR412" s="35"/>
      <c r="AS412" s="37" t="s">
        <v>149</v>
      </c>
      <c r="AT412" s="29" t="str">
        <f t="shared" si="62"/>
        <v/>
      </c>
      <c r="AU412" s="34">
        <v>0</v>
      </c>
      <c r="AV412" s="34">
        <v>0</v>
      </c>
      <c r="AW412" s="34">
        <v>0</v>
      </c>
      <c r="AX412" s="34">
        <v>0</v>
      </c>
      <c r="AY412" s="34">
        <v>0</v>
      </c>
      <c r="AZ412" s="34">
        <v>0</v>
      </c>
      <c r="BA412" s="34">
        <v>32</v>
      </c>
    </row>
    <row r="413" spans="2:53">
      <c r="B413" s="16">
        <v>24028669</v>
      </c>
      <c r="C413" s="16" t="s">
        <v>920</v>
      </c>
      <c r="D413" s="16" t="s">
        <v>75</v>
      </c>
      <c r="E413" s="21">
        <v>4012</v>
      </c>
      <c r="F413" s="21" t="s">
        <v>90</v>
      </c>
      <c r="G413" s="21">
        <v>40105</v>
      </c>
      <c r="H413" s="21" t="s">
        <v>181</v>
      </c>
      <c r="I413" s="16" t="s">
        <v>921</v>
      </c>
      <c r="J413" s="17" t="s">
        <v>922</v>
      </c>
      <c r="K413" s="17" t="s">
        <v>923</v>
      </c>
      <c r="L413" s="17" t="s">
        <v>150</v>
      </c>
      <c r="M413" s="18" t="str">
        <f>IF(L413="","",VLOOKUP(L413,Sheet1!$B$3:$C$7,2,0))</f>
        <v>休棟等</v>
      </c>
      <c r="N413" s="17" t="s">
        <v>150</v>
      </c>
      <c r="O413" s="18" t="str">
        <f>IF(N413="","",VLOOKUP(N413,Sheet1!$B$3:$C$7,2,0))</f>
        <v>休棟等</v>
      </c>
      <c r="P413" s="24" t="str">
        <f t="shared" si="54"/>
        <v>○</v>
      </c>
      <c r="Q413" s="25" t="str">
        <f t="shared" si="55"/>
        <v/>
      </c>
      <c r="R413" s="25" t="str">
        <f t="shared" si="56"/>
        <v/>
      </c>
      <c r="S413" s="25" t="str">
        <f t="shared" si="57"/>
        <v/>
      </c>
      <c r="T413" s="25" t="str">
        <f t="shared" si="58"/>
        <v/>
      </c>
      <c r="U413" s="25" t="str">
        <f t="shared" si="59"/>
        <v/>
      </c>
      <c r="V413" s="26" t="str">
        <f t="shared" si="60"/>
        <v/>
      </c>
      <c r="W413" s="27" t="s">
        <v>148</v>
      </c>
      <c r="X413" s="27" t="s">
        <v>79</v>
      </c>
      <c r="Y413" s="27" t="s">
        <v>79</v>
      </c>
      <c r="Z413" s="27" t="s">
        <v>79</v>
      </c>
      <c r="AA413" s="27" t="s">
        <v>79</v>
      </c>
      <c r="AB413" s="22" t="str">
        <f t="shared" si="61"/>
        <v>休棟中等</v>
      </c>
      <c r="AC413" s="33">
        <v>19</v>
      </c>
      <c r="AD413" s="33">
        <v>19</v>
      </c>
      <c r="AE413" s="33">
        <v>0</v>
      </c>
      <c r="AF413" s="33">
        <v>0</v>
      </c>
      <c r="AG413" s="33">
        <v>0</v>
      </c>
      <c r="AH413" s="33">
        <v>0</v>
      </c>
      <c r="AI413" s="33">
        <v>0</v>
      </c>
      <c r="AJ413" s="33">
        <v>0</v>
      </c>
      <c r="AK413" s="33">
        <v>0</v>
      </c>
      <c r="AL413" s="34">
        <v>19</v>
      </c>
      <c r="AM413" s="33">
        <v>0</v>
      </c>
      <c r="AN413" s="33">
        <v>0</v>
      </c>
      <c r="AO413" s="33">
        <v>0</v>
      </c>
      <c r="AP413" s="34">
        <v>55</v>
      </c>
      <c r="AQ413" s="34"/>
      <c r="AR413" s="35">
        <v>70</v>
      </c>
      <c r="AS413" s="37" t="s">
        <v>149</v>
      </c>
      <c r="AT413" s="29" t="str">
        <f t="shared" si="62"/>
        <v/>
      </c>
      <c r="AU413" s="34">
        <v>0</v>
      </c>
      <c r="AV413" s="34">
        <v>32</v>
      </c>
      <c r="AW413" s="34">
        <v>0</v>
      </c>
      <c r="AX413" s="34">
        <v>0</v>
      </c>
      <c r="AY413" s="34">
        <v>0</v>
      </c>
      <c r="AZ413" s="34">
        <v>0</v>
      </c>
      <c r="BA413" s="34">
        <v>0</v>
      </c>
    </row>
    <row r="414" spans="2:53">
      <c r="B414" s="16">
        <v>24028689</v>
      </c>
      <c r="C414" s="16" t="s">
        <v>952</v>
      </c>
      <c r="D414" s="16" t="s">
        <v>75</v>
      </c>
      <c r="E414" s="21">
        <v>4012</v>
      </c>
      <c r="F414" s="21" t="s">
        <v>90</v>
      </c>
      <c r="G414" s="21">
        <v>40105</v>
      </c>
      <c r="H414" s="21" t="s">
        <v>181</v>
      </c>
      <c r="I414" s="16" t="s">
        <v>953</v>
      </c>
      <c r="J414" s="18" t="s">
        <v>2008</v>
      </c>
      <c r="K414" s="18" t="s">
        <v>2009</v>
      </c>
      <c r="L414" s="18" t="s">
        <v>1983</v>
      </c>
      <c r="M414" s="18" t="str">
        <f>IF(L414="","",VLOOKUP(L414,Sheet1!$B$3:$C$7,2,0))</f>
        <v>慢性期</v>
      </c>
      <c r="N414" s="18" t="s">
        <v>1983</v>
      </c>
      <c r="O414" s="18" t="str">
        <f>IF(N414="","",VLOOKUP(N414,Sheet1!$B$3:$C$7,2,0))</f>
        <v>慢性期</v>
      </c>
      <c r="P414" s="24" t="str">
        <f t="shared" si="54"/>
        <v>○</v>
      </c>
      <c r="Q414" s="25" t="str">
        <f t="shared" si="55"/>
        <v/>
      </c>
      <c r="R414" s="25" t="str">
        <f t="shared" si="56"/>
        <v/>
      </c>
      <c r="S414" s="25" t="str">
        <f t="shared" si="57"/>
        <v>○</v>
      </c>
      <c r="T414" s="25" t="str">
        <f t="shared" si="58"/>
        <v>○</v>
      </c>
      <c r="U414" s="25" t="str">
        <f t="shared" si="59"/>
        <v/>
      </c>
      <c r="V414" s="26" t="str">
        <f t="shared" si="60"/>
        <v/>
      </c>
      <c r="W414" s="28" t="s">
        <v>1970</v>
      </c>
      <c r="X414" s="28" t="s">
        <v>1983</v>
      </c>
      <c r="Y414" s="28" t="s">
        <v>1984</v>
      </c>
      <c r="Z414" s="28" t="s">
        <v>79</v>
      </c>
      <c r="AA414" s="28" t="s">
        <v>79</v>
      </c>
      <c r="AB414" s="22" t="str">
        <f t="shared" si="61"/>
        <v>慢性期</v>
      </c>
      <c r="AC414" s="33">
        <v>19</v>
      </c>
      <c r="AD414" s="33">
        <v>19</v>
      </c>
      <c r="AE414" s="33">
        <v>0</v>
      </c>
      <c r="AF414" s="33">
        <v>0</v>
      </c>
      <c r="AG414" s="33">
        <v>0</v>
      </c>
      <c r="AH414" s="33">
        <v>0</v>
      </c>
      <c r="AI414" s="33">
        <v>0</v>
      </c>
      <c r="AJ414" s="33">
        <v>0</v>
      </c>
      <c r="AK414" s="33">
        <v>0</v>
      </c>
      <c r="AL414" s="34">
        <v>19</v>
      </c>
      <c r="AM414" s="34">
        <v>0</v>
      </c>
      <c r="AN414" s="34">
        <v>0</v>
      </c>
      <c r="AO414" s="33">
        <v>0</v>
      </c>
      <c r="AP414" s="34">
        <v>99</v>
      </c>
      <c r="AQ414" s="34">
        <v>5</v>
      </c>
      <c r="AR414" s="35">
        <v>48.4</v>
      </c>
      <c r="AS414" s="36" t="s">
        <v>1971</v>
      </c>
      <c r="AT414" s="29" t="str">
        <f t="shared" si="62"/>
        <v/>
      </c>
      <c r="AU414" s="34">
        <v>0</v>
      </c>
      <c r="AV414" s="34">
        <v>0</v>
      </c>
      <c r="AW414" s="34">
        <v>0</v>
      </c>
      <c r="AX414" s="34">
        <v>0</v>
      </c>
      <c r="AY414" s="34">
        <v>0</v>
      </c>
      <c r="AZ414" s="34">
        <v>0</v>
      </c>
      <c r="BA414" s="34">
        <v>0</v>
      </c>
    </row>
    <row r="415" spans="2:53">
      <c r="B415" s="16">
        <v>24028826</v>
      </c>
      <c r="C415" s="16" t="s">
        <v>1130</v>
      </c>
      <c r="D415" s="16" t="s">
        <v>75</v>
      </c>
      <c r="E415" s="21">
        <v>4012</v>
      </c>
      <c r="F415" s="21" t="s">
        <v>90</v>
      </c>
      <c r="G415" s="21">
        <v>40105</v>
      </c>
      <c r="H415" s="21" t="s">
        <v>181</v>
      </c>
      <c r="I415" s="16" t="s">
        <v>1131</v>
      </c>
      <c r="J415" s="17" t="s">
        <v>1132</v>
      </c>
      <c r="K415" s="17" t="s">
        <v>1133</v>
      </c>
      <c r="L415" s="17" t="s">
        <v>150</v>
      </c>
      <c r="M415" s="18" t="str">
        <f>IF(L415="","",VLOOKUP(L415,Sheet1!$B$3:$C$7,2,0))</f>
        <v>休棟等</v>
      </c>
      <c r="N415" s="17" t="s">
        <v>167</v>
      </c>
      <c r="O415" s="18" t="str">
        <f>IF(N415="","",VLOOKUP(N415,Sheet1!$B$3:$C$7,2,0))</f>
        <v>慢性期</v>
      </c>
      <c r="P415" s="24" t="str">
        <f t="shared" si="54"/>
        <v/>
      </c>
      <c r="Q415" s="25" t="str">
        <f t="shared" si="55"/>
        <v/>
      </c>
      <c r="R415" s="25" t="str">
        <f t="shared" si="56"/>
        <v/>
      </c>
      <c r="S415" s="25" t="str">
        <f t="shared" si="57"/>
        <v>○</v>
      </c>
      <c r="T415" s="25" t="str">
        <f t="shared" si="58"/>
        <v/>
      </c>
      <c r="U415" s="25" t="str">
        <f t="shared" si="59"/>
        <v/>
      </c>
      <c r="V415" s="26" t="str">
        <f t="shared" si="60"/>
        <v/>
      </c>
      <c r="W415" s="27" t="s">
        <v>167</v>
      </c>
      <c r="X415" s="27" t="s">
        <v>79</v>
      </c>
      <c r="Y415" s="27" t="s">
        <v>79</v>
      </c>
      <c r="Z415" s="27" t="s">
        <v>79</v>
      </c>
      <c r="AA415" s="27" t="s">
        <v>79</v>
      </c>
      <c r="AB415" s="22" t="str">
        <f t="shared" si="61"/>
        <v>休棟中等</v>
      </c>
      <c r="AC415" s="33">
        <v>19</v>
      </c>
      <c r="AD415" s="33">
        <v>0</v>
      </c>
      <c r="AE415" s="33">
        <v>19</v>
      </c>
      <c r="AF415" s="33">
        <v>0</v>
      </c>
      <c r="AG415" s="33">
        <v>0</v>
      </c>
      <c r="AH415" s="33">
        <v>0</v>
      </c>
      <c r="AI415" s="33">
        <v>0</v>
      </c>
      <c r="AJ415" s="33">
        <v>0</v>
      </c>
      <c r="AK415" s="33">
        <v>0</v>
      </c>
      <c r="AL415" s="34">
        <v>0</v>
      </c>
      <c r="AM415" s="33">
        <v>0</v>
      </c>
      <c r="AN415" s="33">
        <v>0</v>
      </c>
      <c r="AO415" s="33">
        <v>19</v>
      </c>
      <c r="AP415" s="34">
        <v>0</v>
      </c>
      <c r="AQ415" s="34">
        <v>0</v>
      </c>
      <c r="AR415" s="35">
        <v>0</v>
      </c>
      <c r="AS415" s="37" t="s">
        <v>149</v>
      </c>
      <c r="AT415" s="29" t="str">
        <f t="shared" si="62"/>
        <v/>
      </c>
      <c r="AU415" s="34">
        <v>0</v>
      </c>
      <c r="AV415" s="34">
        <v>0</v>
      </c>
      <c r="AW415" s="34">
        <v>0</v>
      </c>
      <c r="AX415" s="34">
        <v>0</v>
      </c>
      <c r="AY415" s="34">
        <v>0</v>
      </c>
      <c r="AZ415" s="34">
        <v>0</v>
      </c>
      <c r="BA415" s="34">
        <v>0</v>
      </c>
    </row>
    <row r="416" spans="2:53">
      <c r="B416" s="16">
        <v>24028115</v>
      </c>
      <c r="C416" s="16" t="s">
        <v>256</v>
      </c>
      <c r="D416" s="16" t="s">
        <v>75</v>
      </c>
      <c r="E416" s="21">
        <v>4012</v>
      </c>
      <c r="F416" s="21" t="s">
        <v>90</v>
      </c>
      <c r="G416" s="21">
        <v>40106</v>
      </c>
      <c r="H416" s="21" t="s">
        <v>257</v>
      </c>
      <c r="I416" s="16" t="s">
        <v>258</v>
      </c>
      <c r="J416" s="17" t="s">
        <v>2010</v>
      </c>
      <c r="K416" s="17" t="s">
        <v>2011</v>
      </c>
      <c r="L416" s="17" t="s">
        <v>1971</v>
      </c>
      <c r="M416" s="18" t="str">
        <f>IF(L416="","",VLOOKUP(L416,Sheet1!$B$3:$C$7,2,0))</f>
        <v>急性期</v>
      </c>
      <c r="N416" s="17" t="s">
        <v>1971</v>
      </c>
      <c r="O416" s="18" t="str">
        <f>IF(N416="","",VLOOKUP(N416,Sheet1!$B$3:$C$7,2,0))</f>
        <v>急性期</v>
      </c>
      <c r="P416" s="24" t="str">
        <f t="shared" si="54"/>
        <v/>
      </c>
      <c r="Q416" s="25" t="str">
        <f t="shared" si="55"/>
        <v/>
      </c>
      <c r="R416" s="25" t="str">
        <f t="shared" si="56"/>
        <v>○</v>
      </c>
      <c r="S416" s="25" t="str">
        <f t="shared" si="57"/>
        <v/>
      </c>
      <c r="T416" s="25" t="str">
        <f t="shared" si="58"/>
        <v/>
      </c>
      <c r="U416" s="25" t="str">
        <f t="shared" si="59"/>
        <v/>
      </c>
      <c r="V416" s="26" t="str">
        <f t="shared" si="60"/>
        <v/>
      </c>
      <c r="W416" s="27" t="s">
        <v>1972</v>
      </c>
      <c r="X416" s="27" t="s">
        <v>79</v>
      </c>
      <c r="Y416" s="27" t="s">
        <v>79</v>
      </c>
      <c r="Z416" s="27" t="s">
        <v>79</v>
      </c>
      <c r="AA416" s="27" t="s">
        <v>79</v>
      </c>
      <c r="AB416" s="22" t="str">
        <f t="shared" si="61"/>
        <v>急性期</v>
      </c>
      <c r="AC416" s="33">
        <v>19</v>
      </c>
      <c r="AD416" s="33">
        <v>19</v>
      </c>
      <c r="AE416" s="33">
        <v>0</v>
      </c>
      <c r="AF416" s="33">
        <v>0</v>
      </c>
      <c r="AG416" s="33">
        <v>0</v>
      </c>
      <c r="AH416" s="33">
        <v>0</v>
      </c>
      <c r="AI416" s="33">
        <v>0</v>
      </c>
      <c r="AJ416" s="33">
        <v>0</v>
      </c>
      <c r="AK416" s="33">
        <v>0</v>
      </c>
      <c r="AL416" s="34">
        <v>19</v>
      </c>
      <c r="AM416" s="34">
        <v>0</v>
      </c>
      <c r="AN416" s="34">
        <v>0</v>
      </c>
      <c r="AO416" s="33">
        <v>0</v>
      </c>
      <c r="AP416" s="34">
        <v>721</v>
      </c>
      <c r="AQ416" s="34">
        <v>0</v>
      </c>
      <c r="AR416" s="35">
        <v>0</v>
      </c>
      <c r="AS416" s="37" t="s">
        <v>1971</v>
      </c>
      <c r="AT416" s="29" t="str">
        <f t="shared" si="62"/>
        <v/>
      </c>
      <c r="AU416" s="34">
        <v>0</v>
      </c>
      <c r="AV416" s="34">
        <v>0</v>
      </c>
      <c r="AW416" s="34">
        <v>0</v>
      </c>
      <c r="AX416" s="34">
        <v>0</v>
      </c>
      <c r="AY416" s="34">
        <v>0</v>
      </c>
      <c r="AZ416" s="34">
        <v>0</v>
      </c>
      <c r="BA416" s="34">
        <v>28</v>
      </c>
    </row>
    <row r="417" spans="2:53">
      <c r="B417" s="16">
        <v>24028130</v>
      </c>
      <c r="C417" s="16" t="s">
        <v>285</v>
      </c>
      <c r="D417" s="16" t="s">
        <v>75</v>
      </c>
      <c r="E417" s="21">
        <v>4012</v>
      </c>
      <c r="F417" s="21" t="s">
        <v>90</v>
      </c>
      <c r="G417" s="21">
        <v>40106</v>
      </c>
      <c r="H417" s="21" t="s">
        <v>257</v>
      </c>
      <c r="I417" s="16" t="s">
        <v>286</v>
      </c>
      <c r="J417" s="17" t="s">
        <v>2012</v>
      </c>
      <c r="K417" s="17" t="s">
        <v>2013</v>
      </c>
      <c r="L417" s="17" t="s">
        <v>1983</v>
      </c>
      <c r="M417" s="18" t="str">
        <f>IF(L417="","",VLOOKUP(L417,Sheet1!$B$3:$C$7,2,0))</f>
        <v>慢性期</v>
      </c>
      <c r="N417" s="17" t="s">
        <v>1983</v>
      </c>
      <c r="O417" s="18" t="str">
        <f>IF(N417="","",VLOOKUP(N417,Sheet1!$B$3:$C$7,2,0))</f>
        <v>慢性期</v>
      </c>
      <c r="P417" s="24" t="str">
        <f t="shared" si="54"/>
        <v/>
      </c>
      <c r="Q417" s="25" t="str">
        <f t="shared" si="55"/>
        <v/>
      </c>
      <c r="R417" s="25" t="str">
        <f t="shared" si="56"/>
        <v/>
      </c>
      <c r="S417" s="25" t="str">
        <f t="shared" si="57"/>
        <v/>
      </c>
      <c r="T417" s="25" t="str">
        <f t="shared" si="58"/>
        <v/>
      </c>
      <c r="U417" s="25" t="str">
        <f t="shared" si="59"/>
        <v/>
      </c>
      <c r="V417" s="26" t="str">
        <f t="shared" si="60"/>
        <v/>
      </c>
      <c r="W417" s="27" t="s">
        <v>79</v>
      </c>
      <c r="X417" s="27" t="s">
        <v>79</v>
      </c>
      <c r="Y417" s="27" t="s">
        <v>79</v>
      </c>
      <c r="Z417" s="27" t="s">
        <v>79</v>
      </c>
      <c r="AA417" s="27" t="s">
        <v>79</v>
      </c>
      <c r="AB417" s="22" t="str">
        <f t="shared" si="61"/>
        <v>慢性期</v>
      </c>
      <c r="AC417" s="33">
        <v>18</v>
      </c>
      <c r="AD417" s="33">
        <v>17</v>
      </c>
      <c r="AE417" s="33">
        <v>1</v>
      </c>
      <c r="AF417" s="33">
        <v>0</v>
      </c>
      <c r="AG417" s="33">
        <v>0</v>
      </c>
      <c r="AH417" s="33">
        <v>0</v>
      </c>
      <c r="AI417" s="33">
        <v>0</v>
      </c>
      <c r="AJ417" s="33">
        <v>0</v>
      </c>
      <c r="AK417" s="33">
        <v>0</v>
      </c>
      <c r="AL417" s="34">
        <v>7</v>
      </c>
      <c r="AM417" s="33">
        <v>0</v>
      </c>
      <c r="AN417" s="33">
        <v>0</v>
      </c>
      <c r="AO417" s="33">
        <v>11</v>
      </c>
      <c r="AP417" s="34">
        <v>0</v>
      </c>
      <c r="AQ417" s="34">
        <v>0</v>
      </c>
      <c r="AR417" s="35">
        <v>0</v>
      </c>
      <c r="AS417" s="37" t="s">
        <v>1971</v>
      </c>
      <c r="AT417" s="29" t="str">
        <f t="shared" si="62"/>
        <v/>
      </c>
      <c r="AU417" s="34">
        <v>0</v>
      </c>
      <c r="AV417" s="34">
        <v>0</v>
      </c>
      <c r="AW417" s="34">
        <v>0</v>
      </c>
      <c r="AX417" s="34"/>
      <c r="AY417" s="34"/>
      <c r="AZ417" s="34">
        <v>0</v>
      </c>
      <c r="BA417" s="34"/>
    </row>
    <row r="418" spans="2:53">
      <c r="B418" s="16">
        <v>24028162</v>
      </c>
      <c r="C418" s="16" t="s">
        <v>331</v>
      </c>
      <c r="D418" s="16" t="s">
        <v>75</v>
      </c>
      <c r="E418" s="21">
        <v>4012</v>
      </c>
      <c r="F418" s="21" t="s">
        <v>90</v>
      </c>
      <c r="G418" s="21">
        <v>40106</v>
      </c>
      <c r="H418" s="21" t="s">
        <v>257</v>
      </c>
      <c r="I418" s="16" t="s">
        <v>332</v>
      </c>
      <c r="J418" s="17" t="s">
        <v>333</v>
      </c>
      <c r="K418" s="17" t="s">
        <v>334</v>
      </c>
      <c r="L418" s="17" t="s">
        <v>149</v>
      </c>
      <c r="M418" s="18" t="str">
        <f>IF(L418="","",VLOOKUP(L418,Sheet1!$B$3:$C$7,2,0))</f>
        <v>急性期</v>
      </c>
      <c r="N418" s="17" t="s">
        <v>149</v>
      </c>
      <c r="O418" s="18" t="str">
        <f>IF(N418="","",VLOOKUP(N418,Sheet1!$B$3:$C$7,2,0))</f>
        <v>急性期</v>
      </c>
      <c r="P418" s="24" t="str">
        <f t="shared" si="54"/>
        <v/>
      </c>
      <c r="Q418" s="25" t="str">
        <f t="shared" si="55"/>
        <v>○</v>
      </c>
      <c r="R418" s="25" t="str">
        <f t="shared" si="56"/>
        <v/>
      </c>
      <c r="S418" s="25" t="str">
        <f t="shared" si="57"/>
        <v/>
      </c>
      <c r="T418" s="25" t="str">
        <f t="shared" si="58"/>
        <v/>
      </c>
      <c r="U418" s="25" t="str">
        <f t="shared" si="59"/>
        <v/>
      </c>
      <c r="V418" s="26" t="str">
        <f t="shared" si="60"/>
        <v/>
      </c>
      <c r="W418" s="27" t="s">
        <v>149</v>
      </c>
      <c r="X418" s="27" t="s">
        <v>79</v>
      </c>
      <c r="Y418" s="27" t="s">
        <v>79</v>
      </c>
      <c r="Z418" s="27" t="s">
        <v>79</v>
      </c>
      <c r="AA418" s="27" t="s">
        <v>79</v>
      </c>
      <c r="AB418" s="22" t="str">
        <f t="shared" si="61"/>
        <v>急性期</v>
      </c>
      <c r="AC418" s="33">
        <v>2</v>
      </c>
      <c r="AD418" s="33">
        <v>2</v>
      </c>
      <c r="AE418" s="33">
        <v>0</v>
      </c>
      <c r="AF418" s="33">
        <v>0</v>
      </c>
      <c r="AG418" s="33">
        <v>0</v>
      </c>
      <c r="AH418" s="33">
        <v>0</v>
      </c>
      <c r="AI418" s="33">
        <v>0</v>
      </c>
      <c r="AJ418" s="33">
        <v>0</v>
      </c>
      <c r="AK418" s="33">
        <v>0</v>
      </c>
      <c r="AL418" s="34">
        <v>2</v>
      </c>
      <c r="AM418" s="34">
        <v>0</v>
      </c>
      <c r="AN418" s="34">
        <v>0</v>
      </c>
      <c r="AO418" s="33">
        <v>0</v>
      </c>
      <c r="AP418" s="34">
        <v>541</v>
      </c>
      <c r="AQ418" s="34">
        <v>0</v>
      </c>
      <c r="AR418" s="35"/>
      <c r="AS418" s="37" t="s">
        <v>149</v>
      </c>
      <c r="AT418" s="29" t="str">
        <f t="shared" si="62"/>
        <v/>
      </c>
      <c r="AU418" s="34"/>
      <c r="AV418" s="34"/>
      <c r="AW418" s="34">
        <v>0</v>
      </c>
      <c r="AX418" s="34"/>
      <c r="AY418" s="34"/>
      <c r="AZ418" s="34">
        <v>0</v>
      </c>
      <c r="BA418" s="34">
        <v>0</v>
      </c>
    </row>
    <row r="419" spans="2:53">
      <c r="B419" s="16">
        <v>24028245</v>
      </c>
      <c r="C419" s="16" t="s">
        <v>431</v>
      </c>
      <c r="D419" s="16" t="s">
        <v>75</v>
      </c>
      <c r="E419" s="21">
        <v>4012</v>
      </c>
      <c r="F419" s="21" t="s">
        <v>90</v>
      </c>
      <c r="G419" s="21">
        <v>40106</v>
      </c>
      <c r="H419" s="21" t="s">
        <v>257</v>
      </c>
      <c r="I419" s="16" t="s">
        <v>432</v>
      </c>
      <c r="J419" s="18" t="s">
        <v>2014</v>
      </c>
      <c r="K419" s="18" t="s">
        <v>2015</v>
      </c>
      <c r="L419" s="18" t="s">
        <v>1984</v>
      </c>
      <c r="M419" s="18" t="str">
        <f>IF(L419="","",VLOOKUP(L419,Sheet1!$B$3:$C$7,2,0))</f>
        <v>休棟等</v>
      </c>
      <c r="N419" s="18" t="s">
        <v>1984</v>
      </c>
      <c r="O419" s="18" t="str">
        <f>IF(N419="","",VLOOKUP(N419,Sheet1!$B$3:$C$7,2,0))</f>
        <v>休棟等</v>
      </c>
      <c r="P419" s="24" t="str">
        <f t="shared" si="54"/>
        <v/>
      </c>
      <c r="Q419" s="25" t="str">
        <f t="shared" si="55"/>
        <v/>
      </c>
      <c r="R419" s="25" t="str">
        <f t="shared" si="56"/>
        <v/>
      </c>
      <c r="S419" s="25" t="str">
        <f t="shared" si="57"/>
        <v/>
      </c>
      <c r="T419" s="25" t="str">
        <f t="shared" si="58"/>
        <v/>
      </c>
      <c r="U419" s="25" t="str">
        <f t="shared" si="59"/>
        <v/>
      </c>
      <c r="V419" s="26" t="str">
        <f t="shared" si="60"/>
        <v>○</v>
      </c>
      <c r="W419" s="28" t="s">
        <v>1995</v>
      </c>
      <c r="X419" s="28" t="s">
        <v>79</v>
      </c>
      <c r="Y419" s="28" t="s">
        <v>79</v>
      </c>
      <c r="Z419" s="28" t="s">
        <v>79</v>
      </c>
      <c r="AA419" s="28" t="s">
        <v>79</v>
      </c>
      <c r="AB419" s="22" t="str">
        <f t="shared" si="61"/>
        <v>休棟中等</v>
      </c>
      <c r="AC419" s="33">
        <v>3</v>
      </c>
      <c r="AD419" s="33">
        <v>0</v>
      </c>
      <c r="AE419" s="33">
        <v>3</v>
      </c>
      <c r="AF419" s="33">
        <v>0</v>
      </c>
      <c r="AG419" s="33">
        <v>0</v>
      </c>
      <c r="AH419" s="33">
        <v>0</v>
      </c>
      <c r="AI419" s="33">
        <v>0</v>
      </c>
      <c r="AJ419" s="33">
        <v>0</v>
      </c>
      <c r="AK419" s="33">
        <v>0</v>
      </c>
      <c r="AL419" s="34">
        <v>0</v>
      </c>
      <c r="AM419" s="33">
        <v>0</v>
      </c>
      <c r="AN419" s="33">
        <v>0</v>
      </c>
      <c r="AO419" s="33">
        <v>3</v>
      </c>
      <c r="AP419" s="34">
        <v>0</v>
      </c>
      <c r="AQ419" s="34">
        <v>0</v>
      </c>
      <c r="AR419" s="35">
        <v>0</v>
      </c>
      <c r="AS419" s="36" t="s">
        <v>79</v>
      </c>
      <c r="AT419" s="29" t="str">
        <f t="shared" si="62"/>
        <v/>
      </c>
      <c r="AU419" s="34"/>
      <c r="AV419" s="34"/>
      <c r="AW419" s="34">
        <v>0</v>
      </c>
      <c r="AX419" s="34"/>
      <c r="AY419" s="34"/>
      <c r="AZ419" s="34">
        <v>0</v>
      </c>
      <c r="BA419" s="34"/>
    </row>
    <row r="420" spans="2:53">
      <c r="B420" s="16">
        <v>24028265</v>
      </c>
      <c r="C420" s="16" t="s">
        <v>445</v>
      </c>
      <c r="D420" s="16" t="s">
        <v>75</v>
      </c>
      <c r="E420" s="21">
        <v>4012</v>
      </c>
      <c r="F420" s="21" t="s">
        <v>90</v>
      </c>
      <c r="G420" s="21">
        <v>40106</v>
      </c>
      <c r="H420" s="21" t="s">
        <v>257</v>
      </c>
      <c r="I420" s="16" t="s">
        <v>446</v>
      </c>
      <c r="J420" s="17" t="s">
        <v>2016</v>
      </c>
      <c r="K420" s="17" t="s">
        <v>2017</v>
      </c>
      <c r="L420" s="17" t="s">
        <v>1971</v>
      </c>
      <c r="M420" s="18" t="str">
        <f>IF(L420="","",VLOOKUP(L420,Sheet1!$B$3:$C$7,2,0))</f>
        <v>急性期</v>
      </c>
      <c r="N420" s="17" t="s">
        <v>1971</v>
      </c>
      <c r="O420" s="18" t="str">
        <f>IF(N420="","",VLOOKUP(N420,Sheet1!$B$3:$C$7,2,0))</f>
        <v>急性期</v>
      </c>
      <c r="P420" s="24" t="str">
        <f t="shared" si="54"/>
        <v/>
      </c>
      <c r="Q420" s="25" t="str">
        <f t="shared" si="55"/>
        <v>○</v>
      </c>
      <c r="R420" s="25" t="str">
        <f t="shared" si="56"/>
        <v>○</v>
      </c>
      <c r="S420" s="25" t="str">
        <f t="shared" si="57"/>
        <v/>
      </c>
      <c r="T420" s="25" t="str">
        <f t="shared" si="58"/>
        <v/>
      </c>
      <c r="U420" s="25" t="str">
        <f t="shared" si="59"/>
        <v/>
      </c>
      <c r="V420" s="26" t="str">
        <f t="shared" si="60"/>
        <v/>
      </c>
      <c r="W420" s="27" t="s">
        <v>1971</v>
      </c>
      <c r="X420" s="27" t="s">
        <v>1972</v>
      </c>
      <c r="Y420" s="27" t="s">
        <v>79</v>
      </c>
      <c r="Z420" s="27" t="s">
        <v>79</v>
      </c>
      <c r="AA420" s="27" t="s">
        <v>79</v>
      </c>
      <c r="AB420" s="22" t="str">
        <f t="shared" si="61"/>
        <v>急性期</v>
      </c>
      <c r="AC420" s="33">
        <v>8</v>
      </c>
      <c r="AD420" s="33">
        <v>8</v>
      </c>
      <c r="AE420" s="33">
        <v>0</v>
      </c>
      <c r="AF420" s="33">
        <v>0</v>
      </c>
      <c r="AG420" s="33">
        <v>0</v>
      </c>
      <c r="AH420" s="33">
        <v>0</v>
      </c>
      <c r="AI420" s="33">
        <v>0</v>
      </c>
      <c r="AJ420" s="33">
        <v>0</v>
      </c>
      <c r="AK420" s="33">
        <v>0</v>
      </c>
      <c r="AL420" s="34">
        <v>8</v>
      </c>
      <c r="AM420" s="34">
        <v>0</v>
      </c>
      <c r="AN420" s="34">
        <v>0</v>
      </c>
      <c r="AO420" s="33">
        <v>0</v>
      </c>
      <c r="AP420" s="34">
        <v>23</v>
      </c>
      <c r="AQ420" s="34">
        <v>0</v>
      </c>
      <c r="AR420" s="35">
        <v>0</v>
      </c>
      <c r="AS420" s="37" t="s">
        <v>1971</v>
      </c>
      <c r="AT420" s="29" t="str">
        <f t="shared" si="62"/>
        <v/>
      </c>
      <c r="AU420" s="34">
        <v>0</v>
      </c>
      <c r="AV420" s="34">
        <v>0</v>
      </c>
      <c r="AW420" s="34">
        <v>0</v>
      </c>
      <c r="AX420" s="34">
        <v>0</v>
      </c>
      <c r="AY420" s="34">
        <v>0</v>
      </c>
      <c r="AZ420" s="34">
        <v>0</v>
      </c>
      <c r="BA420" s="34">
        <v>0</v>
      </c>
    </row>
    <row r="421" spans="2:53">
      <c r="B421" s="16">
        <v>24028270</v>
      </c>
      <c r="C421" s="16" t="s">
        <v>453</v>
      </c>
      <c r="D421" s="16" t="s">
        <v>75</v>
      </c>
      <c r="E421" s="21">
        <v>4012</v>
      </c>
      <c r="F421" s="21" t="s">
        <v>90</v>
      </c>
      <c r="G421" s="21">
        <v>40106</v>
      </c>
      <c r="H421" s="21" t="s">
        <v>257</v>
      </c>
      <c r="I421" s="16" t="s">
        <v>454</v>
      </c>
      <c r="J421" s="17" t="s">
        <v>2018</v>
      </c>
      <c r="K421" s="17" t="s">
        <v>2019</v>
      </c>
      <c r="L421" s="17" t="s">
        <v>79</v>
      </c>
      <c r="M421" s="18" t="str">
        <f>IF(L421="","",VLOOKUP(L421,Sheet1!$B$3:$C$7,2,0))</f>
        <v/>
      </c>
      <c r="N421" s="17" t="s">
        <v>79</v>
      </c>
      <c r="O421" s="18" t="str">
        <f>IF(N421="","",VLOOKUP(N421,Sheet1!$B$3:$C$7,2,0))</f>
        <v/>
      </c>
      <c r="P421" s="24" t="str">
        <f t="shared" si="54"/>
        <v/>
      </c>
      <c r="Q421" s="25" t="str">
        <f t="shared" si="55"/>
        <v/>
      </c>
      <c r="R421" s="25" t="str">
        <f t="shared" si="56"/>
        <v/>
      </c>
      <c r="S421" s="25" t="str">
        <f t="shared" si="57"/>
        <v/>
      </c>
      <c r="T421" s="25" t="str">
        <f t="shared" si="58"/>
        <v/>
      </c>
      <c r="U421" s="25" t="str">
        <f t="shared" si="59"/>
        <v>○</v>
      </c>
      <c r="V421" s="26" t="str">
        <f t="shared" si="60"/>
        <v/>
      </c>
      <c r="W421" s="27" t="s">
        <v>2020</v>
      </c>
      <c r="X421" s="27" t="s">
        <v>79</v>
      </c>
      <c r="Y421" s="27" t="s">
        <v>79</v>
      </c>
      <c r="Z421" s="27" t="s">
        <v>79</v>
      </c>
      <c r="AA421" s="27" t="s">
        <v>79</v>
      </c>
      <c r="AB421" s="22" t="str">
        <f t="shared" si="61"/>
        <v>無回答</v>
      </c>
      <c r="AC421" s="33">
        <v>0</v>
      </c>
      <c r="AD421" s="33">
        <v>0</v>
      </c>
      <c r="AE421" s="33">
        <v>0</v>
      </c>
      <c r="AF421" s="33">
        <v>0</v>
      </c>
      <c r="AG421" s="33">
        <v>0</v>
      </c>
      <c r="AH421" s="33">
        <v>0</v>
      </c>
      <c r="AI421" s="33">
        <v>0</v>
      </c>
      <c r="AJ421" s="33">
        <v>0</v>
      </c>
      <c r="AK421" s="33">
        <v>0</v>
      </c>
      <c r="AL421" s="34">
        <v>0</v>
      </c>
      <c r="AM421" s="34">
        <v>0</v>
      </c>
      <c r="AN421" s="34">
        <v>0</v>
      </c>
      <c r="AO421" s="33">
        <v>0</v>
      </c>
      <c r="AP421" s="34">
        <v>0</v>
      </c>
      <c r="AQ421" s="34">
        <v>0</v>
      </c>
      <c r="AR421" s="35">
        <v>0</v>
      </c>
      <c r="AS421" s="37" t="s">
        <v>1971</v>
      </c>
      <c r="AT421" s="29" t="str">
        <f t="shared" si="62"/>
        <v/>
      </c>
      <c r="AU421" s="34">
        <v>0</v>
      </c>
      <c r="AV421" s="34">
        <v>0</v>
      </c>
      <c r="AW421" s="34">
        <v>0</v>
      </c>
      <c r="AX421" s="34">
        <v>0</v>
      </c>
      <c r="AY421" s="34">
        <v>0</v>
      </c>
      <c r="AZ421" s="34">
        <v>0</v>
      </c>
      <c r="BA421" s="34">
        <v>0</v>
      </c>
    </row>
    <row r="422" spans="2:53">
      <c r="B422" s="16">
        <v>24028314</v>
      </c>
      <c r="C422" s="16" t="s">
        <v>502</v>
      </c>
      <c r="D422" s="16" t="s">
        <v>75</v>
      </c>
      <c r="E422" s="21">
        <v>4012</v>
      </c>
      <c r="F422" s="21" t="s">
        <v>90</v>
      </c>
      <c r="G422" s="21">
        <v>40106</v>
      </c>
      <c r="H422" s="21" t="s">
        <v>257</v>
      </c>
      <c r="I422" s="16" t="s">
        <v>503</v>
      </c>
      <c r="J422" s="17" t="s">
        <v>2021</v>
      </c>
      <c r="K422" s="17" t="s">
        <v>2022</v>
      </c>
      <c r="L422" s="17" t="s">
        <v>1971</v>
      </c>
      <c r="M422" s="18" t="str">
        <f>IF(L422="","",VLOOKUP(L422,Sheet1!$B$3:$C$7,2,0))</f>
        <v>急性期</v>
      </c>
      <c r="N422" s="17" t="s">
        <v>1971</v>
      </c>
      <c r="O422" s="18" t="str">
        <f>IF(N422="","",VLOOKUP(N422,Sheet1!$B$3:$C$7,2,0))</f>
        <v>急性期</v>
      </c>
      <c r="P422" s="24" t="str">
        <f t="shared" si="54"/>
        <v/>
      </c>
      <c r="Q422" s="25" t="str">
        <f t="shared" si="55"/>
        <v>○</v>
      </c>
      <c r="R422" s="25" t="str">
        <f t="shared" si="56"/>
        <v/>
      </c>
      <c r="S422" s="25" t="str">
        <f t="shared" si="57"/>
        <v/>
      </c>
      <c r="T422" s="25" t="str">
        <f t="shared" si="58"/>
        <v/>
      </c>
      <c r="U422" s="25" t="str">
        <f t="shared" si="59"/>
        <v/>
      </c>
      <c r="V422" s="26" t="str">
        <f t="shared" si="60"/>
        <v/>
      </c>
      <c r="W422" s="27" t="s">
        <v>1971</v>
      </c>
      <c r="X422" s="27" t="s">
        <v>79</v>
      </c>
      <c r="Y422" s="27" t="s">
        <v>79</v>
      </c>
      <c r="Z422" s="27" t="s">
        <v>79</v>
      </c>
      <c r="AA422" s="27" t="s">
        <v>79</v>
      </c>
      <c r="AB422" s="22" t="str">
        <f t="shared" si="61"/>
        <v>急性期</v>
      </c>
      <c r="AC422" s="33">
        <v>19</v>
      </c>
      <c r="AD422" s="33">
        <v>19</v>
      </c>
      <c r="AE422" s="33">
        <v>0</v>
      </c>
      <c r="AF422" s="33">
        <v>0</v>
      </c>
      <c r="AG422" s="33">
        <v>0</v>
      </c>
      <c r="AH422" s="33">
        <v>0</v>
      </c>
      <c r="AI422" s="33">
        <v>0</v>
      </c>
      <c r="AJ422" s="33">
        <v>0</v>
      </c>
      <c r="AK422" s="33">
        <v>0</v>
      </c>
      <c r="AL422" s="34"/>
      <c r="AM422" s="34"/>
      <c r="AN422" s="34"/>
      <c r="AO422" s="33">
        <v>19</v>
      </c>
      <c r="AP422" s="34">
        <v>490</v>
      </c>
      <c r="AQ422" s="34"/>
      <c r="AR422" s="35"/>
      <c r="AS422" s="37" t="s">
        <v>79</v>
      </c>
      <c r="AT422" s="29" t="str">
        <f t="shared" si="62"/>
        <v/>
      </c>
      <c r="AU422" s="34"/>
      <c r="AV422" s="34"/>
      <c r="AW422" s="34">
        <v>0</v>
      </c>
      <c r="AX422" s="34"/>
      <c r="AY422" s="34"/>
      <c r="AZ422" s="34">
        <v>0</v>
      </c>
      <c r="BA422" s="34"/>
    </row>
    <row r="423" spans="2:53">
      <c r="B423" s="16">
        <v>24028325</v>
      </c>
      <c r="C423" s="16" t="s">
        <v>510</v>
      </c>
      <c r="D423" s="16" t="s">
        <v>75</v>
      </c>
      <c r="E423" s="21">
        <v>4012</v>
      </c>
      <c r="F423" s="21" t="s">
        <v>90</v>
      </c>
      <c r="G423" s="21">
        <v>40106</v>
      </c>
      <c r="H423" s="21" t="s">
        <v>257</v>
      </c>
      <c r="I423" s="16" t="s">
        <v>511</v>
      </c>
      <c r="J423" s="17" t="s">
        <v>512</v>
      </c>
      <c r="K423" s="17" t="s">
        <v>513</v>
      </c>
      <c r="L423" s="17" t="s">
        <v>150</v>
      </c>
      <c r="M423" s="18" t="str">
        <f>IF(L423="","",VLOOKUP(L423,Sheet1!$B$3:$C$7,2,0))</f>
        <v>休棟等</v>
      </c>
      <c r="N423" s="17" t="s">
        <v>150</v>
      </c>
      <c r="O423" s="18" t="str">
        <f>IF(N423="","",VLOOKUP(N423,Sheet1!$B$3:$C$7,2,0))</f>
        <v>休棟等</v>
      </c>
      <c r="P423" s="24" t="str">
        <f t="shared" si="54"/>
        <v/>
      </c>
      <c r="Q423" s="25" t="str">
        <f t="shared" si="55"/>
        <v/>
      </c>
      <c r="R423" s="25" t="str">
        <f t="shared" si="56"/>
        <v/>
      </c>
      <c r="S423" s="25" t="str">
        <f t="shared" si="57"/>
        <v/>
      </c>
      <c r="T423" s="25" t="str">
        <f t="shared" si="58"/>
        <v/>
      </c>
      <c r="U423" s="25" t="str">
        <f t="shared" si="59"/>
        <v>○</v>
      </c>
      <c r="V423" s="26" t="str">
        <f t="shared" si="60"/>
        <v/>
      </c>
      <c r="W423" s="27" t="s">
        <v>461</v>
      </c>
      <c r="X423" s="27" t="s">
        <v>79</v>
      </c>
      <c r="Y423" s="27" t="s">
        <v>79</v>
      </c>
      <c r="Z423" s="27" t="s">
        <v>79</v>
      </c>
      <c r="AA423" s="27" t="s">
        <v>79</v>
      </c>
      <c r="AB423" s="22" t="str">
        <f t="shared" si="61"/>
        <v>休棟中等</v>
      </c>
      <c r="AC423" s="33">
        <v>5</v>
      </c>
      <c r="AD423" s="33">
        <v>0</v>
      </c>
      <c r="AE423" s="33">
        <v>5</v>
      </c>
      <c r="AF423" s="33">
        <v>0</v>
      </c>
      <c r="AG423" s="33">
        <v>0</v>
      </c>
      <c r="AH423" s="33">
        <v>0</v>
      </c>
      <c r="AI423" s="33">
        <v>0</v>
      </c>
      <c r="AJ423" s="33">
        <v>0</v>
      </c>
      <c r="AK423" s="33">
        <v>0</v>
      </c>
      <c r="AL423" s="34">
        <v>0</v>
      </c>
      <c r="AM423" s="33">
        <v>0</v>
      </c>
      <c r="AN423" s="33">
        <v>0</v>
      </c>
      <c r="AO423" s="33">
        <v>5</v>
      </c>
      <c r="AP423" s="34">
        <v>0</v>
      </c>
      <c r="AQ423" s="34">
        <v>0</v>
      </c>
      <c r="AR423" s="35">
        <v>0</v>
      </c>
      <c r="AS423" s="37" t="s">
        <v>148</v>
      </c>
      <c r="AT423" s="29" t="str">
        <f t="shared" si="62"/>
        <v>○</v>
      </c>
      <c r="AU423" s="34">
        <v>0</v>
      </c>
      <c r="AV423" s="34">
        <v>14</v>
      </c>
      <c r="AW423" s="34">
        <v>0</v>
      </c>
      <c r="AX423" s="34"/>
      <c r="AY423" s="34"/>
      <c r="AZ423" s="34">
        <v>0</v>
      </c>
      <c r="BA423" s="34">
        <v>0</v>
      </c>
    </row>
    <row r="424" spans="2:53">
      <c r="B424" s="16">
        <v>24028450</v>
      </c>
      <c r="C424" s="16" t="s">
        <v>656</v>
      </c>
      <c r="D424" s="16" t="s">
        <v>75</v>
      </c>
      <c r="E424" s="21">
        <v>4012</v>
      </c>
      <c r="F424" s="21" t="s">
        <v>90</v>
      </c>
      <c r="G424" s="21">
        <v>40106</v>
      </c>
      <c r="H424" s="21" t="s">
        <v>257</v>
      </c>
      <c r="I424" s="16" t="s">
        <v>657</v>
      </c>
      <c r="J424" s="17" t="s">
        <v>2023</v>
      </c>
      <c r="K424" s="17" t="s">
        <v>2024</v>
      </c>
      <c r="L424" s="17" t="s">
        <v>1984</v>
      </c>
      <c r="M424" s="18" t="str">
        <f>IF(L424="","",VLOOKUP(L424,Sheet1!$B$3:$C$7,2,0))</f>
        <v>休棟等</v>
      </c>
      <c r="N424" s="17" t="s">
        <v>1984</v>
      </c>
      <c r="O424" s="18" t="str">
        <f>IF(N424="","",VLOOKUP(N424,Sheet1!$B$3:$C$7,2,0))</f>
        <v>休棟等</v>
      </c>
      <c r="P424" s="24" t="str">
        <f t="shared" si="54"/>
        <v/>
      </c>
      <c r="Q424" s="25" t="str">
        <f t="shared" si="55"/>
        <v/>
      </c>
      <c r="R424" s="25" t="str">
        <f t="shared" si="56"/>
        <v/>
      </c>
      <c r="S424" s="25" t="str">
        <f t="shared" si="57"/>
        <v/>
      </c>
      <c r="T424" s="25" t="str">
        <f t="shared" si="58"/>
        <v/>
      </c>
      <c r="U424" s="25" t="str">
        <f t="shared" si="59"/>
        <v/>
      </c>
      <c r="V424" s="26" t="str">
        <f t="shared" si="60"/>
        <v>○</v>
      </c>
      <c r="W424" s="27" t="s">
        <v>1995</v>
      </c>
      <c r="X424" s="27" t="s">
        <v>79</v>
      </c>
      <c r="Y424" s="27" t="s">
        <v>79</v>
      </c>
      <c r="Z424" s="27" t="s">
        <v>79</v>
      </c>
      <c r="AA424" s="27" t="s">
        <v>79</v>
      </c>
      <c r="AB424" s="22" t="str">
        <f t="shared" si="61"/>
        <v>休棟中等</v>
      </c>
      <c r="AC424" s="33">
        <v>13</v>
      </c>
      <c r="AD424" s="33">
        <v>0</v>
      </c>
      <c r="AE424" s="33">
        <v>13</v>
      </c>
      <c r="AF424" s="33">
        <v>6</v>
      </c>
      <c r="AG424" s="33">
        <v>0</v>
      </c>
      <c r="AH424" s="33">
        <v>6</v>
      </c>
      <c r="AI424" s="33">
        <v>0</v>
      </c>
      <c r="AJ424" s="33">
        <v>0</v>
      </c>
      <c r="AK424" s="33">
        <v>0</v>
      </c>
      <c r="AL424" s="34">
        <v>0</v>
      </c>
      <c r="AM424" s="34">
        <v>0</v>
      </c>
      <c r="AN424" s="34">
        <v>0</v>
      </c>
      <c r="AO424" s="33">
        <v>19</v>
      </c>
      <c r="AP424" s="34">
        <v>0</v>
      </c>
      <c r="AQ424" s="34">
        <v>0</v>
      </c>
      <c r="AR424" s="35">
        <v>0</v>
      </c>
      <c r="AS424" s="37" t="s">
        <v>1970</v>
      </c>
      <c r="AT424" s="29" t="str">
        <f t="shared" si="62"/>
        <v>○</v>
      </c>
      <c r="AU424" s="34">
        <v>3</v>
      </c>
      <c r="AV424" s="34">
        <v>50</v>
      </c>
      <c r="AW424" s="34">
        <v>0</v>
      </c>
      <c r="AX424" s="34"/>
      <c r="AY424" s="34"/>
      <c r="AZ424" s="34">
        <v>0</v>
      </c>
      <c r="BA424" s="34">
        <v>0</v>
      </c>
    </row>
    <row r="425" spans="2:53">
      <c r="B425" s="16">
        <v>24028464</v>
      </c>
      <c r="C425" s="16" t="s">
        <v>677</v>
      </c>
      <c r="D425" s="16" t="s">
        <v>75</v>
      </c>
      <c r="E425" s="21">
        <v>4012</v>
      </c>
      <c r="F425" s="21" t="s">
        <v>90</v>
      </c>
      <c r="G425" s="21">
        <v>40106</v>
      </c>
      <c r="H425" s="21" t="s">
        <v>257</v>
      </c>
      <c r="I425" s="16" t="s">
        <v>678</v>
      </c>
      <c r="J425" s="18" t="s">
        <v>2025</v>
      </c>
      <c r="K425" s="18" t="s">
        <v>2026</v>
      </c>
      <c r="L425" s="18" t="s">
        <v>1972</v>
      </c>
      <c r="M425" s="18" t="str">
        <f>IF(L425="","",VLOOKUP(L425,Sheet1!$B$3:$C$7,2,0))</f>
        <v>回復期</v>
      </c>
      <c r="N425" s="18" t="s">
        <v>1972</v>
      </c>
      <c r="O425" s="18" t="str">
        <f>IF(N425="","",VLOOKUP(N425,Sheet1!$B$3:$C$7,2,0))</f>
        <v>回復期</v>
      </c>
      <c r="P425" s="24" t="str">
        <f t="shared" si="54"/>
        <v/>
      </c>
      <c r="Q425" s="25" t="str">
        <f t="shared" si="55"/>
        <v>○</v>
      </c>
      <c r="R425" s="25" t="str">
        <f t="shared" si="56"/>
        <v>○</v>
      </c>
      <c r="S425" s="25" t="str">
        <f t="shared" si="57"/>
        <v/>
      </c>
      <c r="T425" s="25" t="str">
        <f t="shared" si="58"/>
        <v/>
      </c>
      <c r="U425" s="25" t="str">
        <f t="shared" si="59"/>
        <v/>
      </c>
      <c r="V425" s="26" t="str">
        <f t="shared" si="60"/>
        <v/>
      </c>
      <c r="W425" s="28" t="s">
        <v>1971</v>
      </c>
      <c r="X425" s="28" t="s">
        <v>1972</v>
      </c>
      <c r="Y425" s="28" t="s">
        <v>79</v>
      </c>
      <c r="Z425" s="28" t="s">
        <v>79</v>
      </c>
      <c r="AA425" s="28" t="s">
        <v>79</v>
      </c>
      <c r="AB425" s="22" t="str">
        <f t="shared" si="61"/>
        <v>回復期</v>
      </c>
      <c r="AC425" s="33">
        <v>18</v>
      </c>
      <c r="AD425" s="33">
        <v>18</v>
      </c>
      <c r="AE425" s="33">
        <v>0</v>
      </c>
      <c r="AF425" s="33">
        <v>0</v>
      </c>
      <c r="AG425" s="33">
        <v>0</v>
      </c>
      <c r="AH425" s="33">
        <v>0</v>
      </c>
      <c r="AI425" s="33">
        <v>0</v>
      </c>
      <c r="AJ425" s="33">
        <v>0</v>
      </c>
      <c r="AK425" s="33">
        <v>0</v>
      </c>
      <c r="AL425" s="34">
        <v>18</v>
      </c>
      <c r="AM425" s="33">
        <v>0</v>
      </c>
      <c r="AN425" s="33">
        <v>0</v>
      </c>
      <c r="AO425" s="33">
        <v>0</v>
      </c>
      <c r="AP425" s="34">
        <v>1230</v>
      </c>
      <c r="AQ425" s="34">
        <v>25</v>
      </c>
      <c r="AR425" s="35">
        <v>0</v>
      </c>
      <c r="AS425" s="36" t="s">
        <v>1971</v>
      </c>
      <c r="AT425" s="29" t="str">
        <f t="shared" si="62"/>
        <v/>
      </c>
      <c r="AU425" s="34">
        <v>0</v>
      </c>
      <c r="AV425" s="34">
        <v>0</v>
      </c>
      <c r="AW425" s="34">
        <v>0</v>
      </c>
      <c r="AX425" s="34">
        <v>0</v>
      </c>
      <c r="AY425" s="34">
        <v>0</v>
      </c>
      <c r="AZ425" s="34">
        <v>0</v>
      </c>
      <c r="BA425" s="34">
        <v>567</v>
      </c>
    </row>
    <row r="426" spans="2:53">
      <c r="B426" s="16">
        <v>24028508</v>
      </c>
      <c r="C426" s="16" t="s">
        <v>733</v>
      </c>
      <c r="D426" s="16" t="s">
        <v>75</v>
      </c>
      <c r="E426" s="21">
        <v>4012</v>
      </c>
      <c r="F426" s="21" t="s">
        <v>90</v>
      </c>
      <c r="G426" s="21">
        <v>40106</v>
      </c>
      <c r="H426" s="21" t="s">
        <v>257</v>
      </c>
      <c r="I426" s="16" t="s">
        <v>734</v>
      </c>
      <c r="J426" s="17" t="s">
        <v>733</v>
      </c>
      <c r="K426" s="17" t="s">
        <v>735</v>
      </c>
      <c r="L426" s="17" t="s">
        <v>149</v>
      </c>
      <c r="M426" s="18" t="str">
        <f>IF(L426="","",VLOOKUP(L426,Sheet1!$B$3:$C$7,2,0))</f>
        <v>急性期</v>
      </c>
      <c r="N426" s="17" t="s">
        <v>149</v>
      </c>
      <c r="O426" s="18" t="str">
        <f>IF(N426="","",VLOOKUP(N426,Sheet1!$B$3:$C$7,2,0))</f>
        <v>急性期</v>
      </c>
      <c r="P426" s="24" t="str">
        <f t="shared" si="54"/>
        <v/>
      </c>
      <c r="Q426" s="25" t="str">
        <f t="shared" si="55"/>
        <v>○</v>
      </c>
      <c r="R426" s="25" t="str">
        <f t="shared" si="56"/>
        <v/>
      </c>
      <c r="S426" s="25" t="str">
        <f t="shared" si="57"/>
        <v/>
      </c>
      <c r="T426" s="25" t="str">
        <f t="shared" si="58"/>
        <v/>
      </c>
      <c r="U426" s="25" t="str">
        <f t="shared" si="59"/>
        <v/>
      </c>
      <c r="V426" s="26" t="str">
        <f t="shared" si="60"/>
        <v/>
      </c>
      <c r="W426" s="27" t="s">
        <v>149</v>
      </c>
      <c r="X426" s="27" t="s">
        <v>79</v>
      </c>
      <c r="Y426" s="27" t="s">
        <v>79</v>
      </c>
      <c r="Z426" s="27" t="s">
        <v>79</v>
      </c>
      <c r="AA426" s="27" t="s">
        <v>79</v>
      </c>
      <c r="AB426" s="22" t="str">
        <f t="shared" si="61"/>
        <v>急性期</v>
      </c>
      <c r="AC426" s="33">
        <v>4</v>
      </c>
      <c r="AD426" s="33">
        <v>4</v>
      </c>
      <c r="AE426" s="33">
        <v>0</v>
      </c>
      <c r="AF426" s="33">
        <v>0</v>
      </c>
      <c r="AG426" s="33">
        <v>0</v>
      </c>
      <c r="AH426" s="33">
        <v>0</v>
      </c>
      <c r="AI426" s="33">
        <v>0</v>
      </c>
      <c r="AJ426" s="33">
        <v>0</v>
      </c>
      <c r="AK426" s="33">
        <v>0</v>
      </c>
      <c r="AL426" s="34">
        <v>4</v>
      </c>
      <c r="AM426" s="34">
        <v>0</v>
      </c>
      <c r="AN426" s="34">
        <v>0</v>
      </c>
      <c r="AO426" s="33">
        <v>0</v>
      </c>
      <c r="AP426" s="34">
        <v>218</v>
      </c>
      <c r="AQ426" s="34">
        <v>0</v>
      </c>
      <c r="AR426" s="35"/>
      <c r="AS426" s="37" t="s">
        <v>149</v>
      </c>
      <c r="AT426" s="29" t="str">
        <f t="shared" si="62"/>
        <v/>
      </c>
      <c r="AU426" s="34">
        <v>0</v>
      </c>
      <c r="AV426" s="34">
        <v>0</v>
      </c>
      <c r="AW426" s="34">
        <v>0</v>
      </c>
      <c r="AX426" s="34">
        <v>0</v>
      </c>
      <c r="AY426" s="34">
        <v>0</v>
      </c>
      <c r="AZ426" s="34">
        <v>0</v>
      </c>
      <c r="BA426" s="34">
        <v>0</v>
      </c>
    </row>
    <row r="427" spans="2:53">
      <c r="B427" s="16">
        <v>24028512</v>
      </c>
      <c r="C427" s="16" t="s">
        <v>740</v>
      </c>
      <c r="D427" s="16" t="s">
        <v>75</v>
      </c>
      <c r="E427" s="21">
        <v>4012</v>
      </c>
      <c r="F427" s="21" t="s">
        <v>90</v>
      </c>
      <c r="G427" s="21">
        <v>40106</v>
      </c>
      <c r="H427" s="21" t="s">
        <v>257</v>
      </c>
      <c r="I427" s="16" t="s">
        <v>741</v>
      </c>
      <c r="J427" s="18" t="s">
        <v>2027</v>
      </c>
      <c r="K427" s="18" t="s">
        <v>2028</v>
      </c>
      <c r="L427" s="18" t="s">
        <v>1972</v>
      </c>
      <c r="M427" s="18" t="str">
        <f>IF(L427="","",VLOOKUP(L427,Sheet1!$B$3:$C$7,2,0))</f>
        <v>回復期</v>
      </c>
      <c r="N427" s="18" t="s">
        <v>1972</v>
      </c>
      <c r="O427" s="18" t="str">
        <f>IF(N427="","",VLOOKUP(N427,Sheet1!$B$3:$C$7,2,0))</f>
        <v>回復期</v>
      </c>
      <c r="P427" s="24" t="str">
        <f t="shared" si="54"/>
        <v/>
      </c>
      <c r="Q427" s="25" t="str">
        <f t="shared" si="55"/>
        <v>○</v>
      </c>
      <c r="R427" s="25" t="str">
        <f t="shared" si="56"/>
        <v>○</v>
      </c>
      <c r="S427" s="25" t="str">
        <f t="shared" si="57"/>
        <v/>
      </c>
      <c r="T427" s="25" t="str">
        <f t="shared" si="58"/>
        <v/>
      </c>
      <c r="U427" s="25" t="str">
        <f t="shared" si="59"/>
        <v/>
      </c>
      <c r="V427" s="26" t="str">
        <f t="shared" si="60"/>
        <v/>
      </c>
      <c r="W427" s="28" t="s">
        <v>1971</v>
      </c>
      <c r="X427" s="28" t="s">
        <v>1972</v>
      </c>
      <c r="Y427" s="28" t="s">
        <v>79</v>
      </c>
      <c r="Z427" s="28" t="s">
        <v>79</v>
      </c>
      <c r="AA427" s="28" t="s">
        <v>79</v>
      </c>
      <c r="AB427" s="22" t="str">
        <f t="shared" si="61"/>
        <v>回復期</v>
      </c>
      <c r="AC427" s="33">
        <v>7</v>
      </c>
      <c r="AD427" s="33">
        <v>7</v>
      </c>
      <c r="AE427" s="33">
        <v>0</v>
      </c>
      <c r="AF427" s="33">
        <v>0</v>
      </c>
      <c r="AG427" s="33">
        <v>0</v>
      </c>
      <c r="AH427" s="33">
        <v>0</v>
      </c>
      <c r="AI427" s="33">
        <v>0</v>
      </c>
      <c r="AJ427" s="33">
        <v>0</v>
      </c>
      <c r="AK427" s="33">
        <v>0</v>
      </c>
      <c r="AL427" s="34">
        <v>7</v>
      </c>
      <c r="AM427" s="33">
        <v>0</v>
      </c>
      <c r="AN427" s="33">
        <v>0</v>
      </c>
      <c r="AO427" s="33">
        <v>0</v>
      </c>
      <c r="AP427" s="34">
        <v>341</v>
      </c>
      <c r="AQ427" s="34">
        <v>0</v>
      </c>
      <c r="AR427" s="35">
        <v>0</v>
      </c>
      <c r="AS427" s="36" t="s">
        <v>1971</v>
      </c>
      <c r="AT427" s="29" t="str">
        <f t="shared" si="62"/>
        <v/>
      </c>
      <c r="AU427" s="34">
        <v>31</v>
      </c>
      <c r="AV427" s="34">
        <v>0</v>
      </c>
      <c r="AW427" s="34">
        <v>0</v>
      </c>
      <c r="AX427" s="34">
        <v>0</v>
      </c>
      <c r="AY427" s="34">
        <v>0</v>
      </c>
      <c r="AZ427" s="34">
        <v>0</v>
      </c>
      <c r="BA427" s="34">
        <v>0</v>
      </c>
    </row>
    <row r="428" spans="2:53">
      <c r="B428" s="16">
        <v>24028631</v>
      </c>
      <c r="C428" s="16" t="s">
        <v>862</v>
      </c>
      <c r="D428" s="16" t="s">
        <v>75</v>
      </c>
      <c r="E428" s="21">
        <v>4012</v>
      </c>
      <c r="F428" s="21" t="s">
        <v>90</v>
      </c>
      <c r="G428" s="21">
        <v>40106</v>
      </c>
      <c r="H428" s="21" t="s">
        <v>257</v>
      </c>
      <c r="I428" s="16" t="s">
        <v>94</v>
      </c>
      <c r="J428" s="17" t="s">
        <v>2029</v>
      </c>
      <c r="K428" s="17" t="s">
        <v>2030</v>
      </c>
      <c r="L428" s="17" t="s">
        <v>1984</v>
      </c>
      <c r="M428" s="18" t="str">
        <f>IF(L428="","",VLOOKUP(L428,Sheet1!$B$3:$C$7,2,0))</f>
        <v>休棟等</v>
      </c>
      <c r="N428" s="17" t="s">
        <v>1984</v>
      </c>
      <c r="O428" s="18" t="str">
        <f>IF(N428="","",VLOOKUP(N428,Sheet1!$B$3:$C$7,2,0))</f>
        <v>休棟等</v>
      </c>
      <c r="P428" s="24" t="str">
        <f t="shared" si="54"/>
        <v/>
      </c>
      <c r="Q428" s="25" t="str">
        <f t="shared" si="55"/>
        <v/>
      </c>
      <c r="R428" s="25" t="str">
        <f t="shared" si="56"/>
        <v/>
      </c>
      <c r="S428" s="25" t="str">
        <f t="shared" si="57"/>
        <v/>
      </c>
      <c r="T428" s="25" t="str">
        <f t="shared" si="58"/>
        <v/>
      </c>
      <c r="U428" s="25" t="str">
        <f t="shared" si="59"/>
        <v/>
      </c>
      <c r="V428" s="26" t="str">
        <f t="shared" si="60"/>
        <v>○</v>
      </c>
      <c r="W428" s="27" t="s">
        <v>1995</v>
      </c>
      <c r="X428" s="27" t="s">
        <v>79</v>
      </c>
      <c r="Y428" s="27" t="s">
        <v>79</v>
      </c>
      <c r="Z428" s="27" t="s">
        <v>79</v>
      </c>
      <c r="AA428" s="27" t="s">
        <v>79</v>
      </c>
      <c r="AB428" s="22" t="str">
        <f t="shared" si="61"/>
        <v>休棟中等</v>
      </c>
      <c r="AC428" s="33">
        <v>6</v>
      </c>
      <c r="AD428" s="33">
        <v>0</v>
      </c>
      <c r="AE428" s="33">
        <v>6</v>
      </c>
      <c r="AF428" s="33">
        <v>0</v>
      </c>
      <c r="AG428" s="33">
        <v>0</v>
      </c>
      <c r="AH428" s="33">
        <v>0</v>
      </c>
      <c r="AI428" s="33">
        <v>0</v>
      </c>
      <c r="AJ428" s="33">
        <v>0</v>
      </c>
      <c r="AK428" s="33">
        <v>0</v>
      </c>
      <c r="AL428" s="34">
        <v>0</v>
      </c>
      <c r="AM428" s="33">
        <v>0</v>
      </c>
      <c r="AN428" s="33">
        <v>0</v>
      </c>
      <c r="AO428" s="33">
        <v>6</v>
      </c>
      <c r="AP428" s="34">
        <v>0</v>
      </c>
      <c r="AQ428" s="34">
        <v>0</v>
      </c>
      <c r="AR428" s="35">
        <v>0</v>
      </c>
      <c r="AS428" s="37" t="s">
        <v>1971</v>
      </c>
      <c r="AT428" s="29" t="str">
        <f t="shared" si="62"/>
        <v/>
      </c>
      <c r="AU428" s="34">
        <v>2</v>
      </c>
      <c r="AV428" s="34">
        <v>0</v>
      </c>
      <c r="AW428" s="34">
        <v>0</v>
      </c>
      <c r="AX428" s="34">
        <v>0</v>
      </c>
      <c r="AY428" s="34">
        <v>0</v>
      </c>
      <c r="AZ428" s="34">
        <v>0</v>
      </c>
      <c r="BA428" s="34">
        <v>0</v>
      </c>
    </row>
    <row r="429" spans="2:53">
      <c r="B429" s="16">
        <v>24028694</v>
      </c>
      <c r="C429" s="16" t="s">
        <v>958</v>
      </c>
      <c r="D429" s="16" t="s">
        <v>75</v>
      </c>
      <c r="E429" s="21">
        <v>4012</v>
      </c>
      <c r="F429" s="21" t="s">
        <v>90</v>
      </c>
      <c r="G429" s="21">
        <v>40106</v>
      </c>
      <c r="H429" s="21" t="s">
        <v>257</v>
      </c>
      <c r="I429" s="16" t="s">
        <v>959</v>
      </c>
      <c r="J429" s="17" t="s">
        <v>2031</v>
      </c>
      <c r="K429" s="17" t="s">
        <v>2032</v>
      </c>
      <c r="L429" s="17" t="s">
        <v>1971</v>
      </c>
      <c r="M429" s="18" t="str">
        <f>IF(L429="","",VLOOKUP(L429,Sheet1!$B$3:$C$7,2,0))</f>
        <v>急性期</v>
      </c>
      <c r="N429" s="17" t="s">
        <v>1971</v>
      </c>
      <c r="O429" s="18" t="str">
        <f>IF(N429="","",VLOOKUP(N429,Sheet1!$B$3:$C$7,2,0))</f>
        <v>急性期</v>
      </c>
      <c r="P429" s="24" t="str">
        <f t="shared" si="54"/>
        <v/>
      </c>
      <c r="Q429" s="25" t="str">
        <f t="shared" si="55"/>
        <v>○</v>
      </c>
      <c r="R429" s="25" t="str">
        <f t="shared" si="56"/>
        <v/>
      </c>
      <c r="S429" s="25" t="str">
        <f t="shared" si="57"/>
        <v/>
      </c>
      <c r="T429" s="25" t="str">
        <f t="shared" si="58"/>
        <v/>
      </c>
      <c r="U429" s="25" t="str">
        <f t="shared" si="59"/>
        <v/>
      </c>
      <c r="V429" s="26" t="str">
        <f t="shared" si="60"/>
        <v/>
      </c>
      <c r="W429" s="27" t="s">
        <v>1971</v>
      </c>
      <c r="X429" s="27" t="s">
        <v>79</v>
      </c>
      <c r="Y429" s="27" t="s">
        <v>79</v>
      </c>
      <c r="Z429" s="27" t="s">
        <v>79</v>
      </c>
      <c r="AA429" s="27" t="s">
        <v>79</v>
      </c>
      <c r="AB429" s="22" t="str">
        <f t="shared" si="61"/>
        <v>急性期</v>
      </c>
      <c r="AC429" s="33">
        <v>5</v>
      </c>
      <c r="AD429" s="33">
        <v>0</v>
      </c>
      <c r="AE429" s="33">
        <v>5</v>
      </c>
      <c r="AF429" s="33">
        <v>0</v>
      </c>
      <c r="AG429" s="33">
        <v>0</v>
      </c>
      <c r="AH429" s="33">
        <v>0</v>
      </c>
      <c r="AI429" s="33">
        <v>0</v>
      </c>
      <c r="AJ429" s="33">
        <v>0</v>
      </c>
      <c r="AK429" s="33">
        <v>0</v>
      </c>
      <c r="AL429" s="34">
        <v>0</v>
      </c>
      <c r="AM429" s="33">
        <v>0</v>
      </c>
      <c r="AN429" s="33">
        <v>0</v>
      </c>
      <c r="AO429" s="33">
        <v>5</v>
      </c>
      <c r="AP429" s="34">
        <v>0</v>
      </c>
      <c r="AQ429" s="34">
        <v>0</v>
      </c>
      <c r="AR429" s="35">
        <v>0</v>
      </c>
      <c r="AS429" s="37" t="s">
        <v>1971</v>
      </c>
      <c r="AT429" s="29" t="str">
        <f t="shared" si="62"/>
        <v/>
      </c>
      <c r="AU429" s="34">
        <v>0</v>
      </c>
      <c r="AV429" s="34">
        <v>0</v>
      </c>
      <c r="AW429" s="34">
        <v>0</v>
      </c>
      <c r="AX429" s="34">
        <v>0</v>
      </c>
      <c r="AY429" s="34">
        <v>0</v>
      </c>
      <c r="AZ429" s="34">
        <v>0</v>
      </c>
      <c r="BA429" s="34">
        <v>0</v>
      </c>
    </row>
    <row r="430" spans="2:53">
      <c r="B430" s="16">
        <v>24028710</v>
      </c>
      <c r="C430" s="16" t="s">
        <v>983</v>
      </c>
      <c r="D430" s="16" t="s">
        <v>75</v>
      </c>
      <c r="E430" s="21">
        <v>4012</v>
      </c>
      <c r="F430" s="21" t="s">
        <v>90</v>
      </c>
      <c r="G430" s="21">
        <v>40106</v>
      </c>
      <c r="H430" s="21" t="s">
        <v>257</v>
      </c>
      <c r="I430" s="16" t="s">
        <v>984</v>
      </c>
      <c r="J430" s="17" t="s">
        <v>2033</v>
      </c>
      <c r="K430" s="17" t="s">
        <v>2034</v>
      </c>
      <c r="L430" s="17" t="s">
        <v>1971</v>
      </c>
      <c r="M430" s="18" t="str">
        <f>IF(L430="","",VLOOKUP(L430,Sheet1!$B$3:$C$7,2,0))</f>
        <v>急性期</v>
      </c>
      <c r="N430" s="17" t="s">
        <v>1971</v>
      </c>
      <c r="O430" s="18" t="str">
        <f>IF(N430="","",VLOOKUP(N430,Sheet1!$B$3:$C$7,2,0))</f>
        <v>急性期</v>
      </c>
      <c r="P430" s="24" t="str">
        <f t="shared" si="54"/>
        <v/>
      </c>
      <c r="Q430" s="25" t="str">
        <f t="shared" si="55"/>
        <v>○</v>
      </c>
      <c r="R430" s="25" t="str">
        <f t="shared" si="56"/>
        <v/>
      </c>
      <c r="S430" s="25" t="str">
        <f t="shared" si="57"/>
        <v/>
      </c>
      <c r="T430" s="25" t="str">
        <f t="shared" si="58"/>
        <v/>
      </c>
      <c r="U430" s="25" t="str">
        <f t="shared" si="59"/>
        <v/>
      </c>
      <c r="V430" s="26" t="str">
        <f t="shared" si="60"/>
        <v/>
      </c>
      <c r="W430" s="27" t="s">
        <v>1971</v>
      </c>
      <c r="X430" s="27" t="s">
        <v>79</v>
      </c>
      <c r="Y430" s="27" t="s">
        <v>79</v>
      </c>
      <c r="Z430" s="27" t="s">
        <v>79</v>
      </c>
      <c r="AA430" s="27" t="s">
        <v>79</v>
      </c>
      <c r="AB430" s="22" t="str">
        <f t="shared" si="61"/>
        <v>急性期</v>
      </c>
      <c r="AC430" s="33">
        <v>3</v>
      </c>
      <c r="AD430" s="33">
        <v>0</v>
      </c>
      <c r="AE430" s="33">
        <v>3</v>
      </c>
      <c r="AF430" s="33">
        <v>0</v>
      </c>
      <c r="AG430" s="33">
        <v>0</v>
      </c>
      <c r="AH430" s="33">
        <v>0</v>
      </c>
      <c r="AI430" s="33">
        <v>0</v>
      </c>
      <c r="AJ430" s="33">
        <v>0</v>
      </c>
      <c r="AK430" s="33">
        <v>0</v>
      </c>
      <c r="AL430" s="34">
        <v>3</v>
      </c>
      <c r="AM430" s="34">
        <v>0</v>
      </c>
      <c r="AN430" s="34">
        <v>0</v>
      </c>
      <c r="AO430" s="33">
        <v>0</v>
      </c>
      <c r="AP430" s="34">
        <v>0</v>
      </c>
      <c r="AQ430" s="34">
        <v>0</v>
      </c>
      <c r="AR430" s="35">
        <v>0</v>
      </c>
      <c r="AS430" s="37" t="s">
        <v>79</v>
      </c>
      <c r="AT430" s="29" t="str">
        <f t="shared" si="62"/>
        <v/>
      </c>
      <c r="AU430" s="34"/>
      <c r="AV430" s="34"/>
      <c r="AW430" s="34"/>
      <c r="AX430" s="34"/>
      <c r="AY430" s="34"/>
      <c r="AZ430" s="34"/>
      <c r="BA430" s="34"/>
    </row>
    <row r="431" spans="2:53">
      <c r="B431" s="16">
        <v>24028766</v>
      </c>
      <c r="C431" s="16" t="s">
        <v>1051</v>
      </c>
      <c r="D431" s="16" t="s">
        <v>75</v>
      </c>
      <c r="E431" s="21">
        <v>4012</v>
      </c>
      <c r="F431" s="21" t="s">
        <v>90</v>
      </c>
      <c r="G431" s="21">
        <v>40106</v>
      </c>
      <c r="H431" s="21" t="s">
        <v>257</v>
      </c>
      <c r="I431" s="16" t="s">
        <v>1052</v>
      </c>
      <c r="J431" s="17" t="s">
        <v>2035</v>
      </c>
      <c r="K431" s="17" t="s">
        <v>2036</v>
      </c>
      <c r="L431" s="17" t="s">
        <v>1983</v>
      </c>
      <c r="M431" s="18" t="str">
        <f>IF(L431="","",VLOOKUP(L431,Sheet1!$B$3:$C$7,2,0))</f>
        <v>慢性期</v>
      </c>
      <c r="N431" s="17" t="s">
        <v>1983</v>
      </c>
      <c r="O431" s="18" t="str">
        <f>IF(N431="","",VLOOKUP(N431,Sheet1!$B$3:$C$7,2,0))</f>
        <v>慢性期</v>
      </c>
      <c r="P431" s="24" t="str">
        <f t="shared" si="54"/>
        <v>○</v>
      </c>
      <c r="Q431" s="25" t="str">
        <f t="shared" si="55"/>
        <v/>
      </c>
      <c r="R431" s="25" t="str">
        <f t="shared" si="56"/>
        <v/>
      </c>
      <c r="S431" s="25" t="str">
        <f t="shared" si="57"/>
        <v/>
      </c>
      <c r="T431" s="25" t="str">
        <f t="shared" si="58"/>
        <v/>
      </c>
      <c r="U431" s="25" t="str">
        <f t="shared" si="59"/>
        <v/>
      </c>
      <c r="V431" s="26" t="str">
        <f t="shared" si="60"/>
        <v/>
      </c>
      <c r="W431" s="27" t="s">
        <v>1970</v>
      </c>
      <c r="X431" s="27" t="s">
        <v>79</v>
      </c>
      <c r="Y431" s="27" t="s">
        <v>79</v>
      </c>
      <c r="Z431" s="27" t="s">
        <v>79</v>
      </c>
      <c r="AA431" s="27" t="s">
        <v>79</v>
      </c>
      <c r="AB431" s="22" t="str">
        <f t="shared" si="61"/>
        <v>慢性期</v>
      </c>
      <c r="AC431" s="33">
        <v>10</v>
      </c>
      <c r="AD431" s="33">
        <v>10</v>
      </c>
      <c r="AE431" s="33">
        <v>0</v>
      </c>
      <c r="AF431" s="33">
        <v>9</v>
      </c>
      <c r="AG431" s="33">
        <v>9</v>
      </c>
      <c r="AH431" s="33">
        <v>0</v>
      </c>
      <c r="AI431" s="33">
        <v>0</v>
      </c>
      <c r="AJ431" s="33">
        <v>0</v>
      </c>
      <c r="AK431" s="33">
        <v>0</v>
      </c>
      <c r="AL431" s="34">
        <v>10</v>
      </c>
      <c r="AM431" s="34">
        <v>9</v>
      </c>
      <c r="AN431" s="34">
        <v>0</v>
      </c>
      <c r="AO431" s="33">
        <v>0</v>
      </c>
      <c r="AP431" s="34">
        <v>90</v>
      </c>
      <c r="AQ431" s="34">
        <v>0</v>
      </c>
      <c r="AR431" s="35">
        <v>0</v>
      </c>
      <c r="AS431" s="37" t="s">
        <v>1970</v>
      </c>
      <c r="AT431" s="29" t="str">
        <f t="shared" si="62"/>
        <v>○</v>
      </c>
      <c r="AU431" s="34">
        <v>0</v>
      </c>
      <c r="AV431" s="34">
        <v>59</v>
      </c>
      <c r="AW431" s="34">
        <v>0</v>
      </c>
      <c r="AX431" s="34">
        <v>0</v>
      </c>
      <c r="AY431" s="34">
        <v>0</v>
      </c>
      <c r="AZ431" s="34">
        <v>0</v>
      </c>
      <c r="BA431" s="34">
        <v>0</v>
      </c>
    </row>
    <row r="432" spans="2:53">
      <c r="B432" s="16">
        <v>24028769</v>
      </c>
      <c r="C432" s="16" t="s">
        <v>1055</v>
      </c>
      <c r="D432" s="16" t="s">
        <v>75</v>
      </c>
      <c r="E432" s="21">
        <v>4012</v>
      </c>
      <c r="F432" s="21" t="s">
        <v>90</v>
      </c>
      <c r="G432" s="21">
        <v>40106</v>
      </c>
      <c r="H432" s="21" t="s">
        <v>257</v>
      </c>
      <c r="I432" s="16" t="s">
        <v>1056</v>
      </c>
      <c r="J432" s="17" t="s">
        <v>1057</v>
      </c>
      <c r="K432" s="17" t="s">
        <v>1058</v>
      </c>
      <c r="L432" s="17" t="s">
        <v>150</v>
      </c>
      <c r="M432" s="18" t="str">
        <f>IF(L432="","",VLOOKUP(L432,Sheet1!$B$3:$C$7,2,0))</f>
        <v>休棟等</v>
      </c>
      <c r="N432" s="17" t="s">
        <v>150</v>
      </c>
      <c r="O432" s="18" t="str">
        <f>IF(N432="","",VLOOKUP(N432,Sheet1!$B$3:$C$7,2,0))</f>
        <v>休棟等</v>
      </c>
      <c r="P432" s="24" t="str">
        <f t="shared" si="54"/>
        <v/>
      </c>
      <c r="Q432" s="25" t="str">
        <f t="shared" si="55"/>
        <v/>
      </c>
      <c r="R432" s="25" t="str">
        <f t="shared" si="56"/>
        <v/>
      </c>
      <c r="S432" s="25" t="str">
        <f t="shared" si="57"/>
        <v/>
      </c>
      <c r="T432" s="25" t="str">
        <f t="shared" si="58"/>
        <v/>
      </c>
      <c r="U432" s="25" t="str">
        <f t="shared" si="59"/>
        <v/>
      </c>
      <c r="V432" s="26" t="str">
        <f t="shared" si="60"/>
        <v>○</v>
      </c>
      <c r="W432" s="27" t="s">
        <v>191</v>
      </c>
      <c r="X432" s="27" t="s">
        <v>79</v>
      </c>
      <c r="Y432" s="27" t="s">
        <v>79</v>
      </c>
      <c r="Z432" s="27" t="s">
        <v>79</v>
      </c>
      <c r="AA432" s="27" t="s">
        <v>79</v>
      </c>
      <c r="AB432" s="22" t="str">
        <f t="shared" si="61"/>
        <v>休棟中等</v>
      </c>
      <c r="AC432" s="33">
        <v>19</v>
      </c>
      <c r="AD432" s="33">
        <v>0</v>
      </c>
      <c r="AE432" s="33">
        <v>19</v>
      </c>
      <c r="AF432" s="33">
        <v>0</v>
      </c>
      <c r="AG432" s="33">
        <v>0</v>
      </c>
      <c r="AH432" s="33">
        <v>0</v>
      </c>
      <c r="AI432" s="33">
        <v>0</v>
      </c>
      <c r="AJ432" s="33">
        <v>0</v>
      </c>
      <c r="AK432" s="33">
        <v>0</v>
      </c>
      <c r="AL432" s="34">
        <v>0</v>
      </c>
      <c r="AM432" s="33">
        <v>0</v>
      </c>
      <c r="AN432" s="33">
        <v>0</v>
      </c>
      <c r="AO432" s="33">
        <v>19</v>
      </c>
      <c r="AP432" s="34">
        <v>0</v>
      </c>
      <c r="AQ432" s="34">
        <v>0</v>
      </c>
      <c r="AR432" s="35">
        <v>0</v>
      </c>
      <c r="AS432" s="37" t="s">
        <v>148</v>
      </c>
      <c r="AT432" s="29" t="str">
        <f t="shared" si="62"/>
        <v>○</v>
      </c>
      <c r="AU432" s="34">
        <v>0</v>
      </c>
      <c r="AV432" s="34">
        <v>83</v>
      </c>
      <c r="AW432" s="34">
        <v>5</v>
      </c>
      <c r="AX432" s="34">
        <v>2</v>
      </c>
      <c r="AY432" s="34">
        <v>3</v>
      </c>
      <c r="AZ432" s="34">
        <v>4</v>
      </c>
      <c r="BA432" s="34">
        <v>0</v>
      </c>
    </row>
    <row r="433" spans="2:53">
      <c r="B433" s="16">
        <v>24028866</v>
      </c>
      <c r="C433" s="16" t="s">
        <v>1181</v>
      </c>
      <c r="D433" s="16" t="s">
        <v>75</v>
      </c>
      <c r="E433" s="21">
        <v>4012</v>
      </c>
      <c r="F433" s="21" t="s">
        <v>90</v>
      </c>
      <c r="G433" s="21">
        <v>40106</v>
      </c>
      <c r="H433" s="21" t="s">
        <v>257</v>
      </c>
      <c r="I433" s="16" t="s">
        <v>1182</v>
      </c>
      <c r="J433" s="17" t="s">
        <v>2037</v>
      </c>
      <c r="K433" s="17" t="s">
        <v>2038</v>
      </c>
      <c r="L433" s="17" t="s">
        <v>1983</v>
      </c>
      <c r="M433" s="18" t="str">
        <f>IF(L433="","",VLOOKUP(L433,Sheet1!$B$3:$C$7,2,0))</f>
        <v>慢性期</v>
      </c>
      <c r="N433" s="17" t="s">
        <v>1983</v>
      </c>
      <c r="O433" s="18" t="str">
        <f>IF(N433="","",VLOOKUP(N433,Sheet1!$B$3:$C$7,2,0))</f>
        <v>慢性期</v>
      </c>
      <c r="P433" s="24" t="str">
        <f t="shared" si="54"/>
        <v>○</v>
      </c>
      <c r="Q433" s="25" t="str">
        <f t="shared" si="55"/>
        <v/>
      </c>
      <c r="R433" s="25" t="str">
        <f t="shared" si="56"/>
        <v/>
      </c>
      <c r="S433" s="25" t="str">
        <f t="shared" si="57"/>
        <v/>
      </c>
      <c r="T433" s="25" t="str">
        <f t="shared" si="58"/>
        <v/>
      </c>
      <c r="U433" s="25" t="str">
        <f t="shared" si="59"/>
        <v/>
      </c>
      <c r="V433" s="26" t="str">
        <f t="shared" si="60"/>
        <v/>
      </c>
      <c r="W433" s="27" t="s">
        <v>1970</v>
      </c>
      <c r="X433" s="27" t="s">
        <v>79</v>
      </c>
      <c r="Y433" s="27" t="s">
        <v>79</v>
      </c>
      <c r="Z433" s="27" t="s">
        <v>79</v>
      </c>
      <c r="AA433" s="27" t="s">
        <v>79</v>
      </c>
      <c r="AB433" s="22" t="str">
        <f t="shared" si="61"/>
        <v>慢性期</v>
      </c>
      <c r="AC433" s="33">
        <v>19</v>
      </c>
      <c r="AD433" s="33">
        <v>19</v>
      </c>
      <c r="AE433" s="33">
        <v>0</v>
      </c>
      <c r="AF433" s="33">
        <v>0</v>
      </c>
      <c r="AG433" s="33">
        <v>0</v>
      </c>
      <c r="AH433" s="33">
        <v>0</v>
      </c>
      <c r="AI433" s="33">
        <v>0</v>
      </c>
      <c r="AJ433" s="33">
        <v>0</v>
      </c>
      <c r="AK433" s="33">
        <v>0</v>
      </c>
      <c r="AL433" s="34">
        <v>19</v>
      </c>
      <c r="AM433" s="33">
        <v>0</v>
      </c>
      <c r="AN433" s="33">
        <v>0</v>
      </c>
      <c r="AO433" s="33">
        <v>0</v>
      </c>
      <c r="AP433" s="34">
        <v>135</v>
      </c>
      <c r="AQ433" s="34">
        <v>24</v>
      </c>
      <c r="AR433" s="35">
        <v>0</v>
      </c>
      <c r="AS433" s="37" t="s">
        <v>1970</v>
      </c>
      <c r="AT433" s="29" t="str">
        <f t="shared" si="62"/>
        <v>○</v>
      </c>
      <c r="AU433" s="34">
        <v>2</v>
      </c>
      <c r="AV433" s="34">
        <v>1619</v>
      </c>
      <c r="AW433" s="34">
        <v>0</v>
      </c>
      <c r="AX433" s="34">
        <v>0</v>
      </c>
      <c r="AY433" s="34">
        <v>0</v>
      </c>
      <c r="AZ433" s="34">
        <v>26</v>
      </c>
      <c r="BA433" s="34">
        <v>0</v>
      </c>
    </row>
    <row r="434" spans="2:53">
      <c r="B434" s="16">
        <v>24028916</v>
      </c>
      <c r="C434" s="16" t="s">
        <v>1243</v>
      </c>
      <c r="D434" s="16" t="s">
        <v>75</v>
      </c>
      <c r="E434" s="21">
        <v>4012</v>
      </c>
      <c r="F434" s="21" t="s">
        <v>90</v>
      </c>
      <c r="G434" s="21">
        <v>40106</v>
      </c>
      <c r="H434" s="21" t="s">
        <v>257</v>
      </c>
      <c r="I434" s="16" t="s">
        <v>1244</v>
      </c>
      <c r="J434" s="17" t="s">
        <v>2039</v>
      </c>
      <c r="K434" s="17" t="s">
        <v>2040</v>
      </c>
      <c r="L434" s="17" t="s">
        <v>1983</v>
      </c>
      <c r="M434" s="18" t="str">
        <f>IF(L434="","",VLOOKUP(L434,Sheet1!$B$3:$C$7,2,0))</f>
        <v>慢性期</v>
      </c>
      <c r="N434" s="17" t="s">
        <v>1983</v>
      </c>
      <c r="O434" s="18" t="str">
        <f>IF(N434="","",VLOOKUP(N434,Sheet1!$B$3:$C$7,2,0))</f>
        <v>慢性期</v>
      </c>
      <c r="P434" s="24" t="str">
        <f t="shared" si="54"/>
        <v>○</v>
      </c>
      <c r="Q434" s="25" t="str">
        <f t="shared" si="55"/>
        <v/>
      </c>
      <c r="R434" s="25" t="str">
        <f t="shared" si="56"/>
        <v/>
      </c>
      <c r="S434" s="25" t="str">
        <f t="shared" si="57"/>
        <v>○</v>
      </c>
      <c r="T434" s="25" t="str">
        <f t="shared" si="58"/>
        <v/>
      </c>
      <c r="U434" s="25" t="str">
        <f t="shared" si="59"/>
        <v/>
      </c>
      <c r="V434" s="26" t="str">
        <f t="shared" si="60"/>
        <v/>
      </c>
      <c r="W434" s="27" t="s">
        <v>1970</v>
      </c>
      <c r="X434" s="27" t="s">
        <v>1983</v>
      </c>
      <c r="Y434" s="27" t="s">
        <v>79</v>
      </c>
      <c r="Z434" s="27" t="s">
        <v>79</v>
      </c>
      <c r="AA434" s="27" t="s">
        <v>79</v>
      </c>
      <c r="AB434" s="22" t="str">
        <f t="shared" si="61"/>
        <v>慢性期</v>
      </c>
      <c r="AC434" s="33">
        <v>7</v>
      </c>
      <c r="AD434" s="33">
        <v>7</v>
      </c>
      <c r="AE434" s="33">
        <v>0</v>
      </c>
      <c r="AF434" s="33">
        <v>5</v>
      </c>
      <c r="AG434" s="33">
        <v>5</v>
      </c>
      <c r="AH434" s="33">
        <v>0</v>
      </c>
      <c r="AI434" s="33">
        <v>0</v>
      </c>
      <c r="AJ434" s="33">
        <v>0</v>
      </c>
      <c r="AK434" s="33">
        <v>0</v>
      </c>
      <c r="AL434" s="34">
        <v>7</v>
      </c>
      <c r="AM434" s="34">
        <v>5</v>
      </c>
      <c r="AN434" s="34">
        <v>0</v>
      </c>
      <c r="AO434" s="33">
        <v>0</v>
      </c>
      <c r="AP434" s="34">
        <v>9</v>
      </c>
      <c r="AQ434" s="34">
        <v>0</v>
      </c>
      <c r="AR434" s="35">
        <v>0</v>
      </c>
      <c r="AS434" s="37" t="s">
        <v>1970</v>
      </c>
      <c r="AT434" s="29" t="str">
        <f t="shared" si="62"/>
        <v>○</v>
      </c>
      <c r="AU434" s="34">
        <v>0</v>
      </c>
      <c r="AV434" s="34">
        <v>72</v>
      </c>
      <c r="AW434" s="34">
        <v>0</v>
      </c>
      <c r="AX434" s="34">
        <v>0</v>
      </c>
      <c r="AY434" s="34">
        <v>0</v>
      </c>
      <c r="AZ434" s="34">
        <v>0</v>
      </c>
      <c r="BA434" s="34"/>
    </row>
    <row r="435" spans="2:53">
      <c r="B435" s="16">
        <v>24028005</v>
      </c>
      <c r="C435" s="16" t="s">
        <v>89</v>
      </c>
      <c r="D435" s="16" t="s">
        <v>75</v>
      </c>
      <c r="E435" s="21">
        <v>4012</v>
      </c>
      <c r="F435" s="21" t="s">
        <v>90</v>
      </c>
      <c r="G435" s="21">
        <v>40107</v>
      </c>
      <c r="H435" s="21" t="s">
        <v>91</v>
      </c>
      <c r="I435" s="16" t="s">
        <v>92</v>
      </c>
      <c r="J435" s="18" t="s">
        <v>2041</v>
      </c>
      <c r="K435" s="18" t="s">
        <v>2042</v>
      </c>
      <c r="L435" s="18" t="s">
        <v>1984</v>
      </c>
      <c r="M435" s="18" t="str">
        <f>IF(L435="","",VLOOKUP(L435,Sheet1!$B$3:$C$7,2,0))</f>
        <v>休棟等</v>
      </c>
      <c r="N435" s="18" t="s">
        <v>1984</v>
      </c>
      <c r="O435" s="18" t="str">
        <f>IF(N435="","",VLOOKUP(N435,Sheet1!$B$3:$C$7,2,0))</f>
        <v>休棟等</v>
      </c>
      <c r="P435" s="24" t="str">
        <f t="shared" si="54"/>
        <v/>
      </c>
      <c r="Q435" s="25" t="str">
        <f t="shared" si="55"/>
        <v/>
      </c>
      <c r="R435" s="25" t="str">
        <f t="shared" si="56"/>
        <v/>
      </c>
      <c r="S435" s="25" t="str">
        <f t="shared" si="57"/>
        <v/>
      </c>
      <c r="T435" s="25" t="str">
        <f t="shared" si="58"/>
        <v/>
      </c>
      <c r="U435" s="25" t="str">
        <f t="shared" si="59"/>
        <v/>
      </c>
      <c r="V435" s="26" t="str">
        <f t="shared" si="60"/>
        <v>○</v>
      </c>
      <c r="W435" s="28" t="s">
        <v>1995</v>
      </c>
      <c r="X435" s="28" t="s">
        <v>79</v>
      </c>
      <c r="Y435" s="28" t="s">
        <v>79</v>
      </c>
      <c r="Z435" s="28" t="s">
        <v>79</v>
      </c>
      <c r="AA435" s="28" t="s">
        <v>79</v>
      </c>
      <c r="AB435" s="22" t="str">
        <f t="shared" si="61"/>
        <v>休棟中等</v>
      </c>
      <c r="AC435" s="33">
        <v>7</v>
      </c>
      <c r="AD435" s="33">
        <v>0</v>
      </c>
      <c r="AE435" s="33">
        <v>7</v>
      </c>
      <c r="AF435" s="33">
        <v>6</v>
      </c>
      <c r="AG435" s="33">
        <v>0</v>
      </c>
      <c r="AH435" s="33">
        <v>6</v>
      </c>
      <c r="AI435" s="33">
        <v>0</v>
      </c>
      <c r="AJ435" s="33">
        <v>0</v>
      </c>
      <c r="AK435" s="33">
        <v>0</v>
      </c>
      <c r="AL435" s="34"/>
      <c r="AM435" s="34"/>
      <c r="AN435" s="34"/>
      <c r="AO435" s="33">
        <v>13</v>
      </c>
      <c r="AP435" s="34">
        <v>0</v>
      </c>
      <c r="AQ435" s="34">
        <v>0</v>
      </c>
      <c r="AR435" s="35">
        <v>0</v>
      </c>
      <c r="AS435" s="36" t="s">
        <v>1971</v>
      </c>
      <c r="AT435" s="29" t="str">
        <f t="shared" si="62"/>
        <v/>
      </c>
      <c r="AU435" s="34"/>
      <c r="AV435" s="34"/>
      <c r="AW435" s="34">
        <v>0</v>
      </c>
      <c r="AX435" s="34"/>
      <c r="AY435" s="34"/>
      <c r="AZ435" s="34">
        <v>0</v>
      </c>
      <c r="BA435" s="34">
        <v>0</v>
      </c>
    </row>
    <row r="436" spans="2:53">
      <c r="B436" s="16">
        <v>24028229</v>
      </c>
      <c r="C436" s="16" t="s">
        <v>411</v>
      </c>
      <c r="D436" s="16" t="s">
        <v>75</v>
      </c>
      <c r="E436" s="21">
        <v>4012</v>
      </c>
      <c r="F436" s="21" t="s">
        <v>90</v>
      </c>
      <c r="G436" s="21">
        <v>40107</v>
      </c>
      <c r="H436" s="21" t="s">
        <v>91</v>
      </c>
      <c r="I436" s="16" t="s">
        <v>412</v>
      </c>
      <c r="J436" s="18" t="s">
        <v>2043</v>
      </c>
      <c r="K436" s="18" t="s">
        <v>2044</v>
      </c>
      <c r="L436" s="18" t="s">
        <v>1971</v>
      </c>
      <c r="M436" s="18" t="str">
        <f>IF(L436="","",VLOOKUP(L436,Sheet1!$B$3:$C$7,2,0))</f>
        <v>急性期</v>
      </c>
      <c r="N436" s="18" t="s">
        <v>1971</v>
      </c>
      <c r="O436" s="18" t="str">
        <f>IF(N436="","",VLOOKUP(N436,Sheet1!$B$3:$C$7,2,0))</f>
        <v>急性期</v>
      </c>
      <c r="P436" s="24" t="str">
        <f t="shared" si="54"/>
        <v/>
      </c>
      <c r="Q436" s="25" t="str">
        <f t="shared" si="55"/>
        <v/>
      </c>
      <c r="R436" s="25" t="str">
        <f t="shared" si="56"/>
        <v/>
      </c>
      <c r="S436" s="25" t="str">
        <f t="shared" si="57"/>
        <v/>
      </c>
      <c r="T436" s="25" t="str">
        <f t="shared" si="58"/>
        <v/>
      </c>
      <c r="U436" s="25" t="str">
        <f t="shared" si="59"/>
        <v>○</v>
      </c>
      <c r="V436" s="26" t="str">
        <f t="shared" si="60"/>
        <v/>
      </c>
      <c r="W436" s="28" t="s">
        <v>2020</v>
      </c>
      <c r="X436" s="28" t="s">
        <v>79</v>
      </c>
      <c r="Y436" s="28" t="s">
        <v>79</v>
      </c>
      <c r="Z436" s="28" t="s">
        <v>79</v>
      </c>
      <c r="AA436" s="28" t="s">
        <v>79</v>
      </c>
      <c r="AB436" s="22" t="str">
        <f t="shared" si="61"/>
        <v>急性期</v>
      </c>
      <c r="AC436" s="33">
        <v>12</v>
      </c>
      <c r="AD436" s="33">
        <v>12</v>
      </c>
      <c r="AE436" s="33">
        <v>0</v>
      </c>
      <c r="AF436" s="33">
        <v>0</v>
      </c>
      <c r="AG436" s="33">
        <v>0</v>
      </c>
      <c r="AH436" s="33">
        <v>0</v>
      </c>
      <c r="AI436" s="33">
        <v>0</v>
      </c>
      <c r="AJ436" s="33">
        <v>0</v>
      </c>
      <c r="AK436" s="33">
        <v>0</v>
      </c>
      <c r="AL436" s="34">
        <v>12</v>
      </c>
      <c r="AM436" s="33">
        <v>0</v>
      </c>
      <c r="AN436" s="33">
        <v>0</v>
      </c>
      <c r="AO436" s="33">
        <v>0</v>
      </c>
      <c r="AP436" s="34">
        <v>303</v>
      </c>
      <c r="AQ436" s="34">
        <v>0</v>
      </c>
      <c r="AR436" s="35"/>
      <c r="AS436" s="36" t="s">
        <v>79</v>
      </c>
      <c r="AT436" s="29" t="str">
        <f t="shared" si="62"/>
        <v/>
      </c>
      <c r="AU436" s="34"/>
      <c r="AV436" s="34"/>
      <c r="AW436" s="34">
        <v>0</v>
      </c>
      <c r="AX436" s="34"/>
      <c r="AY436" s="34"/>
      <c r="AZ436" s="34">
        <v>0</v>
      </c>
      <c r="BA436" s="34"/>
    </row>
    <row r="437" spans="2:53">
      <c r="B437" s="16">
        <v>24028261</v>
      </c>
      <c r="C437" s="16" t="s">
        <v>443</v>
      </c>
      <c r="D437" s="16" t="s">
        <v>75</v>
      </c>
      <c r="E437" s="21">
        <v>4012</v>
      </c>
      <c r="F437" s="21" t="s">
        <v>90</v>
      </c>
      <c r="G437" s="21">
        <v>40107</v>
      </c>
      <c r="H437" s="21" t="s">
        <v>91</v>
      </c>
      <c r="I437" s="16" t="s">
        <v>444</v>
      </c>
      <c r="J437" s="17" t="s">
        <v>2045</v>
      </c>
      <c r="K437" s="17" t="s">
        <v>2046</v>
      </c>
      <c r="L437" s="17" t="s">
        <v>1971</v>
      </c>
      <c r="M437" s="18" t="str">
        <f>IF(L437="","",VLOOKUP(L437,Sheet1!$B$3:$C$7,2,0))</f>
        <v>急性期</v>
      </c>
      <c r="N437" s="17" t="s">
        <v>1971</v>
      </c>
      <c r="O437" s="18" t="str">
        <f>IF(N437="","",VLOOKUP(N437,Sheet1!$B$3:$C$7,2,0))</f>
        <v>急性期</v>
      </c>
      <c r="P437" s="24" t="str">
        <f t="shared" si="54"/>
        <v/>
      </c>
      <c r="Q437" s="25" t="str">
        <f t="shared" si="55"/>
        <v>○</v>
      </c>
      <c r="R437" s="25" t="str">
        <f t="shared" si="56"/>
        <v/>
      </c>
      <c r="S437" s="25" t="str">
        <f t="shared" si="57"/>
        <v/>
      </c>
      <c r="T437" s="25" t="str">
        <f t="shared" si="58"/>
        <v/>
      </c>
      <c r="U437" s="25" t="str">
        <f t="shared" si="59"/>
        <v/>
      </c>
      <c r="V437" s="26" t="str">
        <f t="shared" si="60"/>
        <v/>
      </c>
      <c r="W437" s="27" t="s">
        <v>1971</v>
      </c>
      <c r="X437" s="27" t="s">
        <v>79</v>
      </c>
      <c r="Y437" s="27" t="s">
        <v>79</v>
      </c>
      <c r="Z437" s="27" t="s">
        <v>79</v>
      </c>
      <c r="AA437" s="27" t="s">
        <v>79</v>
      </c>
      <c r="AB437" s="22" t="str">
        <f t="shared" si="61"/>
        <v>急性期</v>
      </c>
      <c r="AC437" s="33">
        <v>12</v>
      </c>
      <c r="AD437" s="33">
        <v>12</v>
      </c>
      <c r="AE437" s="33">
        <v>0</v>
      </c>
      <c r="AF437" s="33">
        <v>0</v>
      </c>
      <c r="AG437" s="33">
        <v>0</v>
      </c>
      <c r="AH437" s="33">
        <v>0</v>
      </c>
      <c r="AI437" s="33">
        <v>0</v>
      </c>
      <c r="AJ437" s="33">
        <v>0</v>
      </c>
      <c r="AK437" s="33">
        <v>0</v>
      </c>
      <c r="AL437" s="34">
        <v>12</v>
      </c>
      <c r="AM437" s="33">
        <v>0</v>
      </c>
      <c r="AN437" s="33">
        <v>0</v>
      </c>
      <c r="AO437" s="33">
        <v>0</v>
      </c>
      <c r="AP437" s="34">
        <v>301</v>
      </c>
      <c r="AQ437" s="34"/>
      <c r="AR437" s="35"/>
      <c r="AS437" s="37" t="s">
        <v>1971</v>
      </c>
      <c r="AT437" s="29" t="str">
        <f t="shared" si="62"/>
        <v/>
      </c>
      <c r="AU437" s="34">
        <v>0</v>
      </c>
      <c r="AV437" s="34">
        <v>0</v>
      </c>
      <c r="AW437" s="34">
        <v>0</v>
      </c>
      <c r="AX437" s="34">
        <v>0</v>
      </c>
      <c r="AY437" s="34">
        <v>0</v>
      </c>
      <c r="AZ437" s="34">
        <v>0</v>
      </c>
      <c r="BA437" s="34">
        <v>18</v>
      </c>
    </row>
    <row r="438" spans="2:53">
      <c r="B438" s="16">
        <v>24028340</v>
      </c>
      <c r="C438" s="16" t="s">
        <v>525</v>
      </c>
      <c r="D438" s="16" t="s">
        <v>75</v>
      </c>
      <c r="E438" s="21">
        <v>4012</v>
      </c>
      <c r="F438" s="21" t="s">
        <v>90</v>
      </c>
      <c r="G438" s="21">
        <v>40107</v>
      </c>
      <c r="H438" s="21" t="s">
        <v>91</v>
      </c>
      <c r="I438" s="16" t="s">
        <v>526</v>
      </c>
      <c r="J438" s="17" t="s">
        <v>2047</v>
      </c>
      <c r="K438" s="17" t="s">
        <v>2048</v>
      </c>
      <c r="L438" s="17" t="s">
        <v>1971</v>
      </c>
      <c r="M438" s="18" t="str">
        <f>IF(L438="","",VLOOKUP(L438,Sheet1!$B$3:$C$7,2,0))</f>
        <v>急性期</v>
      </c>
      <c r="N438" s="17" t="s">
        <v>1971</v>
      </c>
      <c r="O438" s="18" t="str">
        <f>IF(N438="","",VLOOKUP(N438,Sheet1!$B$3:$C$7,2,0))</f>
        <v>急性期</v>
      </c>
      <c r="P438" s="24" t="str">
        <f t="shared" si="54"/>
        <v>○</v>
      </c>
      <c r="Q438" s="25" t="str">
        <f t="shared" si="55"/>
        <v>○</v>
      </c>
      <c r="R438" s="25" t="str">
        <f t="shared" si="56"/>
        <v>○</v>
      </c>
      <c r="S438" s="25" t="str">
        <f t="shared" si="57"/>
        <v/>
      </c>
      <c r="T438" s="25" t="str">
        <f t="shared" si="58"/>
        <v/>
      </c>
      <c r="U438" s="25" t="str">
        <f t="shared" si="59"/>
        <v/>
      </c>
      <c r="V438" s="26" t="str">
        <f t="shared" si="60"/>
        <v/>
      </c>
      <c r="W438" s="27" t="s">
        <v>1970</v>
      </c>
      <c r="X438" s="27" t="s">
        <v>1971</v>
      </c>
      <c r="Y438" s="27" t="s">
        <v>1972</v>
      </c>
      <c r="Z438" s="27" t="s">
        <v>79</v>
      </c>
      <c r="AA438" s="27" t="s">
        <v>79</v>
      </c>
      <c r="AB438" s="22" t="str">
        <f t="shared" si="61"/>
        <v>急性期</v>
      </c>
      <c r="AC438" s="33">
        <v>10</v>
      </c>
      <c r="AD438" s="33">
        <v>10</v>
      </c>
      <c r="AE438" s="33">
        <v>0</v>
      </c>
      <c r="AF438" s="33">
        <v>0</v>
      </c>
      <c r="AG438" s="33">
        <v>0</v>
      </c>
      <c r="AH438" s="33">
        <v>0</v>
      </c>
      <c r="AI438" s="33">
        <v>0</v>
      </c>
      <c r="AJ438" s="33">
        <v>0</v>
      </c>
      <c r="AK438" s="33">
        <v>0</v>
      </c>
      <c r="AL438" s="34">
        <v>10</v>
      </c>
      <c r="AM438" s="33">
        <v>0</v>
      </c>
      <c r="AN438" s="33">
        <v>0</v>
      </c>
      <c r="AO438" s="33">
        <v>0</v>
      </c>
      <c r="AP438" s="34">
        <v>443</v>
      </c>
      <c r="AQ438" s="34">
        <v>5</v>
      </c>
      <c r="AR438" s="35">
        <v>0</v>
      </c>
      <c r="AS438" s="37" t="s">
        <v>1971</v>
      </c>
      <c r="AT438" s="29" t="str">
        <f t="shared" si="62"/>
        <v/>
      </c>
      <c r="AU438" s="34">
        <v>0</v>
      </c>
      <c r="AV438" s="34">
        <v>0</v>
      </c>
      <c r="AW438" s="34">
        <v>0</v>
      </c>
      <c r="AX438" s="34">
        <v>0</v>
      </c>
      <c r="AY438" s="34">
        <v>0</v>
      </c>
      <c r="AZ438" s="34">
        <v>0</v>
      </c>
      <c r="BA438" s="34">
        <v>0</v>
      </c>
    </row>
    <row r="439" spans="2:53">
      <c r="B439" s="16">
        <v>24028481</v>
      </c>
      <c r="C439" s="16" t="s">
        <v>698</v>
      </c>
      <c r="D439" s="16" t="s">
        <v>75</v>
      </c>
      <c r="E439" s="21">
        <v>4012</v>
      </c>
      <c r="F439" s="21" t="s">
        <v>90</v>
      </c>
      <c r="G439" s="21">
        <v>40107</v>
      </c>
      <c r="H439" s="21" t="s">
        <v>91</v>
      </c>
      <c r="I439" s="16" t="s">
        <v>699</v>
      </c>
      <c r="J439" s="17" t="s">
        <v>2049</v>
      </c>
      <c r="K439" s="17" t="s">
        <v>2050</v>
      </c>
      <c r="L439" s="17" t="s">
        <v>1983</v>
      </c>
      <c r="M439" s="18" t="str">
        <f>IF(L439="","",VLOOKUP(L439,Sheet1!$B$3:$C$7,2,0))</f>
        <v>慢性期</v>
      </c>
      <c r="N439" s="17" t="s">
        <v>1983</v>
      </c>
      <c r="O439" s="18" t="str">
        <f>IF(N439="","",VLOOKUP(N439,Sheet1!$B$3:$C$7,2,0))</f>
        <v>慢性期</v>
      </c>
      <c r="P439" s="24" t="str">
        <f t="shared" si="54"/>
        <v>○</v>
      </c>
      <c r="Q439" s="25" t="str">
        <f t="shared" si="55"/>
        <v/>
      </c>
      <c r="R439" s="25" t="str">
        <f t="shared" si="56"/>
        <v/>
      </c>
      <c r="S439" s="25" t="str">
        <f t="shared" si="57"/>
        <v>○</v>
      </c>
      <c r="T439" s="25" t="str">
        <f t="shared" si="58"/>
        <v/>
      </c>
      <c r="U439" s="25" t="str">
        <f t="shared" si="59"/>
        <v/>
      </c>
      <c r="V439" s="26" t="str">
        <f t="shared" si="60"/>
        <v/>
      </c>
      <c r="W439" s="27" t="s">
        <v>1970</v>
      </c>
      <c r="X439" s="27" t="s">
        <v>1983</v>
      </c>
      <c r="Y439" s="27" t="s">
        <v>79</v>
      </c>
      <c r="Z439" s="27" t="s">
        <v>79</v>
      </c>
      <c r="AA439" s="27" t="s">
        <v>79</v>
      </c>
      <c r="AB439" s="22" t="str">
        <f t="shared" si="61"/>
        <v>慢性期</v>
      </c>
      <c r="AC439" s="33">
        <v>1</v>
      </c>
      <c r="AD439" s="33">
        <v>1</v>
      </c>
      <c r="AE439" s="33">
        <v>0</v>
      </c>
      <c r="AF439" s="33">
        <v>18</v>
      </c>
      <c r="AG439" s="33">
        <v>5</v>
      </c>
      <c r="AH439" s="33">
        <v>13</v>
      </c>
      <c r="AI439" s="33">
        <v>0</v>
      </c>
      <c r="AJ439" s="33">
        <v>0</v>
      </c>
      <c r="AK439" s="33">
        <v>0</v>
      </c>
      <c r="AL439" s="34"/>
      <c r="AM439" s="34"/>
      <c r="AN439" s="34"/>
      <c r="AO439" s="33">
        <v>19</v>
      </c>
      <c r="AP439" s="34">
        <v>7</v>
      </c>
      <c r="AQ439" s="34">
        <v>0</v>
      </c>
      <c r="AR439" s="35">
        <v>100</v>
      </c>
      <c r="AS439" s="37" t="s">
        <v>1970</v>
      </c>
      <c r="AT439" s="29" t="str">
        <f t="shared" si="62"/>
        <v>○</v>
      </c>
      <c r="AU439" s="34">
        <v>4</v>
      </c>
      <c r="AV439" s="34">
        <v>18</v>
      </c>
      <c r="AW439" s="34">
        <v>0</v>
      </c>
      <c r="AX439" s="34">
        <v>0</v>
      </c>
      <c r="AY439" s="34">
        <v>0</v>
      </c>
      <c r="AZ439" s="34">
        <v>3</v>
      </c>
      <c r="BA439" s="34">
        <v>0</v>
      </c>
    </row>
    <row r="440" spans="2:53">
      <c r="B440" s="16">
        <v>24028495</v>
      </c>
      <c r="C440" s="16" t="s">
        <v>722</v>
      </c>
      <c r="D440" s="16" t="s">
        <v>75</v>
      </c>
      <c r="E440" s="21">
        <v>4012</v>
      </c>
      <c r="F440" s="21" t="s">
        <v>90</v>
      </c>
      <c r="G440" s="21">
        <v>40107</v>
      </c>
      <c r="H440" s="21" t="s">
        <v>91</v>
      </c>
      <c r="I440" s="16" t="s">
        <v>723</v>
      </c>
      <c r="J440" s="17" t="s">
        <v>2051</v>
      </c>
      <c r="K440" s="17" t="s">
        <v>2052</v>
      </c>
      <c r="L440" s="17" t="s">
        <v>1971</v>
      </c>
      <c r="M440" s="18" t="str">
        <f>IF(L440="","",VLOOKUP(L440,Sheet1!$B$3:$C$7,2,0))</f>
        <v>急性期</v>
      </c>
      <c r="N440" s="17" t="s">
        <v>1971</v>
      </c>
      <c r="O440" s="18" t="str">
        <f>IF(N440="","",VLOOKUP(N440,Sheet1!$B$3:$C$7,2,0))</f>
        <v>急性期</v>
      </c>
      <c r="P440" s="24" t="str">
        <f t="shared" si="54"/>
        <v>○</v>
      </c>
      <c r="Q440" s="25" t="str">
        <f t="shared" si="55"/>
        <v>○</v>
      </c>
      <c r="R440" s="25" t="str">
        <f t="shared" si="56"/>
        <v>○</v>
      </c>
      <c r="S440" s="25" t="str">
        <f t="shared" si="57"/>
        <v>○</v>
      </c>
      <c r="T440" s="25" t="str">
        <f t="shared" si="58"/>
        <v>○</v>
      </c>
      <c r="U440" s="25" t="str">
        <f t="shared" si="59"/>
        <v/>
      </c>
      <c r="V440" s="26" t="str">
        <f t="shared" si="60"/>
        <v/>
      </c>
      <c r="W440" s="27" t="s">
        <v>1970</v>
      </c>
      <c r="X440" s="27" t="s">
        <v>1971</v>
      </c>
      <c r="Y440" s="27" t="s">
        <v>1972</v>
      </c>
      <c r="Z440" s="27" t="s">
        <v>1983</v>
      </c>
      <c r="AA440" s="27" t="s">
        <v>1984</v>
      </c>
      <c r="AB440" s="22" t="str">
        <f t="shared" si="61"/>
        <v>急性期</v>
      </c>
      <c r="AC440" s="33">
        <v>19</v>
      </c>
      <c r="AD440" s="33">
        <v>19</v>
      </c>
      <c r="AE440" s="33">
        <v>0</v>
      </c>
      <c r="AF440" s="33">
        <v>0</v>
      </c>
      <c r="AG440" s="33">
        <v>0</v>
      </c>
      <c r="AH440" s="33">
        <v>0</v>
      </c>
      <c r="AI440" s="33">
        <v>0</v>
      </c>
      <c r="AJ440" s="33">
        <v>0</v>
      </c>
      <c r="AK440" s="33">
        <v>0</v>
      </c>
      <c r="AL440" s="34">
        <v>19</v>
      </c>
      <c r="AM440" s="33">
        <v>0</v>
      </c>
      <c r="AN440" s="33">
        <v>0</v>
      </c>
      <c r="AO440" s="33">
        <v>0</v>
      </c>
      <c r="AP440" s="34">
        <v>42</v>
      </c>
      <c r="AQ440" s="34">
        <v>0</v>
      </c>
      <c r="AR440" s="35">
        <v>23.8</v>
      </c>
      <c r="AS440" s="37" t="s">
        <v>1970</v>
      </c>
      <c r="AT440" s="29" t="str">
        <f t="shared" si="62"/>
        <v>○</v>
      </c>
      <c r="AU440" s="34">
        <v>0</v>
      </c>
      <c r="AV440" s="34">
        <v>32</v>
      </c>
      <c r="AW440" s="34">
        <v>0</v>
      </c>
      <c r="AX440" s="34">
        <v>0</v>
      </c>
      <c r="AY440" s="34">
        <v>0</v>
      </c>
      <c r="AZ440" s="34">
        <v>2</v>
      </c>
      <c r="BA440" s="34">
        <v>0</v>
      </c>
    </row>
    <row r="441" spans="2:53">
      <c r="B441" s="16">
        <v>24028558</v>
      </c>
      <c r="C441" s="16" t="s">
        <v>791</v>
      </c>
      <c r="D441" s="16" t="s">
        <v>75</v>
      </c>
      <c r="E441" s="21">
        <v>4012</v>
      </c>
      <c r="F441" s="21" t="s">
        <v>90</v>
      </c>
      <c r="G441" s="21">
        <v>40107</v>
      </c>
      <c r="H441" s="21" t="s">
        <v>91</v>
      </c>
      <c r="I441" s="16" t="s">
        <v>792</v>
      </c>
      <c r="J441" s="17" t="s">
        <v>2053</v>
      </c>
      <c r="K441" s="17" t="s">
        <v>2054</v>
      </c>
      <c r="L441" s="17" t="s">
        <v>1971</v>
      </c>
      <c r="M441" s="18" t="str">
        <f>IF(L441="","",VLOOKUP(L441,Sheet1!$B$3:$C$7,2,0))</f>
        <v>急性期</v>
      </c>
      <c r="N441" s="17" t="s">
        <v>1971</v>
      </c>
      <c r="O441" s="18" t="str">
        <f>IF(N441="","",VLOOKUP(N441,Sheet1!$B$3:$C$7,2,0))</f>
        <v>急性期</v>
      </c>
      <c r="P441" s="24" t="str">
        <f t="shared" si="54"/>
        <v/>
      </c>
      <c r="Q441" s="25" t="str">
        <f t="shared" si="55"/>
        <v/>
      </c>
      <c r="R441" s="25" t="str">
        <f t="shared" si="56"/>
        <v/>
      </c>
      <c r="S441" s="25" t="str">
        <f t="shared" si="57"/>
        <v/>
      </c>
      <c r="T441" s="25" t="str">
        <f t="shared" si="58"/>
        <v/>
      </c>
      <c r="U441" s="25" t="str">
        <f t="shared" si="59"/>
        <v>○</v>
      </c>
      <c r="V441" s="26" t="str">
        <f t="shared" si="60"/>
        <v/>
      </c>
      <c r="W441" s="27" t="s">
        <v>2020</v>
      </c>
      <c r="X441" s="27" t="s">
        <v>79</v>
      </c>
      <c r="Y441" s="27" t="s">
        <v>79</v>
      </c>
      <c r="Z441" s="27" t="s">
        <v>79</v>
      </c>
      <c r="AA441" s="27" t="s">
        <v>79</v>
      </c>
      <c r="AB441" s="22" t="str">
        <f t="shared" si="61"/>
        <v>急性期</v>
      </c>
      <c r="AC441" s="33">
        <v>11</v>
      </c>
      <c r="AD441" s="33">
        <v>11</v>
      </c>
      <c r="AE441" s="33">
        <v>0</v>
      </c>
      <c r="AF441" s="33">
        <v>0</v>
      </c>
      <c r="AG441" s="33">
        <v>0</v>
      </c>
      <c r="AH441" s="33">
        <v>0</v>
      </c>
      <c r="AI441" s="33">
        <v>0</v>
      </c>
      <c r="AJ441" s="33">
        <v>0</v>
      </c>
      <c r="AK441" s="33">
        <v>0</v>
      </c>
      <c r="AL441" s="34">
        <v>11</v>
      </c>
      <c r="AM441" s="33">
        <v>0</v>
      </c>
      <c r="AN441" s="33">
        <v>0</v>
      </c>
      <c r="AO441" s="33">
        <v>0</v>
      </c>
      <c r="AP441" s="34">
        <v>672</v>
      </c>
      <c r="AQ441" s="34"/>
      <c r="AR441" s="35"/>
      <c r="AS441" s="37" t="s">
        <v>1971</v>
      </c>
      <c r="AT441" s="29" t="str">
        <f t="shared" si="62"/>
        <v/>
      </c>
      <c r="AU441" s="34"/>
      <c r="AV441" s="34"/>
      <c r="AW441" s="34">
        <v>0</v>
      </c>
      <c r="AX441" s="34"/>
      <c r="AY441" s="34"/>
      <c r="AZ441" s="34">
        <v>0</v>
      </c>
      <c r="BA441" s="34">
        <v>31</v>
      </c>
    </row>
    <row r="442" spans="2:53">
      <c r="B442" s="16">
        <v>24028563</v>
      </c>
      <c r="C442" s="16" t="s">
        <v>793</v>
      </c>
      <c r="D442" s="16" t="s">
        <v>75</v>
      </c>
      <c r="E442" s="21">
        <v>4012</v>
      </c>
      <c r="F442" s="21" t="s">
        <v>90</v>
      </c>
      <c r="G442" s="21">
        <v>40107</v>
      </c>
      <c r="H442" s="21" t="s">
        <v>91</v>
      </c>
      <c r="I442" s="16" t="s">
        <v>794</v>
      </c>
      <c r="J442" s="17" t="s">
        <v>2055</v>
      </c>
      <c r="K442" s="17" t="s">
        <v>2056</v>
      </c>
      <c r="L442" s="17" t="s">
        <v>1971</v>
      </c>
      <c r="M442" s="18" t="str">
        <f>IF(L442="","",VLOOKUP(L442,Sheet1!$B$3:$C$7,2,0))</f>
        <v>急性期</v>
      </c>
      <c r="N442" s="17" t="s">
        <v>1971</v>
      </c>
      <c r="O442" s="18" t="str">
        <f>IF(N442="","",VLOOKUP(N442,Sheet1!$B$3:$C$7,2,0))</f>
        <v>急性期</v>
      </c>
      <c r="P442" s="24" t="str">
        <f t="shared" si="54"/>
        <v/>
      </c>
      <c r="Q442" s="25" t="str">
        <f t="shared" si="55"/>
        <v>○</v>
      </c>
      <c r="R442" s="25" t="str">
        <f t="shared" si="56"/>
        <v/>
      </c>
      <c r="S442" s="25" t="str">
        <f t="shared" si="57"/>
        <v/>
      </c>
      <c r="T442" s="25" t="str">
        <f t="shared" si="58"/>
        <v/>
      </c>
      <c r="U442" s="25" t="str">
        <f t="shared" si="59"/>
        <v/>
      </c>
      <c r="V442" s="26" t="str">
        <f t="shared" si="60"/>
        <v/>
      </c>
      <c r="W442" s="27" t="s">
        <v>1971</v>
      </c>
      <c r="X442" s="27" t="s">
        <v>79</v>
      </c>
      <c r="Y442" s="27" t="s">
        <v>79</v>
      </c>
      <c r="Z442" s="27" t="s">
        <v>79</v>
      </c>
      <c r="AA442" s="27" t="s">
        <v>79</v>
      </c>
      <c r="AB442" s="22" t="str">
        <f t="shared" si="61"/>
        <v>急性期</v>
      </c>
      <c r="AC442" s="33">
        <v>4</v>
      </c>
      <c r="AD442" s="33">
        <v>1</v>
      </c>
      <c r="AE442" s="33">
        <v>3</v>
      </c>
      <c r="AF442" s="33">
        <v>0</v>
      </c>
      <c r="AG442" s="33">
        <v>0</v>
      </c>
      <c r="AH442" s="33">
        <v>0</v>
      </c>
      <c r="AI442" s="33">
        <v>0</v>
      </c>
      <c r="AJ442" s="33">
        <v>0</v>
      </c>
      <c r="AK442" s="33">
        <v>0</v>
      </c>
      <c r="AL442" s="34">
        <v>4</v>
      </c>
      <c r="AM442" s="33">
        <v>0</v>
      </c>
      <c r="AN442" s="33">
        <v>0</v>
      </c>
      <c r="AO442" s="33">
        <v>0</v>
      </c>
      <c r="AP442" s="34">
        <v>16</v>
      </c>
      <c r="AQ442" s="34"/>
      <c r="AR442" s="35"/>
      <c r="AS442" s="37" t="s">
        <v>1971</v>
      </c>
      <c r="AT442" s="29" t="str">
        <f t="shared" si="62"/>
        <v/>
      </c>
      <c r="AU442" s="34"/>
      <c r="AV442" s="34"/>
      <c r="AW442" s="34">
        <v>0</v>
      </c>
      <c r="AX442" s="34"/>
      <c r="AY442" s="34"/>
      <c r="AZ442" s="34">
        <v>0</v>
      </c>
      <c r="BA442" s="34">
        <v>0</v>
      </c>
    </row>
    <row r="443" spans="2:53">
      <c r="B443" s="16">
        <v>24028599</v>
      </c>
      <c r="C443" s="16" t="s">
        <v>826</v>
      </c>
      <c r="D443" s="16" t="s">
        <v>75</v>
      </c>
      <c r="E443" s="21">
        <v>4012</v>
      </c>
      <c r="F443" s="21" t="s">
        <v>90</v>
      </c>
      <c r="G443" s="21">
        <v>40107</v>
      </c>
      <c r="H443" s="21" t="s">
        <v>91</v>
      </c>
      <c r="I443" s="16" t="s">
        <v>827</v>
      </c>
      <c r="J443" s="17" t="s">
        <v>2057</v>
      </c>
      <c r="K443" s="17" t="s">
        <v>2058</v>
      </c>
      <c r="L443" s="17" t="s">
        <v>1971</v>
      </c>
      <c r="M443" s="18" t="str">
        <f>IF(L443="","",VLOOKUP(L443,Sheet1!$B$3:$C$7,2,0))</f>
        <v>急性期</v>
      </c>
      <c r="N443" s="17" t="s">
        <v>1971</v>
      </c>
      <c r="O443" s="18" t="str">
        <f>IF(N443="","",VLOOKUP(N443,Sheet1!$B$3:$C$7,2,0))</f>
        <v>急性期</v>
      </c>
      <c r="P443" s="24" t="str">
        <f t="shared" si="54"/>
        <v/>
      </c>
      <c r="Q443" s="25" t="str">
        <f t="shared" si="55"/>
        <v>○</v>
      </c>
      <c r="R443" s="25" t="str">
        <f t="shared" si="56"/>
        <v>○</v>
      </c>
      <c r="S443" s="25" t="str">
        <f t="shared" si="57"/>
        <v/>
      </c>
      <c r="T443" s="25" t="str">
        <f t="shared" si="58"/>
        <v/>
      </c>
      <c r="U443" s="25" t="str">
        <f t="shared" si="59"/>
        <v/>
      </c>
      <c r="V443" s="26" t="str">
        <f t="shared" si="60"/>
        <v/>
      </c>
      <c r="W443" s="27" t="s">
        <v>1971</v>
      </c>
      <c r="X443" s="27" t="s">
        <v>1972</v>
      </c>
      <c r="Y443" s="27" t="s">
        <v>79</v>
      </c>
      <c r="Z443" s="27" t="s">
        <v>79</v>
      </c>
      <c r="AA443" s="27" t="s">
        <v>79</v>
      </c>
      <c r="AB443" s="22" t="str">
        <f t="shared" si="61"/>
        <v>急性期</v>
      </c>
      <c r="AC443" s="33">
        <v>7</v>
      </c>
      <c r="AD443" s="33">
        <v>7</v>
      </c>
      <c r="AE443" s="33">
        <v>0</v>
      </c>
      <c r="AF443" s="33">
        <v>0</v>
      </c>
      <c r="AG443" s="33">
        <v>0</v>
      </c>
      <c r="AH443" s="33">
        <v>0</v>
      </c>
      <c r="AI443" s="33">
        <v>0</v>
      </c>
      <c r="AJ443" s="33">
        <v>0</v>
      </c>
      <c r="AK443" s="33">
        <v>0</v>
      </c>
      <c r="AL443" s="34">
        <v>7</v>
      </c>
      <c r="AM443" s="33">
        <v>0</v>
      </c>
      <c r="AN443" s="33">
        <v>0</v>
      </c>
      <c r="AO443" s="33">
        <v>0</v>
      </c>
      <c r="AP443" s="34">
        <v>132</v>
      </c>
      <c r="AQ443" s="34">
        <v>0</v>
      </c>
      <c r="AR443" s="35">
        <v>0</v>
      </c>
      <c r="AS443" s="37" t="s">
        <v>1971</v>
      </c>
      <c r="AT443" s="29" t="str">
        <f t="shared" si="62"/>
        <v/>
      </c>
      <c r="AU443" s="34">
        <v>0</v>
      </c>
      <c r="AV443" s="34">
        <v>0</v>
      </c>
      <c r="AW443" s="34">
        <v>0</v>
      </c>
      <c r="AX443" s="34">
        <v>0</v>
      </c>
      <c r="AY443" s="34">
        <v>0</v>
      </c>
      <c r="AZ443" s="34">
        <v>0</v>
      </c>
      <c r="BA443" s="34">
        <v>0</v>
      </c>
    </row>
    <row r="444" spans="2:53">
      <c r="B444" s="16">
        <v>24028627</v>
      </c>
      <c r="C444" s="16" t="s">
        <v>858</v>
      </c>
      <c r="D444" s="16" t="s">
        <v>75</v>
      </c>
      <c r="E444" s="21">
        <v>4012</v>
      </c>
      <c r="F444" s="21" t="s">
        <v>90</v>
      </c>
      <c r="G444" s="21">
        <v>40107</v>
      </c>
      <c r="H444" s="21" t="s">
        <v>91</v>
      </c>
      <c r="I444" s="16" t="s">
        <v>859</v>
      </c>
      <c r="J444" s="17" t="s">
        <v>2059</v>
      </c>
      <c r="K444" s="17" t="s">
        <v>2060</v>
      </c>
      <c r="L444" s="17" t="s">
        <v>1983</v>
      </c>
      <c r="M444" s="18" t="str">
        <f>IF(L444="","",VLOOKUP(L444,Sheet1!$B$3:$C$7,2,0))</f>
        <v>慢性期</v>
      </c>
      <c r="N444" s="17" t="s">
        <v>1983</v>
      </c>
      <c r="O444" s="18" t="str">
        <f>IF(N444="","",VLOOKUP(N444,Sheet1!$B$3:$C$7,2,0))</f>
        <v>慢性期</v>
      </c>
      <c r="P444" s="24" t="str">
        <f t="shared" si="54"/>
        <v>○</v>
      </c>
      <c r="Q444" s="25" t="str">
        <f t="shared" si="55"/>
        <v>○</v>
      </c>
      <c r="R444" s="25" t="str">
        <f t="shared" si="56"/>
        <v>○</v>
      </c>
      <c r="S444" s="25" t="str">
        <f t="shared" si="57"/>
        <v>○</v>
      </c>
      <c r="T444" s="25" t="str">
        <f t="shared" si="58"/>
        <v>○</v>
      </c>
      <c r="U444" s="25" t="str">
        <f t="shared" si="59"/>
        <v/>
      </c>
      <c r="V444" s="26" t="str">
        <f t="shared" si="60"/>
        <v/>
      </c>
      <c r="W444" s="27" t="s">
        <v>1970</v>
      </c>
      <c r="X444" s="27" t="s">
        <v>1971</v>
      </c>
      <c r="Y444" s="27" t="s">
        <v>1972</v>
      </c>
      <c r="Z444" s="27" t="s">
        <v>1983</v>
      </c>
      <c r="AA444" s="27" t="s">
        <v>1984</v>
      </c>
      <c r="AB444" s="22" t="str">
        <f t="shared" si="61"/>
        <v>慢性期</v>
      </c>
      <c r="AC444" s="33">
        <v>4</v>
      </c>
      <c r="AD444" s="33">
        <v>4</v>
      </c>
      <c r="AE444" s="33">
        <v>0</v>
      </c>
      <c r="AF444" s="33">
        <v>15</v>
      </c>
      <c r="AG444" s="33">
        <v>15</v>
      </c>
      <c r="AH444" s="33">
        <v>0</v>
      </c>
      <c r="AI444" s="33">
        <v>8</v>
      </c>
      <c r="AJ444" s="33">
        <v>8</v>
      </c>
      <c r="AK444" s="33">
        <v>0</v>
      </c>
      <c r="AL444" s="34">
        <v>4</v>
      </c>
      <c r="AM444" s="34">
        <v>7</v>
      </c>
      <c r="AN444" s="34">
        <v>8</v>
      </c>
      <c r="AO444" s="33">
        <v>0</v>
      </c>
      <c r="AP444" s="34">
        <v>30</v>
      </c>
      <c r="AQ444" s="34">
        <v>22</v>
      </c>
      <c r="AR444" s="35">
        <v>0.1</v>
      </c>
      <c r="AS444" s="37" t="s">
        <v>1970</v>
      </c>
      <c r="AT444" s="29" t="str">
        <f t="shared" si="62"/>
        <v>○</v>
      </c>
      <c r="AU444" s="34">
        <v>0</v>
      </c>
      <c r="AV444" s="34">
        <v>94</v>
      </c>
      <c r="AW444" s="34">
        <v>1</v>
      </c>
      <c r="AX444" s="34">
        <v>0</v>
      </c>
      <c r="AY444" s="34">
        <v>1</v>
      </c>
      <c r="AZ444" s="34">
        <v>1</v>
      </c>
      <c r="BA444" s="34"/>
    </row>
    <row r="445" spans="2:53">
      <c r="B445" s="16">
        <v>24028634</v>
      </c>
      <c r="C445" s="16" t="s">
        <v>865</v>
      </c>
      <c r="D445" s="16" t="s">
        <v>75</v>
      </c>
      <c r="E445" s="21">
        <v>4012</v>
      </c>
      <c r="F445" s="21" t="s">
        <v>90</v>
      </c>
      <c r="G445" s="21">
        <v>40107</v>
      </c>
      <c r="H445" s="21" t="s">
        <v>91</v>
      </c>
      <c r="I445" s="16" t="s">
        <v>866</v>
      </c>
      <c r="J445" s="17" t="s">
        <v>2061</v>
      </c>
      <c r="K445" s="17" t="s">
        <v>2062</v>
      </c>
      <c r="L445" s="17" t="s">
        <v>1972</v>
      </c>
      <c r="M445" s="18" t="str">
        <f>IF(L445="","",VLOOKUP(L445,Sheet1!$B$3:$C$7,2,0))</f>
        <v>回復期</v>
      </c>
      <c r="N445" s="17" t="s">
        <v>1972</v>
      </c>
      <c r="O445" s="18" t="str">
        <f>IF(N445="","",VLOOKUP(N445,Sheet1!$B$3:$C$7,2,0))</f>
        <v>回復期</v>
      </c>
      <c r="P445" s="24" t="str">
        <f t="shared" si="54"/>
        <v>○</v>
      </c>
      <c r="Q445" s="25" t="str">
        <f t="shared" si="55"/>
        <v>○</v>
      </c>
      <c r="R445" s="25" t="str">
        <f t="shared" si="56"/>
        <v/>
      </c>
      <c r="S445" s="25" t="str">
        <f t="shared" si="57"/>
        <v>○</v>
      </c>
      <c r="T445" s="25" t="str">
        <f t="shared" si="58"/>
        <v/>
      </c>
      <c r="U445" s="25" t="str">
        <f t="shared" si="59"/>
        <v/>
      </c>
      <c r="V445" s="26" t="str">
        <f t="shared" si="60"/>
        <v/>
      </c>
      <c r="W445" s="27" t="s">
        <v>1970</v>
      </c>
      <c r="X445" s="27" t="s">
        <v>1971</v>
      </c>
      <c r="Y445" s="27" t="s">
        <v>1983</v>
      </c>
      <c r="Z445" s="27" t="s">
        <v>79</v>
      </c>
      <c r="AA445" s="27" t="s">
        <v>79</v>
      </c>
      <c r="AB445" s="22" t="str">
        <f t="shared" si="61"/>
        <v>回復期</v>
      </c>
      <c r="AC445" s="33">
        <v>2</v>
      </c>
      <c r="AD445" s="33">
        <v>0</v>
      </c>
      <c r="AE445" s="33">
        <v>2</v>
      </c>
      <c r="AF445" s="33">
        <v>4</v>
      </c>
      <c r="AG445" s="33">
        <v>0</v>
      </c>
      <c r="AH445" s="33">
        <v>4</v>
      </c>
      <c r="AI445" s="33">
        <v>0</v>
      </c>
      <c r="AJ445" s="33">
        <v>0</v>
      </c>
      <c r="AK445" s="33">
        <v>0</v>
      </c>
      <c r="AL445" s="34">
        <v>2</v>
      </c>
      <c r="AM445" s="34">
        <v>4</v>
      </c>
      <c r="AN445" s="34">
        <v>0</v>
      </c>
      <c r="AO445" s="33">
        <v>0</v>
      </c>
      <c r="AP445" s="34">
        <v>0</v>
      </c>
      <c r="AQ445" s="34">
        <v>0</v>
      </c>
      <c r="AR445" s="35">
        <v>0</v>
      </c>
      <c r="AS445" s="37" t="s">
        <v>1971</v>
      </c>
      <c r="AT445" s="29" t="str">
        <f t="shared" si="62"/>
        <v/>
      </c>
      <c r="AU445" s="34">
        <v>1</v>
      </c>
      <c r="AV445" s="34">
        <v>0</v>
      </c>
      <c r="AW445" s="34">
        <v>0</v>
      </c>
      <c r="AX445" s="34">
        <v>0</v>
      </c>
      <c r="AY445" s="34">
        <v>0</v>
      </c>
      <c r="AZ445" s="34">
        <v>0</v>
      </c>
      <c r="BA445" s="34">
        <v>0</v>
      </c>
    </row>
    <row r="446" spans="2:53">
      <c r="B446" s="16">
        <v>24028639</v>
      </c>
      <c r="C446" s="16" t="s">
        <v>875</v>
      </c>
      <c r="D446" s="16" t="s">
        <v>75</v>
      </c>
      <c r="E446" s="21">
        <v>4012</v>
      </c>
      <c r="F446" s="21" t="s">
        <v>90</v>
      </c>
      <c r="G446" s="21">
        <v>40107</v>
      </c>
      <c r="H446" s="21" t="s">
        <v>91</v>
      </c>
      <c r="I446" s="16" t="s">
        <v>876</v>
      </c>
      <c r="J446" s="17" t="s">
        <v>2063</v>
      </c>
      <c r="K446" s="17" t="s">
        <v>2064</v>
      </c>
      <c r="L446" s="17" t="s">
        <v>1984</v>
      </c>
      <c r="M446" s="18" t="str">
        <f>IF(L446="","",VLOOKUP(L446,Sheet1!$B$3:$C$7,2,0))</f>
        <v>休棟等</v>
      </c>
      <c r="N446" s="17" t="s">
        <v>1984</v>
      </c>
      <c r="O446" s="18" t="str">
        <f>IF(N446="","",VLOOKUP(N446,Sheet1!$B$3:$C$7,2,0))</f>
        <v>休棟等</v>
      </c>
      <c r="P446" s="24" t="str">
        <f t="shared" si="54"/>
        <v/>
      </c>
      <c r="Q446" s="25" t="str">
        <f t="shared" si="55"/>
        <v>○</v>
      </c>
      <c r="R446" s="25" t="str">
        <f t="shared" si="56"/>
        <v/>
      </c>
      <c r="S446" s="25" t="str">
        <f t="shared" si="57"/>
        <v/>
      </c>
      <c r="T446" s="25" t="str">
        <f t="shared" si="58"/>
        <v/>
      </c>
      <c r="U446" s="25" t="str">
        <f t="shared" si="59"/>
        <v/>
      </c>
      <c r="V446" s="26" t="str">
        <f t="shared" si="60"/>
        <v/>
      </c>
      <c r="W446" s="27" t="s">
        <v>1971</v>
      </c>
      <c r="X446" s="27" t="s">
        <v>79</v>
      </c>
      <c r="Y446" s="27" t="s">
        <v>79</v>
      </c>
      <c r="Z446" s="27" t="s">
        <v>79</v>
      </c>
      <c r="AA446" s="27" t="s">
        <v>79</v>
      </c>
      <c r="AB446" s="22" t="str">
        <f t="shared" si="61"/>
        <v>休棟中等</v>
      </c>
      <c r="AC446" s="33">
        <v>19</v>
      </c>
      <c r="AD446" s="33">
        <v>19</v>
      </c>
      <c r="AE446" s="33">
        <v>0</v>
      </c>
      <c r="AF446" s="33">
        <v>0</v>
      </c>
      <c r="AG446" s="33">
        <v>0</v>
      </c>
      <c r="AH446" s="33">
        <v>0</v>
      </c>
      <c r="AI446" s="33">
        <v>0</v>
      </c>
      <c r="AJ446" s="33">
        <v>0</v>
      </c>
      <c r="AK446" s="33">
        <v>0</v>
      </c>
      <c r="AL446" s="34">
        <v>19</v>
      </c>
      <c r="AM446" s="33">
        <v>0</v>
      </c>
      <c r="AN446" s="33">
        <v>0</v>
      </c>
      <c r="AO446" s="33">
        <v>0</v>
      </c>
      <c r="AP446" s="34">
        <v>360</v>
      </c>
      <c r="AQ446" s="34">
        <v>0</v>
      </c>
      <c r="AR446" s="35">
        <v>0</v>
      </c>
      <c r="AS446" s="37" t="s">
        <v>1971</v>
      </c>
      <c r="AT446" s="29" t="str">
        <f t="shared" si="62"/>
        <v/>
      </c>
      <c r="AU446" s="34">
        <v>0</v>
      </c>
      <c r="AV446" s="34">
        <v>0</v>
      </c>
      <c r="AW446" s="34">
        <v>0</v>
      </c>
      <c r="AX446" s="34">
        <v>0</v>
      </c>
      <c r="AY446" s="34">
        <v>0</v>
      </c>
      <c r="AZ446" s="34">
        <v>0</v>
      </c>
      <c r="BA446" s="34">
        <v>0</v>
      </c>
    </row>
    <row r="447" spans="2:53">
      <c r="B447" s="16">
        <v>24028711</v>
      </c>
      <c r="C447" s="16" t="s">
        <v>985</v>
      </c>
      <c r="D447" s="16" t="s">
        <v>75</v>
      </c>
      <c r="E447" s="21">
        <v>4012</v>
      </c>
      <c r="F447" s="21" t="s">
        <v>90</v>
      </c>
      <c r="G447" s="21">
        <v>40107</v>
      </c>
      <c r="H447" s="21" t="s">
        <v>91</v>
      </c>
      <c r="I447" s="16" t="s">
        <v>986</v>
      </c>
      <c r="J447" s="18" t="s">
        <v>2065</v>
      </c>
      <c r="K447" s="18" t="s">
        <v>2066</v>
      </c>
      <c r="L447" s="18" t="s">
        <v>1971</v>
      </c>
      <c r="M447" s="18" t="str">
        <f>IF(L447="","",VLOOKUP(L447,Sheet1!$B$3:$C$7,2,0))</f>
        <v>急性期</v>
      </c>
      <c r="N447" s="18" t="s">
        <v>1971</v>
      </c>
      <c r="O447" s="18" t="str">
        <f>IF(N447="","",VLOOKUP(N447,Sheet1!$B$3:$C$7,2,0))</f>
        <v>急性期</v>
      </c>
      <c r="P447" s="24" t="str">
        <f t="shared" si="54"/>
        <v>○</v>
      </c>
      <c r="Q447" s="25" t="str">
        <f t="shared" si="55"/>
        <v>○</v>
      </c>
      <c r="R447" s="25" t="str">
        <f t="shared" si="56"/>
        <v>○</v>
      </c>
      <c r="S447" s="25" t="str">
        <f t="shared" si="57"/>
        <v>○</v>
      </c>
      <c r="T447" s="25" t="str">
        <f t="shared" si="58"/>
        <v>○</v>
      </c>
      <c r="U447" s="25" t="str">
        <f t="shared" si="59"/>
        <v/>
      </c>
      <c r="V447" s="26" t="str">
        <f t="shared" si="60"/>
        <v/>
      </c>
      <c r="W447" s="28" t="s">
        <v>1970</v>
      </c>
      <c r="X447" s="28" t="s">
        <v>1971</v>
      </c>
      <c r="Y447" s="28" t="s">
        <v>1972</v>
      </c>
      <c r="Z447" s="28" t="s">
        <v>1983</v>
      </c>
      <c r="AA447" s="28" t="s">
        <v>1984</v>
      </c>
      <c r="AB447" s="22" t="str">
        <f t="shared" si="61"/>
        <v>急性期</v>
      </c>
      <c r="AC447" s="33">
        <v>19</v>
      </c>
      <c r="AD447" s="33">
        <v>19</v>
      </c>
      <c r="AE447" s="33">
        <v>0</v>
      </c>
      <c r="AF447" s="33">
        <v>0</v>
      </c>
      <c r="AG447" s="33">
        <v>0</v>
      </c>
      <c r="AH447" s="33">
        <v>0</v>
      </c>
      <c r="AI447" s="33">
        <v>0</v>
      </c>
      <c r="AJ447" s="33">
        <v>0</v>
      </c>
      <c r="AK447" s="33">
        <v>0</v>
      </c>
      <c r="AL447" s="34">
        <v>19</v>
      </c>
      <c r="AM447" s="33">
        <v>0</v>
      </c>
      <c r="AN447" s="33">
        <v>0</v>
      </c>
      <c r="AO447" s="33">
        <v>0</v>
      </c>
      <c r="AP447" s="34">
        <v>467</v>
      </c>
      <c r="AQ447" s="34"/>
      <c r="AR447" s="35">
        <v>4</v>
      </c>
      <c r="AS447" s="36" t="s">
        <v>1970</v>
      </c>
      <c r="AT447" s="29" t="str">
        <f t="shared" si="62"/>
        <v>○</v>
      </c>
      <c r="AU447" s="34">
        <v>0</v>
      </c>
      <c r="AV447" s="34">
        <v>138</v>
      </c>
      <c r="AW447" s="34">
        <v>1</v>
      </c>
      <c r="AX447" s="34">
        <v>0</v>
      </c>
      <c r="AY447" s="34">
        <v>1</v>
      </c>
      <c r="AZ447" s="34">
        <v>2</v>
      </c>
      <c r="BA447" s="34">
        <v>0</v>
      </c>
    </row>
    <row r="448" spans="2:53">
      <c r="B448" s="16">
        <v>24028721</v>
      </c>
      <c r="C448" s="16" t="s">
        <v>1000</v>
      </c>
      <c r="D448" s="16" t="s">
        <v>75</v>
      </c>
      <c r="E448" s="21">
        <v>4012</v>
      </c>
      <c r="F448" s="21" t="s">
        <v>90</v>
      </c>
      <c r="G448" s="21">
        <v>40107</v>
      </c>
      <c r="H448" s="21" t="s">
        <v>91</v>
      </c>
      <c r="I448" s="16" t="s">
        <v>1001</v>
      </c>
      <c r="J448" s="17" t="s">
        <v>2067</v>
      </c>
      <c r="K448" s="17" t="s">
        <v>2068</v>
      </c>
      <c r="L448" s="17" t="s">
        <v>1972</v>
      </c>
      <c r="M448" s="18" t="str">
        <f>IF(L448="","",VLOOKUP(L448,Sheet1!$B$3:$C$7,2,0))</f>
        <v>回復期</v>
      </c>
      <c r="N448" s="17" t="s">
        <v>1972</v>
      </c>
      <c r="O448" s="18" t="str">
        <f>IF(N448="","",VLOOKUP(N448,Sheet1!$B$3:$C$7,2,0))</f>
        <v>回復期</v>
      </c>
      <c r="P448" s="24" t="str">
        <f t="shared" si="54"/>
        <v/>
      </c>
      <c r="Q448" s="25" t="str">
        <f t="shared" si="55"/>
        <v>○</v>
      </c>
      <c r="R448" s="25" t="str">
        <f t="shared" si="56"/>
        <v/>
      </c>
      <c r="S448" s="25" t="str">
        <f t="shared" si="57"/>
        <v/>
      </c>
      <c r="T448" s="25" t="str">
        <f t="shared" si="58"/>
        <v/>
      </c>
      <c r="U448" s="25" t="str">
        <f t="shared" si="59"/>
        <v/>
      </c>
      <c r="V448" s="26" t="str">
        <f t="shared" si="60"/>
        <v/>
      </c>
      <c r="W448" s="27" t="s">
        <v>1971</v>
      </c>
      <c r="X448" s="27" t="s">
        <v>79</v>
      </c>
      <c r="Y448" s="27" t="s">
        <v>79</v>
      </c>
      <c r="Z448" s="27" t="s">
        <v>79</v>
      </c>
      <c r="AA448" s="27" t="s">
        <v>79</v>
      </c>
      <c r="AB448" s="22" t="str">
        <f t="shared" si="61"/>
        <v>回復期</v>
      </c>
      <c r="AC448" s="33">
        <v>3</v>
      </c>
      <c r="AD448" s="33">
        <v>3</v>
      </c>
      <c r="AE448" s="33">
        <v>0</v>
      </c>
      <c r="AF448" s="33">
        <v>0</v>
      </c>
      <c r="AG448" s="33">
        <v>0</v>
      </c>
      <c r="AH448" s="33">
        <v>0</v>
      </c>
      <c r="AI448" s="33">
        <v>0</v>
      </c>
      <c r="AJ448" s="33">
        <v>0</v>
      </c>
      <c r="AK448" s="33">
        <v>0</v>
      </c>
      <c r="AL448" s="34">
        <v>3</v>
      </c>
      <c r="AM448" s="34">
        <v>0</v>
      </c>
      <c r="AN448" s="34">
        <v>0</v>
      </c>
      <c r="AO448" s="33">
        <v>0</v>
      </c>
      <c r="AP448" s="34">
        <v>8</v>
      </c>
      <c r="AQ448" s="34">
        <v>0</v>
      </c>
      <c r="AR448" s="35">
        <v>0</v>
      </c>
      <c r="AS448" s="37" t="s">
        <v>1971</v>
      </c>
      <c r="AT448" s="29" t="str">
        <f t="shared" si="62"/>
        <v/>
      </c>
      <c r="AU448" s="34">
        <v>0</v>
      </c>
      <c r="AV448" s="34">
        <v>0</v>
      </c>
      <c r="AW448" s="34">
        <v>0</v>
      </c>
      <c r="AX448" s="34">
        <v>0</v>
      </c>
      <c r="AY448" s="34">
        <v>0</v>
      </c>
      <c r="AZ448" s="34">
        <v>0</v>
      </c>
      <c r="BA448" s="34">
        <v>0</v>
      </c>
    </row>
    <row r="449" spans="2:53">
      <c r="B449" s="16">
        <v>24028802</v>
      </c>
      <c r="C449" s="16" t="s">
        <v>1091</v>
      </c>
      <c r="D449" s="16" t="s">
        <v>75</v>
      </c>
      <c r="E449" s="21">
        <v>4012</v>
      </c>
      <c r="F449" s="21" t="s">
        <v>90</v>
      </c>
      <c r="G449" s="21">
        <v>40107</v>
      </c>
      <c r="H449" s="21" t="s">
        <v>91</v>
      </c>
      <c r="I449" s="16" t="s">
        <v>1092</v>
      </c>
      <c r="J449" s="17" t="s">
        <v>2069</v>
      </c>
      <c r="K449" s="17" t="s">
        <v>2070</v>
      </c>
      <c r="L449" s="17" t="s">
        <v>1983</v>
      </c>
      <c r="M449" s="18" t="str">
        <f>IF(L449="","",VLOOKUP(L449,Sheet1!$B$3:$C$7,2,0))</f>
        <v>慢性期</v>
      </c>
      <c r="N449" s="17" t="s">
        <v>1983</v>
      </c>
      <c r="O449" s="18" t="str">
        <f>IF(N449="","",VLOOKUP(N449,Sheet1!$B$3:$C$7,2,0))</f>
        <v>慢性期</v>
      </c>
      <c r="P449" s="24" t="str">
        <f t="shared" si="54"/>
        <v/>
      </c>
      <c r="Q449" s="25" t="str">
        <f t="shared" si="55"/>
        <v/>
      </c>
      <c r="R449" s="25" t="str">
        <f t="shared" si="56"/>
        <v/>
      </c>
      <c r="S449" s="25" t="str">
        <f t="shared" si="57"/>
        <v/>
      </c>
      <c r="T449" s="25" t="str">
        <f t="shared" si="58"/>
        <v/>
      </c>
      <c r="U449" s="25" t="str">
        <f t="shared" si="59"/>
        <v>○</v>
      </c>
      <c r="V449" s="26" t="str">
        <f t="shared" si="60"/>
        <v/>
      </c>
      <c r="W449" s="27" t="s">
        <v>2020</v>
      </c>
      <c r="X449" s="27" t="s">
        <v>79</v>
      </c>
      <c r="Y449" s="27" t="s">
        <v>79</v>
      </c>
      <c r="Z449" s="27" t="s">
        <v>79</v>
      </c>
      <c r="AA449" s="27" t="s">
        <v>79</v>
      </c>
      <c r="AB449" s="22" t="str">
        <f t="shared" si="61"/>
        <v>慢性期</v>
      </c>
      <c r="AC449" s="33">
        <v>0</v>
      </c>
      <c r="AD449" s="33">
        <v>0</v>
      </c>
      <c r="AE449" s="33">
        <v>0</v>
      </c>
      <c r="AF449" s="33">
        <v>19</v>
      </c>
      <c r="AG449" s="33">
        <v>16</v>
      </c>
      <c r="AH449" s="33">
        <v>3</v>
      </c>
      <c r="AI449" s="33">
        <v>3</v>
      </c>
      <c r="AJ449" s="33">
        <v>0</v>
      </c>
      <c r="AK449" s="33">
        <v>3</v>
      </c>
      <c r="AL449" s="34">
        <v>0</v>
      </c>
      <c r="AM449" s="34">
        <v>16</v>
      </c>
      <c r="AN449" s="34">
        <v>0</v>
      </c>
      <c r="AO449" s="33">
        <v>3</v>
      </c>
      <c r="AP449" s="34">
        <v>23</v>
      </c>
      <c r="AQ449" s="34">
        <v>0</v>
      </c>
      <c r="AR449" s="35">
        <v>0</v>
      </c>
      <c r="AS449" s="37" t="s">
        <v>1971</v>
      </c>
      <c r="AT449" s="29" t="str">
        <f t="shared" si="62"/>
        <v/>
      </c>
      <c r="AU449" s="34"/>
      <c r="AV449" s="34"/>
      <c r="AW449" s="34">
        <v>0</v>
      </c>
      <c r="AX449" s="34"/>
      <c r="AY449" s="34"/>
      <c r="AZ449" s="34">
        <v>0</v>
      </c>
      <c r="BA449" s="34"/>
    </row>
    <row r="450" spans="2:53">
      <c r="B450" s="16">
        <v>24028856</v>
      </c>
      <c r="C450" s="16" t="s">
        <v>1169</v>
      </c>
      <c r="D450" s="16" t="s">
        <v>75</v>
      </c>
      <c r="E450" s="21">
        <v>4012</v>
      </c>
      <c r="F450" s="21" t="s">
        <v>90</v>
      </c>
      <c r="G450" s="21">
        <v>40107</v>
      </c>
      <c r="H450" s="21" t="s">
        <v>91</v>
      </c>
      <c r="I450" s="16" t="s">
        <v>1170</v>
      </c>
      <c r="J450" s="17" t="s">
        <v>2071</v>
      </c>
      <c r="K450" s="17" t="s">
        <v>2072</v>
      </c>
      <c r="L450" s="17" t="s">
        <v>1971</v>
      </c>
      <c r="M450" s="18" t="str">
        <f>IF(L450="","",VLOOKUP(L450,Sheet1!$B$3:$C$7,2,0))</f>
        <v>急性期</v>
      </c>
      <c r="N450" s="17" t="s">
        <v>1971</v>
      </c>
      <c r="O450" s="18" t="str">
        <f>IF(N450="","",VLOOKUP(N450,Sheet1!$B$3:$C$7,2,0))</f>
        <v>急性期</v>
      </c>
      <c r="P450" s="24" t="str">
        <f t="shared" si="54"/>
        <v/>
      </c>
      <c r="Q450" s="25" t="str">
        <f t="shared" si="55"/>
        <v/>
      </c>
      <c r="R450" s="25" t="str">
        <f t="shared" si="56"/>
        <v/>
      </c>
      <c r="S450" s="25" t="str">
        <f t="shared" si="57"/>
        <v/>
      </c>
      <c r="T450" s="25" t="str">
        <f t="shared" si="58"/>
        <v/>
      </c>
      <c r="U450" s="25" t="str">
        <f t="shared" si="59"/>
        <v/>
      </c>
      <c r="V450" s="26" t="str">
        <f t="shared" si="60"/>
        <v>○</v>
      </c>
      <c r="W450" s="27" t="s">
        <v>1995</v>
      </c>
      <c r="X450" s="27" t="s">
        <v>79</v>
      </c>
      <c r="Y450" s="27" t="s">
        <v>79</v>
      </c>
      <c r="Z450" s="27" t="s">
        <v>79</v>
      </c>
      <c r="AA450" s="27" t="s">
        <v>79</v>
      </c>
      <c r="AB450" s="22" t="str">
        <f t="shared" si="61"/>
        <v>急性期</v>
      </c>
      <c r="AC450" s="33">
        <v>9</v>
      </c>
      <c r="AD450" s="33">
        <v>9</v>
      </c>
      <c r="AE450" s="33">
        <v>0</v>
      </c>
      <c r="AF450" s="33">
        <v>0</v>
      </c>
      <c r="AG450" s="33">
        <v>0</v>
      </c>
      <c r="AH450" s="33">
        <v>0</v>
      </c>
      <c r="AI450" s="33">
        <v>0</v>
      </c>
      <c r="AJ450" s="33">
        <v>0</v>
      </c>
      <c r="AK450" s="33">
        <v>0</v>
      </c>
      <c r="AL450" s="34">
        <v>0</v>
      </c>
      <c r="AM450" s="33">
        <v>0</v>
      </c>
      <c r="AN450" s="33">
        <v>0</v>
      </c>
      <c r="AO450" s="33">
        <v>9</v>
      </c>
      <c r="AP450" s="34">
        <v>162</v>
      </c>
      <c r="AQ450" s="34">
        <v>0</v>
      </c>
      <c r="AR450" s="35"/>
      <c r="AS450" s="37" t="s">
        <v>1971</v>
      </c>
      <c r="AT450" s="29" t="str">
        <f t="shared" si="62"/>
        <v/>
      </c>
      <c r="AU450" s="34">
        <v>0</v>
      </c>
      <c r="AV450" s="34">
        <v>0</v>
      </c>
      <c r="AW450" s="34">
        <v>0</v>
      </c>
      <c r="AX450" s="34"/>
      <c r="AY450" s="34"/>
      <c r="AZ450" s="34">
        <v>0</v>
      </c>
      <c r="BA450" s="34">
        <v>0</v>
      </c>
    </row>
    <row r="451" spans="2:53">
      <c r="B451" s="16">
        <v>24028893</v>
      </c>
      <c r="C451" s="16" t="s">
        <v>1218</v>
      </c>
      <c r="D451" s="16" t="s">
        <v>75</v>
      </c>
      <c r="E451" s="21">
        <v>4012</v>
      </c>
      <c r="F451" s="21" t="s">
        <v>90</v>
      </c>
      <c r="G451" s="21">
        <v>40107</v>
      </c>
      <c r="H451" s="21" t="s">
        <v>91</v>
      </c>
      <c r="I451" s="16" t="s">
        <v>1219</v>
      </c>
      <c r="J451" s="17" t="s">
        <v>2073</v>
      </c>
      <c r="K451" s="17" t="s">
        <v>2074</v>
      </c>
      <c r="L451" s="17" t="s">
        <v>1970</v>
      </c>
      <c r="M451" s="18" t="str">
        <f>IF(L451="","",VLOOKUP(L451,Sheet1!$B$3:$C$7,2,0))</f>
        <v>高度急性期</v>
      </c>
      <c r="N451" s="17" t="s">
        <v>1970</v>
      </c>
      <c r="O451" s="18" t="str">
        <f>IF(N451="","",VLOOKUP(N451,Sheet1!$B$3:$C$7,2,0))</f>
        <v>高度急性期</v>
      </c>
      <c r="P451" s="24" t="str">
        <f t="shared" si="54"/>
        <v/>
      </c>
      <c r="Q451" s="25" t="str">
        <f t="shared" si="55"/>
        <v/>
      </c>
      <c r="R451" s="25" t="str">
        <f t="shared" si="56"/>
        <v/>
      </c>
      <c r="S451" s="25" t="str">
        <f t="shared" si="57"/>
        <v/>
      </c>
      <c r="T451" s="25" t="str">
        <f t="shared" si="58"/>
        <v/>
      </c>
      <c r="U451" s="25" t="str">
        <f t="shared" si="59"/>
        <v>○</v>
      </c>
      <c r="V451" s="26" t="str">
        <f t="shared" si="60"/>
        <v/>
      </c>
      <c r="W451" s="27" t="s">
        <v>2020</v>
      </c>
      <c r="X451" s="27" t="s">
        <v>79</v>
      </c>
      <c r="Y451" s="27" t="s">
        <v>79</v>
      </c>
      <c r="Z451" s="27" t="s">
        <v>79</v>
      </c>
      <c r="AA451" s="27" t="s">
        <v>79</v>
      </c>
      <c r="AB451" s="22" t="str">
        <f t="shared" si="61"/>
        <v>高度急性期</v>
      </c>
      <c r="AC451" s="33">
        <v>19</v>
      </c>
      <c r="AD451" s="33">
        <v>19</v>
      </c>
      <c r="AE451" s="33">
        <v>0</v>
      </c>
      <c r="AF451" s="33">
        <v>0</v>
      </c>
      <c r="AG451" s="33">
        <v>0</v>
      </c>
      <c r="AH451" s="33">
        <v>0</v>
      </c>
      <c r="AI451" s="33">
        <v>0</v>
      </c>
      <c r="AJ451" s="33">
        <v>0</v>
      </c>
      <c r="AK451" s="33">
        <v>0</v>
      </c>
      <c r="AL451" s="34">
        <v>19</v>
      </c>
      <c r="AM451" s="33">
        <v>0</v>
      </c>
      <c r="AN451" s="33">
        <v>0</v>
      </c>
      <c r="AO451" s="33">
        <v>0</v>
      </c>
      <c r="AP451" s="34">
        <v>414</v>
      </c>
      <c r="AQ451" s="34"/>
      <c r="AR451" s="35"/>
      <c r="AS451" s="37" t="s">
        <v>1971</v>
      </c>
      <c r="AT451" s="29" t="str">
        <f t="shared" si="62"/>
        <v/>
      </c>
      <c r="AU451" s="34">
        <v>0</v>
      </c>
      <c r="AV451" s="34">
        <v>0</v>
      </c>
      <c r="AW451" s="34">
        <v>0</v>
      </c>
      <c r="AX451" s="34">
        <v>0</v>
      </c>
      <c r="AY451" s="34">
        <v>0</v>
      </c>
      <c r="AZ451" s="34">
        <v>0</v>
      </c>
      <c r="BA451" s="34">
        <v>31</v>
      </c>
    </row>
    <row r="452" spans="2:53">
      <c r="B452" s="16">
        <v>24028912</v>
      </c>
      <c r="C452" s="16" t="s">
        <v>1239</v>
      </c>
      <c r="D452" s="16" t="s">
        <v>75</v>
      </c>
      <c r="E452" s="21">
        <v>4012</v>
      </c>
      <c r="F452" s="21" t="s">
        <v>90</v>
      </c>
      <c r="G452" s="21">
        <v>40107</v>
      </c>
      <c r="H452" s="21" t="s">
        <v>91</v>
      </c>
      <c r="I452" s="16" t="s">
        <v>1240</v>
      </c>
      <c r="J452" s="17" t="s">
        <v>2075</v>
      </c>
      <c r="K452" s="17" t="s">
        <v>2076</v>
      </c>
      <c r="L452" s="17" t="s">
        <v>1971</v>
      </c>
      <c r="M452" s="18" t="str">
        <f>IF(L452="","",VLOOKUP(L452,Sheet1!$B$3:$C$7,2,0))</f>
        <v>急性期</v>
      </c>
      <c r="N452" s="17" t="s">
        <v>1971</v>
      </c>
      <c r="O452" s="18" t="str">
        <f>IF(N452="","",VLOOKUP(N452,Sheet1!$B$3:$C$7,2,0))</f>
        <v>急性期</v>
      </c>
      <c r="P452" s="24" t="str">
        <f t="shared" si="54"/>
        <v/>
      </c>
      <c r="Q452" s="25" t="str">
        <f t="shared" si="55"/>
        <v>○</v>
      </c>
      <c r="R452" s="25" t="str">
        <f t="shared" si="56"/>
        <v/>
      </c>
      <c r="S452" s="25" t="str">
        <f t="shared" si="57"/>
        <v/>
      </c>
      <c r="T452" s="25" t="str">
        <f t="shared" si="58"/>
        <v/>
      </c>
      <c r="U452" s="25" t="str">
        <f t="shared" si="59"/>
        <v/>
      </c>
      <c r="V452" s="26" t="str">
        <f t="shared" si="60"/>
        <v/>
      </c>
      <c r="W452" s="27" t="s">
        <v>1971</v>
      </c>
      <c r="X452" s="27" t="s">
        <v>79</v>
      </c>
      <c r="Y452" s="27" t="s">
        <v>79</v>
      </c>
      <c r="Z452" s="27" t="s">
        <v>79</v>
      </c>
      <c r="AA452" s="27" t="s">
        <v>79</v>
      </c>
      <c r="AB452" s="22" t="str">
        <f t="shared" si="61"/>
        <v>急性期</v>
      </c>
      <c r="AC452" s="33">
        <v>10</v>
      </c>
      <c r="AD452" s="33">
        <v>1</v>
      </c>
      <c r="AE452" s="33">
        <v>9</v>
      </c>
      <c r="AF452" s="33">
        <v>0</v>
      </c>
      <c r="AG452" s="33">
        <v>0</v>
      </c>
      <c r="AH452" s="33">
        <v>0</v>
      </c>
      <c r="AI452" s="33">
        <v>0</v>
      </c>
      <c r="AJ452" s="33">
        <v>0</v>
      </c>
      <c r="AK452" s="33">
        <v>0</v>
      </c>
      <c r="AL452" s="34">
        <v>10</v>
      </c>
      <c r="AM452" s="34">
        <v>0</v>
      </c>
      <c r="AN452" s="34">
        <v>0</v>
      </c>
      <c r="AO452" s="33">
        <v>0</v>
      </c>
      <c r="AP452" s="34">
        <v>12</v>
      </c>
      <c r="AQ452" s="34"/>
      <c r="AR452" s="35"/>
      <c r="AS452" s="37" t="s">
        <v>79</v>
      </c>
      <c r="AT452" s="29" t="str">
        <f t="shared" si="62"/>
        <v/>
      </c>
      <c r="AU452" s="34"/>
      <c r="AV452" s="34"/>
      <c r="AW452" s="34"/>
      <c r="AX452" s="34"/>
      <c r="AY452" s="34"/>
      <c r="AZ452" s="34"/>
      <c r="BA452" s="34"/>
    </row>
    <row r="453" spans="2:53">
      <c r="B453" s="16">
        <v>24028104</v>
      </c>
      <c r="C453" s="16" t="s">
        <v>244</v>
      </c>
      <c r="D453" s="16" t="s">
        <v>75</v>
      </c>
      <c r="E453" s="21">
        <v>4012</v>
      </c>
      <c r="F453" s="21" t="s">
        <v>90</v>
      </c>
      <c r="G453" s="21">
        <v>40108</v>
      </c>
      <c r="H453" s="21" t="s">
        <v>245</v>
      </c>
      <c r="I453" s="16" t="s">
        <v>246</v>
      </c>
      <c r="J453" s="17" t="s">
        <v>2077</v>
      </c>
      <c r="K453" s="17" t="s">
        <v>2078</v>
      </c>
      <c r="L453" s="17" t="s">
        <v>1971</v>
      </c>
      <c r="M453" s="18" t="str">
        <f>IF(L453="","",VLOOKUP(L453,Sheet1!$B$3:$C$7,2,0))</f>
        <v>急性期</v>
      </c>
      <c r="N453" s="17" t="s">
        <v>1971</v>
      </c>
      <c r="O453" s="18" t="str">
        <f>IF(N453="","",VLOOKUP(N453,Sheet1!$B$3:$C$7,2,0))</f>
        <v>急性期</v>
      </c>
      <c r="P453" s="24" t="str">
        <f t="shared" si="54"/>
        <v/>
      </c>
      <c r="Q453" s="25" t="str">
        <f t="shared" si="55"/>
        <v>○</v>
      </c>
      <c r="R453" s="25" t="str">
        <f t="shared" si="56"/>
        <v>○</v>
      </c>
      <c r="S453" s="25" t="str">
        <f t="shared" si="57"/>
        <v/>
      </c>
      <c r="T453" s="25" t="str">
        <f t="shared" si="58"/>
        <v/>
      </c>
      <c r="U453" s="25" t="str">
        <f t="shared" si="59"/>
        <v/>
      </c>
      <c r="V453" s="26" t="str">
        <f t="shared" si="60"/>
        <v/>
      </c>
      <c r="W453" s="27" t="s">
        <v>1971</v>
      </c>
      <c r="X453" s="27" t="s">
        <v>1972</v>
      </c>
      <c r="Y453" s="27" t="s">
        <v>79</v>
      </c>
      <c r="Z453" s="27" t="s">
        <v>79</v>
      </c>
      <c r="AA453" s="27" t="s">
        <v>79</v>
      </c>
      <c r="AB453" s="22" t="str">
        <f t="shared" si="61"/>
        <v>急性期</v>
      </c>
      <c r="AC453" s="33">
        <v>8</v>
      </c>
      <c r="AD453" s="33">
        <v>2</v>
      </c>
      <c r="AE453" s="33">
        <v>6</v>
      </c>
      <c r="AF453" s="33">
        <v>0</v>
      </c>
      <c r="AG453" s="33">
        <v>0</v>
      </c>
      <c r="AH453" s="33">
        <v>0</v>
      </c>
      <c r="AI453" s="33">
        <v>0</v>
      </c>
      <c r="AJ453" s="33">
        <v>0</v>
      </c>
      <c r="AK453" s="33">
        <v>0</v>
      </c>
      <c r="AL453" s="34">
        <v>8</v>
      </c>
      <c r="AM453" s="34">
        <v>0</v>
      </c>
      <c r="AN453" s="34">
        <v>0</v>
      </c>
      <c r="AO453" s="33">
        <v>0</v>
      </c>
      <c r="AP453" s="34">
        <v>484</v>
      </c>
      <c r="AQ453" s="34">
        <v>5</v>
      </c>
      <c r="AR453" s="35">
        <v>0</v>
      </c>
      <c r="AS453" s="37" t="s">
        <v>1971</v>
      </c>
      <c r="AT453" s="29" t="str">
        <f t="shared" si="62"/>
        <v/>
      </c>
      <c r="AU453" s="34">
        <v>0</v>
      </c>
      <c r="AV453" s="34">
        <v>0</v>
      </c>
      <c r="AW453" s="34">
        <v>0</v>
      </c>
      <c r="AX453" s="34"/>
      <c r="AY453" s="34"/>
      <c r="AZ453" s="34">
        <v>0</v>
      </c>
      <c r="BA453" s="34">
        <v>17</v>
      </c>
    </row>
    <row r="454" spans="2:53">
      <c r="B454" s="16">
        <v>24028152</v>
      </c>
      <c r="C454" s="16" t="s">
        <v>313</v>
      </c>
      <c r="D454" s="16" t="s">
        <v>75</v>
      </c>
      <c r="E454" s="21">
        <v>4012</v>
      </c>
      <c r="F454" s="21" t="s">
        <v>90</v>
      </c>
      <c r="G454" s="21">
        <v>40108</v>
      </c>
      <c r="H454" s="21" t="s">
        <v>245</v>
      </c>
      <c r="I454" s="16" t="s">
        <v>314</v>
      </c>
      <c r="J454" s="17" t="s">
        <v>315</v>
      </c>
      <c r="K454" s="17" t="s">
        <v>316</v>
      </c>
      <c r="L454" s="17" t="s">
        <v>167</v>
      </c>
      <c r="M454" s="18" t="str">
        <f>IF(L454="","",VLOOKUP(L454,Sheet1!$B$3:$C$7,2,0))</f>
        <v>慢性期</v>
      </c>
      <c r="N454" s="17" t="s">
        <v>167</v>
      </c>
      <c r="O454" s="18" t="str">
        <f>IF(N454="","",VLOOKUP(N454,Sheet1!$B$3:$C$7,2,0))</f>
        <v>慢性期</v>
      </c>
      <c r="P454" s="24" t="str">
        <f t="shared" si="54"/>
        <v>○</v>
      </c>
      <c r="Q454" s="25" t="str">
        <f t="shared" si="55"/>
        <v>○</v>
      </c>
      <c r="R454" s="25" t="str">
        <f t="shared" si="56"/>
        <v>○</v>
      </c>
      <c r="S454" s="25" t="str">
        <f t="shared" si="57"/>
        <v/>
      </c>
      <c r="T454" s="25" t="str">
        <f t="shared" si="58"/>
        <v/>
      </c>
      <c r="U454" s="25" t="str">
        <f t="shared" si="59"/>
        <v/>
      </c>
      <c r="V454" s="26" t="str">
        <f t="shared" si="60"/>
        <v/>
      </c>
      <c r="W454" s="27" t="s">
        <v>148</v>
      </c>
      <c r="X454" s="27" t="s">
        <v>149</v>
      </c>
      <c r="Y454" s="27" t="s">
        <v>126</v>
      </c>
      <c r="Z454" s="27" t="s">
        <v>79</v>
      </c>
      <c r="AA454" s="27" t="s">
        <v>79</v>
      </c>
      <c r="AB454" s="22" t="str">
        <f t="shared" si="61"/>
        <v>慢性期</v>
      </c>
      <c r="AC454" s="33">
        <v>2</v>
      </c>
      <c r="AD454" s="33">
        <v>2</v>
      </c>
      <c r="AE454" s="33">
        <v>0</v>
      </c>
      <c r="AF454" s="33">
        <v>10</v>
      </c>
      <c r="AG454" s="33">
        <v>10</v>
      </c>
      <c r="AH454" s="33">
        <v>0</v>
      </c>
      <c r="AI454" s="33">
        <v>0</v>
      </c>
      <c r="AJ454" s="33">
        <v>0</v>
      </c>
      <c r="AK454" s="33">
        <v>0</v>
      </c>
      <c r="AL454" s="34">
        <v>2</v>
      </c>
      <c r="AM454" s="34">
        <v>10</v>
      </c>
      <c r="AN454" s="34">
        <v>0</v>
      </c>
      <c r="AO454" s="33">
        <v>0</v>
      </c>
      <c r="AP454" s="34">
        <v>65</v>
      </c>
      <c r="AQ454" s="34"/>
      <c r="AR454" s="35"/>
      <c r="AS454" s="37" t="s">
        <v>79</v>
      </c>
      <c r="AT454" s="29" t="str">
        <f t="shared" si="62"/>
        <v/>
      </c>
      <c r="AU454" s="34"/>
      <c r="AV454" s="34"/>
      <c r="AW454" s="34">
        <v>0</v>
      </c>
      <c r="AX454" s="34"/>
      <c r="AY454" s="34"/>
      <c r="AZ454" s="34">
        <v>0</v>
      </c>
      <c r="BA454" s="34"/>
    </row>
    <row r="455" spans="2:53">
      <c r="B455" s="16">
        <v>24028183</v>
      </c>
      <c r="C455" s="16" t="s">
        <v>358</v>
      </c>
      <c r="D455" s="16" t="s">
        <v>75</v>
      </c>
      <c r="E455" s="21">
        <v>4012</v>
      </c>
      <c r="F455" s="21" t="s">
        <v>90</v>
      </c>
      <c r="G455" s="21">
        <v>40108</v>
      </c>
      <c r="H455" s="21" t="s">
        <v>245</v>
      </c>
      <c r="I455" s="16" t="s">
        <v>359</v>
      </c>
      <c r="J455" s="17" t="s">
        <v>2079</v>
      </c>
      <c r="K455" s="17" t="s">
        <v>2080</v>
      </c>
      <c r="L455" s="17" t="s">
        <v>1971</v>
      </c>
      <c r="M455" s="18" t="str">
        <f>IF(L455="","",VLOOKUP(L455,Sheet1!$B$3:$C$7,2,0))</f>
        <v>急性期</v>
      </c>
      <c r="N455" s="17" t="s">
        <v>1971</v>
      </c>
      <c r="O455" s="18" t="str">
        <f>IF(N455="","",VLOOKUP(N455,Sheet1!$B$3:$C$7,2,0))</f>
        <v>急性期</v>
      </c>
      <c r="P455" s="24" t="str">
        <f t="shared" si="54"/>
        <v/>
      </c>
      <c r="Q455" s="25" t="str">
        <f t="shared" si="55"/>
        <v>○</v>
      </c>
      <c r="R455" s="25" t="str">
        <f t="shared" si="56"/>
        <v>○</v>
      </c>
      <c r="S455" s="25" t="str">
        <f t="shared" si="57"/>
        <v/>
      </c>
      <c r="T455" s="25" t="str">
        <f t="shared" si="58"/>
        <v/>
      </c>
      <c r="U455" s="25" t="str">
        <f t="shared" si="59"/>
        <v/>
      </c>
      <c r="V455" s="26" t="str">
        <f t="shared" si="60"/>
        <v/>
      </c>
      <c r="W455" s="27" t="s">
        <v>1971</v>
      </c>
      <c r="X455" s="27" t="s">
        <v>1972</v>
      </c>
      <c r="Y455" s="27" t="s">
        <v>79</v>
      </c>
      <c r="Z455" s="27" t="s">
        <v>79</v>
      </c>
      <c r="AA455" s="27" t="s">
        <v>79</v>
      </c>
      <c r="AB455" s="22" t="str">
        <f t="shared" si="61"/>
        <v>急性期</v>
      </c>
      <c r="AC455" s="33">
        <v>7</v>
      </c>
      <c r="AD455" s="33">
        <v>5</v>
      </c>
      <c r="AE455" s="33">
        <v>2</v>
      </c>
      <c r="AF455" s="33">
        <v>0</v>
      </c>
      <c r="AG455" s="33">
        <v>0</v>
      </c>
      <c r="AH455" s="33">
        <v>0</v>
      </c>
      <c r="AI455" s="33">
        <v>0</v>
      </c>
      <c r="AJ455" s="33">
        <v>0</v>
      </c>
      <c r="AK455" s="33">
        <v>0</v>
      </c>
      <c r="AL455" s="34">
        <v>7</v>
      </c>
      <c r="AM455" s="34">
        <v>0</v>
      </c>
      <c r="AN455" s="34">
        <v>0</v>
      </c>
      <c r="AO455" s="33">
        <v>0</v>
      </c>
      <c r="AP455" s="34">
        <v>104</v>
      </c>
      <c r="AQ455" s="34">
        <v>0</v>
      </c>
      <c r="AR455" s="35">
        <v>0</v>
      </c>
      <c r="AS455" s="37" t="s">
        <v>79</v>
      </c>
      <c r="AT455" s="29" t="str">
        <f t="shared" si="62"/>
        <v/>
      </c>
      <c r="AU455" s="34">
        <v>0</v>
      </c>
      <c r="AV455" s="34">
        <v>0</v>
      </c>
      <c r="AW455" s="34">
        <v>0</v>
      </c>
      <c r="AX455" s="34">
        <v>0</v>
      </c>
      <c r="AY455" s="34">
        <v>0</v>
      </c>
      <c r="AZ455" s="34">
        <v>0</v>
      </c>
      <c r="BA455" s="34">
        <v>3</v>
      </c>
    </row>
    <row r="456" spans="2:53">
      <c r="B456" s="16">
        <v>24028203</v>
      </c>
      <c r="C456" s="16" t="s">
        <v>374</v>
      </c>
      <c r="D456" s="16" t="s">
        <v>75</v>
      </c>
      <c r="E456" s="21">
        <v>4012</v>
      </c>
      <c r="F456" s="21" t="s">
        <v>90</v>
      </c>
      <c r="G456" s="21">
        <v>40108</v>
      </c>
      <c r="H456" s="21" t="s">
        <v>245</v>
      </c>
      <c r="I456" s="16" t="s">
        <v>375</v>
      </c>
      <c r="J456" s="18" t="s">
        <v>2081</v>
      </c>
      <c r="K456" s="18" t="s">
        <v>2082</v>
      </c>
      <c r="L456" s="18" t="s">
        <v>1983</v>
      </c>
      <c r="M456" s="18" t="str">
        <f>IF(L456="","",VLOOKUP(L456,Sheet1!$B$3:$C$7,2,0))</f>
        <v>慢性期</v>
      </c>
      <c r="N456" s="18" t="s">
        <v>1983</v>
      </c>
      <c r="O456" s="18" t="str">
        <f>IF(N456="","",VLOOKUP(N456,Sheet1!$B$3:$C$7,2,0))</f>
        <v>慢性期</v>
      </c>
      <c r="P456" s="24" t="str">
        <f t="shared" ref="P456:P514" si="63">IF(OR(W456="1",X456="1",Y456="1",Z456="1",AA456="1"),"○","")</f>
        <v/>
      </c>
      <c r="Q456" s="25" t="str">
        <f t="shared" ref="Q456:Q514" si="64">IF(OR(W456="2",X456="2",Y456="2",Z456="2",AA456="2"),"○","")</f>
        <v>○</v>
      </c>
      <c r="R456" s="25" t="str">
        <f t="shared" ref="R456:R514" si="65">IF(OR(W456="3",X456="3",Y456="3",Z456="3",AA456="3"),"○","")</f>
        <v>○</v>
      </c>
      <c r="S456" s="25" t="str">
        <f t="shared" ref="S456:S514" si="66">IF(OR(W456="4",X456="4",Y456="4",Z456="4",AA456="4"),"○","")</f>
        <v/>
      </c>
      <c r="T456" s="25" t="str">
        <f t="shared" ref="T456:T514" si="67">IF(OR(W456="5",X456="5",Y456="5",Z456="5",AA456="5"),"○","")</f>
        <v/>
      </c>
      <c r="U456" s="25" t="str">
        <f t="shared" ref="U456:U514" si="68">IF(OR(W456="6",X456="6",Y456="6",Z456="6",AA456="6"),"○","")</f>
        <v/>
      </c>
      <c r="V456" s="26" t="str">
        <f t="shared" ref="V456:V514" si="69">IF(OR(W456="7",X456="7",Y456="7",Z456="7",AA456="7"),"○","")</f>
        <v/>
      </c>
      <c r="W456" s="28" t="s">
        <v>1971</v>
      </c>
      <c r="X456" s="28" t="s">
        <v>1972</v>
      </c>
      <c r="Y456" s="28" t="s">
        <v>79</v>
      </c>
      <c r="Z456" s="28" t="s">
        <v>79</v>
      </c>
      <c r="AA456" s="28" t="s">
        <v>79</v>
      </c>
      <c r="AB456" s="22" t="str">
        <f t="shared" ref="AB456:AB514" si="70">IF(L456="1","高度急性期",IF(L456="2","急性期",IF(L456="3","回復期",IF(L456="4","慢性期",IF(L456="5","休棟中等","無回答")))))</f>
        <v>慢性期</v>
      </c>
      <c r="AC456" s="33">
        <v>19</v>
      </c>
      <c r="AD456" s="33">
        <v>19</v>
      </c>
      <c r="AE456" s="33">
        <v>0</v>
      </c>
      <c r="AF456" s="33">
        <v>0</v>
      </c>
      <c r="AG456" s="33">
        <v>0</v>
      </c>
      <c r="AH456" s="33">
        <v>0</v>
      </c>
      <c r="AI456" s="33">
        <v>0</v>
      </c>
      <c r="AJ456" s="33">
        <v>0</v>
      </c>
      <c r="AK456" s="33">
        <v>0</v>
      </c>
      <c r="AL456" s="34">
        <v>19</v>
      </c>
      <c r="AM456" s="33">
        <v>0</v>
      </c>
      <c r="AN456" s="33">
        <v>0</v>
      </c>
      <c r="AO456" s="33">
        <v>0</v>
      </c>
      <c r="AP456" s="34">
        <v>74</v>
      </c>
      <c r="AQ456" s="34">
        <v>8</v>
      </c>
      <c r="AR456" s="35">
        <v>0</v>
      </c>
      <c r="AS456" s="36" t="s">
        <v>1971</v>
      </c>
      <c r="AT456" s="29" t="str">
        <f t="shared" si="62"/>
        <v/>
      </c>
      <c r="AU456" s="34">
        <v>0</v>
      </c>
      <c r="AV456" s="34">
        <v>0</v>
      </c>
      <c r="AW456" s="34">
        <v>0</v>
      </c>
      <c r="AX456" s="34">
        <v>0</v>
      </c>
      <c r="AY456" s="34">
        <v>0</v>
      </c>
      <c r="AZ456" s="34">
        <v>0</v>
      </c>
      <c r="BA456" s="34">
        <v>0</v>
      </c>
    </row>
    <row r="457" spans="2:53">
      <c r="B457" s="16">
        <v>24028372</v>
      </c>
      <c r="C457" s="16" t="s">
        <v>564</v>
      </c>
      <c r="D457" s="16" t="s">
        <v>75</v>
      </c>
      <c r="E457" s="21">
        <v>4012</v>
      </c>
      <c r="F457" s="21" t="s">
        <v>90</v>
      </c>
      <c r="G457" s="21">
        <v>40108</v>
      </c>
      <c r="H457" s="21" t="s">
        <v>245</v>
      </c>
      <c r="I457" s="16" t="s">
        <v>565</v>
      </c>
      <c r="J457" s="17" t="s">
        <v>2083</v>
      </c>
      <c r="K457" s="17" t="s">
        <v>2084</v>
      </c>
      <c r="L457" s="17" t="s">
        <v>1971</v>
      </c>
      <c r="M457" s="18" t="str">
        <f>IF(L457="","",VLOOKUP(L457,Sheet1!$B$3:$C$7,2,0))</f>
        <v>急性期</v>
      </c>
      <c r="N457" s="17" t="s">
        <v>1983</v>
      </c>
      <c r="O457" s="18" t="str">
        <f>IF(N457="","",VLOOKUP(N457,Sheet1!$B$3:$C$7,2,0))</f>
        <v>慢性期</v>
      </c>
      <c r="P457" s="24" t="str">
        <f t="shared" si="63"/>
        <v>○</v>
      </c>
      <c r="Q457" s="25" t="str">
        <f t="shared" si="64"/>
        <v>○</v>
      </c>
      <c r="R457" s="25" t="str">
        <f t="shared" si="65"/>
        <v>○</v>
      </c>
      <c r="S457" s="25" t="str">
        <f t="shared" si="66"/>
        <v>○</v>
      </c>
      <c r="T457" s="25" t="str">
        <f t="shared" si="67"/>
        <v/>
      </c>
      <c r="U457" s="25" t="str">
        <f t="shared" si="68"/>
        <v/>
      </c>
      <c r="V457" s="26" t="str">
        <f t="shared" si="69"/>
        <v/>
      </c>
      <c r="W457" s="27" t="s">
        <v>1970</v>
      </c>
      <c r="X457" s="27" t="s">
        <v>1971</v>
      </c>
      <c r="Y457" s="27" t="s">
        <v>1972</v>
      </c>
      <c r="Z457" s="27" t="s">
        <v>1983</v>
      </c>
      <c r="AA457" s="27"/>
      <c r="AB457" s="22" t="str">
        <f t="shared" si="70"/>
        <v>急性期</v>
      </c>
      <c r="AC457" s="33">
        <v>9</v>
      </c>
      <c r="AD457" s="33"/>
      <c r="AE457" s="33"/>
      <c r="AF457" s="33">
        <v>0</v>
      </c>
      <c r="AG457" s="33"/>
      <c r="AH457" s="33"/>
      <c r="AI457" s="33"/>
      <c r="AJ457" s="33"/>
      <c r="AK457" s="33"/>
      <c r="AL457" s="34">
        <v>9</v>
      </c>
      <c r="AM457" s="34">
        <v>0</v>
      </c>
      <c r="AN457" s="34">
        <v>0</v>
      </c>
      <c r="AO457" s="33"/>
      <c r="AP457" s="34">
        <v>0</v>
      </c>
      <c r="AQ457" s="34">
        <v>0</v>
      </c>
      <c r="AR457" s="35">
        <v>0</v>
      </c>
      <c r="AS457" s="37" t="s">
        <v>1970</v>
      </c>
      <c r="AT457" s="29" t="str">
        <f t="shared" ref="AT457:AT514" si="71">IF(AS457="1","○","")</f>
        <v>○</v>
      </c>
      <c r="AU457" s="34">
        <v>0</v>
      </c>
      <c r="AV457" s="34">
        <v>0</v>
      </c>
      <c r="AW457" s="34">
        <v>0</v>
      </c>
      <c r="AX457" s="34">
        <v>0</v>
      </c>
      <c r="AY457" s="34">
        <v>0</v>
      </c>
      <c r="AZ457" s="34">
        <v>0</v>
      </c>
      <c r="BA457" s="34">
        <v>0</v>
      </c>
    </row>
    <row r="458" spans="2:53">
      <c r="B458" s="16">
        <v>24028747</v>
      </c>
      <c r="C458" s="16" t="s">
        <v>1024</v>
      </c>
      <c r="D458" s="16" t="s">
        <v>75</v>
      </c>
      <c r="E458" s="21">
        <v>4012</v>
      </c>
      <c r="F458" s="21" t="s">
        <v>90</v>
      </c>
      <c r="G458" s="21">
        <v>40108</v>
      </c>
      <c r="H458" s="21" t="s">
        <v>245</v>
      </c>
      <c r="I458" s="16" t="s">
        <v>1025</v>
      </c>
      <c r="J458" s="18" t="s">
        <v>2085</v>
      </c>
      <c r="K458" s="18" t="s">
        <v>2086</v>
      </c>
      <c r="L458" s="18" t="s">
        <v>1972</v>
      </c>
      <c r="M458" s="18" t="str">
        <f>IF(L458="","",VLOOKUP(L458,Sheet1!$B$3:$C$7,2,0))</f>
        <v>回復期</v>
      </c>
      <c r="N458" s="18" t="s">
        <v>1972</v>
      </c>
      <c r="O458" s="18" t="str">
        <f>IF(N458="","",VLOOKUP(N458,Sheet1!$B$3:$C$7,2,0))</f>
        <v>回復期</v>
      </c>
      <c r="P458" s="24" t="str">
        <f t="shared" si="63"/>
        <v>○</v>
      </c>
      <c r="Q458" s="25" t="str">
        <f t="shared" si="64"/>
        <v>○</v>
      </c>
      <c r="R458" s="25" t="str">
        <f t="shared" si="65"/>
        <v/>
      </c>
      <c r="S458" s="25" t="str">
        <f t="shared" si="66"/>
        <v/>
      </c>
      <c r="T458" s="25" t="str">
        <f t="shared" si="67"/>
        <v/>
      </c>
      <c r="U458" s="25" t="str">
        <f t="shared" si="68"/>
        <v/>
      </c>
      <c r="V458" s="26" t="str">
        <f t="shared" si="69"/>
        <v/>
      </c>
      <c r="W458" s="28" t="s">
        <v>1970</v>
      </c>
      <c r="X458" s="28" t="s">
        <v>1971</v>
      </c>
      <c r="Y458" s="28" t="s">
        <v>79</v>
      </c>
      <c r="Z458" s="28" t="s">
        <v>79</v>
      </c>
      <c r="AA458" s="28" t="s">
        <v>79</v>
      </c>
      <c r="AB458" s="22" t="str">
        <f t="shared" si="70"/>
        <v>回復期</v>
      </c>
      <c r="AC458" s="33">
        <v>19</v>
      </c>
      <c r="AD458" s="33">
        <v>19</v>
      </c>
      <c r="AE458" s="33">
        <v>0</v>
      </c>
      <c r="AF458" s="33">
        <v>0</v>
      </c>
      <c r="AG458" s="33">
        <v>0</v>
      </c>
      <c r="AH458" s="33">
        <v>0</v>
      </c>
      <c r="AI458" s="33">
        <v>0</v>
      </c>
      <c r="AJ458" s="33">
        <v>0</v>
      </c>
      <c r="AK458" s="33">
        <v>0</v>
      </c>
      <c r="AL458" s="34">
        <v>19</v>
      </c>
      <c r="AM458" s="33">
        <v>0</v>
      </c>
      <c r="AN458" s="33">
        <v>0</v>
      </c>
      <c r="AO458" s="33">
        <v>0</v>
      </c>
      <c r="AP458" s="34">
        <v>132</v>
      </c>
      <c r="AQ458" s="34">
        <v>0</v>
      </c>
      <c r="AR458" s="35"/>
      <c r="AS458" s="36" t="s">
        <v>1971</v>
      </c>
      <c r="AT458" s="29" t="str">
        <f t="shared" si="71"/>
        <v/>
      </c>
      <c r="AU458" s="34"/>
      <c r="AV458" s="34"/>
      <c r="AW458" s="34">
        <v>0</v>
      </c>
      <c r="AX458" s="34"/>
      <c r="AY458" s="34"/>
      <c r="AZ458" s="34">
        <v>0</v>
      </c>
      <c r="BA458" s="34"/>
    </row>
    <row r="459" spans="2:53">
      <c r="B459" s="16">
        <v>24028842</v>
      </c>
      <c r="C459" s="16" t="s">
        <v>1157</v>
      </c>
      <c r="D459" s="16" t="s">
        <v>75</v>
      </c>
      <c r="E459" s="21">
        <v>4012</v>
      </c>
      <c r="F459" s="21" t="s">
        <v>90</v>
      </c>
      <c r="G459" s="21">
        <v>40108</v>
      </c>
      <c r="H459" s="21" t="s">
        <v>245</v>
      </c>
      <c r="I459" s="16" t="s">
        <v>1158</v>
      </c>
      <c r="J459" s="17" t="s">
        <v>2087</v>
      </c>
      <c r="K459" s="17" t="s">
        <v>2088</v>
      </c>
      <c r="L459" s="17" t="s">
        <v>1971</v>
      </c>
      <c r="M459" s="18" t="str">
        <f>IF(L459="","",VLOOKUP(L459,Sheet1!$B$3:$C$7,2,0))</f>
        <v>急性期</v>
      </c>
      <c r="N459" s="17" t="s">
        <v>1971</v>
      </c>
      <c r="O459" s="18" t="str">
        <f>IF(N459="","",VLOOKUP(N459,Sheet1!$B$3:$C$7,2,0))</f>
        <v>急性期</v>
      </c>
      <c r="P459" s="24" t="str">
        <f t="shared" si="63"/>
        <v>○</v>
      </c>
      <c r="Q459" s="25" t="str">
        <f t="shared" si="64"/>
        <v>○</v>
      </c>
      <c r="R459" s="25" t="str">
        <f t="shared" si="65"/>
        <v>○</v>
      </c>
      <c r="S459" s="25" t="str">
        <f t="shared" si="66"/>
        <v/>
      </c>
      <c r="T459" s="25" t="str">
        <f t="shared" si="67"/>
        <v/>
      </c>
      <c r="U459" s="25" t="str">
        <f t="shared" si="68"/>
        <v/>
      </c>
      <c r="V459" s="26" t="str">
        <f t="shared" si="69"/>
        <v/>
      </c>
      <c r="W459" s="27" t="s">
        <v>1970</v>
      </c>
      <c r="X459" s="27" t="s">
        <v>1971</v>
      </c>
      <c r="Y459" s="27" t="s">
        <v>1972</v>
      </c>
      <c r="Z459" s="27" t="s">
        <v>79</v>
      </c>
      <c r="AA459" s="27" t="s">
        <v>79</v>
      </c>
      <c r="AB459" s="22" t="str">
        <f t="shared" si="70"/>
        <v>急性期</v>
      </c>
      <c r="AC459" s="33">
        <v>5</v>
      </c>
      <c r="AD459" s="33">
        <v>4</v>
      </c>
      <c r="AE459" s="33">
        <v>1</v>
      </c>
      <c r="AF459" s="33">
        <v>0</v>
      </c>
      <c r="AG459" s="33">
        <v>0</v>
      </c>
      <c r="AH459" s="33">
        <v>0</v>
      </c>
      <c r="AI459" s="33">
        <v>0</v>
      </c>
      <c r="AJ459" s="33">
        <v>0</v>
      </c>
      <c r="AK459" s="33">
        <v>0</v>
      </c>
      <c r="AL459" s="34">
        <v>5</v>
      </c>
      <c r="AM459" s="33">
        <v>0</v>
      </c>
      <c r="AN459" s="33">
        <v>0</v>
      </c>
      <c r="AO459" s="33">
        <v>0</v>
      </c>
      <c r="AP459" s="34">
        <v>21</v>
      </c>
      <c r="AQ459" s="34">
        <v>21</v>
      </c>
      <c r="AR459" s="35">
        <v>0</v>
      </c>
      <c r="AS459" s="37" t="s">
        <v>1971</v>
      </c>
      <c r="AT459" s="29" t="str">
        <f t="shared" si="71"/>
        <v/>
      </c>
      <c r="AU459" s="34">
        <v>0</v>
      </c>
      <c r="AV459" s="34">
        <v>0</v>
      </c>
      <c r="AW459" s="34">
        <v>0</v>
      </c>
      <c r="AX459" s="34">
        <v>0</v>
      </c>
      <c r="AY459" s="34">
        <v>0</v>
      </c>
      <c r="AZ459" s="34">
        <v>0</v>
      </c>
      <c r="BA459" s="34">
        <v>0</v>
      </c>
    </row>
    <row r="460" spans="2:53">
      <c r="B460" s="16">
        <v>24028884</v>
      </c>
      <c r="C460" s="16" t="s">
        <v>1204</v>
      </c>
      <c r="D460" s="16" t="s">
        <v>75</v>
      </c>
      <c r="E460" s="21">
        <v>4012</v>
      </c>
      <c r="F460" s="21" t="s">
        <v>90</v>
      </c>
      <c r="G460" s="21">
        <v>40108</v>
      </c>
      <c r="H460" s="21" t="s">
        <v>245</v>
      </c>
      <c r="I460" s="16" t="s">
        <v>1205</v>
      </c>
      <c r="J460" s="17" t="s">
        <v>2089</v>
      </c>
      <c r="K460" s="17" t="s">
        <v>2090</v>
      </c>
      <c r="L460" s="17" t="s">
        <v>1972</v>
      </c>
      <c r="M460" s="18" t="str">
        <f>IF(L460="","",VLOOKUP(L460,Sheet1!$B$3:$C$7,2,0))</f>
        <v>回復期</v>
      </c>
      <c r="N460" s="17" t="s">
        <v>1972</v>
      </c>
      <c r="O460" s="18" t="str">
        <f>IF(N460="","",VLOOKUP(N460,Sheet1!$B$3:$C$7,2,0))</f>
        <v>回復期</v>
      </c>
      <c r="P460" s="24" t="str">
        <f t="shared" si="63"/>
        <v>○</v>
      </c>
      <c r="Q460" s="25" t="str">
        <f t="shared" si="64"/>
        <v/>
      </c>
      <c r="R460" s="25" t="str">
        <f t="shared" si="65"/>
        <v>○</v>
      </c>
      <c r="S460" s="25" t="str">
        <f t="shared" si="66"/>
        <v>○</v>
      </c>
      <c r="T460" s="25" t="str">
        <f t="shared" si="67"/>
        <v/>
      </c>
      <c r="U460" s="25" t="str">
        <f t="shared" si="68"/>
        <v/>
      </c>
      <c r="V460" s="26" t="str">
        <f t="shared" si="69"/>
        <v/>
      </c>
      <c r="W460" s="27" t="s">
        <v>1970</v>
      </c>
      <c r="X460" s="27" t="s">
        <v>1972</v>
      </c>
      <c r="Y460" s="27" t="s">
        <v>1983</v>
      </c>
      <c r="Z460" s="27" t="s">
        <v>79</v>
      </c>
      <c r="AA460" s="27" t="s">
        <v>79</v>
      </c>
      <c r="AB460" s="22" t="str">
        <f t="shared" si="70"/>
        <v>回復期</v>
      </c>
      <c r="AC460" s="33">
        <v>13</v>
      </c>
      <c r="AD460" s="33">
        <v>10</v>
      </c>
      <c r="AE460" s="33">
        <v>3</v>
      </c>
      <c r="AF460" s="33">
        <v>0</v>
      </c>
      <c r="AG460" s="33">
        <v>0</v>
      </c>
      <c r="AH460" s="33">
        <v>0</v>
      </c>
      <c r="AI460" s="33">
        <v>0</v>
      </c>
      <c r="AJ460" s="33">
        <v>0</v>
      </c>
      <c r="AK460" s="33">
        <v>0</v>
      </c>
      <c r="AL460" s="34">
        <v>13</v>
      </c>
      <c r="AM460" s="34">
        <v>0</v>
      </c>
      <c r="AN460" s="34">
        <v>0</v>
      </c>
      <c r="AO460" s="33">
        <v>0</v>
      </c>
      <c r="AP460" s="34">
        <v>55</v>
      </c>
      <c r="AQ460" s="34"/>
      <c r="AR460" s="35"/>
      <c r="AS460" s="37" t="s">
        <v>1971</v>
      </c>
      <c r="AT460" s="29" t="str">
        <f t="shared" si="71"/>
        <v/>
      </c>
      <c r="AU460" s="34">
        <v>2</v>
      </c>
      <c r="AV460" s="34">
        <v>82</v>
      </c>
      <c r="AW460" s="34">
        <v>1</v>
      </c>
      <c r="AX460" s="34">
        <v>0</v>
      </c>
      <c r="AY460" s="34">
        <v>1</v>
      </c>
      <c r="AZ460" s="34">
        <v>0</v>
      </c>
      <c r="BA460" s="34"/>
    </row>
    <row r="461" spans="2:53">
      <c r="B461" s="16">
        <v>24028905</v>
      </c>
      <c r="C461" s="16" t="s">
        <v>1224</v>
      </c>
      <c r="D461" s="16" t="s">
        <v>75</v>
      </c>
      <c r="E461" s="21">
        <v>4012</v>
      </c>
      <c r="F461" s="21" t="s">
        <v>90</v>
      </c>
      <c r="G461" s="21">
        <v>40108</v>
      </c>
      <c r="H461" s="21" t="s">
        <v>245</v>
      </c>
      <c r="I461" s="16" t="s">
        <v>1225</v>
      </c>
      <c r="J461" s="17" t="s">
        <v>1224</v>
      </c>
      <c r="K461" s="17" t="s">
        <v>1226</v>
      </c>
      <c r="L461" s="17" t="s">
        <v>150</v>
      </c>
      <c r="M461" s="18" t="str">
        <f>IF(L461="","",VLOOKUP(L461,Sheet1!$B$3:$C$7,2,0))</f>
        <v>休棟等</v>
      </c>
      <c r="N461" s="17" t="s">
        <v>150</v>
      </c>
      <c r="O461" s="18" t="str">
        <f>IF(N461="","",VLOOKUP(N461,Sheet1!$B$3:$C$7,2,0))</f>
        <v>休棟等</v>
      </c>
      <c r="P461" s="24" t="str">
        <f t="shared" si="63"/>
        <v/>
      </c>
      <c r="Q461" s="25" t="str">
        <f t="shared" si="64"/>
        <v/>
      </c>
      <c r="R461" s="25" t="str">
        <f t="shared" si="65"/>
        <v/>
      </c>
      <c r="S461" s="25" t="str">
        <f t="shared" si="66"/>
        <v/>
      </c>
      <c r="T461" s="25" t="str">
        <f t="shared" si="67"/>
        <v/>
      </c>
      <c r="U461" s="25" t="str">
        <f t="shared" si="68"/>
        <v/>
      </c>
      <c r="V461" s="26" t="str">
        <f t="shared" si="69"/>
        <v>○</v>
      </c>
      <c r="W461" s="27" t="s">
        <v>191</v>
      </c>
      <c r="X461" s="27" t="s">
        <v>79</v>
      </c>
      <c r="Y461" s="27" t="s">
        <v>79</v>
      </c>
      <c r="Z461" s="27" t="s">
        <v>79</v>
      </c>
      <c r="AA461" s="27" t="s">
        <v>79</v>
      </c>
      <c r="AB461" s="22" t="str">
        <f t="shared" si="70"/>
        <v>休棟中等</v>
      </c>
      <c r="AC461" s="33">
        <v>9</v>
      </c>
      <c r="AD461" s="33">
        <v>0</v>
      </c>
      <c r="AE461" s="33">
        <v>9</v>
      </c>
      <c r="AF461" s="33">
        <v>0</v>
      </c>
      <c r="AG461" s="33">
        <v>0</v>
      </c>
      <c r="AH461" s="33">
        <v>0</v>
      </c>
      <c r="AI461" s="33">
        <v>0</v>
      </c>
      <c r="AJ461" s="33">
        <v>0</v>
      </c>
      <c r="AK461" s="33">
        <v>0</v>
      </c>
      <c r="AL461" s="34"/>
      <c r="AM461" s="34"/>
      <c r="AN461" s="34"/>
      <c r="AO461" s="33">
        <v>9</v>
      </c>
      <c r="AP461" s="34">
        <v>0</v>
      </c>
      <c r="AQ461" s="34">
        <v>0</v>
      </c>
      <c r="AR461" s="35">
        <v>0</v>
      </c>
      <c r="AS461" s="37" t="s">
        <v>149</v>
      </c>
      <c r="AT461" s="29" t="str">
        <f t="shared" si="71"/>
        <v/>
      </c>
      <c r="AU461" s="34">
        <v>0</v>
      </c>
      <c r="AV461" s="34">
        <v>0</v>
      </c>
      <c r="AW461" s="34">
        <v>0</v>
      </c>
      <c r="AX461" s="34"/>
      <c r="AY461" s="34"/>
      <c r="AZ461" s="34">
        <v>0</v>
      </c>
      <c r="BA461" s="34">
        <v>0</v>
      </c>
    </row>
    <row r="462" spans="2:53">
      <c r="B462" s="16">
        <v>24028040</v>
      </c>
      <c r="C462" s="16" t="s">
        <v>156</v>
      </c>
      <c r="D462" s="16" t="s">
        <v>75</v>
      </c>
      <c r="E462" s="21">
        <v>4012</v>
      </c>
      <c r="F462" s="21" t="s">
        <v>90</v>
      </c>
      <c r="G462" s="21">
        <v>40109</v>
      </c>
      <c r="H462" s="21" t="s">
        <v>157</v>
      </c>
      <c r="I462" s="16" t="s">
        <v>158</v>
      </c>
      <c r="J462" s="17" t="s">
        <v>2091</v>
      </c>
      <c r="K462" s="17" t="s">
        <v>2092</v>
      </c>
      <c r="L462" s="17" t="s">
        <v>1971</v>
      </c>
      <c r="M462" s="18" t="str">
        <f>IF(L462="","",VLOOKUP(L462,Sheet1!$B$3:$C$7,2,0))</f>
        <v>急性期</v>
      </c>
      <c r="N462" s="17" t="s">
        <v>1971</v>
      </c>
      <c r="O462" s="18" t="str">
        <f>IF(N462="","",VLOOKUP(N462,Sheet1!$B$3:$C$7,2,0))</f>
        <v>急性期</v>
      </c>
      <c r="P462" s="24" t="str">
        <f t="shared" si="63"/>
        <v>○</v>
      </c>
      <c r="Q462" s="25" t="str">
        <f t="shared" si="64"/>
        <v/>
      </c>
      <c r="R462" s="25" t="str">
        <f t="shared" si="65"/>
        <v/>
      </c>
      <c r="S462" s="25" t="str">
        <f t="shared" si="66"/>
        <v>○</v>
      </c>
      <c r="T462" s="25" t="str">
        <f t="shared" si="67"/>
        <v/>
      </c>
      <c r="U462" s="25" t="str">
        <f t="shared" si="68"/>
        <v/>
      </c>
      <c r="V462" s="26" t="str">
        <f t="shared" si="69"/>
        <v/>
      </c>
      <c r="W462" s="27" t="s">
        <v>1970</v>
      </c>
      <c r="X462" s="27" t="s">
        <v>1983</v>
      </c>
      <c r="Y462" s="27" t="s">
        <v>79</v>
      </c>
      <c r="Z462" s="27" t="s">
        <v>79</v>
      </c>
      <c r="AA462" s="27" t="s">
        <v>79</v>
      </c>
      <c r="AB462" s="22" t="str">
        <f t="shared" si="70"/>
        <v>急性期</v>
      </c>
      <c r="AC462" s="33">
        <v>16</v>
      </c>
      <c r="AD462" s="33">
        <v>4</v>
      </c>
      <c r="AE462" s="33">
        <v>12</v>
      </c>
      <c r="AF462" s="33">
        <v>0</v>
      </c>
      <c r="AG462" s="33">
        <v>0</v>
      </c>
      <c r="AH462" s="33">
        <v>0</v>
      </c>
      <c r="AI462" s="33">
        <v>0</v>
      </c>
      <c r="AJ462" s="33">
        <v>0</v>
      </c>
      <c r="AK462" s="33">
        <v>0</v>
      </c>
      <c r="AL462" s="34">
        <v>16</v>
      </c>
      <c r="AM462" s="33">
        <v>0</v>
      </c>
      <c r="AN462" s="33">
        <v>0</v>
      </c>
      <c r="AO462" s="33">
        <v>0</v>
      </c>
      <c r="AP462" s="34">
        <v>20</v>
      </c>
      <c r="AQ462" s="34">
        <v>4</v>
      </c>
      <c r="AR462" s="35">
        <v>0</v>
      </c>
      <c r="AS462" s="37" t="s">
        <v>1970</v>
      </c>
      <c r="AT462" s="29" t="str">
        <f t="shared" si="71"/>
        <v>○</v>
      </c>
      <c r="AU462" s="34">
        <v>0</v>
      </c>
      <c r="AV462" s="34">
        <v>2</v>
      </c>
      <c r="AW462" s="34">
        <v>0</v>
      </c>
      <c r="AX462" s="34">
        <v>0</v>
      </c>
      <c r="AY462" s="34">
        <v>0</v>
      </c>
      <c r="AZ462" s="34">
        <v>4</v>
      </c>
      <c r="BA462" s="34">
        <v>0</v>
      </c>
    </row>
    <row r="463" spans="2:53">
      <c r="B463" s="16">
        <v>24028126</v>
      </c>
      <c r="C463" s="16" t="s">
        <v>281</v>
      </c>
      <c r="D463" s="16" t="s">
        <v>75</v>
      </c>
      <c r="E463" s="21">
        <v>4012</v>
      </c>
      <c r="F463" s="21" t="s">
        <v>90</v>
      </c>
      <c r="G463" s="21">
        <v>40109</v>
      </c>
      <c r="H463" s="21" t="s">
        <v>157</v>
      </c>
      <c r="I463" s="16" t="s">
        <v>282</v>
      </c>
      <c r="J463" s="17" t="s">
        <v>2093</v>
      </c>
      <c r="K463" s="17" t="s">
        <v>2094</v>
      </c>
      <c r="L463" s="17" t="s">
        <v>1983</v>
      </c>
      <c r="M463" s="18" t="str">
        <f>IF(L463="","",VLOOKUP(L463,Sheet1!$B$3:$C$7,2,0))</f>
        <v>慢性期</v>
      </c>
      <c r="N463" s="17" t="s">
        <v>1983</v>
      </c>
      <c r="O463" s="18" t="str">
        <f>IF(N463="","",VLOOKUP(N463,Sheet1!$B$3:$C$7,2,0))</f>
        <v>慢性期</v>
      </c>
      <c r="P463" s="24" t="str">
        <f t="shared" si="63"/>
        <v/>
      </c>
      <c r="Q463" s="25" t="str">
        <f t="shared" si="64"/>
        <v/>
      </c>
      <c r="R463" s="25" t="str">
        <f t="shared" si="65"/>
        <v/>
      </c>
      <c r="S463" s="25" t="str">
        <f t="shared" si="66"/>
        <v>○</v>
      </c>
      <c r="T463" s="25" t="str">
        <f t="shared" si="67"/>
        <v>○</v>
      </c>
      <c r="U463" s="25" t="str">
        <f t="shared" si="68"/>
        <v/>
      </c>
      <c r="V463" s="26" t="str">
        <f t="shared" si="69"/>
        <v/>
      </c>
      <c r="W463" s="27" t="s">
        <v>1983</v>
      </c>
      <c r="X463" s="27" t="s">
        <v>1984</v>
      </c>
      <c r="Y463" s="27" t="s">
        <v>79</v>
      </c>
      <c r="Z463" s="27" t="s">
        <v>79</v>
      </c>
      <c r="AA463" s="27" t="s">
        <v>79</v>
      </c>
      <c r="AB463" s="22" t="str">
        <f t="shared" si="70"/>
        <v>慢性期</v>
      </c>
      <c r="AC463" s="33">
        <v>1</v>
      </c>
      <c r="AD463" s="33">
        <v>1</v>
      </c>
      <c r="AE463" s="33">
        <v>0</v>
      </c>
      <c r="AF463" s="33">
        <v>18</v>
      </c>
      <c r="AG463" s="33">
        <v>18</v>
      </c>
      <c r="AH463" s="33">
        <v>0</v>
      </c>
      <c r="AI463" s="33">
        <v>0</v>
      </c>
      <c r="AJ463" s="33">
        <v>0</v>
      </c>
      <c r="AK463" s="33">
        <v>0</v>
      </c>
      <c r="AL463" s="34">
        <v>1</v>
      </c>
      <c r="AM463" s="34">
        <v>18</v>
      </c>
      <c r="AN463" s="34">
        <v>0</v>
      </c>
      <c r="AO463" s="33">
        <v>0</v>
      </c>
      <c r="AP463" s="34">
        <v>11</v>
      </c>
      <c r="AQ463" s="34">
        <v>0</v>
      </c>
      <c r="AR463" s="35">
        <v>0</v>
      </c>
      <c r="AS463" s="37" t="s">
        <v>1971</v>
      </c>
      <c r="AT463" s="29" t="str">
        <f t="shared" si="71"/>
        <v/>
      </c>
      <c r="AU463" s="34">
        <v>0</v>
      </c>
      <c r="AV463" s="34">
        <v>17</v>
      </c>
      <c r="AW463" s="34">
        <v>0</v>
      </c>
      <c r="AX463" s="34">
        <v>0</v>
      </c>
      <c r="AY463" s="34">
        <v>0</v>
      </c>
      <c r="AZ463" s="34">
        <v>0</v>
      </c>
      <c r="BA463" s="34">
        <v>0</v>
      </c>
    </row>
    <row r="464" spans="2:53">
      <c r="B464" s="16">
        <v>24028143</v>
      </c>
      <c r="C464" s="16" t="s">
        <v>298</v>
      </c>
      <c r="D464" s="16" t="s">
        <v>75</v>
      </c>
      <c r="E464" s="21">
        <v>4012</v>
      </c>
      <c r="F464" s="21" t="s">
        <v>90</v>
      </c>
      <c r="G464" s="21">
        <v>40109</v>
      </c>
      <c r="H464" s="21" t="s">
        <v>157</v>
      </c>
      <c r="I464" s="16" t="s">
        <v>299</v>
      </c>
      <c r="J464" s="17" t="s">
        <v>2095</v>
      </c>
      <c r="K464" s="17" t="s">
        <v>2096</v>
      </c>
      <c r="L464" s="17" t="s">
        <v>1971</v>
      </c>
      <c r="M464" s="18" t="str">
        <f>IF(L464="","",VLOOKUP(L464,Sheet1!$B$3:$C$7,2,0))</f>
        <v>急性期</v>
      </c>
      <c r="N464" s="17" t="s">
        <v>1971</v>
      </c>
      <c r="O464" s="18" t="str">
        <f>IF(N464="","",VLOOKUP(N464,Sheet1!$B$3:$C$7,2,0))</f>
        <v>急性期</v>
      </c>
      <c r="P464" s="24" t="str">
        <f t="shared" si="63"/>
        <v>○</v>
      </c>
      <c r="Q464" s="25" t="str">
        <f t="shared" si="64"/>
        <v>○</v>
      </c>
      <c r="R464" s="25" t="str">
        <f t="shared" si="65"/>
        <v>○</v>
      </c>
      <c r="S464" s="25" t="str">
        <f t="shared" si="66"/>
        <v>○</v>
      </c>
      <c r="T464" s="25" t="str">
        <f t="shared" si="67"/>
        <v>○</v>
      </c>
      <c r="U464" s="25" t="str">
        <f t="shared" si="68"/>
        <v/>
      </c>
      <c r="V464" s="26" t="str">
        <f t="shared" si="69"/>
        <v/>
      </c>
      <c r="W464" s="27" t="s">
        <v>1970</v>
      </c>
      <c r="X464" s="27" t="s">
        <v>1971</v>
      </c>
      <c r="Y464" s="27" t="s">
        <v>1972</v>
      </c>
      <c r="Z464" s="27" t="s">
        <v>1983</v>
      </c>
      <c r="AA464" s="27" t="s">
        <v>1984</v>
      </c>
      <c r="AB464" s="22" t="str">
        <f t="shared" si="70"/>
        <v>急性期</v>
      </c>
      <c r="AC464" s="33">
        <v>14</v>
      </c>
      <c r="AD464" s="33">
        <v>14</v>
      </c>
      <c r="AE464" s="33">
        <v>0</v>
      </c>
      <c r="AF464" s="33">
        <v>0</v>
      </c>
      <c r="AG464" s="33">
        <v>0</v>
      </c>
      <c r="AH464" s="33">
        <v>0</v>
      </c>
      <c r="AI464" s="33">
        <v>0</v>
      </c>
      <c r="AJ464" s="33">
        <v>0</v>
      </c>
      <c r="AK464" s="33">
        <v>0</v>
      </c>
      <c r="AL464" s="34">
        <v>14</v>
      </c>
      <c r="AM464" s="33">
        <v>0</v>
      </c>
      <c r="AN464" s="33">
        <v>0</v>
      </c>
      <c r="AO464" s="33">
        <v>0</v>
      </c>
      <c r="AP464" s="34">
        <v>161</v>
      </c>
      <c r="AQ464" s="34">
        <v>113</v>
      </c>
      <c r="AR464" s="35">
        <v>13</v>
      </c>
      <c r="AS464" s="37" t="s">
        <v>1970</v>
      </c>
      <c r="AT464" s="29" t="str">
        <f t="shared" si="71"/>
        <v>○</v>
      </c>
      <c r="AU464" s="34">
        <v>0</v>
      </c>
      <c r="AV464" s="34">
        <v>6</v>
      </c>
      <c r="AW464" s="34">
        <v>0</v>
      </c>
      <c r="AX464" s="34">
        <v>0</v>
      </c>
      <c r="AY464" s="34">
        <v>0</v>
      </c>
      <c r="AZ464" s="34">
        <v>5</v>
      </c>
      <c r="BA464" s="34">
        <v>0</v>
      </c>
    </row>
    <row r="465" spans="2:53">
      <c r="B465" s="16">
        <v>24028172</v>
      </c>
      <c r="C465" s="16" t="s">
        <v>343</v>
      </c>
      <c r="D465" s="16" t="s">
        <v>75</v>
      </c>
      <c r="E465" s="21">
        <v>4012</v>
      </c>
      <c r="F465" s="21" t="s">
        <v>90</v>
      </c>
      <c r="G465" s="21">
        <v>40109</v>
      </c>
      <c r="H465" s="21" t="s">
        <v>157</v>
      </c>
      <c r="I465" s="16" t="s">
        <v>344</v>
      </c>
      <c r="J465" s="18" t="s">
        <v>2097</v>
      </c>
      <c r="K465" s="18" t="s">
        <v>2098</v>
      </c>
      <c r="L465" s="18" t="s">
        <v>1971</v>
      </c>
      <c r="M465" s="18" t="str">
        <f>IF(L465="","",VLOOKUP(L465,Sheet1!$B$3:$C$7,2,0))</f>
        <v>急性期</v>
      </c>
      <c r="N465" s="18" t="s">
        <v>1971</v>
      </c>
      <c r="O465" s="18" t="str">
        <f>IF(N465="","",VLOOKUP(N465,Sheet1!$B$3:$C$7,2,0))</f>
        <v>急性期</v>
      </c>
      <c r="P465" s="24" t="str">
        <f t="shared" si="63"/>
        <v/>
      </c>
      <c r="Q465" s="25" t="str">
        <f t="shared" si="64"/>
        <v/>
      </c>
      <c r="R465" s="25" t="str">
        <f t="shared" si="65"/>
        <v>○</v>
      </c>
      <c r="S465" s="25" t="str">
        <f t="shared" si="66"/>
        <v/>
      </c>
      <c r="T465" s="25" t="str">
        <f t="shared" si="67"/>
        <v/>
      </c>
      <c r="U465" s="25" t="str">
        <f t="shared" si="68"/>
        <v/>
      </c>
      <c r="V465" s="26" t="str">
        <f t="shared" si="69"/>
        <v/>
      </c>
      <c r="W465" s="28" t="s">
        <v>1972</v>
      </c>
      <c r="X465" s="28" t="s">
        <v>79</v>
      </c>
      <c r="Y465" s="28" t="s">
        <v>79</v>
      </c>
      <c r="Z465" s="28" t="s">
        <v>79</v>
      </c>
      <c r="AA465" s="28" t="s">
        <v>79</v>
      </c>
      <c r="AB465" s="22" t="str">
        <f t="shared" si="70"/>
        <v>急性期</v>
      </c>
      <c r="AC465" s="33">
        <v>19</v>
      </c>
      <c r="AD465" s="33">
        <v>19</v>
      </c>
      <c r="AE465" s="33">
        <v>0</v>
      </c>
      <c r="AF465" s="33">
        <v>0</v>
      </c>
      <c r="AG465" s="33">
        <v>0</v>
      </c>
      <c r="AH465" s="33">
        <v>0</v>
      </c>
      <c r="AI465" s="33">
        <v>0</v>
      </c>
      <c r="AJ465" s="33">
        <v>0</v>
      </c>
      <c r="AK465" s="33">
        <v>0</v>
      </c>
      <c r="AL465" s="34">
        <v>19</v>
      </c>
      <c r="AM465" s="33">
        <v>0</v>
      </c>
      <c r="AN465" s="33">
        <v>0</v>
      </c>
      <c r="AO465" s="33">
        <v>0</v>
      </c>
      <c r="AP465" s="34">
        <v>170</v>
      </c>
      <c r="AQ465" s="34"/>
      <c r="AR465" s="35"/>
      <c r="AS465" s="36" t="s">
        <v>1971</v>
      </c>
      <c r="AT465" s="29" t="str">
        <f t="shared" si="71"/>
        <v/>
      </c>
      <c r="AU465" s="34"/>
      <c r="AV465" s="34"/>
      <c r="AW465" s="34">
        <v>0</v>
      </c>
      <c r="AX465" s="34"/>
      <c r="AY465" s="34"/>
      <c r="AZ465" s="34">
        <v>0</v>
      </c>
      <c r="BA465" s="34"/>
    </row>
    <row r="466" spans="2:53">
      <c r="B466" s="16">
        <v>24028222</v>
      </c>
      <c r="C466" s="16" t="s">
        <v>403</v>
      </c>
      <c r="D466" s="16" t="s">
        <v>75</v>
      </c>
      <c r="E466" s="21">
        <v>4012</v>
      </c>
      <c r="F466" s="21" t="s">
        <v>90</v>
      </c>
      <c r="G466" s="21">
        <v>40109</v>
      </c>
      <c r="H466" s="21" t="s">
        <v>157</v>
      </c>
      <c r="I466" s="16" t="s">
        <v>404</v>
      </c>
      <c r="J466" s="17" t="s">
        <v>2099</v>
      </c>
      <c r="K466" s="17" t="s">
        <v>2100</v>
      </c>
      <c r="L466" s="17" t="s">
        <v>1983</v>
      </c>
      <c r="M466" s="18" t="str">
        <f>IF(L466="","",VLOOKUP(L466,Sheet1!$B$3:$C$7,2,0))</f>
        <v>慢性期</v>
      </c>
      <c r="N466" s="17" t="s">
        <v>1983</v>
      </c>
      <c r="O466" s="18" t="str">
        <f>IF(N466="","",VLOOKUP(N466,Sheet1!$B$3:$C$7,2,0))</f>
        <v>慢性期</v>
      </c>
      <c r="P466" s="24" t="str">
        <f t="shared" si="63"/>
        <v/>
      </c>
      <c r="Q466" s="25" t="str">
        <f t="shared" si="64"/>
        <v>○</v>
      </c>
      <c r="R466" s="25" t="str">
        <f t="shared" si="65"/>
        <v>○</v>
      </c>
      <c r="S466" s="25" t="str">
        <f t="shared" si="66"/>
        <v/>
      </c>
      <c r="T466" s="25" t="str">
        <f t="shared" si="67"/>
        <v>○</v>
      </c>
      <c r="U466" s="25" t="str">
        <f t="shared" si="68"/>
        <v/>
      </c>
      <c r="V466" s="26" t="str">
        <f t="shared" si="69"/>
        <v/>
      </c>
      <c r="W466" s="27" t="s">
        <v>1971</v>
      </c>
      <c r="X466" s="27" t="s">
        <v>1972</v>
      </c>
      <c r="Y466" s="27" t="s">
        <v>1984</v>
      </c>
      <c r="Z466" s="27" t="s">
        <v>79</v>
      </c>
      <c r="AA466" s="27" t="s">
        <v>79</v>
      </c>
      <c r="AB466" s="22" t="str">
        <f t="shared" si="70"/>
        <v>慢性期</v>
      </c>
      <c r="AC466" s="33">
        <v>19</v>
      </c>
      <c r="AD466" s="33">
        <v>19</v>
      </c>
      <c r="AE466" s="33">
        <v>0</v>
      </c>
      <c r="AF466" s="33">
        <v>0</v>
      </c>
      <c r="AG466" s="33">
        <v>0</v>
      </c>
      <c r="AH466" s="33">
        <v>0</v>
      </c>
      <c r="AI466" s="33">
        <v>0</v>
      </c>
      <c r="AJ466" s="33">
        <v>0</v>
      </c>
      <c r="AK466" s="33">
        <v>0</v>
      </c>
      <c r="AL466" s="34">
        <v>19</v>
      </c>
      <c r="AM466" s="33">
        <v>0</v>
      </c>
      <c r="AN466" s="33">
        <v>0</v>
      </c>
      <c r="AO466" s="33">
        <v>0</v>
      </c>
      <c r="AP466" s="34">
        <v>83</v>
      </c>
      <c r="AQ466" s="34">
        <v>14</v>
      </c>
      <c r="AR466" s="35"/>
      <c r="AS466" s="37" t="s">
        <v>1971</v>
      </c>
      <c r="AT466" s="29" t="str">
        <f t="shared" si="71"/>
        <v/>
      </c>
      <c r="AU466" s="34"/>
      <c r="AV466" s="34"/>
      <c r="AW466" s="34"/>
      <c r="AX466" s="34"/>
      <c r="AY466" s="34"/>
      <c r="AZ466" s="34"/>
      <c r="BA466" s="34"/>
    </row>
    <row r="467" spans="2:53">
      <c r="B467" s="16">
        <v>24028239</v>
      </c>
      <c r="C467" s="16" t="s">
        <v>421</v>
      </c>
      <c r="D467" s="16" t="s">
        <v>75</v>
      </c>
      <c r="E467" s="21">
        <v>4012</v>
      </c>
      <c r="F467" s="21" t="s">
        <v>90</v>
      </c>
      <c r="G467" s="21">
        <v>40109</v>
      </c>
      <c r="H467" s="21" t="s">
        <v>157</v>
      </c>
      <c r="I467" s="16" t="s">
        <v>422</v>
      </c>
      <c r="J467" s="18" t="s">
        <v>2101</v>
      </c>
      <c r="K467" s="18" t="s">
        <v>2102</v>
      </c>
      <c r="L467" s="18" t="s">
        <v>1972</v>
      </c>
      <c r="M467" s="18" t="str">
        <f>IF(L467="","",VLOOKUP(L467,Sheet1!$B$3:$C$7,2,0))</f>
        <v>回復期</v>
      </c>
      <c r="N467" s="18" t="s">
        <v>1972</v>
      </c>
      <c r="O467" s="18" t="str">
        <f>IF(N467="","",VLOOKUP(N467,Sheet1!$B$3:$C$7,2,0))</f>
        <v>回復期</v>
      </c>
      <c r="P467" s="24" t="str">
        <f t="shared" si="63"/>
        <v/>
      </c>
      <c r="Q467" s="25" t="str">
        <f t="shared" si="64"/>
        <v>○</v>
      </c>
      <c r="R467" s="25" t="str">
        <f t="shared" si="65"/>
        <v/>
      </c>
      <c r="S467" s="25" t="str">
        <f t="shared" si="66"/>
        <v/>
      </c>
      <c r="T467" s="25" t="str">
        <f t="shared" si="67"/>
        <v/>
      </c>
      <c r="U467" s="25" t="str">
        <f t="shared" si="68"/>
        <v/>
      </c>
      <c r="V467" s="26" t="str">
        <f t="shared" si="69"/>
        <v/>
      </c>
      <c r="W467" s="28" t="s">
        <v>1971</v>
      </c>
      <c r="X467" s="28" t="s">
        <v>79</v>
      </c>
      <c r="Y467" s="28" t="s">
        <v>79</v>
      </c>
      <c r="Z467" s="28" t="s">
        <v>79</v>
      </c>
      <c r="AA467" s="28" t="s">
        <v>79</v>
      </c>
      <c r="AB467" s="22" t="str">
        <f t="shared" si="70"/>
        <v>回復期</v>
      </c>
      <c r="AC467" s="33">
        <v>9</v>
      </c>
      <c r="AD467" s="33">
        <v>9</v>
      </c>
      <c r="AE467" s="33">
        <v>0</v>
      </c>
      <c r="AF467" s="33">
        <v>10</v>
      </c>
      <c r="AG467" s="33">
        <v>10</v>
      </c>
      <c r="AH467" s="33">
        <v>0</v>
      </c>
      <c r="AI467" s="33">
        <v>0</v>
      </c>
      <c r="AJ467" s="33">
        <v>0</v>
      </c>
      <c r="AK467" s="33">
        <v>0</v>
      </c>
      <c r="AL467" s="34">
        <v>9</v>
      </c>
      <c r="AM467" s="34">
        <v>10</v>
      </c>
      <c r="AN467" s="34">
        <v>0</v>
      </c>
      <c r="AO467" s="33">
        <v>0</v>
      </c>
      <c r="AP467" s="34">
        <v>171</v>
      </c>
      <c r="AQ467" s="34">
        <v>0</v>
      </c>
      <c r="AR467" s="35">
        <v>0</v>
      </c>
      <c r="AS467" s="36" t="s">
        <v>1971</v>
      </c>
      <c r="AT467" s="29" t="str">
        <f t="shared" si="71"/>
        <v/>
      </c>
      <c r="AU467" s="34">
        <v>0</v>
      </c>
      <c r="AV467" s="34">
        <v>0</v>
      </c>
      <c r="AW467" s="34">
        <v>0</v>
      </c>
      <c r="AX467" s="34">
        <v>0</v>
      </c>
      <c r="AY467" s="34">
        <v>0</v>
      </c>
      <c r="AZ467" s="34">
        <v>0</v>
      </c>
      <c r="BA467" s="34"/>
    </row>
    <row r="468" spans="2:53">
      <c r="B468" s="16">
        <v>24028253</v>
      </c>
      <c r="C468" s="16" t="s">
        <v>437</v>
      </c>
      <c r="D468" s="16" t="s">
        <v>75</v>
      </c>
      <c r="E468" s="21">
        <v>4012</v>
      </c>
      <c r="F468" s="21" t="s">
        <v>90</v>
      </c>
      <c r="G468" s="21">
        <v>40109</v>
      </c>
      <c r="H468" s="21" t="s">
        <v>157</v>
      </c>
      <c r="I468" s="16" t="s">
        <v>438</v>
      </c>
      <c r="J468" s="18" t="s">
        <v>2103</v>
      </c>
      <c r="K468" s="18" t="s">
        <v>2104</v>
      </c>
      <c r="L468" s="18" t="s">
        <v>1971</v>
      </c>
      <c r="M468" s="18" t="str">
        <f>IF(L468="","",VLOOKUP(L468,Sheet1!$B$3:$C$7,2,0))</f>
        <v>急性期</v>
      </c>
      <c r="N468" s="18" t="s">
        <v>1971</v>
      </c>
      <c r="O468" s="18" t="str">
        <f>IF(N468="","",VLOOKUP(N468,Sheet1!$B$3:$C$7,2,0))</f>
        <v>急性期</v>
      </c>
      <c r="P468" s="24" t="str">
        <f t="shared" si="63"/>
        <v/>
      </c>
      <c r="Q468" s="25" t="str">
        <f t="shared" si="64"/>
        <v>○</v>
      </c>
      <c r="R468" s="25" t="str">
        <f t="shared" si="65"/>
        <v/>
      </c>
      <c r="S468" s="25" t="str">
        <f t="shared" si="66"/>
        <v/>
      </c>
      <c r="T468" s="25" t="str">
        <f t="shared" si="67"/>
        <v/>
      </c>
      <c r="U468" s="25" t="str">
        <f t="shared" si="68"/>
        <v/>
      </c>
      <c r="V468" s="26" t="str">
        <f t="shared" si="69"/>
        <v/>
      </c>
      <c r="W468" s="27" t="s">
        <v>149</v>
      </c>
      <c r="X468" s="28" t="s">
        <v>79</v>
      </c>
      <c r="Y468" s="28" t="s">
        <v>79</v>
      </c>
      <c r="Z468" s="28" t="s">
        <v>79</v>
      </c>
      <c r="AA468" s="28"/>
      <c r="AB468" s="22" t="str">
        <f t="shared" si="70"/>
        <v>急性期</v>
      </c>
      <c r="AC468" s="33">
        <v>13</v>
      </c>
      <c r="AD468" s="33">
        <v>13</v>
      </c>
      <c r="AE468" s="33">
        <v>0</v>
      </c>
      <c r="AF468" s="33">
        <v>0</v>
      </c>
      <c r="AG468" s="33">
        <v>0</v>
      </c>
      <c r="AH468" s="33">
        <v>0</v>
      </c>
      <c r="AI468" s="33">
        <v>0</v>
      </c>
      <c r="AJ468" s="33">
        <v>0</v>
      </c>
      <c r="AK468" s="33">
        <v>0</v>
      </c>
      <c r="AL468" s="34"/>
      <c r="AM468" s="34"/>
      <c r="AN468" s="34"/>
      <c r="AO468" s="33">
        <v>13</v>
      </c>
      <c r="AP468" s="34">
        <v>300</v>
      </c>
      <c r="AQ468" s="34">
        <v>300</v>
      </c>
      <c r="AR468" s="35">
        <v>0</v>
      </c>
      <c r="AS468" s="36" t="s">
        <v>1971</v>
      </c>
      <c r="AT468" s="29" t="str">
        <f t="shared" si="71"/>
        <v/>
      </c>
      <c r="AU468" s="34">
        <v>0</v>
      </c>
      <c r="AV468" s="34">
        <v>0</v>
      </c>
      <c r="AW468" s="34">
        <v>0</v>
      </c>
      <c r="AX468" s="34">
        <v>0</v>
      </c>
      <c r="AY468" s="34">
        <v>0</v>
      </c>
      <c r="AZ468" s="34">
        <v>0</v>
      </c>
      <c r="BA468" s="34">
        <v>25</v>
      </c>
    </row>
    <row r="469" spans="2:53">
      <c r="B469" s="16">
        <v>24028271</v>
      </c>
      <c r="C469" s="16" t="s">
        <v>455</v>
      </c>
      <c r="D469" s="16" t="s">
        <v>75</v>
      </c>
      <c r="E469" s="21">
        <v>4012</v>
      </c>
      <c r="F469" s="21" t="s">
        <v>90</v>
      </c>
      <c r="G469" s="21">
        <v>40109</v>
      </c>
      <c r="H469" s="21" t="s">
        <v>157</v>
      </c>
      <c r="I469" s="16" t="s">
        <v>456</v>
      </c>
      <c r="J469" s="17" t="s">
        <v>2105</v>
      </c>
      <c r="K469" s="17" t="s">
        <v>2106</v>
      </c>
      <c r="L469" s="17" t="s">
        <v>1971</v>
      </c>
      <c r="M469" s="18" t="str">
        <f>IF(L469="","",VLOOKUP(L469,Sheet1!$B$3:$C$7,2,0))</f>
        <v>急性期</v>
      </c>
      <c r="N469" s="17" t="s">
        <v>1971</v>
      </c>
      <c r="O469" s="18" t="str">
        <f>IF(N469="","",VLOOKUP(N469,Sheet1!$B$3:$C$7,2,0))</f>
        <v>急性期</v>
      </c>
      <c r="P469" s="24" t="str">
        <f t="shared" si="63"/>
        <v/>
      </c>
      <c r="Q469" s="25" t="str">
        <f t="shared" si="64"/>
        <v/>
      </c>
      <c r="R469" s="25" t="str">
        <f t="shared" si="65"/>
        <v/>
      </c>
      <c r="S469" s="25" t="str">
        <f t="shared" si="66"/>
        <v/>
      </c>
      <c r="T469" s="25" t="str">
        <f t="shared" si="67"/>
        <v/>
      </c>
      <c r="U469" s="25" t="str">
        <f t="shared" si="68"/>
        <v>○</v>
      </c>
      <c r="V469" s="26" t="str">
        <f t="shared" si="69"/>
        <v/>
      </c>
      <c r="W469" s="27" t="s">
        <v>2020</v>
      </c>
      <c r="X469" s="27" t="s">
        <v>79</v>
      </c>
      <c r="Y469" s="27" t="s">
        <v>79</v>
      </c>
      <c r="Z469" s="27" t="s">
        <v>79</v>
      </c>
      <c r="AA469" s="27" t="s">
        <v>79</v>
      </c>
      <c r="AB469" s="22" t="str">
        <f t="shared" si="70"/>
        <v>急性期</v>
      </c>
      <c r="AC469" s="33">
        <v>19</v>
      </c>
      <c r="AD469" s="33">
        <v>12</v>
      </c>
      <c r="AE469" s="33">
        <v>7</v>
      </c>
      <c r="AF469" s="33">
        <v>0</v>
      </c>
      <c r="AG469" s="33">
        <v>0</v>
      </c>
      <c r="AH469" s="33">
        <v>0</v>
      </c>
      <c r="AI469" s="33">
        <v>0</v>
      </c>
      <c r="AJ469" s="33">
        <v>0</v>
      </c>
      <c r="AK469" s="33">
        <v>0</v>
      </c>
      <c r="AL469" s="34">
        <v>19</v>
      </c>
      <c r="AM469" s="33">
        <v>0</v>
      </c>
      <c r="AN469" s="33">
        <v>0</v>
      </c>
      <c r="AO469" s="33">
        <v>0</v>
      </c>
      <c r="AP469" s="34">
        <v>219</v>
      </c>
      <c r="AQ469" s="34">
        <v>0</v>
      </c>
      <c r="AR469" s="35">
        <v>0</v>
      </c>
      <c r="AS469" s="37" t="s">
        <v>1971</v>
      </c>
      <c r="AT469" s="29" t="str">
        <f t="shared" si="71"/>
        <v/>
      </c>
      <c r="AU469" s="34">
        <v>0</v>
      </c>
      <c r="AV469" s="34">
        <v>0</v>
      </c>
      <c r="AW469" s="34">
        <v>0</v>
      </c>
      <c r="AX469" s="34">
        <v>0</v>
      </c>
      <c r="AY469" s="34">
        <v>0</v>
      </c>
      <c r="AZ469" s="34">
        <v>0</v>
      </c>
      <c r="BA469" s="34">
        <v>0</v>
      </c>
    </row>
    <row r="470" spans="2:53">
      <c r="B470" s="16">
        <v>24028328</v>
      </c>
      <c r="C470" s="16" t="s">
        <v>516</v>
      </c>
      <c r="D470" s="16" t="s">
        <v>75</v>
      </c>
      <c r="E470" s="21">
        <v>4012</v>
      </c>
      <c r="F470" s="21" t="s">
        <v>90</v>
      </c>
      <c r="G470" s="21">
        <v>40109</v>
      </c>
      <c r="H470" s="21" t="s">
        <v>157</v>
      </c>
      <c r="I470" s="16" t="s">
        <v>517</v>
      </c>
      <c r="J470" s="17" t="s">
        <v>2107</v>
      </c>
      <c r="K470" s="17" t="s">
        <v>2108</v>
      </c>
      <c r="L470" s="17" t="s">
        <v>1971</v>
      </c>
      <c r="M470" s="18" t="str">
        <f>IF(L470="","",VLOOKUP(L470,Sheet1!$B$3:$C$7,2,0))</f>
        <v>急性期</v>
      </c>
      <c r="N470" s="17" t="s">
        <v>1971</v>
      </c>
      <c r="O470" s="18" t="str">
        <f>IF(N470="","",VLOOKUP(N470,Sheet1!$B$3:$C$7,2,0))</f>
        <v>急性期</v>
      </c>
      <c r="P470" s="24" t="str">
        <f t="shared" si="63"/>
        <v>○</v>
      </c>
      <c r="Q470" s="25" t="str">
        <f t="shared" si="64"/>
        <v>○</v>
      </c>
      <c r="R470" s="25" t="str">
        <f t="shared" si="65"/>
        <v>○</v>
      </c>
      <c r="S470" s="25" t="str">
        <f t="shared" si="66"/>
        <v>○</v>
      </c>
      <c r="T470" s="25" t="str">
        <f t="shared" si="67"/>
        <v>○</v>
      </c>
      <c r="U470" s="25" t="str">
        <f t="shared" si="68"/>
        <v/>
      </c>
      <c r="V470" s="26" t="str">
        <f t="shared" si="69"/>
        <v/>
      </c>
      <c r="W470" s="27" t="s">
        <v>1970</v>
      </c>
      <c r="X470" s="27" t="s">
        <v>1971</v>
      </c>
      <c r="Y470" s="27" t="s">
        <v>1972</v>
      </c>
      <c r="Z470" s="27" t="s">
        <v>1983</v>
      </c>
      <c r="AA470" s="27" t="s">
        <v>1984</v>
      </c>
      <c r="AB470" s="22" t="str">
        <f t="shared" si="70"/>
        <v>急性期</v>
      </c>
      <c r="AC470" s="33">
        <v>19</v>
      </c>
      <c r="AD470" s="33">
        <v>19</v>
      </c>
      <c r="AE470" s="33">
        <v>0</v>
      </c>
      <c r="AF470" s="33">
        <v>0</v>
      </c>
      <c r="AG470" s="33">
        <v>0</v>
      </c>
      <c r="AH470" s="33">
        <v>0</v>
      </c>
      <c r="AI470" s="33">
        <v>0</v>
      </c>
      <c r="AJ470" s="33">
        <v>0</v>
      </c>
      <c r="AK470" s="33">
        <v>0</v>
      </c>
      <c r="AL470" s="34">
        <v>19</v>
      </c>
      <c r="AM470" s="33">
        <v>0</v>
      </c>
      <c r="AN470" s="33">
        <v>0</v>
      </c>
      <c r="AO470" s="33">
        <v>0</v>
      </c>
      <c r="AP470" s="34">
        <v>26</v>
      </c>
      <c r="AQ470" s="34">
        <v>0</v>
      </c>
      <c r="AR470" s="35">
        <v>11.5</v>
      </c>
      <c r="AS470" s="37" t="s">
        <v>1970</v>
      </c>
      <c r="AT470" s="29" t="str">
        <f t="shared" si="71"/>
        <v>○</v>
      </c>
      <c r="AU470" s="34">
        <v>0</v>
      </c>
      <c r="AV470" s="34">
        <v>9</v>
      </c>
      <c r="AW470" s="34">
        <v>1</v>
      </c>
      <c r="AX470" s="34">
        <v>0</v>
      </c>
      <c r="AY470" s="34">
        <v>1</v>
      </c>
      <c r="AZ470" s="34">
        <v>2</v>
      </c>
      <c r="BA470" s="34">
        <v>0</v>
      </c>
    </row>
    <row r="471" spans="2:53">
      <c r="B471" s="16">
        <v>24028376</v>
      </c>
      <c r="C471" s="16" t="s">
        <v>566</v>
      </c>
      <c r="D471" s="16" t="s">
        <v>75</v>
      </c>
      <c r="E471" s="21">
        <v>4012</v>
      </c>
      <c r="F471" s="21" t="s">
        <v>90</v>
      </c>
      <c r="G471" s="21">
        <v>40109</v>
      </c>
      <c r="H471" s="21" t="s">
        <v>157</v>
      </c>
      <c r="I471" s="16" t="s">
        <v>567</v>
      </c>
      <c r="J471" s="18" t="s">
        <v>2109</v>
      </c>
      <c r="K471" s="18" t="s">
        <v>2110</v>
      </c>
      <c r="L471" s="18" t="s">
        <v>1972</v>
      </c>
      <c r="M471" s="18" t="str">
        <f>IF(L471="","",VLOOKUP(L471,Sheet1!$B$3:$C$7,2,0))</f>
        <v>回復期</v>
      </c>
      <c r="N471" s="18" t="s">
        <v>1972</v>
      </c>
      <c r="O471" s="18" t="str">
        <f>IF(N471="","",VLOOKUP(N471,Sheet1!$B$3:$C$7,2,0))</f>
        <v>回復期</v>
      </c>
      <c r="P471" s="24" t="str">
        <f t="shared" si="63"/>
        <v>○</v>
      </c>
      <c r="Q471" s="25" t="str">
        <f t="shared" si="64"/>
        <v>○</v>
      </c>
      <c r="R471" s="25" t="str">
        <f t="shared" si="65"/>
        <v>○</v>
      </c>
      <c r="S471" s="25" t="str">
        <f t="shared" si="66"/>
        <v>○</v>
      </c>
      <c r="T471" s="25" t="str">
        <f t="shared" si="67"/>
        <v/>
      </c>
      <c r="U471" s="25" t="str">
        <f t="shared" si="68"/>
        <v/>
      </c>
      <c r="V471" s="26" t="str">
        <f t="shared" si="69"/>
        <v/>
      </c>
      <c r="W471" s="28" t="s">
        <v>1970</v>
      </c>
      <c r="X471" s="28" t="s">
        <v>1971</v>
      </c>
      <c r="Y471" s="28" t="s">
        <v>1972</v>
      </c>
      <c r="Z471" s="28" t="s">
        <v>1983</v>
      </c>
      <c r="AA471" s="28" t="s">
        <v>79</v>
      </c>
      <c r="AB471" s="22" t="str">
        <f t="shared" si="70"/>
        <v>回復期</v>
      </c>
      <c r="AC471" s="33">
        <v>14</v>
      </c>
      <c r="AD471" s="33">
        <v>14</v>
      </c>
      <c r="AE471" s="33">
        <v>0</v>
      </c>
      <c r="AF471" s="33">
        <v>0</v>
      </c>
      <c r="AG471" s="33">
        <v>0</v>
      </c>
      <c r="AH471" s="33">
        <v>0</v>
      </c>
      <c r="AI471" s="33">
        <v>0</v>
      </c>
      <c r="AJ471" s="33">
        <v>0</v>
      </c>
      <c r="AK471" s="33">
        <v>0</v>
      </c>
      <c r="AL471" s="34">
        <v>14</v>
      </c>
      <c r="AM471" s="33">
        <v>0</v>
      </c>
      <c r="AN471" s="33">
        <v>0</v>
      </c>
      <c r="AO471" s="33">
        <v>0</v>
      </c>
      <c r="AP471" s="34">
        <v>93</v>
      </c>
      <c r="AQ471" s="34">
        <v>8</v>
      </c>
      <c r="AR471" s="35">
        <v>0</v>
      </c>
      <c r="AS471" s="36" t="s">
        <v>1970</v>
      </c>
      <c r="AT471" s="29" t="str">
        <f t="shared" si="71"/>
        <v>○</v>
      </c>
      <c r="AU471" s="34">
        <v>10</v>
      </c>
      <c r="AV471" s="34">
        <v>175</v>
      </c>
      <c r="AW471" s="34">
        <v>0</v>
      </c>
      <c r="AX471" s="34">
        <v>0</v>
      </c>
      <c r="AY471" s="34">
        <v>0</v>
      </c>
      <c r="AZ471" s="34">
        <v>8</v>
      </c>
      <c r="BA471" s="34"/>
    </row>
    <row r="472" spans="2:53">
      <c r="B472" s="16">
        <v>24028407</v>
      </c>
      <c r="C472" s="16" t="s">
        <v>599</v>
      </c>
      <c r="D472" s="16" t="s">
        <v>75</v>
      </c>
      <c r="E472" s="21">
        <v>4012</v>
      </c>
      <c r="F472" s="21" t="s">
        <v>90</v>
      </c>
      <c r="G472" s="21">
        <v>40109</v>
      </c>
      <c r="H472" s="21" t="s">
        <v>157</v>
      </c>
      <c r="I472" s="16" t="s">
        <v>600</v>
      </c>
      <c r="J472" s="17" t="s">
        <v>2111</v>
      </c>
      <c r="K472" s="17" t="s">
        <v>2112</v>
      </c>
      <c r="L472" s="17" t="s">
        <v>1971</v>
      </c>
      <c r="M472" s="18" t="str">
        <f>IF(L472="","",VLOOKUP(L472,Sheet1!$B$3:$C$7,2,0))</f>
        <v>急性期</v>
      </c>
      <c r="N472" s="17" t="s">
        <v>1971</v>
      </c>
      <c r="O472" s="18" t="str">
        <f>IF(N472="","",VLOOKUP(N472,Sheet1!$B$3:$C$7,2,0))</f>
        <v>急性期</v>
      </c>
      <c r="P472" s="24" t="str">
        <f t="shared" si="63"/>
        <v/>
      </c>
      <c r="Q472" s="25" t="str">
        <f t="shared" si="64"/>
        <v/>
      </c>
      <c r="R472" s="25" t="str">
        <f t="shared" si="65"/>
        <v/>
      </c>
      <c r="S472" s="25" t="str">
        <f t="shared" si="66"/>
        <v/>
      </c>
      <c r="T472" s="25" t="str">
        <f t="shared" si="67"/>
        <v/>
      </c>
      <c r="U472" s="25" t="str">
        <f t="shared" si="68"/>
        <v>○</v>
      </c>
      <c r="V472" s="26" t="str">
        <f t="shared" si="69"/>
        <v/>
      </c>
      <c r="W472" s="27" t="s">
        <v>2020</v>
      </c>
      <c r="X472" s="27" t="s">
        <v>79</v>
      </c>
      <c r="Y472" s="27" t="s">
        <v>79</v>
      </c>
      <c r="Z472" s="27" t="s">
        <v>79</v>
      </c>
      <c r="AA472" s="27" t="s">
        <v>79</v>
      </c>
      <c r="AB472" s="22" t="str">
        <f t="shared" si="70"/>
        <v>急性期</v>
      </c>
      <c r="AC472" s="33">
        <v>10</v>
      </c>
      <c r="AD472" s="33">
        <v>10</v>
      </c>
      <c r="AE472" s="33">
        <v>0</v>
      </c>
      <c r="AF472" s="33">
        <v>0</v>
      </c>
      <c r="AG472" s="33">
        <v>0</v>
      </c>
      <c r="AH472" s="33">
        <v>0</v>
      </c>
      <c r="AI472" s="33">
        <v>0</v>
      </c>
      <c r="AJ472" s="33">
        <v>0</v>
      </c>
      <c r="AK472" s="33">
        <v>0</v>
      </c>
      <c r="AL472" s="34">
        <v>10</v>
      </c>
      <c r="AM472" s="34">
        <v>0</v>
      </c>
      <c r="AN472" s="34">
        <v>0</v>
      </c>
      <c r="AO472" s="33">
        <v>0</v>
      </c>
      <c r="AP472" s="34">
        <v>503</v>
      </c>
      <c r="AQ472" s="34"/>
      <c r="AR472" s="35"/>
      <c r="AS472" s="37" t="s">
        <v>1971</v>
      </c>
      <c r="AT472" s="29" t="str">
        <f t="shared" si="71"/>
        <v/>
      </c>
      <c r="AU472" s="34"/>
      <c r="AV472" s="34"/>
      <c r="AW472" s="34">
        <v>0</v>
      </c>
      <c r="AX472" s="34"/>
      <c r="AY472" s="34"/>
      <c r="AZ472" s="34">
        <v>0</v>
      </c>
      <c r="BA472" s="34"/>
    </row>
    <row r="473" spans="2:53">
      <c r="B473" s="16">
        <v>24028454</v>
      </c>
      <c r="C473" s="16" t="s">
        <v>667</v>
      </c>
      <c r="D473" s="16" t="s">
        <v>75</v>
      </c>
      <c r="E473" s="21">
        <v>4012</v>
      </c>
      <c r="F473" s="21" t="s">
        <v>90</v>
      </c>
      <c r="G473" s="21">
        <v>40109</v>
      </c>
      <c r="H473" s="21" t="s">
        <v>157</v>
      </c>
      <c r="I473" s="16" t="s">
        <v>668</v>
      </c>
      <c r="J473" s="18" t="s">
        <v>2113</v>
      </c>
      <c r="K473" s="18" t="s">
        <v>2114</v>
      </c>
      <c r="L473" s="18" t="s">
        <v>1971</v>
      </c>
      <c r="M473" s="18" t="str">
        <f>IF(L473="","",VLOOKUP(L473,Sheet1!$B$3:$C$7,2,0))</f>
        <v>急性期</v>
      </c>
      <c r="N473" s="18" t="s">
        <v>1971</v>
      </c>
      <c r="O473" s="18" t="str">
        <f>IF(N473="","",VLOOKUP(N473,Sheet1!$B$3:$C$7,2,0))</f>
        <v>急性期</v>
      </c>
      <c r="P473" s="24" t="str">
        <f t="shared" si="63"/>
        <v/>
      </c>
      <c r="Q473" s="25" t="str">
        <f t="shared" si="64"/>
        <v/>
      </c>
      <c r="R473" s="25" t="str">
        <f t="shared" si="65"/>
        <v>○</v>
      </c>
      <c r="S473" s="25" t="str">
        <f t="shared" si="66"/>
        <v/>
      </c>
      <c r="T473" s="25" t="str">
        <f t="shared" si="67"/>
        <v/>
      </c>
      <c r="U473" s="25" t="str">
        <f t="shared" si="68"/>
        <v/>
      </c>
      <c r="V473" s="26" t="str">
        <f t="shared" si="69"/>
        <v/>
      </c>
      <c r="W473" s="28" t="s">
        <v>1972</v>
      </c>
      <c r="X473" s="28" t="s">
        <v>79</v>
      </c>
      <c r="Y473" s="28" t="s">
        <v>79</v>
      </c>
      <c r="Z473" s="28" t="s">
        <v>79</v>
      </c>
      <c r="AA473" s="28" t="s">
        <v>79</v>
      </c>
      <c r="AB473" s="22" t="str">
        <f t="shared" si="70"/>
        <v>急性期</v>
      </c>
      <c r="AC473" s="33">
        <v>10</v>
      </c>
      <c r="AD473" s="33">
        <v>6</v>
      </c>
      <c r="AE473" s="33">
        <v>4</v>
      </c>
      <c r="AF473" s="33">
        <v>0</v>
      </c>
      <c r="AG473" s="33">
        <v>0</v>
      </c>
      <c r="AH473" s="33">
        <v>0</v>
      </c>
      <c r="AI473" s="33">
        <v>0</v>
      </c>
      <c r="AJ473" s="33">
        <v>0</v>
      </c>
      <c r="AK473" s="33">
        <v>0</v>
      </c>
      <c r="AL473" s="34">
        <v>10</v>
      </c>
      <c r="AM473" s="34">
        <v>0</v>
      </c>
      <c r="AN473" s="34">
        <v>0</v>
      </c>
      <c r="AO473" s="33">
        <v>0</v>
      </c>
      <c r="AP473" s="34">
        <v>228</v>
      </c>
      <c r="AQ473" s="34">
        <v>96</v>
      </c>
      <c r="AR473" s="35">
        <v>0</v>
      </c>
      <c r="AS473" s="36" t="s">
        <v>1971</v>
      </c>
      <c r="AT473" s="29" t="str">
        <f t="shared" si="71"/>
        <v/>
      </c>
      <c r="AU473" s="34">
        <v>0</v>
      </c>
      <c r="AV473" s="34">
        <v>0</v>
      </c>
      <c r="AW473" s="34">
        <v>0</v>
      </c>
      <c r="AX473" s="34">
        <v>0</v>
      </c>
      <c r="AY473" s="34">
        <v>0</v>
      </c>
      <c r="AZ473" s="34">
        <v>0</v>
      </c>
      <c r="BA473" s="34">
        <v>11</v>
      </c>
    </row>
    <row r="474" spans="2:53">
      <c r="B474" s="16">
        <v>24028458</v>
      </c>
      <c r="C474" s="16" t="s">
        <v>673</v>
      </c>
      <c r="D474" s="16" t="s">
        <v>75</v>
      </c>
      <c r="E474" s="21">
        <v>4012</v>
      </c>
      <c r="F474" s="21" t="s">
        <v>90</v>
      </c>
      <c r="G474" s="21">
        <v>40109</v>
      </c>
      <c r="H474" s="21" t="s">
        <v>157</v>
      </c>
      <c r="I474" s="16" t="s">
        <v>674</v>
      </c>
      <c r="J474" s="17" t="s">
        <v>2115</v>
      </c>
      <c r="K474" s="17" t="s">
        <v>2116</v>
      </c>
      <c r="L474" s="17" t="s">
        <v>1972</v>
      </c>
      <c r="M474" s="18" t="str">
        <f>IF(L474="","",VLOOKUP(L474,Sheet1!$B$3:$C$7,2,0))</f>
        <v>回復期</v>
      </c>
      <c r="N474" s="17" t="s">
        <v>1972</v>
      </c>
      <c r="O474" s="18" t="str">
        <f>IF(N474="","",VLOOKUP(N474,Sheet1!$B$3:$C$7,2,0))</f>
        <v>回復期</v>
      </c>
      <c r="P474" s="24" t="str">
        <f t="shared" si="63"/>
        <v/>
      </c>
      <c r="Q474" s="25" t="str">
        <f t="shared" si="64"/>
        <v>○</v>
      </c>
      <c r="R474" s="25" t="str">
        <f t="shared" si="65"/>
        <v/>
      </c>
      <c r="S474" s="25" t="str">
        <f t="shared" si="66"/>
        <v/>
      </c>
      <c r="T474" s="25" t="str">
        <f t="shared" si="67"/>
        <v/>
      </c>
      <c r="U474" s="25" t="str">
        <f t="shared" si="68"/>
        <v/>
      </c>
      <c r="V474" s="26" t="str">
        <f t="shared" si="69"/>
        <v/>
      </c>
      <c r="W474" s="27" t="s">
        <v>1971</v>
      </c>
      <c r="X474" s="27" t="s">
        <v>79</v>
      </c>
      <c r="Y474" s="27" t="s">
        <v>79</v>
      </c>
      <c r="Z474" s="27" t="s">
        <v>79</v>
      </c>
      <c r="AA474" s="27" t="s">
        <v>79</v>
      </c>
      <c r="AB474" s="22" t="str">
        <f t="shared" si="70"/>
        <v>回復期</v>
      </c>
      <c r="AC474" s="33">
        <v>19</v>
      </c>
      <c r="AD474" s="33">
        <v>19</v>
      </c>
      <c r="AE474" s="33">
        <v>0</v>
      </c>
      <c r="AF474" s="33">
        <v>0</v>
      </c>
      <c r="AG474" s="33">
        <v>0</v>
      </c>
      <c r="AH474" s="33">
        <v>0</v>
      </c>
      <c r="AI474" s="33">
        <v>0</v>
      </c>
      <c r="AJ474" s="33">
        <v>0</v>
      </c>
      <c r="AK474" s="33">
        <v>0</v>
      </c>
      <c r="AL474" s="34">
        <v>19</v>
      </c>
      <c r="AM474" s="34">
        <v>0</v>
      </c>
      <c r="AN474" s="34">
        <v>0</v>
      </c>
      <c r="AO474" s="33">
        <v>0</v>
      </c>
      <c r="AP474" s="34">
        <v>112</v>
      </c>
      <c r="AQ474" s="34">
        <v>0</v>
      </c>
      <c r="AR474" s="35">
        <v>0</v>
      </c>
      <c r="AS474" s="37" t="s">
        <v>1971</v>
      </c>
      <c r="AT474" s="29" t="str">
        <f t="shared" si="71"/>
        <v/>
      </c>
      <c r="AU474" s="34">
        <v>0</v>
      </c>
      <c r="AV474" s="34">
        <v>0</v>
      </c>
      <c r="AW474" s="34">
        <v>0</v>
      </c>
      <c r="AX474" s="34">
        <v>0</v>
      </c>
      <c r="AY474" s="34">
        <v>0</v>
      </c>
      <c r="AZ474" s="34">
        <v>0</v>
      </c>
      <c r="BA474" s="34">
        <v>0</v>
      </c>
    </row>
    <row r="475" spans="2:53">
      <c r="B475" s="16">
        <v>24028535</v>
      </c>
      <c r="C475" s="16" t="s">
        <v>649</v>
      </c>
      <c r="D475" s="16" t="s">
        <v>75</v>
      </c>
      <c r="E475" s="21">
        <v>4012</v>
      </c>
      <c r="F475" s="21" t="s">
        <v>90</v>
      </c>
      <c r="G475" s="21">
        <v>40109</v>
      </c>
      <c r="H475" s="21" t="s">
        <v>157</v>
      </c>
      <c r="I475" s="16" t="s">
        <v>770</v>
      </c>
      <c r="J475" s="17" t="s">
        <v>2117</v>
      </c>
      <c r="K475" s="17" t="s">
        <v>2118</v>
      </c>
      <c r="L475" s="17" t="s">
        <v>79</v>
      </c>
      <c r="M475" s="18" t="str">
        <f>IF(L475="","",VLOOKUP(L475,Sheet1!$B$3:$C$7,2,0))</f>
        <v/>
      </c>
      <c r="N475" s="17" t="s">
        <v>79</v>
      </c>
      <c r="O475" s="18" t="str">
        <f>IF(N475="","",VLOOKUP(N475,Sheet1!$B$3:$C$7,2,0))</f>
        <v/>
      </c>
      <c r="P475" s="24" t="str">
        <f t="shared" si="63"/>
        <v/>
      </c>
      <c r="Q475" s="25" t="str">
        <f t="shared" si="64"/>
        <v/>
      </c>
      <c r="R475" s="25" t="str">
        <f t="shared" si="65"/>
        <v/>
      </c>
      <c r="S475" s="25" t="str">
        <f t="shared" si="66"/>
        <v/>
      </c>
      <c r="T475" s="25" t="str">
        <f t="shared" si="67"/>
        <v/>
      </c>
      <c r="U475" s="25" t="str">
        <f t="shared" si="68"/>
        <v/>
      </c>
      <c r="V475" s="26" t="str">
        <f t="shared" si="69"/>
        <v/>
      </c>
      <c r="W475" s="27" t="s">
        <v>79</v>
      </c>
      <c r="X475" s="27" t="s">
        <v>79</v>
      </c>
      <c r="Y475" s="27" t="s">
        <v>79</v>
      </c>
      <c r="Z475" s="27" t="s">
        <v>79</v>
      </c>
      <c r="AA475" s="27" t="s">
        <v>79</v>
      </c>
      <c r="AB475" s="22" t="str">
        <f t="shared" si="70"/>
        <v>無回答</v>
      </c>
      <c r="AC475" s="33">
        <v>1</v>
      </c>
      <c r="AD475" s="33"/>
      <c r="AE475" s="33"/>
      <c r="AF475" s="33"/>
      <c r="AG475" s="33"/>
      <c r="AH475" s="33"/>
      <c r="AI475" s="33">
        <v>11</v>
      </c>
      <c r="AJ475" s="33"/>
      <c r="AK475" s="33"/>
      <c r="AL475" s="34">
        <v>1</v>
      </c>
      <c r="AM475" s="34">
        <v>7</v>
      </c>
      <c r="AN475" s="34">
        <v>11</v>
      </c>
      <c r="AO475" s="33"/>
      <c r="AP475" s="34">
        <v>8</v>
      </c>
      <c r="AQ475" s="34"/>
      <c r="AR475" s="35"/>
      <c r="AS475" s="37" t="s">
        <v>79</v>
      </c>
      <c r="AT475" s="29" t="str">
        <f t="shared" si="71"/>
        <v/>
      </c>
      <c r="AU475" s="34">
        <v>0</v>
      </c>
      <c r="AV475" s="34"/>
      <c r="AW475" s="34">
        <v>0</v>
      </c>
      <c r="AX475" s="34">
        <v>0</v>
      </c>
      <c r="AY475" s="34">
        <v>0</v>
      </c>
      <c r="AZ475" s="34">
        <v>3</v>
      </c>
      <c r="BA475" s="34"/>
    </row>
    <row r="476" spans="2:53">
      <c r="B476" s="16">
        <v>24028580</v>
      </c>
      <c r="C476" s="16" t="s">
        <v>807</v>
      </c>
      <c r="D476" s="16" t="s">
        <v>75</v>
      </c>
      <c r="E476" s="21">
        <v>4012</v>
      </c>
      <c r="F476" s="21" t="s">
        <v>90</v>
      </c>
      <c r="G476" s="21">
        <v>40109</v>
      </c>
      <c r="H476" s="21" t="s">
        <v>157</v>
      </c>
      <c r="I476" s="16" t="s">
        <v>808</v>
      </c>
      <c r="J476" s="18" t="s">
        <v>2119</v>
      </c>
      <c r="K476" s="18" t="s">
        <v>2120</v>
      </c>
      <c r="L476" s="18" t="s">
        <v>1972</v>
      </c>
      <c r="M476" s="18" t="str">
        <f>IF(L476="","",VLOOKUP(L476,Sheet1!$B$3:$C$7,2,0))</f>
        <v>回復期</v>
      </c>
      <c r="N476" s="18" t="s">
        <v>1972</v>
      </c>
      <c r="O476" s="18" t="str">
        <f>IF(N476="","",VLOOKUP(N476,Sheet1!$B$3:$C$7,2,0))</f>
        <v>回復期</v>
      </c>
      <c r="P476" s="24" t="str">
        <f t="shared" si="63"/>
        <v>○</v>
      </c>
      <c r="Q476" s="25" t="str">
        <f t="shared" si="64"/>
        <v>○</v>
      </c>
      <c r="R476" s="25" t="str">
        <f t="shared" si="65"/>
        <v/>
      </c>
      <c r="S476" s="25" t="str">
        <f t="shared" si="66"/>
        <v/>
      </c>
      <c r="T476" s="25" t="str">
        <f t="shared" si="67"/>
        <v/>
      </c>
      <c r="U476" s="25" t="str">
        <f t="shared" si="68"/>
        <v/>
      </c>
      <c r="V476" s="26" t="str">
        <f t="shared" si="69"/>
        <v/>
      </c>
      <c r="W476" s="28" t="s">
        <v>1970</v>
      </c>
      <c r="X476" s="28" t="s">
        <v>1971</v>
      </c>
      <c r="Y476" s="28" t="s">
        <v>79</v>
      </c>
      <c r="Z476" s="28" t="s">
        <v>79</v>
      </c>
      <c r="AA476" s="28" t="s">
        <v>79</v>
      </c>
      <c r="AB476" s="22" t="str">
        <f t="shared" si="70"/>
        <v>回復期</v>
      </c>
      <c r="AC476" s="33">
        <v>19</v>
      </c>
      <c r="AD476" s="33">
        <v>17</v>
      </c>
      <c r="AE476" s="33">
        <v>2</v>
      </c>
      <c r="AF476" s="33">
        <v>0</v>
      </c>
      <c r="AG476" s="33">
        <v>0</v>
      </c>
      <c r="AH476" s="33">
        <v>0</v>
      </c>
      <c r="AI476" s="33">
        <v>0</v>
      </c>
      <c r="AJ476" s="33">
        <v>0</v>
      </c>
      <c r="AK476" s="33">
        <v>0</v>
      </c>
      <c r="AL476" s="34">
        <v>19</v>
      </c>
      <c r="AM476" s="33">
        <v>0</v>
      </c>
      <c r="AN476" s="33">
        <v>0</v>
      </c>
      <c r="AO476" s="33">
        <v>0</v>
      </c>
      <c r="AP476" s="34">
        <v>95</v>
      </c>
      <c r="AQ476" s="34">
        <v>0</v>
      </c>
      <c r="AR476" s="35">
        <v>76</v>
      </c>
      <c r="AS476" s="36" t="s">
        <v>1970</v>
      </c>
      <c r="AT476" s="29" t="str">
        <f t="shared" si="71"/>
        <v>○</v>
      </c>
      <c r="AU476" s="34">
        <v>1</v>
      </c>
      <c r="AV476" s="34">
        <v>1</v>
      </c>
      <c r="AW476" s="34">
        <v>0</v>
      </c>
      <c r="AX476" s="34">
        <v>0</v>
      </c>
      <c r="AY476" s="34">
        <v>0</v>
      </c>
      <c r="AZ476" s="34">
        <v>0</v>
      </c>
      <c r="BA476" s="34">
        <v>0</v>
      </c>
    </row>
    <row r="477" spans="2:53">
      <c r="B477" s="16">
        <v>24028618</v>
      </c>
      <c r="C477" s="16" t="s">
        <v>850</v>
      </c>
      <c r="D477" s="16" t="s">
        <v>75</v>
      </c>
      <c r="E477" s="21">
        <v>4012</v>
      </c>
      <c r="F477" s="21" t="s">
        <v>90</v>
      </c>
      <c r="G477" s="21">
        <v>40109</v>
      </c>
      <c r="H477" s="21" t="s">
        <v>157</v>
      </c>
      <c r="I477" s="16" t="s">
        <v>851</v>
      </c>
      <c r="J477" s="17" t="s">
        <v>2121</v>
      </c>
      <c r="K477" s="17" t="s">
        <v>2122</v>
      </c>
      <c r="L477" s="17" t="s">
        <v>1983</v>
      </c>
      <c r="M477" s="18" t="str">
        <f>IF(L477="","",VLOOKUP(L477,Sheet1!$B$3:$C$7,2,0))</f>
        <v>慢性期</v>
      </c>
      <c r="N477" s="17" t="s">
        <v>1983</v>
      </c>
      <c r="O477" s="18" t="str">
        <f>IF(N477="","",VLOOKUP(N477,Sheet1!$B$3:$C$7,2,0))</f>
        <v>慢性期</v>
      </c>
      <c r="P477" s="24" t="str">
        <f t="shared" si="63"/>
        <v>○</v>
      </c>
      <c r="Q477" s="25" t="str">
        <f t="shared" si="64"/>
        <v/>
      </c>
      <c r="R477" s="25" t="str">
        <f t="shared" si="65"/>
        <v/>
      </c>
      <c r="S477" s="25" t="str">
        <f t="shared" si="66"/>
        <v>○</v>
      </c>
      <c r="T477" s="25" t="str">
        <f t="shared" si="67"/>
        <v>○</v>
      </c>
      <c r="U477" s="25" t="str">
        <f t="shared" si="68"/>
        <v/>
      </c>
      <c r="V477" s="26" t="str">
        <f t="shared" si="69"/>
        <v/>
      </c>
      <c r="W477" s="27" t="s">
        <v>1970</v>
      </c>
      <c r="X477" s="27" t="s">
        <v>1983</v>
      </c>
      <c r="Y477" s="27" t="s">
        <v>1984</v>
      </c>
      <c r="Z477" s="27" t="s">
        <v>79</v>
      </c>
      <c r="AA477" s="27" t="s">
        <v>79</v>
      </c>
      <c r="AB477" s="22" t="str">
        <f t="shared" si="70"/>
        <v>慢性期</v>
      </c>
      <c r="AC477" s="33">
        <v>2</v>
      </c>
      <c r="AD477" s="33">
        <v>2</v>
      </c>
      <c r="AE477" s="33">
        <v>0</v>
      </c>
      <c r="AF477" s="33">
        <v>17</v>
      </c>
      <c r="AG477" s="33">
        <v>17</v>
      </c>
      <c r="AH477" s="33">
        <v>0</v>
      </c>
      <c r="AI477" s="33">
        <v>12</v>
      </c>
      <c r="AJ477" s="33">
        <v>12</v>
      </c>
      <c r="AK477" s="33">
        <v>0</v>
      </c>
      <c r="AL477" s="34">
        <v>2</v>
      </c>
      <c r="AM477" s="34">
        <v>5</v>
      </c>
      <c r="AN477" s="34">
        <v>2</v>
      </c>
      <c r="AO477" s="33">
        <v>10</v>
      </c>
      <c r="AP477" s="34">
        <v>23</v>
      </c>
      <c r="AQ477" s="34"/>
      <c r="AR477" s="35"/>
      <c r="AS477" s="37" t="s">
        <v>1970</v>
      </c>
      <c r="AT477" s="29" t="str">
        <f t="shared" si="71"/>
        <v>○</v>
      </c>
      <c r="AU477" s="34">
        <v>8</v>
      </c>
      <c r="AV477" s="34">
        <v>108</v>
      </c>
      <c r="AW477" s="34">
        <v>6</v>
      </c>
      <c r="AX477" s="34">
        <v>1</v>
      </c>
      <c r="AY477" s="34">
        <v>5</v>
      </c>
      <c r="AZ477" s="34">
        <v>0</v>
      </c>
      <c r="BA477" s="34"/>
    </row>
    <row r="478" spans="2:53">
      <c r="B478" s="16">
        <v>24028624</v>
      </c>
      <c r="C478" s="16" t="s">
        <v>854</v>
      </c>
      <c r="D478" s="16" t="s">
        <v>75</v>
      </c>
      <c r="E478" s="21">
        <v>4012</v>
      </c>
      <c r="F478" s="21" t="s">
        <v>90</v>
      </c>
      <c r="G478" s="21">
        <v>40109</v>
      </c>
      <c r="H478" s="21" t="s">
        <v>157</v>
      </c>
      <c r="I478" s="16" t="s">
        <v>855</v>
      </c>
      <c r="J478" s="18" t="s">
        <v>2123</v>
      </c>
      <c r="K478" s="18" t="s">
        <v>2124</v>
      </c>
      <c r="L478" s="18" t="s">
        <v>1971</v>
      </c>
      <c r="M478" s="18" t="str">
        <f>IF(L478="","",VLOOKUP(L478,Sheet1!$B$3:$C$7,2,0))</f>
        <v>急性期</v>
      </c>
      <c r="N478" s="18" t="s">
        <v>1971</v>
      </c>
      <c r="O478" s="18" t="str">
        <f>IF(N478="","",VLOOKUP(N478,Sheet1!$B$3:$C$7,2,0))</f>
        <v>急性期</v>
      </c>
      <c r="P478" s="24" t="str">
        <f t="shared" si="63"/>
        <v/>
      </c>
      <c r="Q478" s="25" t="str">
        <f t="shared" si="64"/>
        <v>○</v>
      </c>
      <c r="R478" s="25" t="str">
        <f t="shared" si="65"/>
        <v>○</v>
      </c>
      <c r="S478" s="25" t="str">
        <f t="shared" si="66"/>
        <v/>
      </c>
      <c r="T478" s="25" t="str">
        <f t="shared" si="67"/>
        <v/>
      </c>
      <c r="U478" s="25" t="str">
        <f t="shared" si="68"/>
        <v/>
      </c>
      <c r="V478" s="26" t="str">
        <f t="shared" si="69"/>
        <v/>
      </c>
      <c r="W478" s="28" t="s">
        <v>1971</v>
      </c>
      <c r="X478" s="28" t="s">
        <v>1972</v>
      </c>
      <c r="Y478" s="28" t="s">
        <v>79</v>
      </c>
      <c r="Z478" s="28" t="s">
        <v>79</v>
      </c>
      <c r="AA478" s="28" t="s">
        <v>79</v>
      </c>
      <c r="AB478" s="22" t="str">
        <f t="shared" si="70"/>
        <v>急性期</v>
      </c>
      <c r="AC478" s="33">
        <v>14</v>
      </c>
      <c r="AD478" s="33">
        <v>14</v>
      </c>
      <c r="AE478" s="33">
        <v>0</v>
      </c>
      <c r="AF478" s="33">
        <v>0</v>
      </c>
      <c r="AG478" s="33">
        <v>0</v>
      </c>
      <c r="AH478" s="33">
        <v>0</v>
      </c>
      <c r="AI478" s="33">
        <v>0</v>
      </c>
      <c r="AJ478" s="33">
        <v>0</v>
      </c>
      <c r="AK478" s="33">
        <v>0</v>
      </c>
      <c r="AL478" s="34">
        <v>14</v>
      </c>
      <c r="AM478" s="33">
        <v>0</v>
      </c>
      <c r="AN478" s="33">
        <v>0</v>
      </c>
      <c r="AO478" s="33">
        <v>0</v>
      </c>
      <c r="AP478" s="34">
        <v>398</v>
      </c>
      <c r="AQ478" s="34"/>
      <c r="AR478" s="35"/>
      <c r="AS478" s="36" t="s">
        <v>79</v>
      </c>
      <c r="AT478" s="29" t="str">
        <f t="shared" si="71"/>
        <v/>
      </c>
      <c r="AU478" s="34"/>
      <c r="AV478" s="34"/>
      <c r="AW478" s="34">
        <v>0</v>
      </c>
      <c r="AX478" s="34"/>
      <c r="AY478" s="34"/>
      <c r="AZ478" s="34">
        <v>0</v>
      </c>
      <c r="BA478" s="34"/>
    </row>
    <row r="479" spans="2:53">
      <c r="B479" s="16">
        <v>24028629</v>
      </c>
      <c r="C479" s="16" t="s">
        <v>860</v>
      </c>
      <c r="D479" s="16" t="s">
        <v>75</v>
      </c>
      <c r="E479" s="21">
        <v>4012</v>
      </c>
      <c r="F479" s="21" t="s">
        <v>90</v>
      </c>
      <c r="G479" s="21">
        <v>40109</v>
      </c>
      <c r="H479" s="21" t="s">
        <v>157</v>
      </c>
      <c r="I479" s="16" t="s">
        <v>861</v>
      </c>
      <c r="J479" s="17" t="s">
        <v>2125</v>
      </c>
      <c r="K479" s="17" t="s">
        <v>2126</v>
      </c>
      <c r="L479" s="17" t="s">
        <v>1971</v>
      </c>
      <c r="M479" s="18" t="str">
        <f>IF(L479="","",VLOOKUP(L479,Sheet1!$B$3:$C$7,2,0))</f>
        <v>急性期</v>
      </c>
      <c r="N479" s="17" t="s">
        <v>1971</v>
      </c>
      <c r="O479" s="18" t="str">
        <f>IF(N479="","",VLOOKUP(N479,Sheet1!$B$3:$C$7,2,0))</f>
        <v>急性期</v>
      </c>
      <c r="P479" s="24" t="str">
        <f t="shared" si="63"/>
        <v/>
      </c>
      <c r="Q479" s="25" t="str">
        <f t="shared" si="64"/>
        <v/>
      </c>
      <c r="R479" s="25" t="str">
        <f t="shared" si="65"/>
        <v/>
      </c>
      <c r="S479" s="25" t="str">
        <f t="shared" si="66"/>
        <v/>
      </c>
      <c r="T479" s="25" t="str">
        <f t="shared" si="67"/>
        <v/>
      </c>
      <c r="U479" s="25" t="str">
        <f t="shared" si="68"/>
        <v/>
      </c>
      <c r="V479" s="26" t="str">
        <f t="shared" si="69"/>
        <v>○</v>
      </c>
      <c r="W479" s="27" t="s">
        <v>1995</v>
      </c>
      <c r="X479" s="27" t="s">
        <v>79</v>
      </c>
      <c r="Y479" s="27" t="s">
        <v>79</v>
      </c>
      <c r="Z479" s="27" t="s">
        <v>79</v>
      </c>
      <c r="AA479" s="27" t="s">
        <v>79</v>
      </c>
      <c r="AB479" s="22" t="str">
        <f t="shared" si="70"/>
        <v>急性期</v>
      </c>
      <c r="AC479" s="33">
        <v>19</v>
      </c>
      <c r="AD479" s="33">
        <v>0</v>
      </c>
      <c r="AE479" s="33">
        <v>19</v>
      </c>
      <c r="AF479" s="33">
        <v>0</v>
      </c>
      <c r="AG479" s="33">
        <v>0</v>
      </c>
      <c r="AH479" s="33">
        <v>0</v>
      </c>
      <c r="AI479" s="33">
        <v>0</v>
      </c>
      <c r="AJ479" s="33">
        <v>0</v>
      </c>
      <c r="AK479" s="33">
        <v>0</v>
      </c>
      <c r="AL479" s="34">
        <v>0</v>
      </c>
      <c r="AM479" s="34">
        <v>0</v>
      </c>
      <c r="AN479" s="34">
        <v>0</v>
      </c>
      <c r="AO479" s="33">
        <v>19</v>
      </c>
      <c r="AP479" s="34">
        <v>0</v>
      </c>
      <c r="AQ479" s="34">
        <v>0</v>
      </c>
      <c r="AR479" s="35">
        <v>0</v>
      </c>
      <c r="AS479" s="37" t="s">
        <v>1971</v>
      </c>
      <c r="AT479" s="29" t="str">
        <f t="shared" si="71"/>
        <v/>
      </c>
      <c r="AU479" s="34">
        <v>2</v>
      </c>
      <c r="AV479" s="34">
        <v>1</v>
      </c>
      <c r="AW479" s="34">
        <v>0</v>
      </c>
      <c r="AX479" s="34">
        <v>0</v>
      </c>
      <c r="AY479" s="34">
        <v>0</v>
      </c>
      <c r="AZ479" s="34">
        <v>0</v>
      </c>
      <c r="BA479" s="34">
        <v>0</v>
      </c>
    </row>
    <row r="480" spans="2:53">
      <c r="B480" s="16">
        <v>24028656</v>
      </c>
      <c r="C480" s="16" t="s">
        <v>902</v>
      </c>
      <c r="D480" s="16" t="s">
        <v>75</v>
      </c>
      <c r="E480" s="21">
        <v>4012</v>
      </c>
      <c r="F480" s="21" t="s">
        <v>90</v>
      </c>
      <c r="G480" s="21">
        <v>40109</v>
      </c>
      <c r="H480" s="21" t="s">
        <v>157</v>
      </c>
      <c r="I480" s="16" t="s">
        <v>903</v>
      </c>
      <c r="J480" s="17" t="s">
        <v>2127</v>
      </c>
      <c r="K480" s="17" t="s">
        <v>2128</v>
      </c>
      <c r="L480" s="17" t="s">
        <v>1983</v>
      </c>
      <c r="M480" s="18" t="str">
        <f>IF(L480="","",VLOOKUP(L480,Sheet1!$B$3:$C$7,2,0))</f>
        <v>慢性期</v>
      </c>
      <c r="N480" s="17" t="s">
        <v>1983</v>
      </c>
      <c r="O480" s="18" t="str">
        <f>IF(N480="","",VLOOKUP(N480,Sheet1!$B$3:$C$7,2,0))</f>
        <v>慢性期</v>
      </c>
      <c r="P480" s="24" t="str">
        <f t="shared" si="63"/>
        <v/>
      </c>
      <c r="Q480" s="25" t="str">
        <f t="shared" si="64"/>
        <v/>
      </c>
      <c r="R480" s="25" t="str">
        <f t="shared" si="65"/>
        <v/>
      </c>
      <c r="S480" s="25" t="str">
        <f t="shared" si="66"/>
        <v/>
      </c>
      <c r="T480" s="25" t="str">
        <f t="shared" si="67"/>
        <v/>
      </c>
      <c r="U480" s="25" t="str">
        <f t="shared" si="68"/>
        <v>○</v>
      </c>
      <c r="V480" s="26" t="str">
        <f t="shared" si="69"/>
        <v/>
      </c>
      <c r="W480" s="27" t="s">
        <v>2020</v>
      </c>
      <c r="X480" s="27" t="s">
        <v>79</v>
      </c>
      <c r="Y480" s="27" t="s">
        <v>79</v>
      </c>
      <c r="Z480" s="27" t="s">
        <v>79</v>
      </c>
      <c r="AA480" s="27" t="s">
        <v>79</v>
      </c>
      <c r="AB480" s="22" t="str">
        <f t="shared" si="70"/>
        <v>慢性期</v>
      </c>
      <c r="AC480" s="33">
        <v>19</v>
      </c>
      <c r="AD480" s="33">
        <v>3</v>
      </c>
      <c r="AE480" s="33">
        <v>16</v>
      </c>
      <c r="AF480" s="33">
        <v>0</v>
      </c>
      <c r="AG480" s="33">
        <v>0</v>
      </c>
      <c r="AH480" s="33">
        <v>0</v>
      </c>
      <c r="AI480" s="33">
        <v>0</v>
      </c>
      <c r="AJ480" s="33">
        <v>0</v>
      </c>
      <c r="AK480" s="33">
        <v>0</v>
      </c>
      <c r="AL480" s="34">
        <v>19</v>
      </c>
      <c r="AM480" s="33">
        <v>0</v>
      </c>
      <c r="AN480" s="33">
        <v>0</v>
      </c>
      <c r="AO480" s="33">
        <v>0</v>
      </c>
      <c r="AP480" s="34">
        <v>0</v>
      </c>
      <c r="AQ480" s="34">
        <v>0</v>
      </c>
      <c r="AR480" s="35">
        <v>0</v>
      </c>
      <c r="AS480" s="37" t="s">
        <v>1971</v>
      </c>
      <c r="AT480" s="29" t="str">
        <f t="shared" si="71"/>
        <v/>
      </c>
      <c r="AU480" s="34">
        <v>0</v>
      </c>
      <c r="AV480" s="34">
        <v>0</v>
      </c>
      <c r="AW480" s="34">
        <v>0</v>
      </c>
      <c r="AX480" s="34"/>
      <c r="AY480" s="34"/>
      <c r="AZ480" s="34">
        <v>0</v>
      </c>
      <c r="BA480" s="34">
        <v>0</v>
      </c>
    </row>
    <row r="481" spans="2:53">
      <c r="B481" s="16">
        <v>24028675</v>
      </c>
      <c r="C481" s="16" t="s">
        <v>930</v>
      </c>
      <c r="D481" s="16" t="s">
        <v>75</v>
      </c>
      <c r="E481" s="21">
        <v>4012</v>
      </c>
      <c r="F481" s="21" t="s">
        <v>90</v>
      </c>
      <c r="G481" s="21">
        <v>40109</v>
      </c>
      <c r="H481" s="21" t="s">
        <v>157</v>
      </c>
      <c r="I481" s="16" t="s">
        <v>931</v>
      </c>
      <c r="J481" s="17" t="s">
        <v>2129</v>
      </c>
      <c r="K481" s="17" t="s">
        <v>2130</v>
      </c>
      <c r="L481" s="17" t="s">
        <v>1984</v>
      </c>
      <c r="M481" s="18" t="str">
        <f>IF(L481="","",VLOOKUP(L481,Sheet1!$B$3:$C$7,2,0))</f>
        <v>休棟等</v>
      </c>
      <c r="N481" s="17" t="s">
        <v>1984</v>
      </c>
      <c r="O481" s="18" t="str">
        <f>IF(N481="","",VLOOKUP(N481,Sheet1!$B$3:$C$7,2,0))</f>
        <v>休棟等</v>
      </c>
      <c r="P481" s="24" t="str">
        <f t="shared" si="63"/>
        <v/>
      </c>
      <c r="Q481" s="25" t="str">
        <f t="shared" si="64"/>
        <v/>
      </c>
      <c r="R481" s="25" t="str">
        <f t="shared" si="65"/>
        <v/>
      </c>
      <c r="S481" s="25" t="str">
        <f t="shared" si="66"/>
        <v/>
      </c>
      <c r="T481" s="25" t="str">
        <f t="shared" si="67"/>
        <v/>
      </c>
      <c r="U481" s="25" t="str">
        <f t="shared" si="68"/>
        <v/>
      </c>
      <c r="V481" s="26" t="str">
        <f t="shared" si="69"/>
        <v>○</v>
      </c>
      <c r="W481" s="27" t="s">
        <v>1995</v>
      </c>
      <c r="X481" s="27" t="s">
        <v>79</v>
      </c>
      <c r="Y481" s="27" t="s">
        <v>79</v>
      </c>
      <c r="Z481" s="27" t="s">
        <v>79</v>
      </c>
      <c r="AA481" s="27" t="s">
        <v>79</v>
      </c>
      <c r="AB481" s="22" t="str">
        <f t="shared" si="70"/>
        <v>休棟中等</v>
      </c>
      <c r="AC481" s="33">
        <v>19</v>
      </c>
      <c r="AD481" s="33">
        <v>0</v>
      </c>
      <c r="AE481" s="33">
        <v>19</v>
      </c>
      <c r="AF481" s="33">
        <v>0</v>
      </c>
      <c r="AG481" s="33">
        <v>0</v>
      </c>
      <c r="AH481" s="33">
        <v>0</v>
      </c>
      <c r="AI481" s="33">
        <v>0</v>
      </c>
      <c r="AJ481" s="33">
        <v>0</v>
      </c>
      <c r="AK481" s="33">
        <v>0</v>
      </c>
      <c r="AL481" s="34">
        <v>0</v>
      </c>
      <c r="AM481" s="34">
        <v>0</v>
      </c>
      <c r="AN481" s="34">
        <v>0</v>
      </c>
      <c r="AO481" s="33">
        <v>19</v>
      </c>
      <c r="AP481" s="34">
        <v>0</v>
      </c>
      <c r="AQ481" s="34">
        <v>0</v>
      </c>
      <c r="AR481" s="35">
        <v>0</v>
      </c>
      <c r="AS481" s="37" t="s">
        <v>1971</v>
      </c>
      <c r="AT481" s="29" t="str">
        <f t="shared" si="71"/>
        <v/>
      </c>
      <c r="AU481" s="34">
        <v>0</v>
      </c>
      <c r="AV481" s="34">
        <v>0</v>
      </c>
      <c r="AW481" s="34">
        <v>0</v>
      </c>
      <c r="AX481" s="34">
        <v>0</v>
      </c>
      <c r="AY481" s="34">
        <v>0</v>
      </c>
      <c r="AZ481" s="34">
        <v>0</v>
      </c>
      <c r="BA481" s="34">
        <v>0</v>
      </c>
    </row>
    <row r="482" spans="2:53">
      <c r="B482" s="16">
        <v>24028677</v>
      </c>
      <c r="C482" s="16" t="s">
        <v>934</v>
      </c>
      <c r="D482" s="16" t="s">
        <v>75</v>
      </c>
      <c r="E482" s="21">
        <v>4012</v>
      </c>
      <c r="F482" s="21" t="s">
        <v>90</v>
      </c>
      <c r="G482" s="21">
        <v>40109</v>
      </c>
      <c r="H482" s="21" t="s">
        <v>157</v>
      </c>
      <c r="I482" s="16" t="s">
        <v>935</v>
      </c>
      <c r="J482" s="17" t="s">
        <v>2131</v>
      </c>
      <c r="K482" s="17" t="s">
        <v>2132</v>
      </c>
      <c r="L482" s="17" t="s">
        <v>1971</v>
      </c>
      <c r="M482" s="18" t="str">
        <f>IF(L482="","",VLOOKUP(L482,Sheet1!$B$3:$C$7,2,0))</f>
        <v>急性期</v>
      </c>
      <c r="N482" s="17" t="s">
        <v>1972</v>
      </c>
      <c r="O482" s="18" t="str">
        <f>IF(N482="","",VLOOKUP(N482,Sheet1!$B$3:$C$7,2,0))</f>
        <v>回復期</v>
      </c>
      <c r="P482" s="24" t="str">
        <f t="shared" si="63"/>
        <v/>
      </c>
      <c r="Q482" s="25" t="str">
        <f t="shared" si="64"/>
        <v>○</v>
      </c>
      <c r="R482" s="25" t="str">
        <f t="shared" si="65"/>
        <v/>
      </c>
      <c r="S482" s="25" t="str">
        <f t="shared" si="66"/>
        <v/>
      </c>
      <c r="T482" s="25" t="str">
        <f t="shared" si="67"/>
        <v/>
      </c>
      <c r="U482" s="25" t="str">
        <f t="shared" si="68"/>
        <v/>
      </c>
      <c r="V482" s="26" t="str">
        <f t="shared" si="69"/>
        <v/>
      </c>
      <c r="W482" s="27" t="s">
        <v>1971</v>
      </c>
      <c r="X482" s="27" t="s">
        <v>79</v>
      </c>
      <c r="Y482" s="27" t="s">
        <v>79</v>
      </c>
      <c r="Z482" s="27" t="s">
        <v>79</v>
      </c>
      <c r="AA482" s="27" t="s">
        <v>79</v>
      </c>
      <c r="AB482" s="22" t="str">
        <f t="shared" si="70"/>
        <v>急性期</v>
      </c>
      <c r="AC482" s="33">
        <v>18</v>
      </c>
      <c r="AD482" s="33">
        <v>18</v>
      </c>
      <c r="AE482" s="33">
        <v>0</v>
      </c>
      <c r="AF482" s="33">
        <v>0</v>
      </c>
      <c r="AG482" s="33">
        <v>0</v>
      </c>
      <c r="AH482" s="33">
        <v>0</v>
      </c>
      <c r="AI482" s="33">
        <v>0</v>
      </c>
      <c r="AJ482" s="33">
        <v>0</v>
      </c>
      <c r="AK482" s="33">
        <v>0</v>
      </c>
      <c r="AL482" s="34">
        <v>18</v>
      </c>
      <c r="AM482" s="34">
        <v>0</v>
      </c>
      <c r="AN482" s="34">
        <v>0</v>
      </c>
      <c r="AO482" s="33">
        <v>0</v>
      </c>
      <c r="AP482" s="34">
        <v>1011</v>
      </c>
      <c r="AQ482" s="34">
        <v>0</v>
      </c>
      <c r="AR482" s="35">
        <v>0</v>
      </c>
      <c r="AS482" s="37" t="s">
        <v>1971</v>
      </c>
      <c r="AT482" s="29" t="str">
        <f t="shared" si="71"/>
        <v/>
      </c>
      <c r="AU482" s="34">
        <v>0</v>
      </c>
      <c r="AV482" s="34">
        <v>0</v>
      </c>
      <c r="AW482" s="34">
        <v>0</v>
      </c>
      <c r="AX482" s="34">
        <v>0</v>
      </c>
      <c r="AY482" s="34">
        <v>0</v>
      </c>
      <c r="AZ482" s="34">
        <v>0</v>
      </c>
      <c r="BA482" s="34">
        <v>46</v>
      </c>
    </row>
    <row r="483" spans="2:53">
      <c r="B483" s="16">
        <v>24028751</v>
      </c>
      <c r="C483" s="16" t="s">
        <v>1028</v>
      </c>
      <c r="D483" s="16" t="s">
        <v>75</v>
      </c>
      <c r="E483" s="21">
        <v>4012</v>
      </c>
      <c r="F483" s="21" t="s">
        <v>90</v>
      </c>
      <c r="G483" s="21">
        <v>40109</v>
      </c>
      <c r="H483" s="21" t="s">
        <v>157</v>
      </c>
      <c r="I483" s="16" t="s">
        <v>1029</v>
      </c>
      <c r="J483" s="17" t="s">
        <v>2133</v>
      </c>
      <c r="K483" s="17" t="s">
        <v>2134</v>
      </c>
      <c r="L483" s="17" t="s">
        <v>1972</v>
      </c>
      <c r="M483" s="18" t="str">
        <f>IF(L483="","",VLOOKUP(L483,Sheet1!$B$3:$C$7,2,0))</f>
        <v>回復期</v>
      </c>
      <c r="N483" s="17" t="s">
        <v>1972</v>
      </c>
      <c r="O483" s="18" t="str">
        <f>IF(N483="","",VLOOKUP(N483,Sheet1!$B$3:$C$7,2,0))</f>
        <v>回復期</v>
      </c>
      <c r="P483" s="24" t="str">
        <f t="shared" si="63"/>
        <v>○</v>
      </c>
      <c r="Q483" s="25" t="str">
        <f t="shared" si="64"/>
        <v>○</v>
      </c>
      <c r="R483" s="25" t="str">
        <f t="shared" si="65"/>
        <v>○</v>
      </c>
      <c r="S483" s="25" t="str">
        <f t="shared" si="66"/>
        <v>○</v>
      </c>
      <c r="T483" s="25" t="str">
        <f t="shared" si="67"/>
        <v>○</v>
      </c>
      <c r="U483" s="25" t="str">
        <f t="shared" si="68"/>
        <v/>
      </c>
      <c r="V483" s="26" t="str">
        <f t="shared" si="69"/>
        <v/>
      </c>
      <c r="W483" s="27" t="s">
        <v>1970</v>
      </c>
      <c r="X483" s="27" t="s">
        <v>1971</v>
      </c>
      <c r="Y483" s="27" t="s">
        <v>1972</v>
      </c>
      <c r="Z483" s="27" t="s">
        <v>1983</v>
      </c>
      <c r="AA483" s="27" t="s">
        <v>1984</v>
      </c>
      <c r="AB483" s="22" t="str">
        <f t="shared" si="70"/>
        <v>回復期</v>
      </c>
      <c r="AC483" s="33">
        <v>19</v>
      </c>
      <c r="AD483" s="33">
        <v>19</v>
      </c>
      <c r="AE483" s="33">
        <v>0</v>
      </c>
      <c r="AF483" s="33">
        <v>0</v>
      </c>
      <c r="AG483" s="33">
        <v>0</v>
      </c>
      <c r="AH483" s="33">
        <v>0</v>
      </c>
      <c r="AI483" s="33">
        <v>0</v>
      </c>
      <c r="AJ483" s="33">
        <v>0</v>
      </c>
      <c r="AK483" s="33">
        <v>0</v>
      </c>
      <c r="AL483" s="34">
        <v>19</v>
      </c>
      <c r="AM483" s="33">
        <v>0</v>
      </c>
      <c r="AN483" s="33">
        <v>0</v>
      </c>
      <c r="AO483" s="33">
        <v>0</v>
      </c>
      <c r="AP483" s="34">
        <v>92</v>
      </c>
      <c r="AQ483" s="34"/>
      <c r="AR483" s="35"/>
      <c r="AS483" s="37" t="s">
        <v>79</v>
      </c>
      <c r="AT483" s="29" t="str">
        <f t="shared" si="71"/>
        <v/>
      </c>
      <c r="AU483" s="34"/>
      <c r="AV483" s="34"/>
      <c r="AW483" s="34">
        <v>0</v>
      </c>
      <c r="AX483" s="34"/>
      <c r="AY483" s="34"/>
      <c r="AZ483" s="34">
        <v>0</v>
      </c>
      <c r="BA483" s="34"/>
    </row>
    <row r="484" spans="2:53">
      <c r="B484" s="16">
        <v>24028762</v>
      </c>
      <c r="C484" s="16" t="s">
        <v>1043</v>
      </c>
      <c r="D484" s="16" t="s">
        <v>75</v>
      </c>
      <c r="E484" s="21">
        <v>4012</v>
      </c>
      <c r="F484" s="21" t="s">
        <v>90</v>
      </c>
      <c r="G484" s="21">
        <v>40109</v>
      </c>
      <c r="H484" s="21" t="s">
        <v>157</v>
      </c>
      <c r="I484" s="16" t="s">
        <v>1044</v>
      </c>
      <c r="J484" s="17" t="s">
        <v>2135</v>
      </c>
      <c r="K484" s="17" t="s">
        <v>2136</v>
      </c>
      <c r="L484" s="17" t="s">
        <v>79</v>
      </c>
      <c r="M484" s="18" t="str">
        <f>IF(L484="","",VLOOKUP(L484,Sheet1!$B$3:$C$7,2,0))</f>
        <v/>
      </c>
      <c r="N484" s="17" t="s">
        <v>79</v>
      </c>
      <c r="O484" s="18" t="str">
        <f>IF(N484="","",VLOOKUP(N484,Sheet1!$B$3:$C$7,2,0))</f>
        <v/>
      </c>
      <c r="P484" s="24" t="str">
        <f t="shared" si="63"/>
        <v/>
      </c>
      <c r="Q484" s="25" t="str">
        <f t="shared" si="64"/>
        <v/>
      </c>
      <c r="R484" s="25" t="str">
        <f t="shared" si="65"/>
        <v/>
      </c>
      <c r="S484" s="25" t="str">
        <f t="shared" si="66"/>
        <v/>
      </c>
      <c r="T484" s="25" t="str">
        <f t="shared" si="67"/>
        <v/>
      </c>
      <c r="U484" s="25" t="str">
        <f t="shared" si="68"/>
        <v>○</v>
      </c>
      <c r="V484" s="26" t="str">
        <f t="shared" si="69"/>
        <v/>
      </c>
      <c r="W484" s="27" t="s">
        <v>2020</v>
      </c>
      <c r="X484" s="27" t="s">
        <v>79</v>
      </c>
      <c r="Y484" s="27" t="s">
        <v>79</v>
      </c>
      <c r="Z484" s="27" t="s">
        <v>79</v>
      </c>
      <c r="AA484" s="27" t="s">
        <v>79</v>
      </c>
      <c r="AB484" s="22" t="str">
        <f t="shared" si="70"/>
        <v>無回答</v>
      </c>
      <c r="AC484" s="33">
        <v>2</v>
      </c>
      <c r="AD484" s="33">
        <v>0</v>
      </c>
      <c r="AE484" s="33">
        <v>2</v>
      </c>
      <c r="AF484" s="33">
        <v>0</v>
      </c>
      <c r="AG484" s="33">
        <v>0</v>
      </c>
      <c r="AH484" s="33">
        <v>0</v>
      </c>
      <c r="AI484" s="33">
        <v>0</v>
      </c>
      <c r="AJ484" s="33">
        <v>0</v>
      </c>
      <c r="AK484" s="33">
        <v>0</v>
      </c>
      <c r="AL484" s="34"/>
      <c r="AM484" s="34"/>
      <c r="AN484" s="34"/>
      <c r="AO484" s="33">
        <v>2</v>
      </c>
      <c r="AP484" s="34">
        <v>0</v>
      </c>
      <c r="AQ484" s="34">
        <v>0</v>
      </c>
      <c r="AR484" s="35">
        <v>0</v>
      </c>
      <c r="AS484" s="37" t="s">
        <v>79</v>
      </c>
      <c r="AT484" s="29" t="str">
        <f t="shared" si="71"/>
        <v/>
      </c>
      <c r="AU484" s="34">
        <v>0</v>
      </c>
      <c r="AV484" s="34">
        <v>0</v>
      </c>
      <c r="AW484" s="34">
        <v>0</v>
      </c>
      <c r="AX484" s="34"/>
      <c r="AY484" s="34"/>
      <c r="AZ484" s="34">
        <v>0</v>
      </c>
      <c r="BA484" s="34">
        <v>0</v>
      </c>
    </row>
    <row r="485" spans="2:53">
      <c r="B485" s="16">
        <v>24028767</v>
      </c>
      <c r="C485" s="16" t="s">
        <v>1053</v>
      </c>
      <c r="D485" s="16" t="s">
        <v>75</v>
      </c>
      <c r="E485" s="21">
        <v>4012</v>
      </c>
      <c r="F485" s="21" t="s">
        <v>90</v>
      </c>
      <c r="G485" s="21">
        <v>40109</v>
      </c>
      <c r="H485" s="21" t="s">
        <v>157</v>
      </c>
      <c r="I485" s="16" t="s">
        <v>1054</v>
      </c>
      <c r="J485" s="17" t="s">
        <v>2137</v>
      </c>
      <c r="K485" s="17" t="s">
        <v>2138</v>
      </c>
      <c r="L485" s="17" t="s">
        <v>1984</v>
      </c>
      <c r="M485" s="18" t="str">
        <f>IF(L485="","",VLOOKUP(L485,Sheet1!$B$3:$C$7,2,0))</f>
        <v>休棟等</v>
      </c>
      <c r="N485" s="17" t="s">
        <v>1984</v>
      </c>
      <c r="O485" s="18" t="str">
        <f>IF(N485="","",VLOOKUP(N485,Sheet1!$B$3:$C$7,2,0))</f>
        <v>休棟等</v>
      </c>
      <c r="P485" s="24" t="str">
        <f t="shared" si="63"/>
        <v/>
      </c>
      <c r="Q485" s="25" t="str">
        <f t="shared" si="64"/>
        <v/>
      </c>
      <c r="R485" s="25" t="str">
        <f t="shared" si="65"/>
        <v/>
      </c>
      <c r="S485" s="25" t="str">
        <f t="shared" si="66"/>
        <v/>
      </c>
      <c r="T485" s="25" t="str">
        <f t="shared" si="67"/>
        <v/>
      </c>
      <c r="U485" s="25" t="str">
        <f t="shared" si="68"/>
        <v/>
      </c>
      <c r="V485" s="26" t="str">
        <f t="shared" si="69"/>
        <v>○</v>
      </c>
      <c r="W485" s="27" t="s">
        <v>1995</v>
      </c>
      <c r="X485" s="27" t="s">
        <v>79</v>
      </c>
      <c r="Y485" s="27" t="s">
        <v>79</v>
      </c>
      <c r="Z485" s="27" t="s">
        <v>79</v>
      </c>
      <c r="AA485" s="27" t="s">
        <v>79</v>
      </c>
      <c r="AB485" s="22" t="str">
        <f t="shared" si="70"/>
        <v>休棟中等</v>
      </c>
      <c r="AC485" s="33">
        <v>11</v>
      </c>
      <c r="AD485" s="33">
        <v>0</v>
      </c>
      <c r="AE485" s="33">
        <v>11</v>
      </c>
      <c r="AF485" s="33">
        <v>8</v>
      </c>
      <c r="AG485" s="33">
        <v>0</v>
      </c>
      <c r="AH485" s="33">
        <v>8</v>
      </c>
      <c r="AI485" s="33">
        <v>0</v>
      </c>
      <c r="AJ485" s="33">
        <v>0</v>
      </c>
      <c r="AK485" s="33">
        <v>0</v>
      </c>
      <c r="AL485" s="34">
        <v>11</v>
      </c>
      <c r="AM485" s="34">
        <v>8</v>
      </c>
      <c r="AN485" s="34">
        <v>0</v>
      </c>
      <c r="AO485" s="33">
        <v>0</v>
      </c>
      <c r="AP485" s="34">
        <v>0</v>
      </c>
      <c r="AQ485" s="34">
        <v>0</v>
      </c>
      <c r="AR485" s="35">
        <v>0</v>
      </c>
      <c r="AS485" s="37" t="s">
        <v>1971</v>
      </c>
      <c r="AT485" s="29" t="str">
        <f t="shared" si="71"/>
        <v/>
      </c>
      <c r="AU485" s="34">
        <v>0</v>
      </c>
      <c r="AV485" s="34">
        <v>0</v>
      </c>
      <c r="AW485" s="34">
        <v>0</v>
      </c>
      <c r="AX485" s="34">
        <v>0</v>
      </c>
      <c r="AY485" s="34">
        <v>0</v>
      </c>
      <c r="AZ485" s="34">
        <v>0</v>
      </c>
      <c r="BA485" s="34">
        <v>0</v>
      </c>
    </row>
    <row r="486" spans="2:53">
      <c r="B486" s="16">
        <v>24028831</v>
      </c>
      <c r="C486" s="16" t="s">
        <v>1141</v>
      </c>
      <c r="D486" s="16" t="s">
        <v>75</v>
      </c>
      <c r="E486" s="21">
        <v>4012</v>
      </c>
      <c r="F486" s="21" t="s">
        <v>90</v>
      </c>
      <c r="G486" s="21">
        <v>40109</v>
      </c>
      <c r="H486" s="21" t="s">
        <v>157</v>
      </c>
      <c r="I486" s="16" t="s">
        <v>1142</v>
      </c>
      <c r="J486" s="17" t="s">
        <v>2139</v>
      </c>
      <c r="K486" s="17" t="s">
        <v>2140</v>
      </c>
      <c r="L486" s="17" t="s">
        <v>1983</v>
      </c>
      <c r="M486" s="18" t="str">
        <f>IF(L486="","",VLOOKUP(L486,Sheet1!$B$3:$C$7,2,0))</f>
        <v>慢性期</v>
      </c>
      <c r="N486" s="17" t="s">
        <v>1983</v>
      </c>
      <c r="O486" s="18" t="str">
        <f>IF(N486="","",VLOOKUP(N486,Sheet1!$B$3:$C$7,2,0))</f>
        <v>慢性期</v>
      </c>
      <c r="P486" s="24" t="str">
        <f t="shared" si="63"/>
        <v>○</v>
      </c>
      <c r="Q486" s="25" t="str">
        <f t="shared" si="64"/>
        <v/>
      </c>
      <c r="R486" s="25" t="str">
        <f t="shared" si="65"/>
        <v/>
      </c>
      <c r="S486" s="25" t="str">
        <f t="shared" si="66"/>
        <v/>
      </c>
      <c r="T486" s="25" t="str">
        <f t="shared" si="67"/>
        <v/>
      </c>
      <c r="U486" s="25" t="str">
        <f t="shared" si="68"/>
        <v/>
      </c>
      <c r="V486" s="26" t="str">
        <f t="shared" si="69"/>
        <v/>
      </c>
      <c r="W486" s="27" t="s">
        <v>1970</v>
      </c>
      <c r="X486" s="27" t="s">
        <v>79</v>
      </c>
      <c r="Y486" s="27" t="s">
        <v>79</v>
      </c>
      <c r="Z486" s="27" t="s">
        <v>79</v>
      </c>
      <c r="AA486" s="27" t="s">
        <v>79</v>
      </c>
      <c r="AB486" s="22" t="str">
        <f t="shared" si="70"/>
        <v>慢性期</v>
      </c>
      <c r="AC486" s="33">
        <v>6</v>
      </c>
      <c r="AD486" s="33">
        <v>2</v>
      </c>
      <c r="AE486" s="33">
        <v>4</v>
      </c>
      <c r="AF486" s="33">
        <v>11</v>
      </c>
      <c r="AG486" s="33">
        <v>5</v>
      </c>
      <c r="AH486" s="33">
        <v>6</v>
      </c>
      <c r="AI486" s="33">
        <v>0</v>
      </c>
      <c r="AJ486" s="33">
        <v>0</v>
      </c>
      <c r="AK486" s="33">
        <v>0</v>
      </c>
      <c r="AL486" s="34">
        <v>6</v>
      </c>
      <c r="AM486" s="34">
        <v>11</v>
      </c>
      <c r="AN486" s="34">
        <v>0</v>
      </c>
      <c r="AO486" s="33">
        <v>0</v>
      </c>
      <c r="AP486" s="34">
        <v>27</v>
      </c>
      <c r="AQ486" s="34">
        <v>0</v>
      </c>
      <c r="AR486" s="35">
        <v>0</v>
      </c>
      <c r="AS486" s="37" t="s">
        <v>1971</v>
      </c>
      <c r="AT486" s="29" t="str">
        <f t="shared" si="71"/>
        <v/>
      </c>
      <c r="AU486" s="34">
        <v>0</v>
      </c>
      <c r="AV486" s="34">
        <v>0</v>
      </c>
      <c r="AW486" s="34">
        <v>0</v>
      </c>
      <c r="AX486" s="34">
        <v>0</v>
      </c>
      <c r="AY486" s="34">
        <v>0</v>
      </c>
      <c r="AZ486" s="34">
        <v>0</v>
      </c>
      <c r="BA486" s="34">
        <v>0</v>
      </c>
    </row>
    <row r="487" spans="2:53">
      <c r="B487" s="16">
        <v>24028930</v>
      </c>
      <c r="C487" s="16" t="s">
        <v>1261</v>
      </c>
      <c r="D487" s="16" t="s">
        <v>75</v>
      </c>
      <c r="E487" s="21">
        <v>4012</v>
      </c>
      <c r="F487" s="21" t="s">
        <v>90</v>
      </c>
      <c r="G487" s="21">
        <v>40109</v>
      </c>
      <c r="H487" s="21" t="s">
        <v>157</v>
      </c>
      <c r="I487" s="16" t="s">
        <v>1262</v>
      </c>
      <c r="J487" s="17" t="s">
        <v>2141</v>
      </c>
      <c r="K487" s="17" t="s">
        <v>2142</v>
      </c>
      <c r="L487" s="17" t="s">
        <v>1983</v>
      </c>
      <c r="M487" s="18" t="str">
        <f>IF(L487="","",VLOOKUP(L487,Sheet1!$B$3:$C$7,2,0))</f>
        <v>慢性期</v>
      </c>
      <c r="N487" s="17" t="s">
        <v>1983</v>
      </c>
      <c r="O487" s="18" t="str">
        <f>IF(N487="","",VLOOKUP(N487,Sheet1!$B$3:$C$7,2,0))</f>
        <v>慢性期</v>
      </c>
      <c r="P487" s="24" t="str">
        <f t="shared" si="63"/>
        <v>○</v>
      </c>
      <c r="Q487" s="25" t="str">
        <f t="shared" si="64"/>
        <v>○</v>
      </c>
      <c r="R487" s="25" t="str">
        <f t="shared" si="65"/>
        <v>○</v>
      </c>
      <c r="S487" s="25" t="str">
        <f t="shared" si="66"/>
        <v>○</v>
      </c>
      <c r="T487" s="25" t="str">
        <f t="shared" si="67"/>
        <v>○</v>
      </c>
      <c r="U487" s="25" t="str">
        <f t="shared" si="68"/>
        <v/>
      </c>
      <c r="V487" s="26" t="str">
        <f t="shared" si="69"/>
        <v/>
      </c>
      <c r="W487" s="27" t="s">
        <v>1970</v>
      </c>
      <c r="X487" s="27" t="s">
        <v>1971</v>
      </c>
      <c r="Y487" s="27" t="s">
        <v>1972</v>
      </c>
      <c r="Z487" s="27" t="s">
        <v>1983</v>
      </c>
      <c r="AA487" s="27" t="s">
        <v>1984</v>
      </c>
      <c r="AB487" s="22" t="str">
        <f t="shared" si="70"/>
        <v>慢性期</v>
      </c>
      <c r="AC487" s="33">
        <v>19</v>
      </c>
      <c r="AD487" s="33">
        <v>19</v>
      </c>
      <c r="AE487" s="33">
        <v>0</v>
      </c>
      <c r="AF487" s="33">
        <v>0</v>
      </c>
      <c r="AG487" s="33">
        <v>0</v>
      </c>
      <c r="AH487" s="33">
        <v>0</v>
      </c>
      <c r="AI487" s="33">
        <v>0</v>
      </c>
      <c r="AJ487" s="33">
        <v>0</v>
      </c>
      <c r="AK487" s="33">
        <v>0</v>
      </c>
      <c r="AL487" s="34">
        <v>19</v>
      </c>
      <c r="AM487" s="34">
        <v>0</v>
      </c>
      <c r="AN487" s="34">
        <v>0</v>
      </c>
      <c r="AO487" s="33">
        <v>0</v>
      </c>
      <c r="AP487" s="34">
        <v>72</v>
      </c>
      <c r="AQ487" s="34">
        <v>41</v>
      </c>
      <c r="AR487" s="35">
        <v>10</v>
      </c>
      <c r="AS487" s="37" t="s">
        <v>1970</v>
      </c>
      <c r="AT487" s="29" t="str">
        <f t="shared" si="71"/>
        <v>○</v>
      </c>
      <c r="AU487" s="34">
        <v>10</v>
      </c>
      <c r="AV487" s="34">
        <v>122</v>
      </c>
      <c r="AW487" s="34">
        <v>5</v>
      </c>
      <c r="AX487" s="34">
        <v>0</v>
      </c>
      <c r="AY487" s="34">
        <v>5</v>
      </c>
      <c r="AZ487" s="34">
        <v>0</v>
      </c>
      <c r="BA487" s="34">
        <v>0</v>
      </c>
    </row>
    <row r="488" spans="2:53">
      <c r="B488" s="16">
        <v>24028946</v>
      </c>
      <c r="C488" s="16" t="s">
        <v>1281</v>
      </c>
      <c r="D488" s="16" t="s">
        <v>75</v>
      </c>
      <c r="E488" s="21">
        <v>4012</v>
      </c>
      <c r="F488" s="21" t="s">
        <v>90</v>
      </c>
      <c r="G488" s="21">
        <v>40109</v>
      </c>
      <c r="H488" s="21" t="s">
        <v>157</v>
      </c>
      <c r="I488" s="16" t="s">
        <v>1282</v>
      </c>
      <c r="J488" s="17" t="s">
        <v>1281</v>
      </c>
      <c r="K488" s="17" t="s">
        <v>1283</v>
      </c>
      <c r="L488" s="17" t="s">
        <v>126</v>
      </c>
      <c r="M488" s="18" t="str">
        <f>IF(L488="","",VLOOKUP(L488,Sheet1!$B$3:$C$7,2,0))</f>
        <v>回復期</v>
      </c>
      <c r="N488" s="17" t="s">
        <v>126</v>
      </c>
      <c r="O488" s="18" t="str">
        <f>IF(N488="","",VLOOKUP(N488,Sheet1!$B$3:$C$7,2,0))</f>
        <v>回復期</v>
      </c>
      <c r="P488" s="24" t="str">
        <f t="shared" si="63"/>
        <v/>
      </c>
      <c r="Q488" s="25" t="str">
        <f t="shared" si="64"/>
        <v>○</v>
      </c>
      <c r="R488" s="25" t="str">
        <f t="shared" si="65"/>
        <v>○</v>
      </c>
      <c r="S488" s="25" t="str">
        <f t="shared" si="66"/>
        <v/>
      </c>
      <c r="T488" s="25" t="str">
        <f t="shared" si="67"/>
        <v/>
      </c>
      <c r="U488" s="25" t="str">
        <f t="shared" si="68"/>
        <v/>
      </c>
      <c r="V488" s="26" t="str">
        <f t="shared" si="69"/>
        <v/>
      </c>
      <c r="W488" s="27" t="s">
        <v>149</v>
      </c>
      <c r="X488" s="27" t="s">
        <v>126</v>
      </c>
      <c r="Y488" s="27" t="s">
        <v>79</v>
      </c>
      <c r="Z488" s="27" t="s">
        <v>79</v>
      </c>
      <c r="AA488" s="27" t="s">
        <v>79</v>
      </c>
      <c r="AB488" s="22" t="str">
        <f t="shared" si="70"/>
        <v>回復期</v>
      </c>
      <c r="AC488" s="33">
        <v>16</v>
      </c>
      <c r="AD488" s="33">
        <v>16</v>
      </c>
      <c r="AE488" s="33">
        <v>0</v>
      </c>
      <c r="AF488" s="33">
        <v>0</v>
      </c>
      <c r="AG488" s="33">
        <v>0</v>
      </c>
      <c r="AH488" s="33">
        <v>0</v>
      </c>
      <c r="AI488" s="33">
        <v>0</v>
      </c>
      <c r="AJ488" s="33">
        <v>0</v>
      </c>
      <c r="AK488" s="33">
        <v>0</v>
      </c>
      <c r="AL488" s="34">
        <v>16</v>
      </c>
      <c r="AM488" s="33">
        <v>0</v>
      </c>
      <c r="AN488" s="33">
        <v>0</v>
      </c>
      <c r="AO488" s="33">
        <v>0</v>
      </c>
      <c r="AP488" s="34">
        <v>1192</v>
      </c>
      <c r="AQ488" s="34">
        <v>0</v>
      </c>
      <c r="AR488" s="35"/>
      <c r="AS488" s="37" t="s">
        <v>79</v>
      </c>
      <c r="AT488" s="29" t="str">
        <f t="shared" si="71"/>
        <v/>
      </c>
      <c r="AU488" s="34"/>
      <c r="AV488" s="34"/>
      <c r="AW488" s="34">
        <v>0</v>
      </c>
      <c r="AX488" s="34"/>
      <c r="AY488" s="34"/>
      <c r="AZ488" s="34">
        <v>0</v>
      </c>
      <c r="BA488" s="34"/>
    </row>
    <row r="489" spans="2:53">
      <c r="B489" s="16">
        <v>24028948</v>
      </c>
      <c r="C489" s="16" t="s">
        <v>1284</v>
      </c>
      <c r="D489" s="16" t="s">
        <v>75</v>
      </c>
      <c r="E489" s="21">
        <v>4012</v>
      </c>
      <c r="F489" s="21" t="s">
        <v>90</v>
      </c>
      <c r="G489" s="21">
        <v>40109</v>
      </c>
      <c r="H489" s="21" t="s">
        <v>157</v>
      </c>
      <c r="I489" s="16" t="s">
        <v>1285</v>
      </c>
      <c r="J489" s="17" t="s">
        <v>2143</v>
      </c>
      <c r="K489" s="17" t="s">
        <v>2144</v>
      </c>
      <c r="L489" s="17" t="s">
        <v>1984</v>
      </c>
      <c r="M489" s="18" t="str">
        <f>IF(L489="","",VLOOKUP(L489,Sheet1!$B$3:$C$7,2,0))</f>
        <v>休棟等</v>
      </c>
      <c r="N489" s="17" t="s">
        <v>1984</v>
      </c>
      <c r="O489" s="18" t="str">
        <f>IF(N489="","",VLOOKUP(N489,Sheet1!$B$3:$C$7,2,0))</f>
        <v>休棟等</v>
      </c>
      <c r="P489" s="24" t="str">
        <f t="shared" si="63"/>
        <v/>
      </c>
      <c r="Q489" s="25" t="str">
        <f t="shared" si="64"/>
        <v/>
      </c>
      <c r="R489" s="25" t="str">
        <f t="shared" si="65"/>
        <v/>
      </c>
      <c r="S489" s="25" t="str">
        <f t="shared" si="66"/>
        <v/>
      </c>
      <c r="T489" s="25" t="str">
        <f t="shared" si="67"/>
        <v/>
      </c>
      <c r="U489" s="25" t="str">
        <f t="shared" si="68"/>
        <v/>
      </c>
      <c r="V489" s="26" t="str">
        <f t="shared" si="69"/>
        <v>○</v>
      </c>
      <c r="W489" s="27" t="s">
        <v>1995</v>
      </c>
      <c r="X489" s="27" t="s">
        <v>79</v>
      </c>
      <c r="Y489" s="27" t="s">
        <v>79</v>
      </c>
      <c r="Z489" s="27" t="s">
        <v>79</v>
      </c>
      <c r="AA489" s="27" t="s">
        <v>79</v>
      </c>
      <c r="AB489" s="22" t="str">
        <f t="shared" si="70"/>
        <v>休棟中等</v>
      </c>
      <c r="AC489" s="33">
        <v>12</v>
      </c>
      <c r="AD489" s="33">
        <v>0</v>
      </c>
      <c r="AE489" s="33">
        <v>12</v>
      </c>
      <c r="AF489" s="33">
        <v>0</v>
      </c>
      <c r="AG489" s="33">
        <v>0</v>
      </c>
      <c r="AH489" s="33">
        <v>0</v>
      </c>
      <c r="AI489" s="33">
        <v>0</v>
      </c>
      <c r="AJ489" s="33">
        <v>0</v>
      </c>
      <c r="AK489" s="33">
        <v>0</v>
      </c>
      <c r="AL489" s="34"/>
      <c r="AM489" s="34"/>
      <c r="AN489" s="34"/>
      <c r="AO489" s="33">
        <v>12</v>
      </c>
      <c r="AP489" s="34">
        <v>0</v>
      </c>
      <c r="AQ489" s="34">
        <v>0</v>
      </c>
      <c r="AR489" s="35">
        <v>0</v>
      </c>
      <c r="AS489" s="37" t="s">
        <v>1971</v>
      </c>
      <c r="AT489" s="29" t="str">
        <f t="shared" si="71"/>
        <v/>
      </c>
      <c r="AU489" s="34">
        <v>2</v>
      </c>
      <c r="AV489" s="34">
        <v>2</v>
      </c>
      <c r="AW489" s="34">
        <v>1</v>
      </c>
      <c r="AX489" s="34">
        <v>1</v>
      </c>
      <c r="AY489" s="34">
        <v>0</v>
      </c>
      <c r="AZ489" s="34">
        <v>0</v>
      </c>
      <c r="BA489" s="34"/>
    </row>
    <row r="490" spans="2:53">
      <c r="B490" s="16">
        <v>24028212</v>
      </c>
      <c r="C490" s="16" t="s">
        <v>383</v>
      </c>
      <c r="D490" s="16" t="s">
        <v>75</v>
      </c>
      <c r="E490" s="21">
        <v>4012</v>
      </c>
      <c r="F490" s="21" t="s">
        <v>90</v>
      </c>
      <c r="G490" s="21">
        <v>40215</v>
      </c>
      <c r="H490" s="21" t="s">
        <v>384</v>
      </c>
      <c r="I490" s="16" t="s">
        <v>385</v>
      </c>
      <c r="J490" s="18" t="s">
        <v>2145</v>
      </c>
      <c r="K490" s="18" t="s">
        <v>2146</v>
      </c>
      <c r="L490" s="18" t="s">
        <v>1551</v>
      </c>
      <c r="M490" s="18" t="str">
        <f>IF(L490="","",VLOOKUP(L490,Sheet1!$B$3:$C$7,2,0))</f>
        <v>急性期</v>
      </c>
      <c r="N490" s="18" t="s">
        <v>1551</v>
      </c>
      <c r="O490" s="18" t="str">
        <f>IF(N490="","",VLOOKUP(N490,Sheet1!$B$3:$C$7,2,0))</f>
        <v>急性期</v>
      </c>
      <c r="P490" s="24" t="str">
        <f t="shared" si="63"/>
        <v/>
      </c>
      <c r="Q490" s="25" t="str">
        <f t="shared" si="64"/>
        <v>○</v>
      </c>
      <c r="R490" s="25" t="str">
        <f t="shared" si="65"/>
        <v/>
      </c>
      <c r="S490" s="25" t="str">
        <f t="shared" si="66"/>
        <v/>
      </c>
      <c r="T490" s="25" t="str">
        <f t="shared" si="67"/>
        <v/>
      </c>
      <c r="U490" s="25" t="str">
        <f t="shared" si="68"/>
        <v/>
      </c>
      <c r="V490" s="26" t="str">
        <f t="shared" si="69"/>
        <v/>
      </c>
      <c r="W490" s="28" t="s">
        <v>1551</v>
      </c>
      <c r="X490" s="28" t="s">
        <v>79</v>
      </c>
      <c r="Y490" s="28" t="s">
        <v>79</v>
      </c>
      <c r="Z490" s="28" t="s">
        <v>79</v>
      </c>
      <c r="AA490" s="28" t="s">
        <v>79</v>
      </c>
      <c r="AB490" s="22" t="str">
        <f t="shared" si="70"/>
        <v>急性期</v>
      </c>
      <c r="AC490" s="33">
        <v>19</v>
      </c>
      <c r="AD490" s="33">
        <v>19</v>
      </c>
      <c r="AE490" s="33">
        <v>0</v>
      </c>
      <c r="AF490" s="33">
        <v>0</v>
      </c>
      <c r="AG490" s="33">
        <v>0</v>
      </c>
      <c r="AH490" s="33">
        <v>0</v>
      </c>
      <c r="AI490" s="33">
        <v>0</v>
      </c>
      <c r="AJ490" s="33">
        <v>0</v>
      </c>
      <c r="AK490" s="33">
        <v>0</v>
      </c>
      <c r="AL490" s="34">
        <v>19</v>
      </c>
      <c r="AM490" s="33">
        <v>0</v>
      </c>
      <c r="AN490" s="33">
        <v>0</v>
      </c>
      <c r="AO490" s="33">
        <v>0</v>
      </c>
      <c r="AP490" s="34">
        <v>217</v>
      </c>
      <c r="AQ490" s="34">
        <v>0</v>
      </c>
      <c r="AR490" s="35">
        <v>0</v>
      </c>
      <c r="AS490" s="36" t="s">
        <v>79</v>
      </c>
      <c r="AT490" s="29" t="str">
        <f t="shared" si="71"/>
        <v/>
      </c>
      <c r="AU490" s="34"/>
      <c r="AV490" s="34"/>
      <c r="AW490" s="34">
        <v>0</v>
      </c>
      <c r="AX490" s="34"/>
      <c r="AY490" s="34"/>
      <c r="AZ490" s="34">
        <v>0</v>
      </c>
      <c r="BA490" s="34"/>
    </row>
    <row r="491" spans="2:53">
      <c r="B491" s="16">
        <v>24028425</v>
      </c>
      <c r="C491" s="16" t="s">
        <v>623</v>
      </c>
      <c r="D491" s="16" t="s">
        <v>75</v>
      </c>
      <c r="E491" s="21">
        <v>4012</v>
      </c>
      <c r="F491" s="21" t="s">
        <v>90</v>
      </c>
      <c r="G491" s="21">
        <v>40215</v>
      </c>
      <c r="H491" s="21" t="s">
        <v>384</v>
      </c>
      <c r="I491" s="16" t="s">
        <v>624</v>
      </c>
      <c r="J491" s="17" t="s">
        <v>2147</v>
      </c>
      <c r="K491" s="17" t="s">
        <v>2148</v>
      </c>
      <c r="L491" s="17" t="s">
        <v>1550</v>
      </c>
      <c r="M491" s="18" t="str">
        <f>IF(L491="","",VLOOKUP(L491,Sheet1!$B$3:$C$7,2,0))</f>
        <v>慢性期</v>
      </c>
      <c r="N491" s="17" t="s">
        <v>1550</v>
      </c>
      <c r="O491" s="18" t="str">
        <f>IF(N491="","",VLOOKUP(N491,Sheet1!$B$3:$C$7,2,0))</f>
        <v>慢性期</v>
      </c>
      <c r="P491" s="24" t="str">
        <f t="shared" si="63"/>
        <v>○</v>
      </c>
      <c r="Q491" s="25" t="str">
        <f t="shared" si="64"/>
        <v/>
      </c>
      <c r="R491" s="25" t="str">
        <f t="shared" si="65"/>
        <v/>
      </c>
      <c r="S491" s="25" t="str">
        <f t="shared" si="66"/>
        <v>○</v>
      </c>
      <c r="T491" s="25" t="str">
        <f t="shared" si="67"/>
        <v>○</v>
      </c>
      <c r="U491" s="25" t="str">
        <f t="shared" si="68"/>
        <v/>
      </c>
      <c r="V491" s="26" t="str">
        <f t="shared" si="69"/>
        <v/>
      </c>
      <c r="W491" s="27" t="s">
        <v>1549</v>
      </c>
      <c r="X491" s="27" t="s">
        <v>1550</v>
      </c>
      <c r="Y491" s="27" t="s">
        <v>1552</v>
      </c>
      <c r="Z491" s="27" t="s">
        <v>79</v>
      </c>
      <c r="AA491" s="27" t="s">
        <v>79</v>
      </c>
      <c r="AB491" s="22" t="str">
        <f t="shared" si="70"/>
        <v>慢性期</v>
      </c>
      <c r="AC491" s="33">
        <v>19</v>
      </c>
      <c r="AD491" s="33">
        <v>19</v>
      </c>
      <c r="AE491" s="33">
        <v>0</v>
      </c>
      <c r="AF491" s="33">
        <v>0</v>
      </c>
      <c r="AG491" s="33">
        <v>0</v>
      </c>
      <c r="AH491" s="33">
        <v>0</v>
      </c>
      <c r="AI491" s="33">
        <v>0</v>
      </c>
      <c r="AJ491" s="33">
        <v>0</v>
      </c>
      <c r="AK491" s="33">
        <v>0</v>
      </c>
      <c r="AL491" s="34">
        <v>19</v>
      </c>
      <c r="AM491" s="33">
        <v>0</v>
      </c>
      <c r="AN491" s="33">
        <v>0</v>
      </c>
      <c r="AO491" s="33">
        <v>0</v>
      </c>
      <c r="AP491" s="34">
        <v>35</v>
      </c>
      <c r="AQ491" s="34">
        <v>1</v>
      </c>
      <c r="AR491" s="35"/>
      <c r="AS491" s="37" t="s">
        <v>1551</v>
      </c>
      <c r="AT491" s="29" t="str">
        <f t="shared" si="71"/>
        <v/>
      </c>
      <c r="AU491" s="34">
        <v>1</v>
      </c>
      <c r="AV491" s="34">
        <v>0</v>
      </c>
      <c r="AW491" s="34">
        <v>0</v>
      </c>
      <c r="AX491" s="34">
        <v>0</v>
      </c>
      <c r="AY491" s="34">
        <v>0</v>
      </c>
      <c r="AZ491" s="34">
        <v>6</v>
      </c>
      <c r="BA491" s="34">
        <v>0</v>
      </c>
    </row>
    <row r="492" spans="2:53">
      <c r="B492" s="16">
        <v>24028534</v>
      </c>
      <c r="C492" s="16" t="s">
        <v>768</v>
      </c>
      <c r="D492" s="16" t="s">
        <v>75</v>
      </c>
      <c r="E492" s="21">
        <v>4012</v>
      </c>
      <c r="F492" s="21" t="s">
        <v>90</v>
      </c>
      <c r="G492" s="21">
        <v>40215</v>
      </c>
      <c r="H492" s="21" t="s">
        <v>384</v>
      </c>
      <c r="I492" s="16" t="s">
        <v>769</v>
      </c>
      <c r="J492" s="17" t="s">
        <v>2149</v>
      </c>
      <c r="K492" s="17" t="s">
        <v>2150</v>
      </c>
      <c r="L492" s="17" t="s">
        <v>1551</v>
      </c>
      <c r="M492" s="18" t="str">
        <f>IF(L492="","",VLOOKUP(L492,Sheet1!$B$3:$C$7,2,0))</f>
        <v>急性期</v>
      </c>
      <c r="N492" s="17" t="s">
        <v>1551</v>
      </c>
      <c r="O492" s="18" t="str">
        <f>IF(N492="","",VLOOKUP(N492,Sheet1!$B$3:$C$7,2,0))</f>
        <v>急性期</v>
      </c>
      <c r="P492" s="24" t="str">
        <f t="shared" si="63"/>
        <v>○</v>
      </c>
      <c r="Q492" s="25" t="str">
        <f t="shared" si="64"/>
        <v/>
      </c>
      <c r="R492" s="25" t="str">
        <f t="shared" si="65"/>
        <v>○</v>
      </c>
      <c r="S492" s="25" t="str">
        <f t="shared" si="66"/>
        <v>○</v>
      </c>
      <c r="T492" s="25" t="str">
        <f t="shared" si="67"/>
        <v>○</v>
      </c>
      <c r="U492" s="25" t="str">
        <f t="shared" si="68"/>
        <v/>
      </c>
      <c r="V492" s="26" t="str">
        <f t="shared" si="69"/>
        <v/>
      </c>
      <c r="W492" s="27" t="s">
        <v>1549</v>
      </c>
      <c r="X492" s="27" t="s">
        <v>1558</v>
      </c>
      <c r="Y492" s="27" t="s">
        <v>1550</v>
      </c>
      <c r="Z492" s="27" t="s">
        <v>1552</v>
      </c>
      <c r="AA492" s="27" t="s">
        <v>79</v>
      </c>
      <c r="AB492" s="22" t="str">
        <f t="shared" si="70"/>
        <v>急性期</v>
      </c>
      <c r="AC492" s="33">
        <v>9</v>
      </c>
      <c r="AD492" s="33">
        <v>0</v>
      </c>
      <c r="AE492" s="33">
        <v>9</v>
      </c>
      <c r="AF492" s="33">
        <v>0</v>
      </c>
      <c r="AG492" s="33">
        <v>0</v>
      </c>
      <c r="AH492" s="33">
        <v>0</v>
      </c>
      <c r="AI492" s="33">
        <v>0</v>
      </c>
      <c r="AJ492" s="33">
        <v>0</v>
      </c>
      <c r="AK492" s="33">
        <v>0</v>
      </c>
      <c r="AL492" s="34">
        <v>9</v>
      </c>
      <c r="AM492" s="33">
        <v>0</v>
      </c>
      <c r="AN492" s="33">
        <v>0</v>
      </c>
      <c r="AO492" s="33">
        <v>0</v>
      </c>
      <c r="AP492" s="34">
        <v>0</v>
      </c>
      <c r="AQ492" s="34">
        <v>0</v>
      </c>
      <c r="AR492" s="35">
        <v>0</v>
      </c>
      <c r="AS492" s="37" t="s">
        <v>1551</v>
      </c>
      <c r="AT492" s="29" t="str">
        <f t="shared" si="71"/>
        <v/>
      </c>
      <c r="AU492" s="34">
        <v>1</v>
      </c>
      <c r="AV492" s="34">
        <v>78</v>
      </c>
      <c r="AW492" s="34">
        <v>4</v>
      </c>
      <c r="AX492" s="34">
        <v>4</v>
      </c>
      <c r="AY492" s="34">
        <v>0</v>
      </c>
      <c r="AZ492" s="34">
        <v>0</v>
      </c>
      <c r="BA492" s="34">
        <v>0</v>
      </c>
    </row>
    <row r="493" spans="2:53">
      <c r="B493" s="16">
        <v>24028604</v>
      </c>
      <c r="C493" s="16" t="s">
        <v>834</v>
      </c>
      <c r="D493" s="16" t="s">
        <v>75</v>
      </c>
      <c r="E493" s="21">
        <v>4012</v>
      </c>
      <c r="F493" s="21" t="s">
        <v>90</v>
      </c>
      <c r="G493" s="21">
        <v>40215</v>
      </c>
      <c r="H493" s="21" t="s">
        <v>384</v>
      </c>
      <c r="I493" s="16" t="s">
        <v>835</v>
      </c>
      <c r="J493" s="18" t="s">
        <v>2151</v>
      </c>
      <c r="K493" s="18" t="s">
        <v>2152</v>
      </c>
      <c r="L493" s="18" t="s">
        <v>1551</v>
      </c>
      <c r="M493" s="18" t="str">
        <f>IF(L493="","",VLOOKUP(L493,Sheet1!$B$3:$C$7,2,0))</f>
        <v>急性期</v>
      </c>
      <c r="N493" s="18" t="s">
        <v>1551</v>
      </c>
      <c r="O493" s="18" t="str">
        <f>IF(N493="","",VLOOKUP(N493,Sheet1!$B$3:$C$7,2,0))</f>
        <v>急性期</v>
      </c>
      <c r="P493" s="24" t="str">
        <f t="shared" si="63"/>
        <v>○</v>
      </c>
      <c r="Q493" s="25" t="str">
        <f t="shared" si="64"/>
        <v>○</v>
      </c>
      <c r="R493" s="25" t="str">
        <f t="shared" si="65"/>
        <v>○</v>
      </c>
      <c r="S493" s="25" t="str">
        <f t="shared" si="66"/>
        <v/>
      </c>
      <c r="T493" s="25" t="str">
        <f t="shared" si="67"/>
        <v/>
      </c>
      <c r="U493" s="25" t="str">
        <f t="shared" si="68"/>
        <v/>
      </c>
      <c r="V493" s="26" t="str">
        <f t="shared" si="69"/>
        <v/>
      </c>
      <c r="W493" s="28" t="s">
        <v>1549</v>
      </c>
      <c r="X493" s="28" t="s">
        <v>1551</v>
      </c>
      <c r="Y493" s="28" t="s">
        <v>1558</v>
      </c>
      <c r="Z493" s="28" t="s">
        <v>79</v>
      </c>
      <c r="AA493" s="28" t="s">
        <v>79</v>
      </c>
      <c r="AB493" s="22" t="str">
        <f t="shared" si="70"/>
        <v>急性期</v>
      </c>
      <c r="AC493" s="33">
        <v>13</v>
      </c>
      <c r="AD493" s="33">
        <v>13</v>
      </c>
      <c r="AE493" s="33">
        <v>0</v>
      </c>
      <c r="AF493" s="33">
        <v>0</v>
      </c>
      <c r="AG493" s="33">
        <v>0</v>
      </c>
      <c r="AH493" s="33">
        <v>0</v>
      </c>
      <c r="AI493" s="33">
        <v>0</v>
      </c>
      <c r="AJ493" s="33">
        <v>0</v>
      </c>
      <c r="AK493" s="33">
        <v>0</v>
      </c>
      <c r="AL493" s="34">
        <v>13</v>
      </c>
      <c r="AM493" s="33">
        <v>0</v>
      </c>
      <c r="AN493" s="33">
        <v>0</v>
      </c>
      <c r="AO493" s="33">
        <v>0</v>
      </c>
      <c r="AP493" s="34">
        <v>363</v>
      </c>
      <c r="AQ493" s="34">
        <v>363</v>
      </c>
      <c r="AR493" s="35">
        <v>0</v>
      </c>
      <c r="AS493" s="36" t="s">
        <v>1551</v>
      </c>
      <c r="AT493" s="29" t="str">
        <f t="shared" si="71"/>
        <v/>
      </c>
      <c r="AU493" s="34">
        <v>0</v>
      </c>
      <c r="AV493" s="34">
        <v>0</v>
      </c>
      <c r="AW493" s="34">
        <v>0</v>
      </c>
      <c r="AX493" s="34">
        <v>0</v>
      </c>
      <c r="AY493" s="34">
        <v>0</v>
      </c>
      <c r="AZ493" s="34">
        <v>0</v>
      </c>
      <c r="BA493" s="34">
        <v>22</v>
      </c>
    </row>
    <row r="494" spans="2:53">
      <c r="B494" s="16">
        <v>24028690</v>
      </c>
      <c r="C494" s="16" t="s">
        <v>954</v>
      </c>
      <c r="D494" s="16" t="s">
        <v>75</v>
      </c>
      <c r="E494" s="21">
        <v>4012</v>
      </c>
      <c r="F494" s="21" t="s">
        <v>90</v>
      </c>
      <c r="G494" s="21">
        <v>40215</v>
      </c>
      <c r="H494" s="21" t="s">
        <v>384</v>
      </c>
      <c r="I494" s="16" t="s">
        <v>955</v>
      </c>
      <c r="J494" s="17" t="s">
        <v>2153</v>
      </c>
      <c r="K494" s="17" t="s">
        <v>2154</v>
      </c>
      <c r="L494" s="17" t="s">
        <v>1551</v>
      </c>
      <c r="M494" s="18" t="str">
        <f>IF(L494="","",VLOOKUP(L494,Sheet1!$B$3:$C$7,2,0))</f>
        <v>急性期</v>
      </c>
      <c r="N494" s="17" t="s">
        <v>1551</v>
      </c>
      <c r="O494" s="18" t="str">
        <f>IF(N494="","",VLOOKUP(N494,Sheet1!$B$3:$C$7,2,0))</f>
        <v>急性期</v>
      </c>
      <c r="P494" s="24" t="str">
        <f t="shared" si="63"/>
        <v>○</v>
      </c>
      <c r="Q494" s="25" t="str">
        <f t="shared" si="64"/>
        <v>○</v>
      </c>
      <c r="R494" s="25" t="str">
        <f t="shared" si="65"/>
        <v>○</v>
      </c>
      <c r="S494" s="25" t="str">
        <f t="shared" si="66"/>
        <v>○</v>
      </c>
      <c r="T494" s="25" t="str">
        <f t="shared" si="67"/>
        <v>○</v>
      </c>
      <c r="U494" s="25" t="str">
        <f t="shared" si="68"/>
        <v/>
      </c>
      <c r="V494" s="26" t="str">
        <f t="shared" si="69"/>
        <v/>
      </c>
      <c r="W494" s="27" t="s">
        <v>1549</v>
      </c>
      <c r="X494" s="27" t="s">
        <v>1551</v>
      </c>
      <c r="Y494" s="27" t="s">
        <v>1558</v>
      </c>
      <c r="Z494" s="27" t="s">
        <v>1550</v>
      </c>
      <c r="AA494" s="27" t="s">
        <v>1552</v>
      </c>
      <c r="AB494" s="22" t="str">
        <f t="shared" si="70"/>
        <v>急性期</v>
      </c>
      <c r="AC494" s="33">
        <v>8</v>
      </c>
      <c r="AD494" s="33">
        <v>8</v>
      </c>
      <c r="AE494" s="33">
        <v>0</v>
      </c>
      <c r="AF494" s="33">
        <v>0</v>
      </c>
      <c r="AG494" s="33">
        <v>0</v>
      </c>
      <c r="AH494" s="33">
        <v>0</v>
      </c>
      <c r="AI494" s="33">
        <v>0</v>
      </c>
      <c r="AJ494" s="33">
        <v>0</v>
      </c>
      <c r="AK494" s="33">
        <v>0</v>
      </c>
      <c r="AL494" s="34">
        <v>8</v>
      </c>
      <c r="AM494" s="34">
        <v>0</v>
      </c>
      <c r="AN494" s="34">
        <v>0</v>
      </c>
      <c r="AO494" s="33">
        <v>0</v>
      </c>
      <c r="AP494" s="34">
        <v>73</v>
      </c>
      <c r="AQ494" s="34"/>
      <c r="AR494" s="35"/>
      <c r="AS494" s="37" t="s">
        <v>1549</v>
      </c>
      <c r="AT494" s="29" t="str">
        <f t="shared" si="71"/>
        <v>○</v>
      </c>
      <c r="AU494" s="34">
        <v>11</v>
      </c>
      <c r="AV494" s="34">
        <v>82</v>
      </c>
      <c r="AW494" s="34">
        <v>48</v>
      </c>
      <c r="AX494" s="34">
        <v>25</v>
      </c>
      <c r="AY494" s="34">
        <v>23</v>
      </c>
      <c r="AZ494" s="34">
        <v>7</v>
      </c>
      <c r="BA494" s="34">
        <v>0</v>
      </c>
    </row>
    <row r="495" spans="2:53">
      <c r="B495" s="16">
        <v>24028739</v>
      </c>
      <c r="C495" s="16" t="s">
        <v>1017</v>
      </c>
      <c r="D495" s="16" t="s">
        <v>75</v>
      </c>
      <c r="E495" s="21">
        <v>4012</v>
      </c>
      <c r="F495" s="21" t="s">
        <v>90</v>
      </c>
      <c r="G495" s="21">
        <v>40215</v>
      </c>
      <c r="H495" s="21" t="s">
        <v>384</v>
      </c>
      <c r="I495" s="16" t="s">
        <v>1018</v>
      </c>
      <c r="J495" s="17" t="s">
        <v>2155</v>
      </c>
      <c r="K495" s="17" t="s">
        <v>2156</v>
      </c>
      <c r="L495" s="17" t="s">
        <v>1549</v>
      </c>
      <c r="M495" s="18" t="str">
        <f>IF(L495="","",VLOOKUP(L495,Sheet1!$B$3:$C$7,2,0))</f>
        <v>高度急性期</v>
      </c>
      <c r="N495" s="17" t="s">
        <v>1549</v>
      </c>
      <c r="O495" s="18" t="str">
        <f>IF(N495="","",VLOOKUP(N495,Sheet1!$B$3:$C$7,2,0))</f>
        <v>高度急性期</v>
      </c>
      <c r="P495" s="24" t="str">
        <f t="shared" si="63"/>
        <v/>
      </c>
      <c r="Q495" s="25" t="str">
        <f t="shared" si="64"/>
        <v/>
      </c>
      <c r="R495" s="25" t="str">
        <f t="shared" si="65"/>
        <v/>
      </c>
      <c r="S495" s="25" t="str">
        <f t="shared" si="66"/>
        <v/>
      </c>
      <c r="T495" s="25" t="str">
        <f t="shared" si="67"/>
        <v/>
      </c>
      <c r="U495" s="25" t="str">
        <f t="shared" si="68"/>
        <v/>
      </c>
      <c r="V495" s="26" t="str">
        <f t="shared" si="69"/>
        <v>○</v>
      </c>
      <c r="W495" s="27" t="s">
        <v>1587</v>
      </c>
      <c r="X495" s="27" t="s">
        <v>79</v>
      </c>
      <c r="Y495" s="27" t="s">
        <v>79</v>
      </c>
      <c r="Z495" s="27" t="s">
        <v>79</v>
      </c>
      <c r="AA495" s="27" t="s">
        <v>79</v>
      </c>
      <c r="AB495" s="22" t="str">
        <f t="shared" si="70"/>
        <v>高度急性期</v>
      </c>
      <c r="AC495" s="33">
        <v>18</v>
      </c>
      <c r="AD495" s="33">
        <v>0</v>
      </c>
      <c r="AE495" s="33">
        <v>18</v>
      </c>
      <c r="AF495" s="33">
        <v>0</v>
      </c>
      <c r="AG495" s="33">
        <v>0</v>
      </c>
      <c r="AH495" s="33">
        <v>0</v>
      </c>
      <c r="AI495" s="33">
        <v>0</v>
      </c>
      <c r="AJ495" s="33">
        <v>0</v>
      </c>
      <c r="AK495" s="33">
        <v>0</v>
      </c>
      <c r="AL495" s="34"/>
      <c r="AM495" s="34"/>
      <c r="AN495" s="34"/>
      <c r="AO495" s="33"/>
      <c r="AP495" s="34">
        <v>0</v>
      </c>
      <c r="AQ495" s="34">
        <v>0</v>
      </c>
      <c r="AR495" s="35">
        <v>0</v>
      </c>
      <c r="AS495" s="37" t="s">
        <v>1551</v>
      </c>
      <c r="AT495" s="29" t="str">
        <f t="shared" si="71"/>
        <v/>
      </c>
      <c r="AU495" s="34">
        <v>0</v>
      </c>
      <c r="AV495" s="34">
        <v>0</v>
      </c>
      <c r="AW495" s="34">
        <v>0</v>
      </c>
      <c r="AX495" s="34">
        <v>0</v>
      </c>
      <c r="AY495" s="34">
        <v>0</v>
      </c>
      <c r="AZ495" s="34">
        <v>0</v>
      </c>
      <c r="BA495" s="34">
        <v>0</v>
      </c>
    </row>
    <row r="496" spans="2:53">
      <c r="B496" s="16">
        <v>24028906</v>
      </c>
      <c r="C496" s="16" t="s">
        <v>1227</v>
      </c>
      <c r="D496" s="16" t="s">
        <v>75</v>
      </c>
      <c r="E496" s="21">
        <v>4012</v>
      </c>
      <c r="F496" s="21" t="s">
        <v>90</v>
      </c>
      <c r="G496" s="21">
        <v>40215</v>
      </c>
      <c r="H496" s="21" t="s">
        <v>384</v>
      </c>
      <c r="I496" s="16" t="s">
        <v>1228</v>
      </c>
      <c r="J496" s="17" t="s">
        <v>2157</v>
      </c>
      <c r="K496" s="17" t="s">
        <v>2158</v>
      </c>
      <c r="L496" s="17" t="s">
        <v>1550</v>
      </c>
      <c r="M496" s="18" t="str">
        <f>IF(L496="","",VLOOKUP(L496,Sheet1!$B$3:$C$7,2,0))</f>
        <v>慢性期</v>
      </c>
      <c r="N496" s="17" t="s">
        <v>1550</v>
      </c>
      <c r="O496" s="18" t="str">
        <f>IF(N496="","",VLOOKUP(N496,Sheet1!$B$3:$C$7,2,0))</f>
        <v>慢性期</v>
      </c>
      <c r="P496" s="24" t="str">
        <f t="shared" si="63"/>
        <v/>
      </c>
      <c r="Q496" s="25" t="str">
        <f t="shared" si="64"/>
        <v/>
      </c>
      <c r="R496" s="25" t="str">
        <f t="shared" si="65"/>
        <v/>
      </c>
      <c r="S496" s="25" t="str">
        <f t="shared" si="66"/>
        <v>○</v>
      </c>
      <c r="T496" s="25" t="str">
        <f t="shared" si="67"/>
        <v/>
      </c>
      <c r="U496" s="25" t="str">
        <f t="shared" si="68"/>
        <v/>
      </c>
      <c r="V496" s="26" t="str">
        <f t="shared" si="69"/>
        <v/>
      </c>
      <c r="W496" s="27" t="s">
        <v>1550</v>
      </c>
      <c r="X496" s="27" t="s">
        <v>79</v>
      </c>
      <c r="Y496" s="27" t="s">
        <v>79</v>
      </c>
      <c r="Z496" s="27" t="s">
        <v>79</v>
      </c>
      <c r="AA496" s="27" t="s">
        <v>79</v>
      </c>
      <c r="AB496" s="22" t="str">
        <f t="shared" si="70"/>
        <v>慢性期</v>
      </c>
      <c r="AC496" s="33">
        <v>9</v>
      </c>
      <c r="AD496" s="33">
        <v>9</v>
      </c>
      <c r="AE496" s="33">
        <v>0</v>
      </c>
      <c r="AF496" s="33">
        <v>6</v>
      </c>
      <c r="AG496" s="33">
        <v>6</v>
      </c>
      <c r="AH496" s="33">
        <v>0</v>
      </c>
      <c r="AI496" s="33">
        <v>0</v>
      </c>
      <c r="AJ496" s="33">
        <v>0</v>
      </c>
      <c r="AK496" s="33">
        <v>0</v>
      </c>
      <c r="AL496" s="34">
        <v>9</v>
      </c>
      <c r="AM496" s="34">
        <v>6</v>
      </c>
      <c r="AN496" s="34">
        <v>0</v>
      </c>
      <c r="AO496" s="33">
        <v>0</v>
      </c>
      <c r="AP496" s="34">
        <v>13</v>
      </c>
      <c r="AQ496" s="34">
        <v>0</v>
      </c>
      <c r="AR496" s="35">
        <v>0</v>
      </c>
      <c r="AS496" s="37" t="s">
        <v>1551</v>
      </c>
      <c r="AT496" s="29" t="str">
        <f t="shared" si="71"/>
        <v/>
      </c>
      <c r="AU496" s="34">
        <v>0</v>
      </c>
      <c r="AV496" s="34">
        <v>0</v>
      </c>
      <c r="AW496" s="34">
        <v>0</v>
      </c>
      <c r="AX496" s="34">
        <v>0</v>
      </c>
      <c r="AY496" s="34">
        <v>0</v>
      </c>
      <c r="AZ496" s="34">
        <v>0</v>
      </c>
      <c r="BA496" s="34">
        <v>0</v>
      </c>
    </row>
    <row r="497" spans="2:53">
      <c r="B497" s="16">
        <v>24028146</v>
      </c>
      <c r="C497" s="16" t="s">
        <v>301</v>
      </c>
      <c r="D497" s="16" t="s">
        <v>75</v>
      </c>
      <c r="E497" s="21">
        <v>4012</v>
      </c>
      <c r="F497" s="21" t="s">
        <v>90</v>
      </c>
      <c r="G497" s="21">
        <v>40382</v>
      </c>
      <c r="H497" s="21" t="s">
        <v>302</v>
      </c>
      <c r="I497" s="16" t="s">
        <v>303</v>
      </c>
      <c r="J497" s="18" t="s">
        <v>2159</v>
      </c>
      <c r="K497" s="18" t="s">
        <v>2160</v>
      </c>
      <c r="L497" s="18" t="s">
        <v>1983</v>
      </c>
      <c r="M497" s="18" t="str">
        <f>IF(L497="","",VLOOKUP(L497,Sheet1!$B$3:$C$7,2,0))</f>
        <v>慢性期</v>
      </c>
      <c r="N497" s="18" t="s">
        <v>1983</v>
      </c>
      <c r="O497" s="18" t="str">
        <f>IF(N497="","",VLOOKUP(N497,Sheet1!$B$3:$C$7,2,0))</f>
        <v>慢性期</v>
      </c>
      <c r="P497" s="24" t="str">
        <f t="shared" si="63"/>
        <v>○</v>
      </c>
      <c r="Q497" s="25" t="str">
        <f t="shared" si="64"/>
        <v/>
      </c>
      <c r="R497" s="25" t="str">
        <f t="shared" si="65"/>
        <v>○</v>
      </c>
      <c r="S497" s="25" t="str">
        <f t="shared" si="66"/>
        <v>○</v>
      </c>
      <c r="T497" s="25" t="str">
        <f t="shared" si="67"/>
        <v/>
      </c>
      <c r="U497" s="25" t="str">
        <f t="shared" si="68"/>
        <v/>
      </c>
      <c r="V497" s="26" t="str">
        <f t="shared" si="69"/>
        <v/>
      </c>
      <c r="W497" s="28" t="s">
        <v>1970</v>
      </c>
      <c r="X497" s="27" t="s">
        <v>1972</v>
      </c>
      <c r="Y497" s="27" t="s">
        <v>1983</v>
      </c>
      <c r="Z497" s="28" t="s">
        <v>79</v>
      </c>
      <c r="AA497" s="28" t="s">
        <v>79</v>
      </c>
      <c r="AB497" s="22" t="str">
        <f t="shared" si="70"/>
        <v>慢性期</v>
      </c>
      <c r="AC497" s="33">
        <v>1</v>
      </c>
      <c r="AD497" s="33">
        <v>1</v>
      </c>
      <c r="AE497" s="33">
        <v>0</v>
      </c>
      <c r="AF497" s="33">
        <v>18</v>
      </c>
      <c r="AG497" s="33">
        <v>18</v>
      </c>
      <c r="AH497" s="33">
        <v>0</v>
      </c>
      <c r="AI497" s="33">
        <v>12</v>
      </c>
      <c r="AJ497" s="33">
        <v>12</v>
      </c>
      <c r="AK497" s="33">
        <v>0</v>
      </c>
      <c r="AL497" s="34">
        <v>1</v>
      </c>
      <c r="AM497" s="34">
        <v>6</v>
      </c>
      <c r="AN497" s="34">
        <v>12</v>
      </c>
      <c r="AO497" s="33">
        <v>0</v>
      </c>
      <c r="AP497" s="34">
        <v>60</v>
      </c>
      <c r="AQ497" s="34">
        <v>0</v>
      </c>
      <c r="AR497" s="35">
        <v>5</v>
      </c>
      <c r="AS497" s="36" t="s">
        <v>1971</v>
      </c>
      <c r="AT497" s="29" t="str">
        <f t="shared" si="71"/>
        <v/>
      </c>
      <c r="AU497" s="34">
        <v>1</v>
      </c>
      <c r="AV497" s="34">
        <v>0</v>
      </c>
      <c r="AW497" s="34">
        <v>0</v>
      </c>
      <c r="AX497" s="34">
        <v>0</v>
      </c>
      <c r="AY497" s="34">
        <v>0</v>
      </c>
      <c r="AZ497" s="34">
        <v>2</v>
      </c>
      <c r="BA497" s="34">
        <v>0</v>
      </c>
    </row>
    <row r="498" spans="2:53">
      <c r="B498" s="16">
        <v>24028394</v>
      </c>
      <c r="C498" s="16" t="s">
        <v>586</v>
      </c>
      <c r="D498" s="16" t="s">
        <v>75</v>
      </c>
      <c r="E498" s="21">
        <v>4012</v>
      </c>
      <c r="F498" s="21" t="s">
        <v>90</v>
      </c>
      <c r="G498" s="21">
        <v>40382</v>
      </c>
      <c r="H498" s="21" t="s">
        <v>302</v>
      </c>
      <c r="I498" s="16" t="s">
        <v>587</v>
      </c>
      <c r="J498" s="18" t="s">
        <v>2161</v>
      </c>
      <c r="K498" s="18" t="s">
        <v>2162</v>
      </c>
      <c r="L498" s="18" t="s">
        <v>1971</v>
      </c>
      <c r="M498" s="18" t="str">
        <f>IF(L498="","",VLOOKUP(L498,Sheet1!$B$3:$C$7,2,0))</f>
        <v>急性期</v>
      </c>
      <c r="N498" s="18" t="s">
        <v>1984</v>
      </c>
      <c r="O498" s="18" t="str">
        <f>IF(N498="","",VLOOKUP(N498,Sheet1!$B$3:$C$7,2,0))</f>
        <v>休棟等</v>
      </c>
      <c r="P498" s="24" t="str">
        <f t="shared" si="63"/>
        <v>○</v>
      </c>
      <c r="Q498" s="25" t="str">
        <f t="shared" si="64"/>
        <v>○</v>
      </c>
      <c r="R498" s="25" t="str">
        <f t="shared" si="65"/>
        <v>○</v>
      </c>
      <c r="S498" s="25" t="str">
        <f t="shared" si="66"/>
        <v/>
      </c>
      <c r="T498" s="25" t="str">
        <f t="shared" si="67"/>
        <v/>
      </c>
      <c r="U498" s="25" t="str">
        <f t="shared" si="68"/>
        <v/>
      </c>
      <c r="V498" s="26" t="str">
        <f t="shared" si="69"/>
        <v/>
      </c>
      <c r="W498" s="27" t="s">
        <v>1970</v>
      </c>
      <c r="X498" s="27" t="s">
        <v>149</v>
      </c>
      <c r="Y498" s="27" t="s">
        <v>1972</v>
      </c>
      <c r="Z498" s="28" t="s">
        <v>79</v>
      </c>
      <c r="AA498" s="28" t="s">
        <v>79</v>
      </c>
      <c r="AB498" s="22" t="str">
        <f t="shared" si="70"/>
        <v>急性期</v>
      </c>
      <c r="AC498" s="33">
        <v>19</v>
      </c>
      <c r="AD498" s="33">
        <v>19</v>
      </c>
      <c r="AE498" s="33">
        <v>0</v>
      </c>
      <c r="AF498" s="33">
        <v>0</v>
      </c>
      <c r="AG498" s="33">
        <v>0</v>
      </c>
      <c r="AH498" s="33">
        <v>0</v>
      </c>
      <c r="AI498" s="33">
        <v>0</v>
      </c>
      <c r="AJ498" s="33">
        <v>0</v>
      </c>
      <c r="AK498" s="33">
        <v>0</v>
      </c>
      <c r="AL498" s="34">
        <v>19</v>
      </c>
      <c r="AM498" s="33">
        <v>0</v>
      </c>
      <c r="AN498" s="33">
        <v>0</v>
      </c>
      <c r="AO498" s="33">
        <v>0</v>
      </c>
      <c r="AP498" s="34">
        <v>81</v>
      </c>
      <c r="AQ498" s="34"/>
      <c r="AR498" s="35"/>
      <c r="AS498" s="36" t="s">
        <v>1971</v>
      </c>
      <c r="AT498" s="29" t="str">
        <f t="shared" si="71"/>
        <v/>
      </c>
      <c r="AU498" s="34"/>
      <c r="AV498" s="34"/>
      <c r="AW498" s="34">
        <v>0</v>
      </c>
      <c r="AX498" s="34"/>
      <c r="AY498" s="34"/>
      <c r="AZ498" s="34">
        <v>0</v>
      </c>
      <c r="BA498" s="34"/>
    </row>
    <row r="499" spans="2:53">
      <c r="B499" s="16">
        <v>24028819</v>
      </c>
      <c r="C499" s="16" t="s">
        <v>1120</v>
      </c>
      <c r="D499" s="16" t="s">
        <v>75</v>
      </c>
      <c r="E499" s="21">
        <v>4012</v>
      </c>
      <c r="F499" s="21" t="s">
        <v>90</v>
      </c>
      <c r="G499" s="21">
        <v>40382</v>
      </c>
      <c r="H499" s="21" t="s">
        <v>302</v>
      </c>
      <c r="I499" s="16" t="s">
        <v>1121</v>
      </c>
      <c r="J499" s="17" t="s">
        <v>2163</v>
      </c>
      <c r="K499" s="17" t="s">
        <v>2164</v>
      </c>
      <c r="L499" s="17" t="s">
        <v>1983</v>
      </c>
      <c r="M499" s="18" t="str">
        <f>IF(L499="","",VLOOKUP(L499,Sheet1!$B$3:$C$7,2,0))</f>
        <v>慢性期</v>
      </c>
      <c r="N499" s="17" t="s">
        <v>1983</v>
      </c>
      <c r="O499" s="18" t="str">
        <f>IF(N499="","",VLOOKUP(N499,Sheet1!$B$3:$C$7,2,0))</f>
        <v>慢性期</v>
      </c>
      <c r="P499" s="24" t="str">
        <f t="shared" si="63"/>
        <v>○</v>
      </c>
      <c r="Q499" s="25" t="str">
        <f t="shared" si="64"/>
        <v>○</v>
      </c>
      <c r="R499" s="25" t="str">
        <f t="shared" si="65"/>
        <v>○</v>
      </c>
      <c r="S499" s="25" t="str">
        <f t="shared" si="66"/>
        <v>○</v>
      </c>
      <c r="T499" s="25" t="str">
        <f t="shared" si="67"/>
        <v>○</v>
      </c>
      <c r="U499" s="25" t="str">
        <f t="shared" si="68"/>
        <v/>
      </c>
      <c r="V499" s="26" t="str">
        <f t="shared" si="69"/>
        <v/>
      </c>
      <c r="W499" s="27" t="s">
        <v>1970</v>
      </c>
      <c r="X499" s="27" t="s">
        <v>1971</v>
      </c>
      <c r="Y499" s="27" t="s">
        <v>1972</v>
      </c>
      <c r="Z499" s="27" t="s">
        <v>1983</v>
      </c>
      <c r="AA499" s="27" t="s">
        <v>1984</v>
      </c>
      <c r="AB499" s="22" t="str">
        <f t="shared" si="70"/>
        <v>慢性期</v>
      </c>
      <c r="AC499" s="33">
        <v>1</v>
      </c>
      <c r="AD499" s="33">
        <v>1</v>
      </c>
      <c r="AE499" s="33">
        <v>0</v>
      </c>
      <c r="AF499" s="33">
        <v>14</v>
      </c>
      <c r="AG499" s="33">
        <v>14</v>
      </c>
      <c r="AH499" s="33">
        <v>0</v>
      </c>
      <c r="AI499" s="33">
        <v>0</v>
      </c>
      <c r="AJ499" s="33">
        <v>0</v>
      </c>
      <c r="AK499" s="33">
        <v>0</v>
      </c>
      <c r="AL499" s="34">
        <v>1</v>
      </c>
      <c r="AM499" s="34">
        <v>14</v>
      </c>
      <c r="AN499" s="34">
        <v>0</v>
      </c>
      <c r="AO499" s="33">
        <v>0</v>
      </c>
      <c r="AP499" s="34">
        <v>19</v>
      </c>
      <c r="AQ499" s="34">
        <v>5</v>
      </c>
      <c r="AR499" s="35">
        <v>68.400000000000006</v>
      </c>
      <c r="AS499" s="37" t="s">
        <v>1970</v>
      </c>
      <c r="AT499" s="29" t="str">
        <f t="shared" si="71"/>
        <v>○</v>
      </c>
      <c r="AU499" s="34">
        <v>0</v>
      </c>
      <c r="AV499" s="34">
        <v>3</v>
      </c>
      <c r="AW499" s="34">
        <v>0</v>
      </c>
      <c r="AX499" s="34">
        <v>0</v>
      </c>
      <c r="AY499" s="34">
        <v>0</v>
      </c>
      <c r="AZ499" s="34">
        <v>0</v>
      </c>
      <c r="BA499" s="34">
        <v>0</v>
      </c>
    </row>
    <row r="500" spans="2:53">
      <c r="B500" s="16">
        <v>24028057</v>
      </c>
      <c r="C500" s="16" t="s">
        <v>177</v>
      </c>
      <c r="D500" s="16" t="s">
        <v>75</v>
      </c>
      <c r="E500" s="23">
        <v>4013</v>
      </c>
      <c r="F500" s="23" t="s">
        <v>172</v>
      </c>
      <c r="G500" s="21">
        <v>40213</v>
      </c>
      <c r="H500" s="21" t="s">
        <v>178</v>
      </c>
      <c r="I500" s="16" t="s">
        <v>179</v>
      </c>
      <c r="J500" s="18" t="s">
        <v>2165</v>
      </c>
      <c r="K500" s="18" t="s">
        <v>2166</v>
      </c>
      <c r="L500" s="18" t="s">
        <v>1551</v>
      </c>
      <c r="M500" s="18" t="str">
        <f>IF(L500="","",VLOOKUP(L500,Sheet1!$B$3:$C$7,2,0))</f>
        <v>急性期</v>
      </c>
      <c r="N500" s="18" t="s">
        <v>1551</v>
      </c>
      <c r="O500" s="18" t="str">
        <f>IF(N500="","",VLOOKUP(N500,Sheet1!$B$3:$C$7,2,0))</f>
        <v>急性期</v>
      </c>
      <c r="P500" s="24" t="str">
        <f t="shared" si="63"/>
        <v/>
      </c>
      <c r="Q500" s="25" t="str">
        <f t="shared" si="64"/>
        <v>○</v>
      </c>
      <c r="R500" s="25" t="str">
        <f t="shared" si="65"/>
        <v/>
      </c>
      <c r="S500" s="25" t="str">
        <f t="shared" si="66"/>
        <v/>
      </c>
      <c r="T500" s="25" t="str">
        <f t="shared" si="67"/>
        <v/>
      </c>
      <c r="U500" s="25" t="str">
        <f t="shared" si="68"/>
        <v/>
      </c>
      <c r="V500" s="26" t="str">
        <f t="shared" si="69"/>
        <v/>
      </c>
      <c r="W500" s="28" t="s">
        <v>1551</v>
      </c>
      <c r="X500" s="28" t="s">
        <v>79</v>
      </c>
      <c r="Y500" s="28" t="s">
        <v>79</v>
      </c>
      <c r="Z500" s="28" t="s">
        <v>79</v>
      </c>
      <c r="AA500" s="28" t="s">
        <v>79</v>
      </c>
      <c r="AB500" s="22" t="str">
        <f t="shared" si="70"/>
        <v>急性期</v>
      </c>
      <c r="AC500" s="33">
        <v>19</v>
      </c>
      <c r="AD500" s="33">
        <v>19</v>
      </c>
      <c r="AE500" s="33">
        <v>0</v>
      </c>
      <c r="AF500" s="33">
        <v>0</v>
      </c>
      <c r="AG500" s="33">
        <v>0</v>
      </c>
      <c r="AH500" s="33">
        <v>0</v>
      </c>
      <c r="AI500" s="33">
        <v>0</v>
      </c>
      <c r="AJ500" s="33">
        <v>0</v>
      </c>
      <c r="AK500" s="33">
        <v>0</v>
      </c>
      <c r="AL500" s="34">
        <v>19</v>
      </c>
      <c r="AM500" s="33">
        <v>0</v>
      </c>
      <c r="AN500" s="33">
        <v>0</v>
      </c>
      <c r="AO500" s="33">
        <v>0</v>
      </c>
      <c r="AP500" s="34">
        <v>518</v>
      </c>
      <c r="AQ500" s="34"/>
      <c r="AR500" s="35"/>
      <c r="AS500" s="36" t="s">
        <v>1551</v>
      </c>
      <c r="AT500" s="29" t="str">
        <f t="shared" si="71"/>
        <v/>
      </c>
      <c r="AU500" s="34">
        <v>0</v>
      </c>
      <c r="AV500" s="34">
        <v>0</v>
      </c>
      <c r="AW500" s="34">
        <v>0</v>
      </c>
      <c r="AX500" s="34">
        <v>0</v>
      </c>
      <c r="AY500" s="34">
        <v>0</v>
      </c>
      <c r="AZ500" s="34">
        <v>0</v>
      </c>
      <c r="BA500" s="34">
        <v>0</v>
      </c>
    </row>
    <row r="501" spans="2:53">
      <c r="B501" s="16">
        <v>24028070</v>
      </c>
      <c r="C501" s="16" t="s">
        <v>205</v>
      </c>
      <c r="D501" s="16" t="s">
        <v>75</v>
      </c>
      <c r="E501" s="23">
        <v>4013</v>
      </c>
      <c r="F501" s="23" t="s">
        <v>172</v>
      </c>
      <c r="G501" s="21">
        <v>40213</v>
      </c>
      <c r="H501" s="21" t="s">
        <v>178</v>
      </c>
      <c r="I501" s="16" t="s">
        <v>206</v>
      </c>
      <c r="J501" s="17" t="s">
        <v>2167</v>
      </c>
      <c r="K501" s="17" t="s">
        <v>2168</v>
      </c>
      <c r="L501" s="17" t="s">
        <v>79</v>
      </c>
      <c r="M501" s="18" t="str">
        <f>IF(L501="","",VLOOKUP(L501,Sheet1!$B$3:$C$7,2,0))</f>
        <v/>
      </c>
      <c r="N501" s="17" t="s">
        <v>79</v>
      </c>
      <c r="O501" s="18" t="str">
        <f>IF(N501="","",VLOOKUP(N501,Sheet1!$B$3:$C$7,2,0))</f>
        <v/>
      </c>
      <c r="P501" s="24" t="str">
        <f t="shared" si="63"/>
        <v/>
      </c>
      <c r="Q501" s="25" t="str">
        <f t="shared" si="64"/>
        <v/>
      </c>
      <c r="R501" s="25" t="str">
        <f t="shared" si="65"/>
        <v/>
      </c>
      <c r="S501" s="25" t="str">
        <f t="shared" si="66"/>
        <v/>
      </c>
      <c r="T501" s="25" t="str">
        <f t="shared" si="67"/>
        <v/>
      </c>
      <c r="U501" s="25" t="str">
        <f t="shared" si="68"/>
        <v/>
      </c>
      <c r="V501" s="26" t="str">
        <f t="shared" si="69"/>
        <v/>
      </c>
      <c r="W501" s="27" t="s">
        <v>79</v>
      </c>
      <c r="X501" s="27" t="s">
        <v>79</v>
      </c>
      <c r="Y501" s="27" t="s">
        <v>79</v>
      </c>
      <c r="Z501" s="27" t="s">
        <v>79</v>
      </c>
      <c r="AA501" s="27" t="s">
        <v>79</v>
      </c>
      <c r="AB501" s="22" t="str">
        <f t="shared" si="70"/>
        <v>無回答</v>
      </c>
      <c r="AC501" s="33">
        <v>13</v>
      </c>
      <c r="AD501" s="33">
        <v>13</v>
      </c>
      <c r="AE501" s="33">
        <v>0</v>
      </c>
      <c r="AF501" s="33">
        <v>0</v>
      </c>
      <c r="AG501" s="33">
        <v>0</v>
      </c>
      <c r="AH501" s="33">
        <v>0</v>
      </c>
      <c r="AI501" s="33">
        <v>0</v>
      </c>
      <c r="AJ501" s="33">
        <v>0</v>
      </c>
      <c r="AK501" s="33">
        <v>0</v>
      </c>
      <c r="AL501" s="34">
        <v>13</v>
      </c>
      <c r="AM501" s="33">
        <v>0</v>
      </c>
      <c r="AN501" s="33">
        <v>0</v>
      </c>
      <c r="AO501" s="33">
        <v>0</v>
      </c>
      <c r="AP501" s="34">
        <v>315</v>
      </c>
      <c r="AQ501" s="34">
        <v>225</v>
      </c>
      <c r="AR501" s="35">
        <v>0</v>
      </c>
      <c r="AS501" s="37" t="s">
        <v>1551</v>
      </c>
      <c r="AT501" s="29" t="str">
        <f t="shared" si="71"/>
        <v/>
      </c>
      <c r="AU501" s="34">
        <v>0</v>
      </c>
      <c r="AV501" s="34">
        <v>0</v>
      </c>
      <c r="AW501" s="34">
        <v>0</v>
      </c>
      <c r="AX501" s="34"/>
      <c r="AY501" s="34"/>
      <c r="AZ501" s="34">
        <v>0</v>
      </c>
      <c r="BA501" s="34">
        <v>17</v>
      </c>
    </row>
    <row r="502" spans="2:53">
      <c r="B502" s="16">
        <v>24028174</v>
      </c>
      <c r="C502" s="16" t="s">
        <v>345</v>
      </c>
      <c r="D502" s="16" t="s">
        <v>75</v>
      </c>
      <c r="E502" s="23">
        <v>4013</v>
      </c>
      <c r="F502" s="23" t="s">
        <v>172</v>
      </c>
      <c r="G502" s="21">
        <v>40213</v>
      </c>
      <c r="H502" s="21" t="s">
        <v>178</v>
      </c>
      <c r="I502" s="16" t="s">
        <v>346</v>
      </c>
      <c r="J502" s="17" t="s">
        <v>2169</v>
      </c>
      <c r="K502" s="17" t="s">
        <v>2170</v>
      </c>
      <c r="L502" s="17" t="s">
        <v>1551</v>
      </c>
      <c r="M502" s="18" t="str">
        <f>IF(L502="","",VLOOKUP(L502,Sheet1!$B$3:$C$7,2,0))</f>
        <v>急性期</v>
      </c>
      <c r="N502" s="17" t="s">
        <v>1551</v>
      </c>
      <c r="O502" s="18" t="str">
        <f>IF(N502="","",VLOOKUP(N502,Sheet1!$B$3:$C$7,2,0))</f>
        <v>急性期</v>
      </c>
      <c r="P502" s="24" t="str">
        <f t="shared" si="63"/>
        <v/>
      </c>
      <c r="Q502" s="25" t="str">
        <f t="shared" si="64"/>
        <v>○</v>
      </c>
      <c r="R502" s="25" t="str">
        <f t="shared" si="65"/>
        <v>○</v>
      </c>
      <c r="S502" s="25" t="str">
        <f t="shared" si="66"/>
        <v/>
      </c>
      <c r="T502" s="25" t="str">
        <f t="shared" si="67"/>
        <v/>
      </c>
      <c r="U502" s="25" t="str">
        <f t="shared" si="68"/>
        <v/>
      </c>
      <c r="V502" s="26" t="str">
        <f t="shared" si="69"/>
        <v/>
      </c>
      <c r="W502" s="27" t="s">
        <v>149</v>
      </c>
      <c r="X502" s="27" t="s">
        <v>1558</v>
      </c>
      <c r="Y502" s="27" t="s">
        <v>79</v>
      </c>
      <c r="Z502" s="27" t="s">
        <v>79</v>
      </c>
      <c r="AA502" s="27" t="s">
        <v>79</v>
      </c>
      <c r="AB502" s="22" t="str">
        <f t="shared" si="70"/>
        <v>急性期</v>
      </c>
      <c r="AC502" s="33">
        <v>11</v>
      </c>
      <c r="AD502" s="33">
        <v>11</v>
      </c>
      <c r="AE502" s="33">
        <v>0</v>
      </c>
      <c r="AF502" s="33">
        <v>0</v>
      </c>
      <c r="AG502" s="33">
        <v>0</v>
      </c>
      <c r="AH502" s="33">
        <v>0</v>
      </c>
      <c r="AI502" s="33">
        <v>0</v>
      </c>
      <c r="AJ502" s="33">
        <v>0</v>
      </c>
      <c r="AK502" s="33">
        <v>0</v>
      </c>
      <c r="AL502" s="34">
        <v>11</v>
      </c>
      <c r="AM502" s="34">
        <v>0</v>
      </c>
      <c r="AN502" s="34">
        <v>0</v>
      </c>
      <c r="AO502" s="33">
        <v>0</v>
      </c>
      <c r="AP502" s="34">
        <v>487</v>
      </c>
      <c r="AQ502" s="34"/>
      <c r="AR502" s="35"/>
      <c r="AS502" s="37" t="s">
        <v>1551</v>
      </c>
      <c r="AT502" s="29" t="str">
        <f t="shared" si="71"/>
        <v/>
      </c>
      <c r="AU502" s="34">
        <v>0</v>
      </c>
      <c r="AV502" s="34">
        <v>0</v>
      </c>
      <c r="AW502" s="34">
        <v>0</v>
      </c>
      <c r="AX502" s="34"/>
      <c r="AY502" s="34"/>
      <c r="AZ502" s="34">
        <v>0</v>
      </c>
      <c r="BA502" s="34">
        <v>31</v>
      </c>
    </row>
    <row r="503" spans="2:53">
      <c r="B503" s="16">
        <v>24028465</v>
      </c>
      <c r="C503" s="16" t="s">
        <v>679</v>
      </c>
      <c r="D503" s="16" t="s">
        <v>75</v>
      </c>
      <c r="E503" s="23">
        <v>4013</v>
      </c>
      <c r="F503" s="23" t="s">
        <v>172</v>
      </c>
      <c r="G503" s="21">
        <v>40213</v>
      </c>
      <c r="H503" s="21" t="s">
        <v>178</v>
      </c>
      <c r="I503" s="16" t="s">
        <v>680</v>
      </c>
      <c r="J503" s="17" t="s">
        <v>2171</v>
      </c>
      <c r="K503" s="17" t="s">
        <v>2172</v>
      </c>
      <c r="L503" s="17" t="s">
        <v>1550</v>
      </c>
      <c r="M503" s="18" t="str">
        <f>IF(L503="","",VLOOKUP(L503,Sheet1!$B$3:$C$7,2,0))</f>
        <v>慢性期</v>
      </c>
      <c r="N503" s="17" t="s">
        <v>1550</v>
      </c>
      <c r="O503" s="18" t="str">
        <f>IF(N503="","",VLOOKUP(N503,Sheet1!$B$3:$C$7,2,0))</f>
        <v>慢性期</v>
      </c>
      <c r="P503" s="24" t="str">
        <f t="shared" si="63"/>
        <v>○</v>
      </c>
      <c r="Q503" s="25" t="str">
        <f t="shared" si="64"/>
        <v/>
      </c>
      <c r="R503" s="25" t="str">
        <f t="shared" si="65"/>
        <v>○</v>
      </c>
      <c r="S503" s="25" t="str">
        <f t="shared" si="66"/>
        <v/>
      </c>
      <c r="T503" s="25" t="str">
        <f t="shared" si="67"/>
        <v>○</v>
      </c>
      <c r="U503" s="25" t="str">
        <f t="shared" si="68"/>
        <v/>
      </c>
      <c r="V503" s="26" t="str">
        <f t="shared" si="69"/>
        <v/>
      </c>
      <c r="W503" s="27" t="s">
        <v>1549</v>
      </c>
      <c r="X503" s="27" t="s">
        <v>1558</v>
      </c>
      <c r="Y503" s="27" t="s">
        <v>1552</v>
      </c>
      <c r="Z503" s="27" t="s">
        <v>79</v>
      </c>
      <c r="AA503" s="27" t="s">
        <v>79</v>
      </c>
      <c r="AB503" s="22" t="str">
        <f t="shared" si="70"/>
        <v>慢性期</v>
      </c>
      <c r="AC503" s="33">
        <v>19</v>
      </c>
      <c r="AD503" s="33">
        <v>19</v>
      </c>
      <c r="AE503" s="33">
        <v>0</v>
      </c>
      <c r="AF503" s="33">
        <v>0</v>
      </c>
      <c r="AG503" s="33">
        <v>0</v>
      </c>
      <c r="AH503" s="33">
        <v>0</v>
      </c>
      <c r="AI503" s="33">
        <v>0</v>
      </c>
      <c r="AJ503" s="33">
        <v>0</v>
      </c>
      <c r="AK503" s="33">
        <v>0</v>
      </c>
      <c r="AL503" s="34">
        <v>19</v>
      </c>
      <c r="AM503" s="33">
        <v>0</v>
      </c>
      <c r="AN503" s="33">
        <v>0</v>
      </c>
      <c r="AO503" s="33">
        <v>0</v>
      </c>
      <c r="AP503" s="34">
        <v>30</v>
      </c>
      <c r="AQ503" s="34">
        <v>30</v>
      </c>
      <c r="AR503" s="35"/>
      <c r="AS503" s="37" t="s">
        <v>1551</v>
      </c>
      <c r="AT503" s="29" t="str">
        <f t="shared" si="71"/>
        <v/>
      </c>
      <c r="AU503" s="34"/>
      <c r="AV503" s="34"/>
      <c r="AW503" s="34">
        <v>0</v>
      </c>
      <c r="AX503" s="34"/>
      <c r="AY503" s="34"/>
      <c r="AZ503" s="34">
        <v>0</v>
      </c>
      <c r="BA503" s="34"/>
    </row>
    <row r="504" spans="2:53">
      <c r="B504" s="16">
        <v>24028543</v>
      </c>
      <c r="C504" s="16" t="s">
        <v>778</v>
      </c>
      <c r="D504" s="16" t="s">
        <v>75</v>
      </c>
      <c r="E504" s="23">
        <v>4013</v>
      </c>
      <c r="F504" s="23" t="s">
        <v>172</v>
      </c>
      <c r="G504" s="21">
        <v>40213</v>
      </c>
      <c r="H504" s="21" t="s">
        <v>178</v>
      </c>
      <c r="I504" s="16" t="s">
        <v>779</v>
      </c>
      <c r="J504" s="18" t="s">
        <v>2173</v>
      </c>
      <c r="K504" s="18" t="s">
        <v>2174</v>
      </c>
      <c r="L504" s="18" t="s">
        <v>1551</v>
      </c>
      <c r="M504" s="18" t="str">
        <f>IF(L504="","",VLOOKUP(L504,Sheet1!$B$3:$C$7,2,0))</f>
        <v>急性期</v>
      </c>
      <c r="N504" s="18" t="s">
        <v>1551</v>
      </c>
      <c r="O504" s="18" t="str">
        <f>IF(N504="","",VLOOKUP(N504,Sheet1!$B$3:$C$7,2,0))</f>
        <v>急性期</v>
      </c>
      <c r="P504" s="24" t="str">
        <f t="shared" si="63"/>
        <v>○</v>
      </c>
      <c r="Q504" s="25" t="str">
        <f t="shared" si="64"/>
        <v>○</v>
      </c>
      <c r="R504" s="25" t="str">
        <f t="shared" si="65"/>
        <v>○</v>
      </c>
      <c r="S504" s="25" t="str">
        <f t="shared" si="66"/>
        <v>○</v>
      </c>
      <c r="T504" s="25" t="str">
        <f t="shared" si="67"/>
        <v>○</v>
      </c>
      <c r="U504" s="25" t="str">
        <f t="shared" si="68"/>
        <v/>
      </c>
      <c r="V504" s="26" t="str">
        <f t="shared" si="69"/>
        <v/>
      </c>
      <c r="W504" s="28" t="s">
        <v>1549</v>
      </c>
      <c r="X504" s="28" t="s">
        <v>1551</v>
      </c>
      <c r="Y504" s="28" t="s">
        <v>1558</v>
      </c>
      <c r="Z504" s="28" t="s">
        <v>1550</v>
      </c>
      <c r="AA504" s="28" t="s">
        <v>1552</v>
      </c>
      <c r="AB504" s="22" t="str">
        <f t="shared" si="70"/>
        <v>急性期</v>
      </c>
      <c r="AC504" s="33">
        <v>13</v>
      </c>
      <c r="AD504" s="33">
        <v>13</v>
      </c>
      <c r="AE504" s="33">
        <v>0</v>
      </c>
      <c r="AF504" s="33">
        <v>0</v>
      </c>
      <c r="AG504" s="33">
        <v>0</v>
      </c>
      <c r="AH504" s="33">
        <v>0</v>
      </c>
      <c r="AI504" s="33">
        <v>0</v>
      </c>
      <c r="AJ504" s="33">
        <v>0</v>
      </c>
      <c r="AK504" s="33">
        <v>0</v>
      </c>
      <c r="AL504" s="34">
        <v>13</v>
      </c>
      <c r="AM504" s="34">
        <v>0</v>
      </c>
      <c r="AN504" s="34">
        <v>0</v>
      </c>
      <c r="AO504" s="33">
        <v>0</v>
      </c>
      <c r="AP504" s="34">
        <v>160</v>
      </c>
      <c r="AQ504" s="34">
        <v>129</v>
      </c>
      <c r="AR504" s="35">
        <v>0.1</v>
      </c>
      <c r="AS504" s="36" t="s">
        <v>1551</v>
      </c>
      <c r="AT504" s="29" t="str">
        <f t="shared" si="71"/>
        <v/>
      </c>
      <c r="AU504" s="34">
        <v>0</v>
      </c>
      <c r="AV504" s="34">
        <v>0</v>
      </c>
      <c r="AW504" s="34">
        <v>0</v>
      </c>
      <c r="AX504" s="34">
        <v>0</v>
      </c>
      <c r="AY504" s="34">
        <v>0</v>
      </c>
      <c r="AZ504" s="34">
        <v>16</v>
      </c>
      <c r="BA504" s="34">
        <v>0</v>
      </c>
    </row>
    <row r="505" spans="2:53">
      <c r="B505" s="16">
        <v>24028725</v>
      </c>
      <c r="C505" s="16" t="s">
        <v>1002</v>
      </c>
      <c r="D505" s="16" t="s">
        <v>75</v>
      </c>
      <c r="E505" s="23">
        <v>4013</v>
      </c>
      <c r="F505" s="23" t="s">
        <v>172</v>
      </c>
      <c r="G505" s="21">
        <v>40213</v>
      </c>
      <c r="H505" s="21" t="s">
        <v>178</v>
      </c>
      <c r="I505" s="16" t="s">
        <v>1003</v>
      </c>
      <c r="J505" s="17" t="s">
        <v>2175</v>
      </c>
      <c r="K505" s="17" t="s">
        <v>2176</v>
      </c>
      <c r="L505" s="17" t="s">
        <v>1551</v>
      </c>
      <c r="M505" s="18" t="str">
        <f>IF(L505="","",VLOOKUP(L505,Sheet1!$B$3:$C$7,2,0))</f>
        <v>急性期</v>
      </c>
      <c r="N505" s="17" t="s">
        <v>1551</v>
      </c>
      <c r="O505" s="18" t="str">
        <f>IF(N505="","",VLOOKUP(N505,Sheet1!$B$3:$C$7,2,0))</f>
        <v>急性期</v>
      </c>
      <c r="P505" s="24" t="str">
        <f t="shared" si="63"/>
        <v/>
      </c>
      <c r="Q505" s="25" t="str">
        <f t="shared" si="64"/>
        <v>○</v>
      </c>
      <c r="R505" s="25" t="str">
        <f t="shared" si="65"/>
        <v>○</v>
      </c>
      <c r="S505" s="25" t="str">
        <f t="shared" si="66"/>
        <v/>
      </c>
      <c r="T505" s="25" t="str">
        <f t="shared" si="67"/>
        <v/>
      </c>
      <c r="U505" s="25" t="str">
        <f t="shared" si="68"/>
        <v/>
      </c>
      <c r="V505" s="26" t="str">
        <f t="shared" si="69"/>
        <v/>
      </c>
      <c r="W505" s="27" t="s">
        <v>1551</v>
      </c>
      <c r="X505" s="27" t="s">
        <v>1558</v>
      </c>
      <c r="Y505" s="27" t="s">
        <v>79</v>
      </c>
      <c r="Z505" s="27" t="s">
        <v>79</v>
      </c>
      <c r="AA505" s="27" t="s">
        <v>79</v>
      </c>
      <c r="AB505" s="22" t="str">
        <f t="shared" si="70"/>
        <v>急性期</v>
      </c>
      <c r="AC505" s="33">
        <v>5</v>
      </c>
      <c r="AD505" s="33">
        <v>0</v>
      </c>
      <c r="AE505" s="33">
        <v>5</v>
      </c>
      <c r="AF505" s="33">
        <v>0</v>
      </c>
      <c r="AG505" s="33">
        <v>0</v>
      </c>
      <c r="AH505" s="33">
        <v>0</v>
      </c>
      <c r="AI505" s="33">
        <v>0</v>
      </c>
      <c r="AJ505" s="33">
        <v>0</v>
      </c>
      <c r="AK505" s="33">
        <v>0</v>
      </c>
      <c r="AL505" s="34">
        <v>5</v>
      </c>
      <c r="AM505" s="33">
        <v>0</v>
      </c>
      <c r="AN505" s="33">
        <v>0</v>
      </c>
      <c r="AO505" s="33">
        <v>0</v>
      </c>
      <c r="AP505" s="34">
        <v>0</v>
      </c>
      <c r="AQ505" s="34">
        <v>0</v>
      </c>
      <c r="AR505" s="35">
        <v>0</v>
      </c>
      <c r="AS505" s="37" t="s">
        <v>1551</v>
      </c>
      <c r="AT505" s="29" t="str">
        <f t="shared" si="71"/>
        <v/>
      </c>
      <c r="AU505" s="34">
        <v>0</v>
      </c>
      <c r="AV505" s="34">
        <v>0</v>
      </c>
      <c r="AW505" s="34">
        <v>0</v>
      </c>
      <c r="AX505" s="34">
        <v>0</v>
      </c>
      <c r="AY505" s="34">
        <v>0</v>
      </c>
      <c r="AZ505" s="34">
        <v>0</v>
      </c>
      <c r="BA505" s="34">
        <v>0</v>
      </c>
    </row>
    <row r="506" spans="2:53">
      <c r="B506" s="16">
        <v>24028883</v>
      </c>
      <c r="C506" s="16" t="s">
        <v>1203</v>
      </c>
      <c r="D506" s="16" t="s">
        <v>75</v>
      </c>
      <c r="E506" s="23">
        <v>4013</v>
      </c>
      <c r="F506" s="23" t="s">
        <v>172</v>
      </c>
      <c r="G506" s="21">
        <v>40213</v>
      </c>
      <c r="H506" s="21" t="s">
        <v>178</v>
      </c>
      <c r="I506" s="16" t="s">
        <v>94</v>
      </c>
      <c r="J506" s="17" t="s">
        <v>2177</v>
      </c>
      <c r="K506" s="17" t="s">
        <v>2178</v>
      </c>
      <c r="L506" s="17" t="s">
        <v>1552</v>
      </c>
      <c r="M506" s="18" t="str">
        <f>IF(L506="","",VLOOKUP(L506,Sheet1!$B$3:$C$7,2,0))</f>
        <v>休棟等</v>
      </c>
      <c r="N506" s="17" t="s">
        <v>1552</v>
      </c>
      <c r="O506" s="18" t="str">
        <f>IF(N506="","",VLOOKUP(N506,Sheet1!$B$3:$C$7,2,0))</f>
        <v>休棟等</v>
      </c>
      <c r="P506" s="24" t="str">
        <f t="shared" si="63"/>
        <v/>
      </c>
      <c r="Q506" s="25" t="str">
        <f t="shared" si="64"/>
        <v/>
      </c>
      <c r="R506" s="25" t="str">
        <f t="shared" si="65"/>
        <v/>
      </c>
      <c r="S506" s="25" t="str">
        <f t="shared" si="66"/>
        <v/>
      </c>
      <c r="T506" s="25" t="str">
        <f t="shared" si="67"/>
        <v/>
      </c>
      <c r="U506" s="25" t="str">
        <f t="shared" si="68"/>
        <v/>
      </c>
      <c r="V506" s="26" t="str">
        <f t="shared" si="69"/>
        <v>○</v>
      </c>
      <c r="W506" s="27" t="s">
        <v>1587</v>
      </c>
      <c r="X506" s="27" t="s">
        <v>79</v>
      </c>
      <c r="Y506" s="27" t="s">
        <v>79</v>
      </c>
      <c r="Z506" s="27" t="s">
        <v>79</v>
      </c>
      <c r="AA506" s="27" t="s">
        <v>79</v>
      </c>
      <c r="AB506" s="22" t="str">
        <f t="shared" si="70"/>
        <v>休棟中等</v>
      </c>
      <c r="AC506" s="33">
        <v>19</v>
      </c>
      <c r="AD506" s="33">
        <v>0</v>
      </c>
      <c r="AE506" s="33">
        <v>19</v>
      </c>
      <c r="AF506" s="33">
        <v>0</v>
      </c>
      <c r="AG506" s="33">
        <v>0</v>
      </c>
      <c r="AH506" s="33">
        <v>0</v>
      </c>
      <c r="AI506" s="33">
        <v>0</v>
      </c>
      <c r="AJ506" s="33">
        <v>0</v>
      </c>
      <c r="AK506" s="33">
        <v>0</v>
      </c>
      <c r="AL506" s="34">
        <v>19</v>
      </c>
      <c r="AM506" s="34">
        <v>0</v>
      </c>
      <c r="AN506" s="34">
        <v>0</v>
      </c>
      <c r="AO506" s="33">
        <v>0</v>
      </c>
      <c r="AP506" s="34">
        <v>0</v>
      </c>
      <c r="AQ506" s="34">
        <v>0</v>
      </c>
      <c r="AR506" s="35">
        <v>0</v>
      </c>
      <c r="AS506" s="37" t="s">
        <v>1551</v>
      </c>
      <c r="AT506" s="29" t="str">
        <f t="shared" si="71"/>
        <v/>
      </c>
      <c r="AU506" s="34">
        <v>0</v>
      </c>
      <c r="AV506" s="34">
        <v>0</v>
      </c>
      <c r="AW506" s="34">
        <v>0</v>
      </c>
      <c r="AX506" s="34">
        <v>0</v>
      </c>
      <c r="AY506" s="34">
        <v>0</v>
      </c>
      <c r="AZ506" s="34">
        <v>0</v>
      </c>
      <c r="BA506" s="34">
        <v>0</v>
      </c>
    </row>
    <row r="507" spans="2:53">
      <c r="B507" s="16">
        <v>24028053</v>
      </c>
      <c r="C507" s="16" t="s">
        <v>171</v>
      </c>
      <c r="D507" s="16" t="s">
        <v>75</v>
      </c>
      <c r="E507" s="23">
        <v>4013</v>
      </c>
      <c r="F507" s="23" t="s">
        <v>172</v>
      </c>
      <c r="G507" s="21">
        <v>40214</v>
      </c>
      <c r="H507" s="21" t="s">
        <v>173</v>
      </c>
      <c r="I507" s="16" t="s">
        <v>174</v>
      </c>
      <c r="J507" s="17" t="s">
        <v>2179</v>
      </c>
      <c r="K507" s="17" t="s">
        <v>2180</v>
      </c>
      <c r="L507" s="17" t="s">
        <v>1558</v>
      </c>
      <c r="M507" s="18" t="str">
        <f>IF(L507="","",VLOOKUP(L507,Sheet1!$B$3:$C$7,2,0))</f>
        <v>回復期</v>
      </c>
      <c r="N507" s="17" t="s">
        <v>1550</v>
      </c>
      <c r="O507" s="18" t="str">
        <f>IF(N507="","",VLOOKUP(N507,Sheet1!$B$3:$C$7,2,0))</f>
        <v>慢性期</v>
      </c>
      <c r="P507" s="24" t="str">
        <f t="shared" si="63"/>
        <v>○</v>
      </c>
      <c r="Q507" s="25" t="str">
        <f t="shared" si="64"/>
        <v/>
      </c>
      <c r="R507" s="25" t="str">
        <f t="shared" si="65"/>
        <v>○</v>
      </c>
      <c r="S507" s="25" t="str">
        <f t="shared" si="66"/>
        <v/>
      </c>
      <c r="T507" s="25" t="str">
        <f t="shared" si="67"/>
        <v>○</v>
      </c>
      <c r="U507" s="25" t="str">
        <f t="shared" si="68"/>
        <v/>
      </c>
      <c r="V507" s="26" t="str">
        <f t="shared" si="69"/>
        <v/>
      </c>
      <c r="W507" s="27" t="s">
        <v>1549</v>
      </c>
      <c r="X507" s="27" t="s">
        <v>1558</v>
      </c>
      <c r="Y507" s="27" t="s">
        <v>1552</v>
      </c>
      <c r="Z507" s="27" t="s">
        <v>79</v>
      </c>
      <c r="AA507" s="27" t="s">
        <v>79</v>
      </c>
      <c r="AB507" s="22" t="str">
        <f t="shared" si="70"/>
        <v>回復期</v>
      </c>
      <c r="AC507" s="33">
        <v>3</v>
      </c>
      <c r="AD507" s="33">
        <v>0</v>
      </c>
      <c r="AE507" s="33">
        <v>3</v>
      </c>
      <c r="AF507" s="33">
        <v>7</v>
      </c>
      <c r="AG507" s="33">
        <v>3</v>
      </c>
      <c r="AH507" s="33">
        <v>4</v>
      </c>
      <c r="AI507" s="33">
        <v>0</v>
      </c>
      <c r="AJ507" s="33">
        <v>0</v>
      </c>
      <c r="AK507" s="33">
        <v>0</v>
      </c>
      <c r="AL507" s="34">
        <v>3</v>
      </c>
      <c r="AM507" s="34">
        <v>7</v>
      </c>
      <c r="AN507" s="33">
        <v>0</v>
      </c>
      <c r="AO507" s="33">
        <v>0</v>
      </c>
      <c r="AP507" s="34">
        <v>6</v>
      </c>
      <c r="AQ507" s="34"/>
      <c r="AR507" s="35"/>
      <c r="AS507" s="37" t="s">
        <v>79</v>
      </c>
      <c r="AT507" s="29" t="str">
        <f t="shared" si="71"/>
        <v/>
      </c>
      <c r="AU507" s="34"/>
      <c r="AV507" s="34"/>
      <c r="AW507" s="34">
        <v>0</v>
      </c>
      <c r="AX507" s="34"/>
      <c r="AY507" s="34"/>
      <c r="AZ507" s="34">
        <v>0</v>
      </c>
      <c r="BA507" s="34"/>
    </row>
    <row r="508" spans="2:53">
      <c r="B508" s="16">
        <v>24028200</v>
      </c>
      <c r="C508" s="16" t="s">
        <v>368</v>
      </c>
      <c r="D508" s="16" t="s">
        <v>75</v>
      </c>
      <c r="E508" s="23">
        <v>4013</v>
      </c>
      <c r="F508" s="23" t="s">
        <v>172</v>
      </c>
      <c r="G508" s="21">
        <v>40214</v>
      </c>
      <c r="H508" s="21" t="s">
        <v>173</v>
      </c>
      <c r="I508" s="16" t="s">
        <v>369</v>
      </c>
      <c r="J508" s="18" t="s">
        <v>2181</v>
      </c>
      <c r="K508" s="18" t="s">
        <v>2182</v>
      </c>
      <c r="L508" s="18" t="s">
        <v>1551</v>
      </c>
      <c r="M508" s="18" t="str">
        <f>IF(L508="","",VLOOKUP(L508,Sheet1!$B$3:$C$7,2,0))</f>
        <v>急性期</v>
      </c>
      <c r="N508" s="18" t="s">
        <v>1551</v>
      </c>
      <c r="O508" s="18" t="str">
        <f>IF(N508="","",VLOOKUP(N508,Sheet1!$B$3:$C$7,2,0))</f>
        <v>急性期</v>
      </c>
      <c r="P508" s="24" t="str">
        <f t="shared" si="63"/>
        <v/>
      </c>
      <c r="Q508" s="25" t="str">
        <f t="shared" si="64"/>
        <v>○</v>
      </c>
      <c r="R508" s="25" t="str">
        <f t="shared" si="65"/>
        <v>○</v>
      </c>
      <c r="S508" s="25" t="str">
        <f t="shared" si="66"/>
        <v/>
      </c>
      <c r="T508" s="25" t="str">
        <f t="shared" si="67"/>
        <v/>
      </c>
      <c r="U508" s="25" t="str">
        <f t="shared" si="68"/>
        <v/>
      </c>
      <c r="V508" s="26" t="str">
        <f t="shared" si="69"/>
        <v/>
      </c>
      <c r="W508" s="28" t="s">
        <v>1551</v>
      </c>
      <c r="X508" s="28" t="s">
        <v>1558</v>
      </c>
      <c r="Y508" s="28" t="s">
        <v>79</v>
      </c>
      <c r="Z508" s="28" t="s">
        <v>79</v>
      </c>
      <c r="AA508" s="28" t="s">
        <v>79</v>
      </c>
      <c r="AB508" s="22" t="str">
        <f t="shared" si="70"/>
        <v>急性期</v>
      </c>
      <c r="AC508" s="33">
        <v>4</v>
      </c>
      <c r="AD508" s="33">
        <v>2</v>
      </c>
      <c r="AE508" s="33">
        <v>2</v>
      </c>
      <c r="AF508" s="33">
        <v>0</v>
      </c>
      <c r="AG508" s="33">
        <v>0</v>
      </c>
      <c r="AH508" s="33">
        <v>0</v>
      </c>
      <c r="AI508" s="33">
        <v>0</v>
      </c>
      <c r="AJ508" s="33">
        <v>0</v>
      </c>
      <c r="AK508" s="33">
        <v>0</v>
      </c>
      <c r="AL508" s="34">
        <v>4</v>
      </c>
      <c r="AM508" s="33">
        <v>0</v>
      </c>
      <c r="AN508" s="33">
        <v>0</v>
      </c>
      <c r="AO508" s="33">
        <v>0</v>
      </c>
      <c r="AP508" s="34">
        <v>41</v>
      </c>
      <c r="AQ508" s="34">
        <v>0</v>
      </c>
      <c r="AR508" s="35">
        <v>0</v>
      </c>
      <c r="AS508" s="36" t="s">
        <v>1551</v>
      </c>
      <c r="AT508" s="29" t="str">
        <f t="shared" si="71"/>
        <v/>
      </c>
      <c r="AU508" s="34">
        <v>0</v>
      </c>
      <c r="AV508" s="34">
        <v>0</v>
      </c>
      <c r="AW508" s="34">
        <v>0</v>
      </c>
      <c r="AX508" s="34">
        <v>0</v>
      </c>
      <c r="AY508" s="34">
        <v>0</v>
      </c>
      <c r="AZ508" s="34">
        <v>0</v>
      </c>
      <c r="BA508" s="34">
        <v>0</v>
      </c>
    </row>
    <row r="509" spans="2:53">
      <c r="B509" s="16">
        <v>24028578</v>
      </c>
      <c r="C509" s="16" t="s">
        <v>805</v>
      </c>
      <c r="D509" s="16" t="s">
        <v>75</v>
      </c>
      <c r="E509" s="23">
        <v>4013</v>
      </c>
      <c r="F509" s="23" t="s">
        <v>172</v>
      </c>
      <c r="G509" s="21">
        <v>40214</v>
      </c>
      <c r="H509" s="21" t="s">
        <v>173</v>
      </c>
      <c r="I509" s="16" t="s">
        <v>806</v>
      </c>
      <c r="J509" s="17" t="s">
        <v>2183</v>
      </c>
      <c r="K509" s="17" t="s">
        <v>2184</v>
      </c>
      <c r="L509" s="17" t="s">
        <v>1558</v>
      </c>
      <c r="M509" s="18" t="str">
        <f>IF(L509="","",VLOOKUP(L509,Sheet1!$B$3:$C$7,2,0))</f>
        <v>回復期</v>
      </c>
      <c r="N509" s="17" t="s">
        <v>1558</v>
      </c>
      <c r="O509" s="18" t="str">
        <f>IF(N509="","",VLOOKUP(N509,Sheet1!$B$3:$C$7,2,0))</f>
        <v>回復期</v>
      </c>
      <c r="P509" s="24" t="str">
        <f t="shared" si="63"/>
        <v>○</v>
      </c>
      <c r="Q509" s="25" t="str">
        <f t="shared" si="64"/>
        <v/>
      </c>
      <c r="R509" s="25" t="str">
        <f t="shared" si="65"/>
        <v>○</v>
      </c>
      <c r="S509" s="25" t="str">
        <f t="shared" si="66"/>
        <v>○</v>
      </c>
      <c r="T509" s="25" t="str">
        <f t="shared" si="67"/>
        <v>○</v>
      </c>
      <c r="U509" s="25" t="str">
        <f t="shared" si="68"/>
        <v/>
      </c>
      <c r="V509" s="26" t="str">
        <f t="shared" si="69"/>
        <v/>
      </c>
      <c r="W509" s="27" t="s">
        <v>1549</v>
      </c>
      <c r="X509" s="27" t="s">
        <v>1558</v>
      </c>
      <c r="Y509" s="27" t="s">
        <v>1550</v>
      </c>
      <c r="Z509" s="27" t="s">
        <v>1552</v>
      </c>
      <c r="AA509" s="27" t="s">
        <v>79</v>
      </c>
      <c r="AB509" s="22" t="str">
        <f t="shared" si="70"/>
        <v>回復期</v>
      </c>
      <c r="AC509" s="33">
        <v>8</v>
      </c>
      <c r="AD509" s="33">
        <v>6</v>
      </c>
      <c r="AE509" s="33">
        <v>2</v>
      </c>
      <c r="AF509" s="33">
        <v>11</v>
      </c>
      <c r="AG509" s="33">
        <v>11</v>
      </c>
      <c r="AH509" s="33">
        <v>0</v>
      </c>
      <c r="AI509" s="33">
        <v>0</v>
      </c>
      <c r="AJ509" s="33">
        <v>0</v>
      </c>
      <c r="AK509" s="33">
        <v>0</v>
      </c>
      <c r="AL509" s="34">
        <v>8</v>
      </c>
      <c r="AM509" s="34">
        <v>11</v>
      </c>
      <c r="AN509" s="34">
        <v>0</v>
      </c>
      <c r="AO509" s="33">
        <v>0</v>
      </c>
      <c r="AP509" s="34">
        <v>41</v>
      </c>
      <c r="AQ509" s="34"/>
      <c r="AR509" s="35"/>
      <c r="AS509" s="37" t="s">
        <v>1549</v>
      </c>
      <c r="AT509" s="29" t="str">
        <f t="shared" si="71"/>
        <v>○</v>
      </c>
      <c r="AU509" s="34">
        <v>0</v>
      </c>
      <c r="AV509" s="34">
        <v>0</v>
      </c>
      <c r="AW509" s="34">
        <v>0</v>
      </c>
      <c r="AX509" s="34">
        <v>0</v>
      </c>
      <c r="AY509" s="34">
        <v>0</v>
      </c>
      <c r="AZ509" s="34">
        <v>0</v>
      </c>
      <c r="BA509" s="34"/>
    </row>
    <row r="510" spans="2:53">
      <c r="B510" s="16">
        <v>24028664</v>
      </c>
      <c r="C510" s="16" t="s">
        <v>913</v>
      </c>
      <c r="D510" s="16" t="s">
        <v>75</v>
      </c>
      <c r="E510" s="23">
        <v>4013</v>
      </c>
      <c r="F510" s="23" t="s">
        <v>172</v>
      </c>
      <c r="G510" s="21">
        <v>40214</v>
      </c>
      <c r="H510" s="21" t="s">
        <v>173</v>
      </c>
      <c r="I510" s="16" t="s">
        <v>914</v>
      </c>
      <c r="J510" s="17" t="s">
        <v>2185</v>
      </c>
      <c r="K510" s="17" t="s">
        <v>2186</v>
      </c>
      <c r="L510" s="17" t="s">
        <v>1550</v>
      </c>
      <c r="M510" s="18" t="str">
        <f>IF(L510="","",VLOOKUP(L510,Sheet1!$B$3:$C$7,2,0))</f>
        <v>慢性期</v>
      </c>
      <c r="N510" s="17" t="s">
        <v>1550</v>
      </c>
      <c r="O510" s="18" t="str">
        <f>IF(N510="","",VLOOKUP(N510,Sheet1!$B$3:$C$7,2,0))</f>
        <v>慢性期</v>
      </c>
      <c r="P510" s="24" t="str">
        <f t="shared" si="63"/>
        <v>○</v>
      </c>
      <c r="Q510" s="25" t="str">
        <f t="shared" si="64"/>
        <v/>
      </c>
      <c r="R510" s="25" t="str">
        <f t="shared" si="65"/>
        <v>○</v>
      </c>
      <c r="S510" s="25" t="str">
        <f t="shared" si="66"/>
        <v>○</v>
      </c>
      <c r="T510" s="25" t="str">
        <f t="shared" si="67"/>
        <v>○</v>
      </c>
      <c r="U510" s="25" t="str">
        <f t="shared" si="68"/>
        <v/>
      </c>
      <c r="V510" s="26" t="str">
        <f t="shared" si="69"/>
        <v/>
      </c>
      <c r="W510" s="27" t="s">
        <v>1549</v>
      </c>
      <c r="X510" s="27" t="s">
        <v>1558</v>
      </c>
      <c r="Y510" s="27" t="s">
        <v>1550</v>
      </c>
      <c r="Z510" s="27" t="s">
        <v>1552</v>
      </c>
      <c r="AA510" s="27" t="s">
        <v>79</v>
      </c>
      <c r="AB510" s="22" t="str">
        <f t="shared" si="70"/>
        <v>慢性期</v>
      </c>
      <c r="AC510" s="33">
        <v>14</v>
      </c>
      <c r="AD510" s="33">
        <v>14</v>
      </c>
      <c r="AE510" s="33">
        <v>0</v>
      </c>
      <c r="AF510" s="33">
        <v>5</v>
      </c>
      <c r="AG510" s="33">
        <v>0</v>
      </c>
      <c r="AH510" s="33">
        <v>5</v>
      </c>
      <c r="AI510" s="33">
        <v>5</v>
      </c>
      <c r="AJ510" s="33">
        <v>0</v>
      </c>
      <c r="AK510" s="33">
        <v>5</v>
      </c>
      <c r="AL510" s="34">
        <v>14</v>
      </c>
      <c r="AM510" s="34">
        <v>0</v>
      </c>
      <c r="AN510" s="34">
        <v>5</v>
      </c>
      <c r="AO510" s="33">
        <v>0</v>
      </c>
      <c r="AP510" s="34">
        <v>48</v>
      </c>
      <c r="AQ510" s="34">
        <v>23</v>
      </c>
      <c r="AR510" s="35">
        <v>0</v>
      </c>
      <c r="AS510" s="37" t="s">
        <v>1549</v>
      </c>
      <c r="AT510" s="29" t="str">
        <f t="shared" si="71"/>
        <v>○</v>
      </c>
      <c r="AU510" s="34">
        <v>0</v>
      </c>
      <c r="AV510" s="34">
        <v>0</v>
      </c>
      <c r="AW510" s="34">
        <v>1</v>
      </c>
      <c r="AX510" s="34">
        <v>1</v>
      </c>
      <c r="AY510" s="34">
        <v>0</v>
      </c>
      <c r="AZ510" s="34">
        <v>3</v>
      </c>
      <c r="BA510" s="34"/>
    </row>
    <row r="511" spans="2:53">
      <c r="B511" s="16">
        <v>24028714</v>
      </c>
      <c r="C511" s="16" t="s">
        <v>987</v>
      </c>
      <c r="D511" s="16" t="s">
        <v>75</v>
      </c>
      <c r="E511" s="23">
        <v>4013</v>
      </c>
      <c r="F511" s="23" t="s">
        <v>172</v>
      </c>
      <c r="G511" s="21">
        <v>40214</v>
      </c>
      <c r="H511" s="21" t="s">
        <v>173</v>
      </c>
      <c r="I511" s="16" t="s">
        <v>988</v>
      </c>
      <c r="J511" s="17" t="s">
        <v>2187</v>
      </c>
      <c r="K511" s="17" t="s">
        <v>2188</v>
      </c>
      <c r="L511" s="17" t="s">
        <v>1551</v>
      </c>
      <c r="M511" s="18" t="str">
        <f>IF(L511="","",VLOOKUP(L511,Sheet1!$B$3:$C$7,2,0))</f>
        <v>急性期</v>
      </c>
      <c r="N511" s="17" t="s">
        <v>1551</v>
      </c>
      <c r="O511" s="18" t="str">
        <f>IF(N511="","",VLOOKUP(N511,Sheet1!$B$3:$C$7,2,0))</f>
        <v>急性期</v>
      </c>
      <c r="P511" s="24" t="str">
        <f t="shared" si="63"/>
        <v/>
      </c>
      <c r="Q511" s="25" t="str">
        <f t="shared" si="64"/>
        <v/>
      </c>
      <c r="R511" s="25" t="str">
        <f t="shared" si="65"/>
        <v>○</v>
      </c>
      <c r="S511" s="25" t="str">
        <f t="shared" si="66"/>
        <v/>
      </c>
      <c r="T511" s="25" t="str">
        <f t="shared" si="67"/>
        <v/>
      </c>
      <c r="U511" s="25" t="str">
        <f t="shared" si="68"/>
        <v/>
      </c>
      <c r="V511" s="26" t="str">
        <f t="shared" si="69"/>
        <v/>
      </c>
      <c r="W511" s="27" t="s">
        <v>1558</v>
      </c>
      <c r="X511" s="27" t="s">
        <v>79</v>
      </c>
      <c r="Y511" s="27" t="s">
        <v>79</v>
      </c>
      <c r="Z511" s="27" t="s">
        <v>79</v>
      </c>
      <c r="AA511" s="27" t="s">
        <v>79</v>
      </c>
      <c r="AB511" s="22" t="str">
        <f t="shared" si="70"/>
        <v>急性期</v>
      </c>
      <c r="AC511" s="33">
        <v>4</v>
      </c>
      <c r="AD511" s="33">
        <v>4</v>
      </c>
      <c r="AE511" s="33">
        <v>0</v>
      </c>
      <c r="AF511" s="33">
        <v>0</v>
      </c>
      <c r="AG511" s="33">
        <v>0</v>
      </c>
      <c r="AH511" s="33">
        <v>0</v>
      </c>
      <c r="AI511" s="33">
        <v>0</v>
      </c>
      <c r="AJ511" s="33">
        <v>0</v>
      </c>
      <c r="AK511" s="33">
        <v>0</v>
      </c>
      <c r="AL511" s="34">
        <v>4</v>
      </c>
      <c r="AM511" s="34">
        <v>0</v>
      </c>
      <c r="AN511" s="34">
        <v>0</v>
      </c>
      <c r="AO511" s="33">
        <v>0</v>
      </c>
      <c r="AP511" s="34">
        <v>488</v>
      </c>
      <c r="AQ511" s="34">
        <v>0</v>
      </c>
      <c r="AR511" s="35">
        <v>0</v>
      </c>
      <c r="AS511" s="37" t="s">
        <v>1551</v>
      </c>
      <c r="AT511" s="29" t="str">
        <f t="shared" si="71"/>
        <v/>
      </c>
      <c r="AU511" s="34"/>
      <c r="AV511" s="34"/>
      <c r="AW511" s="34">
        <v>0</v>
      </c>
      <c r="AX511" s="34"/>
      <c r="AY511" s="34"/>
      <c r="AZ511" s="34">
        <v>0</v>
      </c>
      <c r="BA511" s="34"/>
    </row>
    <row r="512" spans="2:53">
      <c r="B512" s="16">
        <v>24028859</v>
      </c>
      <c r="C512" s="16" t="s">
        <v>1175</v>
      </c>
      <c r="D512" s="16" t="s">
        <v>75</v>
      </c>
      <c r="E512" s="23">
        <v>4013</v>
      </c>
      <c r="F512" s="23" t="s">
        <v>172</v>
      </c>
      <c r="G512" s="21">
        <v>40214</v>
      </c>
      <c r="H512" s="21" t="s">
        <v>173</v>
      </c>
      <c r="I512" s="16" t="s">
        <v>1176</v>
      </c>
      <c r="J512" s="18" t="s">
        <v>2189</v>
      </c>
      <c r="K512" s="18" t="s">
        <v>2190</v>
      </c>
      <c r="L512" s="18" t="s">
        <v>1551</v>
      </c>
      <c r="M512" s="18" t="str">
        <f>IF(L512="","",VLOOKUP(L512,Sheet1!$B$3:$C$7,2,0))</f>
        <v>急性期</v>
      </c>
      <c r="N512" s="18" t="s">
        <v>1551</v>
      </c>
      <c r="O512" s="18" t="str">
        <f>IF(N512="","",VLOOKUP(N512,Sheet1!$B$3:$C$7,2,0))</f>
        <v>急性期</v>
      </c>
      <c r="P512" s="24" t="str">
        <f t="shared" si="63"/>
        <v/>
      </c>
      <c r="Q512" s="25" t="str">
        <f t="shared" si="64"/>
        <v>○</v>
      </c>
      <c r="R512" s="25" t="str">
        <f t="shared" si="65"/>
        <v/>
      </c>
      <c r="S512" s="25" t="str">
        <f t="shared" si="66"/>
        <v/>
      </c>
      <c r="T512" s="25" t="str">
        <f t="shared" si="67"/>
        <v/>
      </c>
      <c r="U512" s="25" t="str">
        <f t="shared" si="68"/>
        <v/>
      </c>
      <c r="V512" s="26" t="str">
        <f t="shared" si="69"/>
        <v/>
      </c>
      <c r="W512" s="28" t="s">
        <v>1551</v>
      </c>
      <c r="X512" s="28" t="s">
        <v>79</v>
      </c>
      <c r="Y512" s="28" t="s">
        <v>79</v>
      </c>
      <c r="Z512" s="28" t="s">
        <v>79</v>
      </c>
      <c r="AA512" s="28" t="s">
        <v>79</v>
      </c>
      <c r="AB512" s="22" t="str">
        <f t="shared" si="70"/>
        <v>急性期</v>
      </c>
      <c r="AC512" s="33">
        <v>18</v>
      </c>
      <c r="AD512" s="33">
        <v>7</v>
      </c>
      <c r="AE512" s="33">
        <v>11</v>
      </c>
      <c r="AF512" s="33">
        <v>0</v>
      </c>
      <c r="AG512" s="33">
        <v>0</v>
      </c>
      <c r="AH512" s="33">
        <v>0</v>
      </c>
      <c r="AI512" s="33">
        <v>0</v>
      </c>
      <c r="AJ512" s="33">
        <v>0</v>
      </c>
      <c r="AK512" s="33">
        <v>0</v>
      </c>
      <c r="AL512" s="34">
        <v>18</v>
      </c>
      <c r="AM512" s="33">
        <v>0</v>
      </c>
      <c r="AN512" s="33">
        <v>0</v>
      </c>
      <c r="AO512" s="33">
        <v>0</v>
      </c>
      <c r="AP512" s="34">
        <v>378</v>
      </c>
      <c r="AQ512" s="34"/>
      <c r="AR512" s="35"/>
      <c r="AS512" s="36" t="s">
        <v>1551</v>
      </c>
      <c r="AT512" s="29" t="str">
        <f t="shared" si="71"/>
        <v/>
      </c>
      <c r="AU512" s="34"/>
      <c r="AV512" s="34"/>
      <c r="AW512" s="34">
        <v>0</v>
      </c>
      <c r="AX512" s="34"/>
      <c r="AY512" s="34"/>
      <c r="AZ512" s="34">
        <v>0</v>
      </c>
      <c r="BA512" s="34"/>
    </row>
    <row r="513" spans="2:53">
      <c r="B513" s="16">
        <v>24028347</v>
      </c>
      <c r="C513" s="16" t="s">
        <v>539</v>
      </c>
      <c r="D513" s="16" t="s">
        <v>75</v>
      </c>
      <c r="E513" s="23">
        <v>4013</v>
      </c>
      <c r="F513" s="23" t="s">
        <v>172</v>
      </c>
      <c r="G513" s="21">
        <v>40621</v>
      </c>
      <c r="H513" s="21" t="s">
        <v>540</v>
      </c>
      <c r="I513" s="16" t="s">
        <v>541</v>
      </c>
      <c r="J513" s="18" t="s">
        <v>2191</v>
      </c>
      <c r="K513" s="18" t="s">
        <v>2192</v>
      </c>
      <c r="L513" s="18" t="s">
        <v>1558</v>
      </c>
      <c r="M513" s="18" t="str">
        <f>IF(L513="","",VLOOKUP(L513,Sheet1!$B$3:$C$7,2,0))</f>
        <v>回復期</v>
      </c>
      <c r="N513" s="18" t="s">
        <v>1558</v>
      </c>
      <c r="O513" s="18" t="str">
        <f>IF(N513="","",VLOOKUP(N513,Sheet1!$B$3:$C$7,2,0))</f>
        <v>回復期</v>
      </c>
      <c r="P513" s="24" t="str">
        <f t="shared" si="63"/>
        <v>○</v>
      </c>
      <c r="Q513" s="25" t="str">
        <f t="shared" si="64"/>
        <v/>
      </c>
      <c r="R513" s="25" t="str">
        <f t="shared" si="65"/>
        <v>○</v>
      </c>
      <c r="S513" s="25" t="str">
        <f t="shared" si="66"/>
        <v>○</v>
      </c>
      <c r="T513" s="25" t="str">
        <f t="shared" si="67"/>
        <v/>
      </c>
      <c r="U513" s="25" t="str">
        <f t="shared" si="68"/>
        <v/>
      </c>
      <c r="V513" s="26" t="str">
        <f t="shared" si="69"/>
        <v/>
      </c>
      <c r="W513" s="28" t="s">
        <v>1549</v>
      </c>
      <c r="X513" s="28" t="s">
        <v>1558</v>
      </c>
      <c r="Y513" s="28" t="s">
        <v>1550</v>
      </c>
      <c r="Z513" s="28" t="s">
        <v>79</v>
      </c>
      <c r="AA513" s="28" t="s">
        <v>79</v>
      </c>
      <c r="AB513" s="22" t="str">
        <f t="shared" si="70"/>
        <v>回復期</v>
      </c>
      <c r="AC513" s="33">
        <v>17</v>
      </c>
      <c r="AD513" s="33">
        <v>17</v>
      </c>
      <c r="AE513" s="33">
        <v>0</v>
      </c>
      <c r="AF513" s="33">
        <v>0</v>
      </c>
      <c r="AG513" s="33">
        <v>0</v>
      </c>
      <c r="AH513" s="33">
        <v>0</v>
      </c>
      <c r="AI513" s="33">
        <v>0</v>
      </c>
      <c r="AJ513" s="33">
        <v>0</v>
      </c>
      <c r="AK513" s="33">
        <v>0</v>
      </c>
      <c r="AL513" s="34">
        <v>17</v>
      </c>
      <c r="AM513" s="33">
        <v>0</v>
      </c>
      <c r="AN513" s="33">
        <v>0</v>
      </c>
      <c r="AO513" s="33">
        <v>0</v>
      </c>
      <c r="AP513" s="34">
        <v>48</v>
      </c>
      <c r="AQ513" s="34">
        <v>0</v>
      </c>
      <c r="AR513" s="35">
        <v>2.1</v>
      </c>
      <c r="AS513" s="36" t="s">
        <v>1551</v>
      </c>
      <c r="AT513" s="29" t="str">
        <f t="shared" si="71"/>
        <v/>
      </c>
      <c r="AU513" s="34">
        <v>0</v>
      </c>
      <c r="AV513" s="34">
        <v>0</v>
      </c>
      <c r="AW513" s="34">
        <v>0</v>
      </c>
      <c r="AX513" s="34">
        <v>0</v>
      </c>
      <c r="AY513" s="34">
        <v>0</v>
      </c>
      <c r="AZ513" s="34">
        <v>0</v>
      </c>
      <c r="BA513" s="34">
        <v>0</v>
      </c>
    </row>
    <row r="514" spans="2:53">
      <c r="B514" s="16">
        <v>24028219</v>
      </c>
      <c r="C514" s="16" t="s">
        <v>394</v>
      </c>
      <c r="D514" s="16" t="s">
        <v>75</v>
      </c>
      <c r="E514" s="23">
        <v>4013</v>
      </c>
      <c r="F514" s="23" t="s">
        <v>172</v>
      </c>
      <c r="G514" s="21">
        <v>40647</v>
      </c>
      <c r="H514" s="21" t="s">
        <v>395</v>
      </c>
      <c r="I514" s="16" t="s">
        <v>396</v>
      </c>
      <c r="J514" s="17" t="s">
        <v>2193</v>
      </c>
      <c r="K514" s="17" t="s">
        <v>2194</v>
      </c>
      <c r="L514" s="17" t="s">
        <v>1558</v>
      </c>
      <c r="M514" s="18" t="str">
        <f>IF(L514="","",VLOOKUP(L514,Sheet1!$B$3:$C$7,2,0))</f>
        <v>回復期</v>
      </c>
      <c r="N514" s="17" t="s">
        <v>1558</v>
      </c>
      <c r="O514" s="18" t="str">
        <f>IF(N514="","",VLOOKUP(N514,Sheet1!$B$3:$C$7,2,0))</f>
        <v>回復期</v>
      </c>
      <c r="P514" s="24" t="str">
        <f t="shared" si="63"/>
        <v>○</v>
      </c>
      <c r="Q514" s="25" t="str">
        <f t="shared" si="64"/>
        <v/>
      </c>
      <c r="R514" s="25" t="str">
        <f t="shared" si="65"/>
        <v>○</v>
      </c>
      <c r="S514" s="25" t="str">
        <f t="shared" si="66"/>
        <v>○</v>
      </c>
      <c r="T514" s="25" t="str">
        <f t="shared" si="67"/>
        <v>○</v>
      </c>
      <c r="U514" s="25" t="str">
        <f t="shared" si="68"/>
        <v/>
      </c>
      <c r="V514" s="26" t="str">
        <f t="shared" si="69"/>
        <v/>
      </c>
      <c r="W514" s="27" t="s">
        <v>1549</v>
      </c>
      <c r="X514" s="27" t="s">
        <v>1558</v>
      </c>
      <c r="Y514" s="27" t="s">
        <v>1550</v>
      </c>
      <c r="Z514" s="27" t="s">
        <v>1552</v>
      </c>
      <c r="AA514" s="27" t="s">
        <v>79</v>
      </c>
      <c r="AB514" s="22" t="str">
        <f t="shared" si="70"/>
        <v>回復期</v>
      </c>
      <c r="AC514" s="33">
        <v>13</v>
      </c>
      <c r="AD514" s="33">
        <v>13</v>
      </c>
      <c r="AE514" s="33">
        <v>0</v>
      </c>
      <c r="AF514" s="33">
        <v>6</v>
      </c>
      <c r="AG514" s="33">
        <v>6</v>
      </c>
      <c r="AH514" s="33">
        <v>0</v>
      </c>
      <c r="AI514" s="33">
        <v>0</v>
      </c>
      <c r="AJ514" s="33">
        <v>0</v>
      </c>
      <c r="AK514" s="33">
        <v>0</v>
      </c>
      <c r="AL514" s="34">
        <v>13</v>
      </c>
      <c r="AM514" s="34">
        <v>6</v>
      </c>
      <c r="AN514" s="34">
        <v>0</v>
      </c>
      <c r="AO514" s="33">
        <v>0</v>
      </c>
      <c r="AP514" s="34">
        <v>43</v>
      </c>
      <c r="AQ514" s="34">
        <v>0</v>
      </c>
      <c r="AR514" s="35">
        <v>0.1</v>
      </c>
      <c r="AS514" s="37" t="s">
        <v>1549</v>
      </c>
      <c r="AT514" s="29" t="str">
        <f t="shared" si="71"/>
        <v>○</v>
      </c>
      <c r="AU514" s="34">
        <v>11</v>
      </c>
      <c r="AV514" s="34">
        <v>75</v>
      </c>
      <c r="AW514" s="34">
        <v>3</v>
      </c>
      <c r="AX514" s="34">
        <v>3</v>
      </c>
      <c r="AY514" s="34">
        <v>0</v>
      </c>
      <c r="AZ514" s="34">
        <v>24</v>
      </c>
      <c r="BA514" s="34"/>
    </row>
  </sheetData>
  <autoFilter ref="B7:BA7">
    <filterColumn colId="11"/>
    <filterColumn colId="13"/>
    <filterColumn colId="14"/>
    <filterColumn colId="15"/>
    <filterColumn colId="16"/>
    <filterColumn colId="17"/>
    <filterColumn colId="18"/>
    <filterColumn colId="19"/>
    <filterColumn colId="20"/>
    <filterColumn colId="26"/>
    <filterColumn colId="44"/>
    <sortState ref="B10:JS513">
      <sortCondition ref="E6"/>
    </sortState>
  </autoFilter>
  <mergeCells count="52">
    <mergeCell ref="AR5:AR6"/>
    <mergeCell ref="BA3:BA6"/>
    <mergeCell ref="AU4:AU6"/>
    <mergeCell ref="AV4:AV6"/>
    <mergeCell ref="AW4:AY4"/>
    <mergeCell ref="AT3:AT6"/>
    <mergeCell ref="AW3:AZ3"/>
    <mergeCell ref="AW5:AW6"/>
    <mergeCell ref="AZ5:AZ6"/>
    <mergeCell ref="AP4:AP6"/>
    <mergeCell ref="AQ5:AQ6"/>
    <mergeCell ref="AM4:AM6"/>
    <mergeCell ref="AN4:AN6"/>
    <mergeCell ref="AO4:AO6"/>
    <mergeCell ref="AI5:AK5"/>
    <mergeCell ref="AB4:AB6"/>
    <mergeCell ref="AC4:AD5"/>
    <mergeCell ref="AF4:AG5"/>
    <mergeCell ref="AL4:AL6"/>
    <mergeCell ref="W4:W6"/>
    <mergeCell ref="AS3:AS6"/>
    <mergeCell ref="AU3:AV3"/>
    <mergeCell ref="Y4:Y6"/>
    <mergeCell ref="Z4:Z6"/>
    <mergeCell ref="AA4:AA6"/>
    <mergeCell ref="P3:T3"/>
    <mergeCell ref="P4:P6"/>
    <mergeCell ref="Q4:Q6"/>
    <mergeCell ref="R4:R6"/>
    <mergeCell ref="S4:S6"/>
    <mergeCell ref="T4:T6"/>
    <mergeCell ref="U4:U6"/>
    <mergeCell ref="V4:V6"/>
    <mergeCell ref="B3:B6"/>
    <mergeCell ref="C3:C6"/>
    <mergeCell ref="D3:D6"/>
    <mergeCell ref="E3:E6"/>
    <mergeCell ref="F3:F6"/>
    <mergeCell ref="G3:G6"/>
    <mergeCell ref="L4:M6"/>
    <mergeCell ref="N4:O6"/>
    <mergeCell ref="AW1:AZ1"/>
    <mergeCell ref="H3:H6"/>
    <mergeCell ref="I3:I6"/>
    <mergeCell ref="J3:J6"/>
    <mergeCell ref="K3:K6"/>
    <mergeCell ref="AC3:AK3"/>
    <mergeCell ref="AL3:AO3"/>
    <mergeCell ref="AP3:AR3"/>
    <mergeCell ref="L3:O3"/>
    <mergeCell ref="W3:AA3"/>
    <mergeCell ref="X4:X6"/>
  </mergeCells>
  <phoneticPr fontId="4"/>
  <conditionalFormatting sqref="O8:O514">
    <cfRule type="cellIs" dxfId="0" priority="1" operator="notEqual">
      <formula>M8</formula>
    </cfRule>
  </conditionalFormatting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C7"/>
  <sheetViews>
    <sheetView workbookViewId="0">
      <selection activeCell="D12" sqref="D12"/>
    </sheetView>
  </sheetViews>
  <sheetFormatPr defaultRowHeight="13.5"/>
  <cols>
    <col min="3" max="3" width="11" bestFit="1" customWidth="1"/>
  </cols>
  <sheetData>
    <row r="2" spans="2:3">
      <c r="B2" s="115" t="s">
        <v>2196</v>
      </c>
      <c r="C2" s="116"/>
    </row>
    <row r="3" spans="2:3">
      <c r="B3" s="41" t="s">
        <v>80</v>
      </c>
      <c r="C3" s="42" t="s">
        <v>2197</v>
      </c>
    </row>
    <row r="4" spans="2:3">
      <c r="B4" s="41" t="s">
        <v>149</v>
      </c>
      <c r="C4" s="42" t="s">
        <v>2198</v>
      </c>
    </row>
    <row r="5" spans="2:3">
      <c r="B5" s="41" t="s">
        <v>126</v>
      </c>
      <c r="C5" s="42" t="s">
        <v>2199</v>
      </c>
    </row>
    <row r="6" spans="2:3">
      <c r="B6" s="41" t="s">
        <v>167</v>
      </c>
      <c r="C6" s="42" t="s">
        <v>2200</v>
      </c>
    </row>
    <row r="7" spans="2:3">
      <c r="B7" s="41" t="s">
        <v>150</v>
      </c>
      <c r="C7" s="42" t="s">
        <v>2201</v>
      </c>
    </row>
  </sheetData>
  <mergeCells count="1">
    <mergeCell ref="B2:C2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診療所票</vt:lpstr>
      <vt:lpstr>Sheet1</vt:lpstr>
      <vt:lpstr>診療所票!Print_Titles</vt:lpstr>
    </vt:vector>
  </TitlesOfParts>
  <Company>みずほ情報総研株式会社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安元　勝宣</dc:creator>
  <cp:lastModifiedBy>0400372</cp:lastModifiedBy>
  <cp:lastPrinted>2017-05-30T05:36:59Z</cp:lastPrinted>
  <dcterms:created xsi:type="dcterms:W3CDTF">2017-04-06T08:46:52Z</dcterms:created>
  <dcterms:modified xsi:type="dcterms:W3CDTF">2017-06-20T10:02:27Z</dcterms:modified>
</cp:coreProperties>
</file>