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z-share1\dShare$\012 経営企画課\02 財政\00 一般\04 調査表\常用\市町村支援課財政係（ざいせい）\財政状況資料集（財政比較分析表・歳出比較分析表）\R5決算\⑦2回目回答作成分\④回答\"/>
    </mc:Choice>
  </mc:AlternateContent>
  <bookViews>
    <workbookView xWindow="0" yWindow="0" windowWidth="28800" windowHeight="1411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A23" i="12"/>
  <c r="V23" i="12"/>
  <c r="AP23" i="12"/>
  <c r="AU63" i="12"/>
  <c r="AP63" i="12"/>
  <c r="Q33" i="12" l="1"/>
  <c r="AA31" i="12"/>
  <c r="V28" i="12"/>
  <c r="AA29" i="12"/>
  <c r="AA28" i="12"/>
  <c r="Q23"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<sst xmlns="http://schemas.openxmlformats.org/spreadsheetml/2006/main" count="1108" uniqueCount="570">
  <si>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</si>
  <si>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</si>
  <si>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</si>
  <si>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</si>
  <si>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</si>
  <si>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</si>
  <si>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</si>
  <si>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</si>
  <si>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</si>
  <si>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</si>
  <si>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</si>
  <si>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</si>
  <si>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</si>
  <si>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</si>
  <si>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</si>
  <si>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</si>
  <si>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</si>
  <si>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</si>
  <si>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</si>
  <si>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</si>
  <si>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</si>
  <si>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</si>
  <si>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</si>
  <si>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</si>
  <si>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</si>
  <si>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</si>
  <si>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</si>
  <si>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</si>
  <si>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</si>
  <si>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</si>
  <si>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</si>
  <si>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</si>
  <si>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</si>
  <si>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</si>
  <si>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</si>
  <si>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</si>
  <si>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</si>
  <si>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</si>
  <si>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</si>
  <si>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</si>
  <si>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</si>
  <si>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</si>
  <si>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</si>
  <si>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</si>
  <si>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</si>
  <si>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</si>
  <si>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</si>
  <si>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</si>
  <si>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</si>
  <si>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</si>
  <si>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</si>
  <si>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</si>
  <si>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</si>
  <si>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</si>
  <si>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</si>
  <si>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</si>
  <si>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</si>
  <si>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</si>
  <si>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</si>
  <si>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</si>
  <si>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</si>
  <si>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</si>
  <si>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</si>
  <si>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</si>
  <si>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</si>
  <si>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</si>
  <si>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</si>
  <si>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</si>
  <si>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</si>
  <si>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</si>
  <si>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</si>
  <si>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</si>
  <si>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</si>
  <si>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</si>
  <si>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</si>
  <si>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</si>
  <si>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</si>
  <si>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</si>
  <si>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</si>
  <si>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</si>
  <si>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</si>
  <si>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</si>
  <si>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</si>
  <si>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</si>
  <si>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</si>
  <si>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</si>
  <si>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</si>
  <si>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</si>
  <si>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</si>
  <si>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</si>
  <si>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</si>
  <si>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</si>
  <si>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</si>
  <si>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</si>
  <si>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</si>
  <si>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</si>
  <si>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</si>
  <si>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</si>
  <si>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</si>
  <si>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</si>
  <si>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</si>
  <si>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</si>
  <si>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</si>
  <si>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</si>
  <si>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</si>
  <si>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</si>
  <si>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</si>
  <si>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</si>
  <si>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</si>
  <si>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</si>
  <si>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</si>
  <si>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</si>
  <si>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</si>
  <si>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</si>
  <si>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</si>
  <si>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</si>
  <si>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</si>
  <si>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</si>
  <si>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</si>
  <si>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</si>
  <si>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</si>
  <si>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</si>
  <si>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</si>
  <si>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</si>
  <si>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</si>
  <si>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</si>
  <si>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</si>
  <si>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</si>
  <si>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</si>
  <si>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</si>
  <si>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</si>
  <si>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</si>
  <si>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</si>
  <si>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</si>
  <si>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</si>
  <si>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</si>
  <si>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</si>
  <si>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</si>
  <si>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</si>
  <si>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</si>
  <si>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</si>
  <si>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</si>
  <si>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</si>
  <si>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</si>
  <si>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</si>
  <si>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</si>
  <si>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</si>
  <si>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</si>
  <si>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</si>
  <si>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</si>
  <si>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</si>
  <si>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</si>
  <si>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</si>
  <si>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</si>
  <si>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</si>
  <si>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</si>
  <si>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</si>
  <si>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</si>
  <si>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</si>
  <si>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</si>
  <si>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</si>
  <si>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</si>
  <si>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</si>
  <si>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</si>
  <si>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</si>
  <si>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</si>
  <si>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</si>
  <si>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</si>
  <si>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</si>
  <si>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</si>
  <si>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</si>
  <si>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</si>
  <si>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</si>
  <si>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</si>
  <si>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</si>
  <si>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</si>
  <si>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</si>
  <si>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</si>
  <si>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</si>
  <si>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</si>
  <si>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</si>
  <si>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</si>
  <si>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</si>
  <si>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</si>
  <si>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</si>
  <si>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</si>
  <si>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</si>
  <si>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</si>
  <si>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</si>
  <si>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</si>
  <si>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</si>
  <si>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</si>
  <si>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</si>
  <si>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</si>
  <si>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</si>
  <si>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</si>
  <si>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</si>
  <si>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</si>
  <si>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</si>
  <si>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</si>
  <si>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</si>
  <si>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</si>
  <si>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</si>
  <si>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</si>
  <si>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福岡県太宰府市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</si>
  <si>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</si>
  <si>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</si>
  <si>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</si>
  <si>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</si>
  <si>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</si>
  <si>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</si>
  <si>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</si>
  <si>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</si>
  <si>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</si>
  <si>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</si>
  <si>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</si>
  <si>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</si>
  <si>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</si>
  <si>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</si>
  <si>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</si>
  <si>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</si>
  <si>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</si>
  <si>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</si>
  <si>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</si>
  <si>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</si>
  <si>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</si>
  <si>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</si>
  <si>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</si>
  <si>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</si>
  <si>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</si>
  <si>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</si>
  <si>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</si>
  <si>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</si>
  <si>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</si>
  <si>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</si>
  <si>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</si>
  <si>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</si>
  <si>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</si>
  <si>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</si>
  <si>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</si>
  <si>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</si>
  <si>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</si>
  <si>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</si>
  <si>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</si>
  <si>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</si>
  <si>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</si>
  <si>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</si>
  <si>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</si>
  <si>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</si>
  <si>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</si>
  <si>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</si>
  <si>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</si>
  <si>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</si>
  <si>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</si>
  <si>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</si>
  <si>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</si>
  <si>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</si>
  <si>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</si>
  <si>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</si>
  <si>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</si>
  <si>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</si>
  <si>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</si>
  <si>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</si>
  <si>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</si>
  <si>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</si>
  <si>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</si>
  <si>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</si>
  <si>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</si>
  <si>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</si>
  <si>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</si>
  <si>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</si>
  <si>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</si>
  <si>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</si>
  <si>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</si>
  <si>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</si>
  <si>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</si>
  <si>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</si>
  <si>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</si>
  <si>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</si>
  <si>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</si>
  <si>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</si>
  <si>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</si>
  <si>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</si>
  <si>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</si>
  <si>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</si>
  <si>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</si>
  <si>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</si>
  <si>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</si>
  <si>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</si>
  <si>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</si>
  <si>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</si>
  <si>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</si>
  <si>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</si>
  <si>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</si>
  <si>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</si>
  <si>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</si>
  <si>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</si>
  <si>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</si>
  <si>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</si>
  <si>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</si>
  <si>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</si>
  <si>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</si>
  <si>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</si>
  <si>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</si>
  <si>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</si>
  <si>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</si>
  <si>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</si>
  <si>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</si>
  <si>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</si>
  <si>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</si>
  <si>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</si>
  <si>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</si>
  <si>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</si>
  <si>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</si>
  <si>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</si>
  <si>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</si>
  <si>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</si>
  <si>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</si>
  <si>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</si>
  <si>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</si>
  <si>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</si>
  <si>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</si>
  <si>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</si>
  <si>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</si>
  <si>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</si>
  <si>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</si>
  <si>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</si>
  <si>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</si>
  <si>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</si>
  <si>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</si>
  <si>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</si>
  <si>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</si>
  <si>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</si>
  <si>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</si>
  <si>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</si>
  <si>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</si>
  <si>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</si>
  <si>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</si>
  <si>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</si>
  <si>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</si>
  <si>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</si>
  <si>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</si>
  <si>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</si>
  <si>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</si>
  <si>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</si>
  <si>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</si>
  <si>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</si>
  <si>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</si>
  <si>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</si>
  <si>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</si>
  <si>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</si>
  <si>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</si>
  <si>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</si>
  <si>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</si>
  <si>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</si>
  <si>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福岡県太宰府市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</si>
  <si>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</si>
  <si>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</si>
  <si>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</si>
  <si>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</si>
  <si>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</si>
  <si>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</si>
  <si>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</si>
  <si>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</si>
  <si>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</si>
  <si>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</si>
  <si>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</si>
  <si>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</si>
  <si>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</si>
  <si>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</si>
  <si>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</si>
  <si>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</si>
  <si>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</si>
  <si>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</si>
  <si>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</si>
  <si>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</si>
  <si>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</si>
  <si>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</si>
  <si>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</si>
  <si>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</si>
  <si>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</si>
  <si>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</si>
  <si>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</si>
  <si>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</si>
  <si>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</si>
  <si>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</si>
  <si>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</si>
  <si>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</si>
  <si>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</si>
  <si>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</si>
  <si>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</si>
  <si>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</si>
  <si>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</si>
  <si>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</si>
  <si>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</si>
  <si>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</si>
  <si>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</si>
  <si>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</si>
  <si>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</si>
  <si>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</si>
  <si>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</si>
  <si>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</si>
  <si>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</si>
  <si>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</si>
  <si>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</si>
  <si>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</si>
  <si>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</si>
  <si>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</si>
  <si>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</si>
  <si>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</si>
  <si>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</si>
  <si>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</si>
  <si>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</si>
  <si>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</si>
  <si>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</si>
  <si>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</si>
  <si>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</si>
  <si>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</si>
  <si>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</si>
  <si>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</si>
  <si>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</si>
  <si>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</si>
  <si>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</si>
  <si>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</si>
  <si>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</si>
  <si>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</si>
  <si>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</si>
  <si>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</si>
  <si>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</si>
  <si>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</si>
  <si>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</si>
  <si>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</si>
  <si>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</si>
  <si>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</si>
  <si>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</si>
  <si>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</si>
  <si>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</si>
  <si>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</si>
  <si>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</si>
  <si>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</si>
  <si>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</si>
  <si>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</si>
  <si>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</si>
  <si>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</si>
  <si>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</si>
  <si>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</si>
  <si>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</si>
  <si>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</si>
  <si>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</si>
  <si>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</si>
  <si>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</si>
  <si>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</si>
  <si>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</si>
  <si>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</si>
  <si>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</si>
  <si>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</si>
  <si>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</si>
  <si>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</si>
  <si>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</si>
  <si>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</si>
  <si>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</si>
  <si>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</si>
  <si>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</si>
  <si>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</si>
  <si>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</si>
  <si>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</si>
  <si>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</si>
  <si>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</si>
  <si>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</si>
  <si>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</si>
  <si>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</si>
  <si>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</si>
  <si>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</si>
  <si>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</si>
  <si>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</si>
  <si>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</si>
  <si>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</si>
  <si>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</si>
  <si>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</si>
  <si>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</si>
  <si>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</si>
  <si>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</si>
  <si>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</si>
  <si>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</si>
  <si>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</si>
  <si>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</si>
  <si>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</si>
  <si>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</si>
  <si>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</si>
  <si>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</si>
  <si>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</si>
  <si>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</si>
  <si>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</si>
  <si>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</si>
  <si>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</si>
  <si>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</si>
  <si>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</si>
  <si>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</si>
  <si>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</si>
  <si>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</si>
  <si>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</si>
  <si>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</si>
  <si>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</si>
  <si>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</si>
  <si>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</si>
  <si>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</si>
  <si>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</si>
  <si>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</si>
  <si>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</si>
  <si>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</si>
  <si>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</si>
  <si>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</si>
  <si>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</si>
  <si>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</si>
  <si>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</si>
  <si>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</si>
  <si>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</si>
  <si>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</si>
  <si>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</si>
  <si>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</si>
  <si>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</si>
  <si>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</si>
  <si>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</si>
  <si>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</si>
  <si>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</si>
  <si>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</si>
  <si>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</si>
  <si>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</si>
  <si>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</si>
  <si>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</si>
  <si>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</si>
  <si>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</si>
  <si>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2.76</t>
  </si>
  <si>
    <t>▲ 0.97</t>
  </si>
  <si>
    <t>下水道事業会計</t>
  </si>
  <si>
    <t>一般会計</t>
  </si>
  <si>
    <t>水道事業会計</t>
  </si>
  <si>
    <t>国民健康保険事業特別会計</t>
  </si>
  <si>
    <t>介護保険事業特別会計（保険事業勘定）</t>
  </si>
  <si>
    <t>後期高齢者医療特別会計</t>
  </si>
  <si>
    <t>住宅新築資金等貸付事業特別会計</t>
  </si>
  <si>
    <t>介護保険事業特別会計（介護サービス事業勘定）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</si>
  <si>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</si>
  <si>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</si>
  <si>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</si>
  <si>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</si>
  <si>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</si>
  <si>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</si>
  <si>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</si>
  <si>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</si>
  <si>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太宰府市文化スポーツ振興財団</t>
    <rPh sb="0" eb="4">
      <t>ダザイフシ</t>
    </rPh>
    <rPh sb="4" eb="6">
      <t>ブンカ</t>
    </rPh>
    <rPh sb="10" eb="12">
      <t>シンコウ</t>
    </rPh>
    <rPh sb="12" eb="14">
      <t>ザイダン</t>
    </rPh>
    <phoneticPr fontId="10"/>
  </si>
  <si>
    <t>太宰府市国際交流協会</t>
    <rPh sb="0" eb="4">
      <t>ダザイフシ</t>
    </rPh>
    <rPh sb="4" eb="6">
      <t>コクサイ</t>
    </rPh>
    <rPh sb="6" eb="8">
      <t>コウリュウ</t>
    </rPh>
    <rPh sb="8" eb="10">
      <t>キョウカイ</t>
    </rPh>
    <phoneticPr fontId="10"/>
  </si>
  <si>
    <t>太宰府市土地開発公社</t>
    <rPh sb="0" eb="4">
      <t>ダザイフシ</t>
    </rPh>
    <rPh sb="4" eb="6">
      <t>トチ</t>
    </rPh>
    <rPh sb="6" eb="8">
      <t>カイハツ</t>
    </rPh>
    <rPh sb="8" eb="10">
      <t>コウシャ</t>
    </rPh>
    <phoneticPr fontId="10"/>
  </si>
  <si>
    <t>公共施設整備基金</t>
    <phoneticPr fontId="5"/>
  </si>
  <si>
    <t>令和の都太宰府ふるさと納税基金</t>
    <phoneticPr fontId="2"/>
  </si>
  <si>
    <t>地域福祉基金</t>
    <phoneticPr fontId="2"/>
  </si>
  <si>
    <t>国際交流振興基金</t>
    <phoneticPr fontId="2"/>
  </si>
  <si>
    <t>-</t>
    <phoneticPr fontId="2"/>
  </si>
  <si>
    <t>歴史と文化の環境整備事業基金</t>
    <rPh sb="10" eb="12">
      <t>ジギョウ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</si>
  <si>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</si>
  <si>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</si>
  <si>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健全な数値を維持しており、有形固定資産減価償却率は類似団体と比較し低い水準であるが、学校施設や福祉施設などの老朽化が著しいため、引き続き財政の健全化に努めながら、今後公共施設再編計画や個別施設計画による計画的な各施設の長寿命化および複合化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</si>
  <si>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</si>
  <si>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</si>
  <si>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</si>
  <si>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</si>
  <si>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</si>
  <si>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</si>
  <si>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健全な数値を維持しており、実質公債費比率についても類似団体と比較して低い数値を維持している。今後は学校施設や福祉施設などの老朽化が進んでいる施設の長寿命化および複合化を進めていく必要があり、公債費の増が見込まれることから、これまで以上に市債残高の管理や新規発行の抑制など、公債費の適正化に取り込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</si>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</sst>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5ED-45DF-9C86-4FF897378F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37946</c:v>
                </c:pt>
                <c:pt idx="1">
                  <c:v>27961</c:v>
                </c:pt>
                <c:pt idx="2">
                  <c:v>18512</c:v>
                </c:pt>
                <c:pt idx="3">
                  <c:v>31690</c:v>
                </c:pt>
                <c:pt idx="4">
                  <c:v>51280</c:v>
                </c:pt>
              </c:numCache>
            </c:numRef>
          </c:val>
          <c:smooth val="0"/>
          <c:extLst>
            <c:ext xmlns:c16="http://schemas.microsoft.com/office/drawing/2014/chart" uri="{C3380CC4-5D6E-409C-BE32-E72D297353CC}">
              <c16:uniqueId val="{00000001-85ED-45DF-9C86-4FF897378F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4.29</c:v>
                </c:pt>
                <c:pt idx="1">
                  <c:v>9.26</c:v>
                </c:pt>
                <c:pt idx="2">
                  <c:v>14.28</c:v>
                </c:pt>
                <c:pt idx="3">
                  <c:v>12.56</c:v>
                </c:pt>
                <c:pt idx="4">
                  <c:v>10.97</c:v>
                </c:pt>
              </c:numCache>
            </c:numRef>
          </c:val>
          <c:extLst>
            <c:ext xmlns:c16="http://schemas.microsoft.com/office/drawing/2014/chart" uri="{C3380CC4-5D6E-409C-BE32-E72D297353CC}">
              <c16:uniqueId val="{00000000-3D17-4D1E-9692-3F4023F3A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24.09</c:v>
                </c:pt>
                <c:pt idx="1">
                  <c:v>22</c:v>
                </c:pt>
                <c:pt idx="2">
                  <c:v>20.7</c:v>
                </c:pt>
                <c:pt idx="3">
                  <c:v>20.37</c:v>
                </c:pt>
                <c:pt idx="4">
                  <c:v>20.34</c:v>
                </c:pt>
              </c:numCache>
            </c:numRef>
          </c:val>
          <c:extLst>
            <c:ext xmlns:c16="http://schemas.microsoft.com/office/drawing/2014/chart" uri="{C3380CC4-5D6E-409C-BE32-E72D297353CC}">
              <c16:uniqueId val="{00000001-3D17-4D1E-9692-3F4023F3A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1.25</c:v>
                </c:pt>
                <c:pt idx="1">
                  <c:v>3.68</c:v>
                </c:pt>
                <c:pt idx="2">
                  <c:v>5.85</c:v>
                </c:pt>
                <c:pt idx="3">
                  <c:v>-2.76</c:v>
                </c:pt>
                <c:pt idx="4">
                  <c:v>-0.97</c:v>
                </c:pt>
              </c:numCache>
            </c:numRef>
          </c:val>
          <c:smooth val="0"/>
          <c:extLst>
            <c:ext xmlns:c16="http://schemas.microsoft.com/office/drawing/2014/chart" uri="{C3380CC4-5D6E-409C-BE32-E72D297353CC}">
              <c16:uniqueId val="{00000002-3D17-4D1E-9692-3F4023F3A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84-457C-AEEF-BA3477A238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84-457C-AEEF-BA3477A238BD}"/>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84-457C-AEEF-BA3477A238B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A984-457C-AEEF-BA3477A238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0.38</c:v>
                </c:pt>
                <c:pt idx="4">
                  <c:v>#N/A</c:v>
                </c:pt>
                <c:pt idx="5">
                  <c:v>0.28999999999999998</c:v>
                </c:pt>
                <c:pt idx="6">
                  <c:v>#N/A</c:v>
                </c:pt>
                <c:pt idx="7">
                  <c:v>0.31</c:v>
                </c:pt>
                <c:pt idx="8">
                  <c:v>#N/A</c:v>
                </c:pt>
                <c:pt idx="9">
                  <c:v>0.31</c:v>
                </c:pt>
              </c:numCache>
            </c:numRef>
          </c:val>
          <c:extLst>
            <c:ext xmlns:c16="http://schemas.microsoft.com/office/drawing/2014/chart" uri="{C3380CC4-5D6E-409C-BE32-E72D297353CC}">
              <c16:uniqueId val="{00000004-A984-457C-AEEF-BA3477A238BD}"/>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0.2</c:v>
                </c:pt>
                <c:pt idx="4">
                  <c:v>#N/A</c:v>
                </c:pt>
                <c:pt idx="5">
                  <c:v>0.72</c:v>
                </c:pt>
                <c:pt idx="6">
                  <c:v>#N/A</c:v>
                </c:pt>
                <c:pt idx="7">
                  <c:v>0.45</c:v>
                </c:pt>
                <c:pt idx="8">
                  <c:v>#N/A</c:v>
                </c:pt>
                <c:pt idx="9">
                  <c:v>0.41</c:v>
                </c:pt>
              </c:numCache>
            </c:numRef>
          </c:val>
          <c:extLst>
            <c:ext xmlns:c16="http://schemas.microsoft.com/office/drawing/2014/chart" uri="{C3380CC4-5D6E-409C-BE32-E72D297353CC}">
              <c16:uniqueId val="{00000005-A984-457C-AEEF-BA3477A238B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0.62</c:v>
                </c:pt>
                <c:pt idx="4">
                  <c:v>#N/A</c:v>
                </c:pt>
                <c:pt idx="5">
                  <c:v>0.8</c:v>
                </c:pt>
                <c:pt idx="6">
                  <c:v>#N/A</c:v>
                </c:pt>
                <c:pt idx="7">
                  <c:v>0.68</c:v>
                </c:pt>
                <c:pt idx="8">
                  <c:v>#N/A</c:v>
                </c:pt>
                <c:pt idx="9">
                  <c:v>0.41</c:v>
                </c:pt>
              </c:numCache>
            </c:numRef>
          </c:val>
          <c:extLst>
            <c:ext xmlns:c16="http://schemas.microsoft.com/office/drawing/2014/chart" uri="{C3380CC4-5D6E-409C-BE32-E72D297353CC}">
              <c16:uniqueId val="{00000006-A984-457C-AEEF-BA3477A238B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13.71</c:v>
                </c:pt>
                <c:pt idx="2">
                  <c:v>#N/A</c:v>
                </c:pt>
                <c:pt idx="3">
                  <c:v>13.24</c:v>
                </c:pt>
                <c:pt idx="4">
                  <c:v>#N/A</c:v>
                </c:pt>
                <c:pt idx="5">
                  <c:v>13.24</c:v>
                </c:pt>
                <c:pt idx="6">
                  <c:v>#N/A</c:v>
                </c:pt>
                <c:pt idx="7">
                  <c:v>10.5</c:v>
                </c:pt>
                <c:pt idx="8">
                  <c:v>#N/A</c:v>
                </c:pt>
                <c:pt idx="9">
                  <c:v>10.19</c:v>
                </c:pt>
              </c:numCache>
            </c:numRef>
          </c:val>
          <c:extLst>
            <c:ext xmlns:c16="http://schemas.microsoft.com/office/drawing/2014/chart" uri="{C3380CC4-5D6E-409C-BE32-E72D297353CC}">
              <c16:uniqueId val="{00000007-A984-457C-AEEF-BA3477A238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4.28</c:v>
                </c:pt>
                <c:pt idx="2">
                  <c:v>#N/A</c:v>
                </c:pt>
                <c:pt idx="3">
                  <c:v>9.24</c:v>
                </c:pt>
                <c:pt idx="4">
                  <c:v>#N/A</c:v>
                </c:pt>
                <c:pt idx="5">
                  <c:v>14.26</c:v>
                </c:pt>
                <c:pt idx="6">
                  <c:v>#N/A</c:v>
                </c:pt>
                <c:pt idx="7">
                  <c:v>12.54</c:v>
                </c:pt>
                <c:pt idx="8">
                  <c:v>#N/A</c:v>
                </c:pt>
                <c:pt idx="9">
                  <c:v>10.96</c:v>
                </c:pt>
              </c:numCache>
            </c:numRef>
          </c:val>
          <c:extLst>
            <c:ext xmlns:c16="http://schemas.microsoft.com/office/drawing/2014/chart" uri="{C3380CC4-5D6E-409C-BE32-E72D297353CC}">
              <c16:uniqueId val="{00000008-A984-457C-AEEF-BA3477A238B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8.74</c:v>
                </c:pt>
                <c:pt idx="4">
                  <c:v>#N/A</c:v>
                </c:pt>
                <c:pt idx="5">
                  <c:v>9.9600000000000009</c:v>
                </c:pt>
                <c:pt idx="6">
                  <c:v>#N/A</c:v>
                </c:pt>
                <c:pt idx="7">
                  <c:v>11.66</c:v>
                </c:pt>
                <c:pt idx="8">
                  <c:v>#N/A</c:v>
                </c:pt>
                <c:pt idx="9">
                  <c:v>12.62</c:v>
                </c:pt>
              </c:numCache>
            </c:numRef>
          </c:val>
          <c:extLst>
            <c:ext xmlns:c16="http://schemas.microsoft.com/office/drawing/2014/chart" uri="{C3380CC4-5D6E-409C-BE32-E72D297353CC}">
              <c16:uniqueId val="{00000009-A984-457C-AEEF-BA3477A238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2897</c:v>
                </c:pt>
                <c:pt idx="5">
                  <c:v>2798</c:v>
                </c:pt>
                <c:pt idx="8">
                  <c:v>2761</c:v>
                </c:pt>
                <c:pt idx="11">
                  <c:v>2740</c:v>
                </c:pt>
                <c:pt idx="14">
                  <c:v>2678</c:v>
                </c:pt>
              </c:numCache>
            </c:numRef>
          </c:val>
          <c:extLst>
            <c:ext xmlns:c16="http://schemas.microsoft.com/office/drawing/2014/chart" uri="{C3380CC4-5D6E-409C-BE32-E72D297353CC}">
              <c16:uniqueId val="{00000000-D7B3-4EDA-85EC-4581DDD40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B3-4EDA-85EC-4581DDD40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244</c:v>
                </c:pt>
                <c:pt idx="3">
                  <c:v>285</c:v>
                </c:pt>
                <c:pt idx="6">
                  <c:v>269</c:v>
                </c:pt>
                <c:pt idx="9">
                  <c:v>247</c:v>
                </c:pt>
                <c:pt idx="12">
                  <c:v>230</c:v>
                </c:pt>
              </c:numCache>
            </c:numRef>
          </c:val>
          <c:extLst>
            <c:ext xmlns:c16="http://schemas.microsoft.com/office/drawing/2014/chart" uri="{C3380CC4-5D6E-409C-BE32-E72D297353CC}">
              <c16:uniqueId val="{00000002-D7B3-4EDA-85EC-4581DDD40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0</c:v>
                </c:pt>
                <c:pt idx="12">
                  <c:v>3</c:v>
                </c:pt>
              </c:numCache>
            </c:numRef>
          </c:val>
          <c:extLst>
            <c:ext xmlns:c16="http://schemas.microsoft.com/office/drawing/2014/chart" uri="{C3380CC4-5D6E-409C-BE32-E72D297353CC}">
              <c16:uniqueId val="{00000003-D7B3-4EDA-85EC-4581DDD40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346</c:v>
                </c:pt>
                <c:pt idx="3">
                  <c:v>328</c:v>
                </c:pt>
                <c:pt idx="6">
                  <c:v>303</c:v>
                </c:pt>
                <c:pt idx="9">
                  <c:v>309</c:v>
                </c:pt>
                <c:pt idx="12">
                  <c:v>252</c:v>
                </c:pt>
              </c:numCache>
            </c:numRef>
          </c:val>
          <c:extLst>
            <c:ext xmlns:c16="http://schemas.microsoft.com/office/drawing/2014/chart" uri="{C3380CC4-5D6E-409C-BE32-E72D297353CC}">
              <c16:uniqueId val="{00000004-D7B3-4EDA-85EC-4581DDD40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B3-4EDA-85EC-4581DDD40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B3-4EDA-85EC-4581DDD40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2615</c:v>
                </c:pt>
                <c:pt idx="3">
                  <c:v>2564</c:v>
                </c:pt>
                <c:pt idx="6">
                  <c:v>2604</c:v>
                </c:pt>
                <c:pt idx="9">
                  <c:v>2550</c:v>
                </c:pt>
                <c:pt idx="12">
                  <c:v>2481</c:v>
                </c:pt>
              </c:numCache>
            </c:numRef>
          </c:val>
          <c:extLst>
            <c:ext xmlns:c16="http://schemas.microsoft.com/office/drawing/2014/chart" uri="{C3380CC4-5D6E-409C-BE32-E72D297353CC}">
              <c16:uniqueId val="{00000007-D7B3-4EDA-85EC-4581DDD40B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309</c:v>
                </c:pt>
                <c:pt idx="2">
                  <c:v>#N/A</c:v>
                </c:pt>
                <c:pt idx="3">
                  <c:v>#N/A</c:v>
                </c:pt>
                <c:pt idx="4">
                  <c:v>380</c:v>
                </c:pt>
                <c:pt idx="5">
                  <c:v>#N/A</c:v>
                </c:pt>
                <c:pt idx="6">
                  <c:v>#N/A</c:v>
                </c:pt>
                <c:pt idx="7">
                  <c:v>416</c:v>
                </c:pt>
                <c:pt idx="8">
                  <c:v>#N/A</c:v>
                </c:pt>
                <c:pt idx="9">
                  <c:v>#N/A</c:v>
                </c:pt>
                <c:pt idx="10">
                  <c:v>366</c:v>
                </c:pt>
                <c:pt idx="11">
                  <c:v>#N/A</c:v>
                </c:pt>
                <c:pt idx="12">
                  <c:v>#N/A</c:v>
                </c:pt>
                <c:pt idx="13">
                  <c:v>288</c:v>
                </c:pt>
                <c:pt idx="14">
                  <c:v>#N/A</c:v>
                </c:pt>
              </c:numCache>
            </c:numRef>
          </c:val>
          <c:smooth val="0"/>
          <c:extLst>
            <c:ext xmlns:c16="http://schemas.microsoft.com/office/drawing/2014/chart" uri="{C3380CC4-5D6E-409C-BE32-E72D297353CC}">
              <c16:uniqueId val="{00000008-D7B3-4EDA-85EC-4581DDD40B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20727</c:v>
                </c:pt>
                <c:pt idx="5">
                  <c:v>20197</c:v>
                </c:pt>
                <c:pt idx="8">
                  <c:v>19691</c:v>
                </c:pt>
                <c:pt idx="11">
                  <c:v>18711</c:v>
                </c:pt>
                <c:pt idx="14">
                  <c:v>17928</c:v>
                </c:pt>
              </c:numCache>
            </c:numRef>
          </c:val>
          <c:extLst>
            <c:ext xmlns:c16="http://schemas.microsoft.com/office/drawing/2014/chart" uri="{C3380CC4-5D6E-409C-BE32-E72D297353CC}">
              <c16:uniqueId val="{00000000-B7DC-4175-B989-621B2A9841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5890</c:v>
                </c:pt>
                <c:pt idx="5">
                  <c:v>5484</c:v>
                </c:pt>
                <c:pt idx="8">
                  <c:v>5016</c:v>
                </c:pt>
                <c:pt idx="11">
                  <c:v>4294</c:v>
                </c:pt>
                <c:pt idx="14">
                  <c:v>4775</c:v>
                </c:pt>
              </c:numCache>
            </c:numRef>
          </c:val>
          <c:extLst>
            <c:ext xmlns:c16="http://schemas.microsoft.com/office/drawing/2014/chart" uri="{C3380CC4-5D6E-409C-BE32-E72D297353CC}">
              <c16:uniqueId val="{00000001-B7DC-4175-B989-621B2A9841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5565</c:v>
                </c:pt>
                <c:pt idx="5">
                  <c:v>5416</c:v>
                </c:pt>
                <c:pt idx="8">
                  <c:v>6244</c:v>
                </c:pt>
                <c:pt idx="11">
                  <c:v>7137</c:v>
                </c:pt>
                <c:pt idx="14">
                  <c:v>7752</c:v>
                </c:pt>
              </c:numCache>
            </c:numRef>
          </c:val>
          <c:extLst>
            <c:ext xmlns:c16="http://schemas.microsoft.com/office/drawing/2014/chart" uri="{C3380CC4-5D6E-409C-BE32-E72D297353CC}">
              <c16:uniqueId val="{00000002-B7DC-4175-B989-621B2A9841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C-4175-B989-621B2A9841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C-4175-B989-621B2A9841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C-4175-B989-621B2A9841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DC-4175-B989-621B2A9841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3167</c:v>
                </c:pt>
                <c:pt idx="3">
                  <c:v>2832</c:v>
                </c:pt>
                <c:pt idx="6">
                  <c:v>2501</c:v>
                </c:pt>
                <c:pt idx="9">
                  <c:v>2175</c:v>
                </c:pt>
                <c:pt idx="12">
                  <c:v>2048</c:v>
                </c:pt>
              </c:numCache>
            </c:numRef>
          </c:val>
          <c:extLst>
            <c:ext xmlns:c16="http://schemas.microsoft.com/office/drawing/2014/chart" uri="{C3380CC4-5D6E-409C-BE32-E72D297353CC}">
              <c16:uniqueId val="{00000007-B7DC-4175-B989-621B2A9841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2592</c:v>
                </c:pt>
                <c:pt idx="3">
                  <c:v>2479</c:v>
                </c:pt>
                <c:pt idx="6">
                  <c:v>2290</c:v>
                </c:pt>
                <c:pt idx="9">
                  <c:v>2103</c:v>
                </c:pt>
                <c:pt idx="12">
                  <c:v>1875</c:v>
                </c:pt>
              </c:numCache>
            </c:numRef>
          </c:val>
          <c:extLst>
            <c:ext xmlns:c16="http://schemas.microsoft.com/office/drawing/2014/chart" uri="{C3380CC4-5D6E-409C-BE32-E72D297353CC}">
              <c16:uniqueId val="{00000008-B7DC-4175-B989-621B2A9841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DC-4175-B989-621B2A9841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22766</c:v>
                </c:pt>
                <c:pt idx="3">
                  <c:v>21854</c:v>
                </c:pt>
                <c:pt idx="6">
                  <c:v>20694</c:v>
                </c:pt>
                <c:pt idx="9">
                  <c:v>19510</c:v>
                </c:pt>
                <c:pt idx="12">
                  <c:v>18730</c:v>
                </c:pt>
              </c:numCache>
            </c:numRef>
          </c:val>
          <c:extLst>
            <c:ext xmlns:c16="http://schemas.microsoft.com/office/drawing/2014/chart" uri="{C3380CC4-5D6E-409C-BE32-E72D297353CC}">
              <c16:uniqueId val="{0000000A-B7DC-4175-B989-621B2A9841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DC-4175-B989-621B2A9841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3096</c:v>
                </c:pt>
                <c:pt idx="1">
                  <c:v>2987</c:v>
                </c:pt>
                <c:pt idx="2">
                  <c:v>3042</c:v>
                </c:pt>
              </c:numCache>
            </c:numRef>
          </c:val>
          <c:extLst>
            <c:ext xmlns:c16="http://schemas.microsoft.com/office/drawing/2014/chart" uri="{C3380CC4-5D6E-409C-BE32-E72D297353CC}">
              <c16:uniqueId val="{00000000-A0AF-40BA-BBC5-1CB7CC6F2B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A0AF-40BA-BBC5-1CB7CC6F2B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2598</c:v>
                </c:pt>
                <c:pt idx="1">
                  <c:v>3541</c:v>
                </c:pt>
                <c:pt idx="2">
                  <c:v>3999</c:v>
                </c:pt>
              </c:numCache>
            </c:numRef>
          </c:val>
          <c:extLst>
            <c:ext xmlns:c16="http://schemas.microsoft.com/office/drawing/2014/chart" uri="{C3380CC4-5D6E-409C-BE32-E72D297353CC}">
              <c16:uniqueId val="{00000002-A0AF-40BA-BBC5-1CB7CC6F2B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{9662BBEB-4288-44C8-A753-DE31D783BDD0}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031-481D-9B84-24E3EC302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{4E922CFB-FAB8-4B6B-9F1B-DA0358DF45FA}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31-481D-9B84-24E3EC302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{299808F6-F934-4612-B9F1-C4E49C4CDCCE}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31-481D-9B84-24E3EC302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{8960190E-C708-4C27-9FD2-DB66A98E862E}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31-481D-9B84-24E3EC302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{941B4C66-11A6-4944-A182-C97C40153915}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31-481D-9B84-24E3EC302F2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{79D2DEBC-9937-42B3-B5CD-74390764B58D}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031-481D-9B84-24E3EC302F2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{6CCBB692-C3EF-4E45-B5A0-277E4AFF771C}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031-481D-9B84-24E3EC302F2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{238C112C-D61B-41AC-A7A7-1FFB2A1932B8}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031-481D-9B84-24E3EC302F2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{20CCF2C5-954B-47B2-90F9-20B9AF3DCC00}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031-481D-9B84-24E3EC302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56.4</c:v>
                </c:pt>
                <c:pt idx="16">
                  <c:v>57.9</c:v>
                </c:pt>
                <c:pt idx="24">
                  <c:v>59.1</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31-481D-9B84-24E3EC302F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{65C08F15-2914-4E75-9FA1-552D1F716FF8}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031-481D-9B84-24E3EC302F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{3A99AA7C-8FB2-481E-9BD2-493CA1C7E4C6}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31-481D-9B84-24E3EC302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{106393EC-8A41-48E1-B179-9F215DE423A9}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31-481D-9B84-24E3EC302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{C4288270-EEE6-42A4-A84E-12514E2B2815}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31-481D-9B84-24E3EC302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{8B9A6593-5F4A-465F-93A0-8D18EE34BE6B}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31-481D-9B84-24E3EC302F25}"/>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{A5B3D34C-EBDC-4352-95B3-67218336140A}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031-481D-9B84-24E3EC302F25}"/>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{4317C9A3-5848-41D9-BBD0-E5A8B56A48F3}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031-481D-9B84-24E3EC302F25}"/>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{6C0E80DB-CFCF-4872-8032-6964FF156E73}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031-481D-9B84-24E3EC302F25}"/>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{B31396A4-A830-4DF2-ACCF-B76B75A0A70F}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031-481D-9B84-24E3EC302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E031-481D-9B84-24E3EC302F25}"/>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{AE443994-1EAE-44E3-927F-FF78EEAB4897}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3E8-4731-8C4F-C168E3C27A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{FF52448A-BBB6-4C51-B358-624C8745A824}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E8-4731-8C4F-C168E3C27A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{4B2027E2-B5E5-431B-B5EB-DAAB834C74EE}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E8-4731-8C4F-C168E3C27A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{C50DC000-480D-48D5-B107-7E45D28143A2}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E8-4731-8C4F-C168E3C27A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{A87609E8-EF2F-4B97-98A4-D6422A401BDD}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E8-4731-8C4F-C168E3C27A8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{7033DAF0-85E2-4F3E-A99C-13C9EB726DB1}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3E8-4731-8C4F-C168E3C27A8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{B933547D-1C97-4F09-B7E3-A38B23D91726}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3E8-4731-8C4F-C168E3C27A8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{2FC85677-275A-4296-A4AB-0B5453BFF442}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3E8-4731-8C4F-C168E3C27A8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{B5E66F7A-E721-437D-8D27-77E88BCF3AE4}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3E8-4731-8C4F-C168E3C27A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2.2000000000000002</c:v>
                </c:pt>
                <c:pt idx="16">
                  <c:v>2.9</c:v>
                </c:pt>
                <c:pt idx="24">
                  <c:v>3</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E8-4731-8C4F-C168E3C27A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{BBD0EAA0-6A6B-4669-94A1-8433EC5887CA}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3E8-4731-8C4F-C168E3C27A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{5F2DD9FD-CAA9-4AEE-8F73-AC79C666E311}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E8-4731-8C4F-C168E3C27A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{FD9A6F64-99C8-4B2C-A2BC-1C486B2D7476}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E8-4731-8C4F-C168E3C27A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{2B77667A-A98B-4377-8136-B32582C43FDF}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E8-4731-8C4F-C168E3C27A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{C091286E-C141-45F2-A03A-CC69D1E1E3C6}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E8-4731-8C4F-C168E3C27A8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{65192308-F4BD-48A5-8889-8770AA2E7720}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3E8-4731-8C4F-C168E3C27A8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{11E4706E-4C6D-4C33-8E2E-1053ACD66477}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3E8-4731-8C4F-C168E3C27A8A}"/>
                </c:ext>
              </c:extLst>
            </c:dLbl>
            <c:dLbl>
              <c:idx val="24"/>
              <c:layout>
                <c:manualLayout>
                  <c:x val="-4.4905057365901176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{2C5C5AA9-1D5C-4441-AD0F-C6373D7457CC}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3E8-4731-8C4F-C168E3C27A8A}"/>
                </c:ext>
              </c:extLst>
            </c:dLbl>
            <c:dLbl>
              <c:idx val="32"/>
              <c:layout>
                <c:manualLayout>
                  <c:x val="-1.8235628084249993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{7B76A230-139B-44B9-8AE9-34A04D20B77B}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3E8-4731-8C4F-C168E3C27A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73E8-4731-8C4F-C168E3C27A8A}"/>
            </c:ext>
          </c:extLst>
        </c:ser>
        <c:dLbls>
          <c:showLegendKey val="0"/>
          <c:showVal val="1"/>
          <c:showCatName val="0"/>
          <c:showSerName val="0"/>
          <c:showPercent val="0"/>
          <c:showBubbleSize val="0"/>
        </c:dLbls>
        <c:axId val="84219776"/>
        <c:axId val="84234240"/>
      </c:scatterChart>
      <c:valAx>
        <c:axId val="84219776"/>
        <c:scaling>
          <c:orientation val="maxMin"/>
          <c:max val="6.399999999999999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税収の大幅な伸びにより基準財政収入額が増加したものの、社会福祉費などの伸びにより基準財政需要額も大きく増加したため、財政力指数は令和４年度よりも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大型事業所等に乏しい本市においては、法人税収入が他の類似団体のようには見込めず、また、今後も社会福祉費や児童福祉費等の増が予想されることから、さらなる歳出の見直しや、適切な人員配置、行政改革を含めた事務の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令和５年度について、市税収入は増加したものの、歳出で、物価高騰により物件費等が増加したことなどが影響し、前年度と比較し、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物件費は増加傾向にあり、施設老朽化に伴う公債費の増も見込まれるなど、今後さらに財政構造の硬直化が予想されるため、歳入の増加や繰上償還を図りつつ、現在ある事業そのものの見直しなどの改善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140970</xdr:rowOff>
    </xdr:to>
    <xdr:cxnSp macro="">
      <xdr:nvCxnSpPr>
        <xdr:cNvPr id="130" name="直線コネクタ 129"/>
        <xdr:cNvCxnSpPr/>
      </xdr:nvCxnSpPr>
      <xdr:spPr>
        <a:xfrm>
          <a:off x="4114800" y="1067917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49276</xdr:rowOff>
    </xdr:to>
    <xdr:cxnSp macro="">
      <xdr:nvCxnSpPr>
        <xdr:cNvPr id="133" name="直線コネクタ 132"/>
        <xdr:cNvCxnSpPr/>
      </xdr:nvCxnSpPr>
      <xdr:spPr>
        <a:xfrm>
          <a:off x="3225800" y="1057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150622</xdr:rowOff>
    </xdr:to>
    <xdr:cxnSp macro="">
      <xdr:nvCxnSpPr>
        <xdr:cNvPr id="136" name="直線コネクタ 135"/>
        <xdr:cNvCxnSpPr/>
      </xdr:nvCxnSpPr>
      <xdr:spPr>
        <a:xfrm flipV="1">
          <a:off x="2336800" y="1057300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150622</xdr:rowOff>
    </xdr:to>
    <xdr:cxnSp macro="">
      <xdr:nvCxnSpPr>
        <xdr:cNvPr id="139" name="直線コネクタ 138"/>
        <xdr:cNvCxnSpPr/>
      </xdr:nvCxnSpPr>
      <xdr:spPr>
        <a:xfrm>
          <a:off x="1447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3" name="楕円 152"/>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54" name="テキスト ボックス 153"/>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7" name="楕円 156"/>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8" name="テキスト ボックス 157"/>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ふるさと納税関連の物件費の増等により、前年度と比較し、</a:t>
          </a:r>
          <a:r>
            <a:rPr kumimoji="1" lang="en-US" altLang="ja-JP" sz="1300">
              <a:latin typeface="ＭＳ Ｐゴシック" panose="020B0600070205080204" pitchFamily="50" charset="-128"/>
              <a:ea typeface="ＭＳ Ｐゴシック" panose="020B0600070205080204" pitchFamily="50" charset="-128"/>
            </a:rPr>
            <a:t>4,456</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本市では、これまで進めてきた行政改革により積極的な民間委託の推進を行っているが、人件費抑制による委託料等の増加を考慮しても、全体としては全国平均や類似団体の平均決算額を下回っている。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162878</xdr:rowOff>
    </xdr:from>
    <xdr:to>
      <xdr:col>23</xdr:col>
      <xdr:colOff>133350</xdr:colOff>
      <xdr:row>82</xdr:row>
      <xdr:rowOff>34438</xdr:rowOff>
    </xdr:to>
    <xdr:cxnSp macro="">
      <xdr:nvCxnSpPr>
        <xdr:cNvPr id="191" name="直線コネクタ 190"/>
        <xdr:cNvCxnSpPr/>
      </xdr:nvCxnSpPr>
      <xdr:spPr>
        <a:xfrm>
          <a:off x="4114800" y="14050328"/>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101067</xdr:rowOff>
    </xdr:from>
    <xdr:to>
      <xdr:col>19</xdr:col>
      <xdr:colOff>133350</xdr:colOff>
      <xdr:row>81</xdr:row>
      <xdr:rowOff>162878</xdr:rowOff>
    </xdr:to>
    <xdr:cxnSp macro="">
      <xdr:nvCxnSpPr>
        <xdr:cNvPr id="194" name="直線コネクタ 193"/>
        <xdr:cNvCxnSpPr/>
      </xdr:nvCxnSpPr>
      <xdr:spPr>
        <a:xfrm>
          <a:off x="3225800" y="13988517"/>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5600</xdr:rowOff>
    </xdr:from>
    <xdr:to>
      <xdr:col>15</xdr:col>
      <xdr:colOff>82550</xdr:colOff>
      <xdr:row>81</xdr:row>
      <xdr:rowOff>101067</xdr:rowOff>
    </xdr:to>
    <xdr:cxnSp macro="">
      <xdr:nvCxnSpPr>
        <xdr:cNvPr id="197" name="直線コネクタ 196"/>
        <xdr:cNvCxnSpPr/>
      </xdr:nvCxnSpPr>
      <xdr:spPr>
        <a:xfrm>
          <a:off x="2336800" y="13893050"/>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69323</xdr:rowOff>
    </xdr:from>
    <xdr:to>
      <xdr:col>11</xdr:col>
      <xdr:colOff>31750</xdr:colOff>
      <xdr:row>81</xdr:row>
      <xdr:rowOff>5600</xdr:rowOff>
    </xdr:to>
    <xdr:cxnSp macro="">
      <xdr:nvCxnSpPr>
        <xdr:cNvPr id="200" name="直線コネクタ 199"/>
        <xdr:cNvCxnSpPr/>
      </xdr:nvCxnSpPr>
      <xdr:spPr>
        <a:xfrm>
          <a:off x="1447800" y="13785323"/>
          <a:ext cx="889000" cy="10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155088</xdr:rowOff>
    </xdr:from>
    <xdr:to>
      <xdr:col>23</xdr:col>
      <xdr:colOff>184150</xdr:colOff>
      <xdr:row>82</xdr:row>
      <xdr:rowOff>85238</xdr:rowOff>
    </xdr:to>
    <xdr:sp macro="" textlink="">
      <xdr:nvSpPr>
        <xdr:cNvPr id="210" name="楕円 209"/>
        <xdr:cNvSpPr/>
      </xdr:nvSpPr>
      <xdr:spPr>
        <a:xfrm>
          <a:off x="4902200" y="140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xdr:rowOff>
    </xdr:from>
    <xdr:ext cx="762000" cy="259045"/>
    <xdr:sp macro="" textlink="">
      <xdr:nvSpPr>
        <xdr:cNvPr id="211" name="人件費・物件費等の状況該当値テキスト"/>
        <xdr:cNvSpPr txBox="1"/>
      </xdr:nvSpPr>
      <xdr:spPr>
        <a:xfrm>
          <a:off x="5041900" y="1388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112078</xdr:rowOff>
    </xdr:from>
    <xdr:to>
      <xdr:col>19</xdr:col>
      <xdr:colOff>184150</xdr:colOff>
      <xdr:row>82</xdr:row>
      <xdr:rowOff>42228</xdr:rowOff>
    </xdr:to>
    <xdr:sp macro="" textlink="">
      <xdr:nvSpPr>
        <xdr:cNvPr id="212" name="楕円 211"/>
        <xdr:cNvSpPr/>
      </xdr:nvSpPr>
      <xdr:spPr>
        <a:xfrm>
          <a:off x="4064000" y="13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52405</xdr:rowOff>
    </xdr:from>
    <xdr:ext cx="736600" cy="259045"/>
    <xdr:sp macro="" textlink="">
      <xdr:nvSpPr>
        <xdr:cNvPr id="213" name="テキスト ボックス 212"/>
        <xdr:cNvSpPr txBox="1"/>
      </xdr:nvSpPr>
      <xdr:spPr>
        <a:xfrm>
          <a:off x="3733800" y="1376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50267</xdr:rowOff>
    </xdr:from>
    <xdr:to>
      <xdr:col>15</xdr:col>
      <xdr:colOff>133350</xdr:colOff>
      <xdr:row>81</xdr:row>
      <xdr:rowOff>151867</xdr:rowOff>
    </xdr:to>
    <xdr:sp macro="" textlink="">
      <xdr:nvSpPr>
        <xdr:cNvPr id="214" name="楕円 213"/>
        <xdr:cNvSpPr/>
      </xdr:nvSpPr>
      <xdr:spPr>
        <a:xfrm>
          <a:off x="3175000" y="139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162044</xdr:rowOff>
    </xdr:from>
    <xdr:ext cx="762000" cy="259045"/>
    <xdr:sp macro="" textlink="">
      <xdr:nvSpPr>
        <xdr:cNvPr id="215" name="テキスト ボックス 214"/>
        <xdr:cNvSpPr txBox="1"/>
      </xdr:nvSpPr>
      <xdr:spPr>
        <a:xfrm>
          <a:off x="2844800" y="137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126250</xdr:rowOff>
    </xdr:from>
    <xdr:to>
      <xdr:col>11</xdr:col>
      <xdr:colOff>82550</xdr:colOff>
      <xdr:row>81</xdr:row>
      <xdr:rowOff>56400</xdr:rowOff>
    </xdr:to>
    <xdr:sp macro="" textlink="">
      <xdr:nvSpPr>
        <xdr:cNvPr id="216" name="楕円 215"/>
        <xdr:cNvSpPr/>
      </xdr:nvSpPr>
      <xdr:spPr>
        <a:xfrm>
          <a:off x="2286000" y="138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66577</xdr:rowOff>
    </xdr:from>
    <xdr:ext cx="762000" cy="259045"/>
    <xdr:sp macro="" textlink="">
      <xdr:nvSpPr>
        <xdr:cNvPr id="217" name="テキスト ボックス 216"/>
        <xdr:cNvSpPr txBox="1"/>
      </xdr:nvSpPr>
      <xdr:spPr>
        <a:xfrm>
          <a:off x="1955800" y="13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18523</xdr:rowOff>
    </xdr:from>
    <xdr:to>
      <xdr:col>7</xdr:col>
      <xdr:colOff>31750</xdr:colOff>
      <xdr:row>80</xdr:row>
      <xdr:rowOff>120123</xdr:rowOff>
    </xdr:to>
    <xdr:sp macro="" textlink="">
      <xdr:nvSpPr>
        <xdr:cNvPr id="218" name="楕円 217"/>
        <xdr:cNvSpPr/>
      </xdr:nvSpPr>
      <xdr:spPr>
        <a:xfrm>
          <a:off x="1397000" y="13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130300</xdr:rowOff>
    </xdr:from>
    <xdr:ext cx="762000" cy="259045"/>
    <xdr:sp macro="" textlink="">
      <xdr:nvSpPr>
        <xdr:cNvPr id="219" name="テキスト ボックス 218"/>
        <xdr:cNvSpPr txBox="1"/>
      </xdr:nvSpPr>
      <xdr:spPr>
        <a:xfrm>
          <a:off x="1066800" y="1350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職員構成の変動等により高い水準となっているが、今後も各種手当の総点検を行うとともに、職員の能力・業績の適正な評価を行うよう人事評価制度を運用していく。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88</xdr:row>
      <xdr:rowOff>40216</xdr:rowOff>
    </xdr:to>
    <xdr:cxnSp macro="">
      <xdr:nvCxnSpPr>
        <xdr:cNvPr id="253" name="直線コネクタ 252"/>
        <xdr:cNvCxnSpPr/>
      </xdr:nvCxnSpPr>
      <xdr:spPr>
        <a:xfrm>
          <a:off x="16179800" y="14866409"/>
          <a:ext cx="8382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88</xdr:row>
      <xdr:rowOff>20109</xdr:rowOff>
    </xdr:to>
    <xdr:cxnSp macro="">
      <xdr:nvCxnSpPr>
        <xdr:cNvPr id="256" name="直線コネクタ 255"/>
        <xdr:cNvCxnSpPr/>
      </xdr:nvCxnSpPr>
      <xdr:spPr>
        <a:xfrm flipV="1">
          <a:off x="15290800" y="148664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80434</xdr:rowOff>
    </xdr:to>
    <xdr:cxnSp macro="">
      <xdr:nvCxnSpPr>
        <xdr:cNvPr id="259" name="直線コネクタ 258"/>
        <xdr:cNvCxnSpPr/>
      </xdr:nvCxnSpPr>
      <xdr:spPr>
        <a:xfrm flipV="1">
          <a:off x="14401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80434</xdr:rowOff>
    </xdr:to>
    <xdr:cxnSp macro="">
      <xdr:nvCxnSpPr>
        <xdr:cNvPr id="262" name="直線コネクタ 261"/>
        <xdr:cNvCxnSpPr/>
      </xdr:nvCxnSpPr>
      <xdr:spPr>
        <a:xfrm>
          <a:off x="13512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6" name="楕円 275"/>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7" name="テキスト ボックス 276"/>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策定の集中改革プランに基づき、機構改革や定年退職者の不補充に等により職員数の削減を図ってきた結果、全国平均と比べても極めて効率的な運営形態を実現している。今後も、各種権限移譲や行政サービスとのバランスを考慮しつつ、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5821</xdr:rowOff>
    </xdr:from>
    <xdr:to>
      <xdr:col>81</xdr:col>
      <xdr:colOff>44450</xdr:colOff>
      <xdr:row>59</xdr:row>
      <xdr:rowOff>17886</xdr:rowOff>
    </xdr:to>
    <xdr:cxnSp macro="">
      <xdr:nvCxnSpPr>
        <xdr:cNvPr id="316" name="直線コネクタ 315"/>
        <xdr:cNvCxnSpPr/>
      </xdr:nvCxnSpPr>
      <xdr:spPr>
        <a:xfrm flipV="1">
          <a:off x="16179800" y="101213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5821</xdr:rowOff>
    </xdr:from>
    <xdr:to>
      <xdr:col>77</xdr:col>
      <xdr:colOff>44450</xdr:colOff>
      <xdr:row>59</xdr:row>
      <xdr:rowOff>17886</xdr:rowOff>
    </xdr:to>
    <xdr:cxnSp macro="">
      <xdr:nvCxnSpPr>
        <xdr:cNvPr id="319" name="直線コネクタ 318"/>
        <xdr:cNvCxnSpPr/>
      </xdr:nvCxnSpPr>
      <xdr:spPr>
        <a:xfrm>
          <a:off x="15290800" y="101213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5821</xdr:rowOff>
    </xdr:to>
    <xdr:cxnSp macro="">
      <xdr:nvCxnSpPr>
        <xdr:cNvPr id="322" name="直線コネクタ 321"/>
        <xdr:cNvCxnSpPr/>
      </xdr:nvCxnSpPr>
      <xdr:spPr>
        <a:xfrm>
          <a:off x="14401800" y="101193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145097</xdr:rowOff>
    </xdr:from>
    <xdr:to>
      <xdr:col>68</xdr:col>
      <xdr:colOff>152400</xdr:colOff>
      <xdr:row>59</xdr:row>
      <xdr:rowOff>3810</xdr:rowOff>
    </xdr:to>
    <xdr:cxnSp macro="">
      <xdr:nvCxnSpPr>
        <xdr:cNvPr id="325" name="直線コネクタ 324"/>
        <xdr:cNvCxnSpPr/>
      </xdr:nvCxnSpPr>
      <xdr:spPr>
        <a:xfrm>
          <a:off x="13512800" y="100891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126471</xdr:rowOff>
    </xdr:from>
    <xdr:to>
      <xdr:col>81</xdr:col>
      <xdr:colOff>95250</xdr:colOff>
      <xdr:row>59</xdr:row>
      <xdr:rowOff>56621</xdr:rowOff>
    </xdr:to>
    <xdr:sp macro="" textlink="">
      <xdr:nvSpPr>
        <xdr:cNvPr id="335" name="楕円 334"/>
        <xdr:cNvSpPr/>
      </xdr:nvSpPr>
      <xdr:spPr>
        <a:xfrm>
          <a:off x="169672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142998</xdr:rowOff>
    </xdr:from>
    <xdr:ext cx="762000" cy="259045"/>
    <xdr:sp macro="" textlink="">
      <xdr:nvSpPr>
        <xdr:cNvPr id="336" name="定員管理の状況該当値テキスト"/>
        <xdr:cNvSpPr txBox="1"/>
      </xdr:nvSpPr>
      <xdr:spPr>
        <a:xfrm>
          <a:off x="17106900" y="99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7" name="楕円 336"/>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38" name="テキスト ボックス 337"/>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126471</xdr:rowOff>
    </xdr:from>
    <xdr:to>
      <xdr:col>73</xdr:col>
      <xdr:colOff>44450</xdr:colOff>
      <xdr:row>59</xdr:row>
      <xdr:rowOff>56621</xdr:rowOff>
    </xdr:to>
    <xdr:sp macro="" textlink="">
      <xdr:nvSpPr>
        <xdr:cNvPr id="339" name="楕円 338"/>
        <xdr:cNvSpPr/>
      </xdr:nvSpPr>
      <xdr:spPr>
        <a:xfrm>
          <a:off x="15240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66798</xdr:rowOff>
    </xdr:from>
    <xdr:ext cx="762000" cy="259045"/>
    <xdr:sp macro="" textlink="">
      <xdr:nvSpPr>
        <xdr:cNvPr id="340" name="テキスト ボックス 339"/>
        <xdr:cNvSpPr txBox="1"/>
      </xdr:nvSpPr>
      <xdr:spPr>
        <a:xfrm>
          <a:off x="14909800" y="98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1" name="楕円 340"/>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2" name="テキスト ボックス 341"/>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94297</xdr:rowOff>
    </xdr:from>
    <xdr:to>
      <xdr:col>64</xdr:col>
      <xdr:colOff>152400</xdr:colOff>
      <xdr:row>59</xdr:row>
      <xdr:rowOff>24447</xdr:rowOff>
    </xdr:to>
    <xdr:sp macro="" textlink="">
      <xdr:nvSpPr>
        <xdr:cNvPr id="343" name="楕円 342"/>
        <xdr:cNvSpPr/>
      </xdr:nvSpPr>
      <xdr:spPr>
        <a:xfrm>
          <a:off x="13462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34624</xdr:rowOff>
    </xdr:from>
    <xdr:ext cx="762000" cy="259045"/>
    <xdr:sp macro="" textlink="">
      <xdr:nvSpPr>
        <xdr:cNvPr id="344" name="テキスト ボックス 343"/>
        <xdr:cNvSpPr txBox="1"/>
      </xdr:nvSpPr>
      <xdr:spPr>
        <a:xfrm>
          <a:off x="13131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大型事業の償還が開始した平成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年度以降、増傾向であったが、公営企業への地方債償還に対する繰入額が減少したことにより、</a:t>
          </a:r>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新規発行に際しては、元利償還に交付税措置等があるものを選択するよう努めるほか、償還額以上の新規発行を行わないなど、適切に市債残高を管理しつつ、中長期的な償還額が平準化されるよう勘案し、実質公債費比率の安定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77" name="直線コネクタ 376"/>
        <xdr:cNvCxnSpPr/>
      </xdr:nvCxnSpPr>
      <xdr:spPr>
        <a:xfrm flipV="1">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0" name="直線コネクタ 379"/>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129540</xdr:rowOff>
    </xdr:to>
    <xdr:cxnSp macro="">
      <xdr:nvCxnSpPr>
        <xdr:cNvPr id="383" name="直線コネクタ 382"/>
        <xdr:cNvCxnSpPr/>
      </xdr:nvCxnSpPr>
      <xdr:spPr>
        <a:xfrm>
          <a:off x="14401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73237</xdr:rowOff>
    </xdr:to>
    <xdr:cxnSp macro="">
      <xdr:nvCxnSpPr>
        <xdr:cNvPr id="386" name="直線コネクタ 385"/>
        <xdr:cNvCxnSpPr/>
      </xdr:nvCxnSpPr>
      <xdr:spPr>
        <a:xfrm>
          <a:off x="13512800" y="669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6" name="楕円 395"/>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7"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8" name="楕円 397"/>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9" name="テキスト ボックス 39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0" name="楕円 399"/>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1" name="テキスト ボックス 40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2" name="楕円 401"/>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3" name="テキスト ボックス 402"/>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4" name="楕円 403"/>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5" name="テキスト ボックス 404"/>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地方債の現在高について、令和５年度の借入額が償還額を下回り、令和４年度末残高と比較して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a:t>
          </a:r>
          <a:r>
            <a:rPr kumimoji="1" lang="ja-JP" altLang="en-US" sz="1300">
              <a:latin typeface="ＭＳ Ｐゴシック" panose="020B0600070205080204" pitchFamily="50" charset="-128"/>
              <a:ea typeface="ＭＳ Ｐゴシック" panose="020B0600070205080204" pitchFamily="50" charset="-128"/>
            </a:rPr>
            <a:t>減少したことや、下水道事業会計の地方債元金償還に充てる一般会計からの負担額が減少したことなどにより将来負担額は減少し、健全な数値を維持している。</a:t>
          </a:r>
        </a:p>
        <a:p>
          <a:r>
            <a:rPr kumimoji="1" lang="ja-JP" altLang="en-US" sz="1300">
              <a:latin typeface="ＭＳ Ｐゴシック" panose="020B0600070205080204" pitchFamily="50" charset="-128"/>
              <a:ea typeface="ＭＳ Ｐゴシック" panose="020B0600070205080204" pitchFamily="50" charset="-128"/>
            </a:rPr>
            <a:t>　今後も適切に市債残高を管理し、財政の健全化に努めていく。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早くから民間委託を推進してきたことや、定年退職者の不補充等により積極的な人件費削減に努めてきたことから、類似団体と比較して人件費は少ない状況である。</a:t>
          </a:r>
        </a:p>
        <a:p>
          <a:r>
            <a:rPr kumimoji="1" lang="ja-JP" altLang="en-US" sz="1300">
              <a:latin typeface="ＭＳ Ｐゴシック" panose="020B0600070205080204" pitchFamily="50" charset="-128"/>
              <a:ea typeface="ＭＳ Ｐゴシック" panose="020B0600070205080204" pitchFamily="50" charset="-128"/>
            </a:rPr>
            <a:t>　一方で会計年度任用職員制度の運用に基づく人件費の増加が今後も見込まれるため、各種権限移譲や行政サービスとのバランスを考慮しつつ、適切な定員管理や人事評価制度を用いた給与体系の見直し等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120469</xdr:rowOff>
    </xdr:to>
    <xdr:cxnSp macro="">
      <xdr:nvCxnSpPr>
        <xdr:cNvPr id="68" name="直線コネクタ 67"/>
        <xdr:cNvCxnSpPr/>
      </xdr:nvCxnSpPr>
      <xdr:spPr>
        <a:xfrm>
          <a:off x="3987800" y="5923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34</xdr:row>
      <xdr:rowOff>107406</xdr:rowOff>
    </xdr:to>
    <xdr:cxnSp macro="">
      <xdr:nvCxnSpPr>
        <xdr:cNvPr id="71" name="直線コネクタ 70"/>
        <xdr:cNvCxnSpPr/>
      </xdr:nvCxnSpPr>
      <xdr:spPr>
        <a:xfrm flipV="1">
          <a:off x="3098800" y="5923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107406</xdr:rowOff>
    </xdr:from>
    <xdr:to>
      <xdr:col>15</xdr:col>
      <xdr:colOff>98425</xdr:colOff>
      <xdr:row>35</xdr:row>
      <xdr:rowOff>27396</xdr:rowOff>
    </xdr:to>
    <xdr:cxnSp macro="">
      <xdr:nvCxnSpPr>
        <xdr:cNvPr id="74" name="直線コネクタ 73"/>
        <xdr:cNvCxnSpPr/>
      </xdr:nvCxnSpPr>
      <xdr:spPr>
        <a:xfrm flipV="1">
          <a:off x="2209800" y="5936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42092</xdr:rowOff>
    </xdr:from>
    <xdr:to>
      <xdr:col>11</xdr:col>
      <xdr:colOff>9525</xdr:colOff>
      <xdr:row>35</xdr:row>
      <xdr:rowOff>27396</xdr:rowOff>
    </xdr:to>
    <xdr:cxnSp macro="">
      <xdr:nvCxnSpPr>
        <xdr:cNvPr id="77" name="直線コネクタ 76"/>
        <xdr:cNvCxnSpPr/>
      </xdr:nvCxnSpPr>
      <xdr:spPr>
        <a:xfrm>
          <a:off x="1320800" y="587139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69669</xdr:rowOff>
    </xdr:from>
    <xdr:to>
      <xdr:col>24</xdr:col>
      <xdr:colOff>76200</xdr:colOff>
      <xdr:row>34</xdr:row>
      <xdr:rowOff>171269</xdr:rowOff>
    </xdr:to>
    <xdr:sp macro="" textlink="">
      <xdr:nvSpPr>
        <xdr:cNvPr id="87" name="楕円 86"/>
        <xdr:cNvSpPr/>
      </xdr:nvSpPr>
      <xdr:spPr>
        <a:xfrm>
          <a:off x="47752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86196</xdr:rowOff>
    </xdr:from>
    <xdr:ext cx="762000" cy="259045"/>
    <xdr:sp macro="" textlink="">
      <xdr:nvSpPr>
        <xdr:cNvPr id="88" name="人件費該当値テキスト"/>
        <xdr:cNvSpPr txBox="1"/>
      </xdr:nvSpPr>
      <xdr:spPr>
        <a:xfrm>
          <a:off x="4914900" y="574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56606</xdr:rowOff>
    </xdr:from>
    <xdr:to>
      <xdr:col>15</xdr:col>
      <xdr:colOff>149225</xdr:colOff>
      <xdr:row>34</xdr:row>
      <xdr:rowOff>158206</xdr:rowOff>
    </xdr:to>
    <xdr:sp macro="" textlink="">
      <xdr:nvSpPr>
        <xdr:cNvPr id="91" name="楕円 90"/>
        <xdr:cNvSpPr/>
      </xdr:nvSpPr>
      <xdr:spPr>
        <a:xfrm>
          <a:off x="3048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168383</xdr:rowOff>
    </xdr:from>
    <xdr:ext cx="762000" cy="259045"/>
    <xdr:sp macro="" textlink="">
      <xdr:nvSpPr>
        <xdr:cNvPr id="92" name="テキスト ボックス 91"/>
        <xdr:cNvSpPr txBox="1"/>
      </xdr:nvSpPr>
      <xdr:spPr>
        <a:xfrm>
          <a:off x="2717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148046</xdr:rowOff>
    </xdr:from>
    <xdr:to>
      <xdr:col>11</xdr:col>
      <xdr:colOff>60325</xdr:colOff>
      <xdr:row>35</xdr:row>
      <xdr:rowOff>78196</xdr:rowOff>
    </xdr:to>
    <xdr:sp macro="" textlink="">
      <xdr:nvSpPr>
        <xdr:cNvPr id="93" name="楕円 92"/>
        <xdr:cNvSpPr/>
      </xdr:nvSpPr>
      <xdr:spPr>
        <a:xfrm>
          <a:off x="2159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88373</xdr:rowOff>
    </xdr:from>
    <xdr:ext cx="762000" cy="259045"/>
    <xdr:sp macro="" textlink="">
      <xdr:nvSpPr>
        <xdr:cNvPr id="94" name="テキスト ボックス 93"/>
        <xdr:cNvSpPr txBox="1"/>
      </xdr:nvSpPr>
      <xdr:spPr>
        <a:xfrm>
          <a:off x="1828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162742</xdr:rowOff>
    </xdr:from>
    <xdr:to>
      <xdr:col>6</xdr:col>
      <xdr:colOff>171450</xdr:colOff>
      <xdr:row>34</xdr:row>
      <xdr:rowOff>92892</xdr:rowOff>
    </xdr:to>
    <xdr:sp macro="" textlink="">
      <xdr:nvSpPr>
        <xdr:cNvPr id="95" name="楕円 94"/>
        <xdr:cNvSpPr/>
      </xdr:nvSpPr>
      <xdr:spPr>
        <a:xfrm>
          <a:off x="1270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103069</xdr:rowOff>
    </xdr:from>
    <xdr:ext cx="762000" cy="259045"/>
    <xdr:sp macro="" textlink="">
      <xdr:nvSpPr>
        <xdr:cNvPr id="96" name="テキスト ボックス 95"/>
        <xdr:cNvSpPr txBox="1"/>
      </xdr:nvSpPr>
      <xdr:spPr>
        <a:xfrm>
          <a:off x="939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ポイント高いが、これは行政改革により、業務の民間委託化が進んだ結果である。</a:t>
          </a:r>
        </a:p>
        <a:p>
          <a:r>
            <a:rPr kumimoji="1" lang="ja-JP" altLang="en-US" sz="1300">
              <a:latin typeface="ＭＳ Ｐゴシック" panose="020B0600070205080204" pitchFamily="50" charset="-128"/>
              <a:ea typeface="ＭＳ Ｐゴシック" panose="020B0600070205080204" pitchFamily="50" charset="-128"/>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44704</xdr:rowOff>
    </xdr:to>
    <xdr:cxnSp macro="">
      <xdr:nvCxnSpPr>
        <xdr:cNvPr id="127" name="直線コネクタ 126"/>
        <xdr:cNvCxnSpPr/>
      </xdr:nvCxnSpPr>
      <xdr:spPr>
        <a:xfrm>
          <a:off x="15671800" y="3057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143002</xdr:rowOff>
    </xdr:to>
    <xdr:cxnSp macro="">
      <xdr:nvCxnSpPr>
        <xdr:cNvPr id="130" name="直線コネクタ 129"/>
        <xdr:cNvCxnSpPr/>
      </xdr:nvCxnSpPr>
      <xdr:spPr>
        <a:xfrm>
          <a:off x="14782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152146</xdr:rowOff>
    </xdr:to>
    <xdr:cxnSp macro="">
      <xdr:nvCxnSpPr>
        <xdr:cNvPr id="133" name="直線コネクタ 132"/>
        <xdr:cNvCxnSpPr/>
      </xdr:nvCxnSpPr>
      <xdr:spPr>
        <a:xfrm flipV="1">
          <a:off x="13893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44704</xdr:rowOff>
    </xdr:to>
    <xdr:cxnSp macro="">
      <xdr:nvCxnSpPr>
        <xdr:cNvPr id="136" name="直線コネクタ 135"/>
        <xdr:cNvCxnSpPr/>
      </xdr:nvCxnSpPr>
      <xdr:spPr>
        <a:xfrm flipV="1">
          <a:off x="13004800" y="3066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6" name="楕円 145"/>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7"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8" name="楕円 147"/>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9" name="テキスト ボックス 148"/>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50" name="楕円 149"/>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51" name="テキスト ボックス 150"/>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4" name="楕円 153"/>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5" name="テキスト ボックス 154"/>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ポイント増となった。介護・訓練等給付費や障がい児通所支援給付費などは増傾向にある。</a:t>
          </a:r>
        </a:p>
        <a:p>
          <a:r>
            <a:rPr kumimoji="1" lang="ja-JP" altLang="en-US" sz="1300">
              <a:latin typeface="ＭＳ Ｐゴシック" panose="020B0600070205080204" pitchFamily="50" charset="-128"/>
              <a:ea typeface="ＭＳ Ｐゴシック" panose="020B0600070205080204" pitchFamily="50" charset="-128"/>
            </a:rPr>
            <a:t>　今後も伸びが見込まれることから、適正な審査や就労支援等を行うことにより、財政を圧迫する上昇傾向に歯止めをかけるよう努める。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54610</xdr:rowOff>
    </xdr:to>
    <xdr:cxnSp macro="">
      <xdr:nvCxnSpPr>
        <xdr:cNvPr id="188" name="直線コネクタ 187"/>
        <xdr:cNvCxnSpPr/>
      </xdr:nvCxnSpPr>
      <xdr:spPr>
        <a:xfrm>
          <a:off x="3987800" y="9766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1" name="直線コネクタ 190"/>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157480</xdr:rowOff>
    </xdr:to>
    <xdr:cxnSp macro="">
      <xdr:nvCxnSpPr>
        <xdr:cNvPr id="194" name="直線コネクタ 193"/>
        <xdr:cNvCxnSpPr/>
      </xdr:nvCxnSpPr>
      <xdr:spPr>
        <a:xfrm flipV="1">
          <a:off x="2209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157480</xdr:rowOff>
    </xdr:to>
    <xdr:cxnSp macro="">
      <xdr:nvCxnSpPr>
        <xdr:cNvPr id="197" name="直線コネクタ 196"/>
        <xdr:cNvCxnSpPr/>
      </xdr:nvCxnSpPr>
      <xdr:spPr>
        <a:xfrm>
          <a:off x="1320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7" name="楕円 206"/>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8" name="扶助費該当値テキスト"/>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6" name="テキスト ボックス 215"/>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その他に係る経常収支比率は、福岡県の平均と同水準となっている。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今後は、公共施設の維持補修の需要増についても予想されることから、予算や事業計画のさらなる適正化とコスト削減に努めていく。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4535</xdr:rowOff>
    </xdr:to>
    <xdr:cxnSp macro="">
      <xdr:nvCxnSpPr>
        <xdr:cNvPr id="251" name="直線コネクタ 250"/>
        <xdr:cNvCxnSpPr/>
      </xdr:nvCxnSpPr>
      <xdr:spPr>
        <a:xfrm>
          <a:off x="15671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4" name="直線コネクタ 253"/>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165100</xdr:rowOff>
    </xdr:to>
    <xdr:cxnSp macro="">
      <xdr:nvCxnSpPr>
        <xdr:cNvPr id="257" name="直線コネクタ 256"/>
        <xdr:cNvCxnSpPr/>
      </xdr:nvCxnSpPr>
      <xdr:spPr>
        <a:xfrm>
          <a:off x="13893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57</xdr:row>
      <xdr:rowOff>48078</xdr:rowOff>
    </xdr:to>
    <xdr:cxnSp macro="">
      <xdr:nvCxnSpPr>
        <xdr:cNvPr id="260" name="直線コネクタ 259"/>
        <xdr:cNvCxnSpPr/>
      </xdr:nvCxnSpPr>
      <xdr:spPr>
        <a:xfrm flipV="1">
          <a:off x="13004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類似団体を上回る状況が続いている。これは、ごみ処理や消防など広域で実施することで効率が高まる事業について、積極的に近隣自治体と一部事務組合を構成しているためである。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今後も一部事務組合の予算や事業的適正化を促すなど、負担額の平準化に努める。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107950</xdr:rowOff>
    </xdr:to>
    <xdr:cxnSp macro="">
      <xdr:nvCxnSpPr>
        <xdr:cNvPr id="311" name="直線コネクタ 310"/>
        <xdr:cNvCxnSpPr/>
      </xdr:nvCxnSpPr>
      <xdr:spPr>
        <a:xfrm>
          <a:off x="15671800" y="6779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85090</xdr:rowOff>
    </xdr:from>
    <xdr:to>
      <xdr:col>78</xdr:col>
      <xdr:colOff>69850</xdr:colOff>
      <xdr:row>39</xdr:row>
      <xdr:rowOff>92710</xdr:rowOff>
    </xdr:to>
    <xdr:cxnSp macro="">
      <xdr:nvCxnSpPr>
        <xdr:cNvPr id="314" name="直線コネクタ 313"/>
        <xdr:cNvCxnSpPr/>
      </xdr:nvCxnSpPr>
      <xdr:spPr>
        <a:xfrm>
          <a:off x="14782800" y="677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85090</xdr:rowOff>
    </xdr:from>
    <xdr:to>
      <xdr:col>73</xdr:col>
      <xdr:colOff>180975</xdr:colOff>
      <xdr:row>39</xdr:row>
      <xdr:rowOff>161290</xdr:rowOff>
    </xdr:to>
    <xdr:cxnSp macro="">
      <xdr:nvCxnSpPr>
        <xdr:cNvPr id="317" name="直線コネクタ 316"/>
        <xdr:cNvCxnSpPr/>
      </xdr:nvCxnSpPr>
      <xdr:spPr>
        <a:xfrm flipV="1">
          <a:off x="13893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161290</xdr:rowOff>
    </xdr:from>
    <xdr:to>
      <xdr:col>69</xdr:col>
      <xdr:colOff>92075</xdr:colOff>
      <xdr:row>40</xdr:row>
      <xdr:rowOff>12700</xdr:rowOff>
    </xdr:to>
    <xdr:cxnSp macro="">
      <xdr:nvCxnSpPr>
        <xdr:cNvPr id="320" name="直線コネクタ 319"/>
        <xdr:cNvCxnSpPr/>
      </xdr:nvCxnSpPr>
      <xdr:spPr>
        <a:xfrm flipV="1">
          <a:off x="13004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30" name="楕円 329"/>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1"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2" name="楕円 331"/>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3" name="テキスト ボックス 332"/>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34290</xdr:rowOff>
    </xdr:from>
    <xdr:to>
      <xdr:col>74</xdr:col>
      <xdr:colOff>31750</xdr:colOff>
      <xdr:row>39</xdr:row>
      <xdr:rowOff>135890</xdr:rowOff>
    </xdr:to>
    <xdr:sp macro="" textlink="">
      <xdr:nvSpPr>
        <xdr:cNvPr id="334" name="楕円 333"/>
        <xdr:cNvSpPr/>
      </xdr:nvSpPr>
      <xdr:spPr>
        <a:xfrm>
          <a:off x="14732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120667</xdr:rowOff>
    </xdr:from>
    <xdr:ext cx="762000" cy="259045"/>
    <xdr:sp macro="" textlink="">
      <xdr:nvSpPr>
        <xdr:cNvPr id="335" name="テキスト ボックス 334"/>
        <xdr:cNvSpPr txBox="1"/>
      </xdr:nvSpPr>
      <xdr:spPr>
        <a:xfrm>
          <a:off x="14401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6" name="楕円 335"/>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7" name="テキスト ボックス 336"/>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8" name="楕円 337"/>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39" name="テキスト ボックス 338"/>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は近年、類似団体を下回る数値で推移しているが、施設の老朽化に伴い公債費は増加見込みであることから、繰上償還等により、適切に市債残高を管理するなど、中長期的に償還額が平準化されるよう留意す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72" name="直線コネクタ 371"/>
        <xdr:cNvCxnSpPr/>
      </xdr:nvCxnSpPr>
      <xdr:spPr>
        <a:xfrm flipV="1">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75" name="直線コネクタ 374"/>
        <xdr:cNvCxnSpPr/>
      </xdr:nvCxnSpPr>
      <xdr:spPr>
        <a:xfrm>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81280</xdr:rowOff>
    </xdr:to>
    <xdr:cxnSp macro="">
      <xdr:nvCxnSpPr>
        <xdr:cNvPr id="378" name="直線コネクタ 377"/>
        <xdr:cNvCxnSpPr/>
      </xdr:nvCxnSpPr>
      <xdr:spPr>
        <a:xfrm flipV="1">
          <a:off x="2209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81" name="直線コネクタ 380"/>
        <xdr:cNvCxnSpPr/>
      </xdr:nvCxnSpPr>
      <xdr:spPr>
        <a:xfrm flipV="1">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5" name="楕円 39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6" name="テキスト ボックス 39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9" name="楕円 398"/>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0" name="テキスト ボックス 399"/>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公債費以外に係る経常収支比率は、市税収入は増加しているものの、物価高騰による経常的経費の増加が影響し、令和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人件費や扶助費、補助費等については今後も高い水準を維持することが見込まれ、公共施設に対する維持補修の需要増についても予想されることから、優先度に応じて計画的に事業廃止・縮小を進めるなど、さらな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24130</xdr:rowOff>
    </xdr:to>
    <xdr:cxnSp macro="">
      <xdr:nvCxnSpPr>
        <xdr:cNvPr id="429" name="直線コネクタ 428"/>
        <xdr:cNvCxnSpPr/>
      </xdr:nvCxnSpPr>
      <xdr:spPr>
        <a:xfrm>
          <a:off x="15671800" y="13265786"/>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121286</xdr:rowOff>
    </xdr:from>
    <xdr:to>
      <xdr:col>78</xdr:col>
      <xdr:colOff>69850</xdr:colOff>
      <xdr:row>77</xdr:row>
      <xdr:rowOff>64136</xdr:rowOff>
    </xdr:to>
    <xdr:cxnSp macro="">
      <xdr:nvCxnSpPr>
        <xdr:cNvPr id="432" name="直線コネクタ 431"/>
        <xdr:cNvCxnSpPr/>
      </xdr:nvCxnSpPr>
      <xdr:spPr>
        <a:xfrm>
          <a:off x="14782800" y="131514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78</xdr:row>
      <xdr:rowOff>1270</xdr:rowOff>
    </xdr:to>
    <xdr:cxnSp macro="">
      <xdr:nvCxnSpPr>
        <xdr:cNvPr id="435" name="直線コネクタ 434"/>
        <xdr:cNvCxnSpPr/>
      </xdr:nvCxnSpPr>
      <xdr:spPr>
        <a:xfrm flipV="1">
          <a:off x="13893800" y="131514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1270</xdr:rowOff>
    </xdr:to>
    <xdr:cxnSp macro="">
      <xdr:nvCxnSpPr>
        <xdr:cNvPr id="438" name="直線コネクタ 437"/>
        <xdr:cNvCxnSpPr/>
      </xdr:nvCxnSpPr>
      <xdr:spPr>
        <a:xfrm>
          <a:off x="13004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8" name="楕円 447"/>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9"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0" name="楕円 449"/>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51" name="テキスト ボックス 450"/>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70486</xdr:rowOff>
    </xdr:from>
    <xdr:to>
      <xdr:col>74</xdr:col>
      <xdr:colOff>31750</xdr:colOff>
      <xdr:row>77</xdr:row>
      <xdr:rowOff>636</xdr:rowOff>
    </xdr:to>
    <xdr:sp macro="" textlink="">
      <xdr:nvSpPr>
        <xdr:cNvPr id="452" name="楕円 451"/>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156863</xdr:rowOff>
    </xdr:from>
    <xdr:ext cx="762000" cy="259045"/>
    <xdr:sp macro="" textlink="">
      <xdr:nvSpPr>
        <xdr:cNvPr id="453" name="テキスト ボックス 452"/>
        <xdr:cNvSpPr txBox="1"/>
      </xdr:nvSpPr>
      <xdr:spPr>
        <a:xfrm>
          <a:off x="14401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4" name="楕円 453"/>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55" name="テキスト ボックス 454"/>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6" name="楕円 455"/>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57" name="テキスト ボックス 456"/>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48971</xdr:rowOff>
    </xdr:from>
    <xdr:to>
      <xdr:col>29</xdr:col>
      <xdr:colOff>127000</xdr:colOff>
      <xdr:row>18</xdr:row>
      <xdr:rowOff>73647</xdr:rowOff>
    </xdr:to>
    <xdr:cxnSp macro="">
      <xdr:nvCxnSpPr>
        <xdr:cNvPr id="50" name="直線コネクタ 49"/>
        <xdr:cNvCxnSpPr/>
      </xdr:nvCxnSpPr>
      <xdr:spPr bwMode="auto">
        <a:xfrm flipV="1">
          <a:off x="5003800" y="3182696"/>
          <a:ext cx="647700" cy="2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73647</xdr:rowOff>
    </xdr:from>
    <xdr:to>
      <xdr:col>26</xdr:col>
      <xdr:colOff>50800</xdr:colOff>
      <xdr:row>18</xdr:row>
      <xdr:rowOff>78854</xdr:rowOff>
    </xdr:to>
    <xdr:cxnSp macro="">
      <xdr:nvCxnSpPr>
        <xdr:cNvPr id="53" name="直線コネクタ 52"/>
        <xdr:cNvCxnSpPr/>
      </xdr:nvCxnSpPr>
      <xdr:spPr bwMode="auto">
        <a:xfrm flipV="1">
          <a:off x="4305300" y="3207372"/>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78854</xdr:rowOff>
    </xdr:from>
    <xdr:to>
      <xdr:col>22</xdr:col>
      <xdr:colOff>114300</xdr:colOff>
      <xdr:row>18</xdr:row>
      <xdr:rowOff>99581</xdr:rowOff>
    </xdr:to>
    <xdr:cxnSp macro="">
      <xdr:nvCxnSpPr>
        <xdr:cNvPr id="56" name="直線コネクタ 55"/>
        <xdr:cNvCxnSpPr/>
      </xdr:nvCxnSpPr>
      <xdr:spPr bwMode="auto">
        <a:xfrm flipV="1">
          <a:off x="3606800" y="3212579"/>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99581</xdr:rowOff>
    </xdr:from>
    <xdr:to>
      <xdr:col>18</xdr:col>
      <xdr:colOff>177800</xdr:colOff>
      <xdr:row>18</xdr:row>
      <xdr:rowOff>137681</xdr:rowOff>
    </xdr:to>
    <xdr:cxnSp macro="">
      <xdr:nvCxnSpPr>
        <xdr:cNvPr id="59" name="直線コネクタ 58"/>
        <xdr:cNvCxnSpPr/>
      </xdr:nvCxnSpPr>
      <xdr:spPr bwMode="auto">
        <a:xfrm flipV="1">
          <a:off x="2908300" y="3233306"/>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169621</xdr:rowOff>
    </xdr:from>
    <xdr:to>
      <xdr:col>29</xdr:col>
      <xdr:colOff>177800</xdr:colOff>
      <xdr:row>18</xdr:row>
      <xdr:rowOff>99771</xdr:rowOff>
    </xdr:to>
    <xdr:sp macro="" textlink="">
      <xdr:nvSpPr>
        <xdr:cNvPr id="69" name="楕円 68"/>
        <xdr:cNvSpPr/>
      </xdr:nvSpPr>
      <xdr:spPr bwMode="auto">
        <a:xfrm>
          <a:off x="5600700" y="313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78198</xdr:rowOff>
    </xdr:from>
    <xdr:ext cx="762000" cy="259045"/>
    <xdr:sp macro="" textlink="">
      <xdr:nvSpPr>
        <xdr:cNvPr id="70" name="人口1人当たり決算額の推移該当値テキスト130"/>
        <xdr:cNvSpPr txBox="1"/>
      </xdr:nvSpPr>
      <xdr:spPr>
        <a:xfrm>
          <a:off x="5740400" y="30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22847</xdr:rowOff>
    </xdr:from>
    <xdr:to>
      <xdr:col>26</xdr:col>
      <xdr:colOff>101600</xdr:colOff>
      <xdr:row>18</xdr:row>
      <xdr:rowOff>124447</xdr:rowOff>
    </xdr:to>
    <xdr:sp macro="" textlink="">
      <xdr:nvSpPr>
        <xdr:cNvPr id="71" name="楕円 70"/>
        <xdr:cNvSpPr/>
      </xdr:nvSpPr>
      <xdr:spPr bwMode="auto">
        <a:xfrm>
          <a:off x="4953000" y="31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109224</xdr:rowOff>
    </xdr:from>
    <xdr:ext cx="736600" cy="259045"/>
    <xdr:sp macro="" textlink="">
      <xdr:nvSpPr>
        <xdr:cNvPr id="72" name="テキスト ボックス 71"/>
        <xdr:cNvSpPr txBox="1"/>
      </xdr:nvSpPr>
      <xdr:spPr>
        <a:xfrm>
          <a:off x="4622800" y="324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28054</xdr:rowOff>
    </xdr:from>
    <xdr:to>
      <xdr:col>22</xdr:col>
      <xdr:colOff>165100</xdr:colOff>
      <xdr:row>18</xdr:row>
      <xdr:rowOff>129654</xdr:rowOff>
    </xdr:to>
    <xdr:sp macro="" textlink="">
      <xdr:nvSpPr>
        <xdr:cNvPr id="73" name="楕円 72"/>
        <xdr:cNvSpPr/>
      </xdr:nvSpPr>
      <xdr:spPr bwMode="auto">
        <a:xfrm>
          <a:off x="4254500" y="31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114431</xdr:rowOff>
    </xdr:from>
    <xdr:ext cx="762000" cy="259045"/>
    <xdr:sp macro="" textlink="">
      <xdr:nvSpPr>
        <xdr:cNvPr id="74" name="テキスト ボックス 73"/>
        <xdr:cNvSpPr txBox="1"/>
      </xdr:nvSpPr>
      <xdr:spPr>
        <a:xfrm>
          <a:off x="3924300" y="32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48781</xdr:rowOff>
    </xdr:from>
    <xdr:to>
      <xdr:col>19</xdr:col>
      <xdr:colOff>38100</xdr:colOff>
      <xdr:row>18</xdr:row>
      <xdr:rowOff>150381</xdr:rowOff>
    </xdr:to>
    <xdr:sp macro="" textlink="">
      <xdr:nvSpPr>
        <xdr:cNvPr id="75" name="楕円 74"/>
        <xdr:cNvSpPr/>
      </xdr:nvSpPr>
      <xdr:spPr bwMode="auto">
        <a:xfrm>
          <a:off x="3556000" y="318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135158</xdr:rowOff>
    </xdr:from>
    <xdr:ext cx="762000" cy="259045"/>
    <xdr:sp macro="" textlink="">
      <xdr:nvSpPr>
        <xdr:cNvPr id="76" name="テキスト ボックス 75"/>
        <xdr:cNvSpPr txBox="1"/>
      </xdr:nvSpPr>
      <xdr:spPr>
        <a:xfrm>
          <a:off x="3225800" y="326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86881</xdr:rowOff>
    </xdr:from>
    <xdr:to>
      <xdr:col>15</xdr:col>
      <xdr:colOff>101600</xdr:colOff>
      <xdr:row>19</xdr:row>
      <xdr:rowOff>17031</xdr:rowOff>
    </xdr:to>
    <xdr:sp macro="" textlink="">
      <xdr:nvSpPr>
        <xdr:cNvPr id="77" name="楕円 76"/>
        <xdr:cNvSpPr/>
      </xdr:nvSpPr>
      <xdr:spPr bwMode="auto">
        <a:xfrm>
          <a:off x="2857500" y="322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1808</xdr:rowOff>
    </xdr:from>
    <xdr:ext cx="762000" cy="259045"/>
    <xdr:sp macro="" textlink="">
      <xdr:nvSpPr>
        <xdr:cNvPr id="78" name="テキスト ボックス 77"/>
        <xdr:cNvSpPr txBox="1"/>
      </xdr:nvSpPr>
      <xdr:spPr>
        <a:xfrm>
          <a:off x="2527300" y="330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164066</xdr:rowOff>
    </xdr:from>
    <xdr:to>
      <xdr:col>29</xdr:col>
      <xdr:colOff>127000</xdr:colOff>
      <xdr:row>37</xdr:row>
      <xdr:rowOff>28342</xdr:rowOff>
    </xdr:to>
    <xdr:cxnSp macro="">
      <xdr:nvCxnSpPr>
        <xdr:cNvPr id="113" name="直線コネクタ 112"/>
        <xdr:cNvCxnSpPr/>
      </xdr:nvCxnSpPr>
      <xdr:spPr bwMode="auto">
        <a:xfrm>
          <a:off x="5003800" y="7117316"/>
          <a:ext cx="647700" cy="3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141990</xdr:rowOff>
    </xdr:from>
    <xdr:to>
      <xdr:col>26</xdr:col>
      <xdr:colOff>50800</xdr:colOff>
      <xdr:row>36</xdr:row>
      <xdr:rowOff>164066</xdr:rowOff>
    </xdr:to>
    <xdr:cxnSp macro="">
      <xdr:nvCxnSpPr>
        <xdr:cNvPr id="116" name="直線コネクタ 115"/>
        <xdr:cNvCxnSpPr/>
      </xdr:nvCxnSpPr>
      <xdr:spPr bwMode="auto">
        <a:xfrm>
          <a:off x="4305300" y="709524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141990</xdr:rowOff>
    </xdr:from>
    <xdr:to>
      <xdr:col>22</xdr:col>
      <xdr:colOff>114300</xdr:colOff>
      <xdr:row>36</xdr:row>
      <xdr:rowOff>159134</xdr:rowOff>
    </xdr:to>
    <xdr:cxnSp macro="">
      <xdr:nvCxnSpPr>
        <xdr:cNvPr id="119" name="直線コネクタ 118"/>
        <xdr:cNvCxnSpPr/>
      </xdr:nvCxnSpPr>
      <xdr:spPr bwMode="auto">
        <a:xfrm flipV="1">
          <a:off x="3606800" y="7095240"/>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159134</xdr:rowOff>
    </xdr:from>
    <xdr:to>
      <xdr:col>18</xdr:col>
      <xdr:colOff>177800</xdr:colOff>
      <xdr:row>37</xdr:row>
      <xdr:rowOff>19525</xdr:rowOff>
    </xdr:to>
    <xdr:cxnSp macro="">
      <xdr:nvCxnSpPr>
        <xdr:cNvPr id="122" name="直線コネクタ 121"/>
        <xdr:cNvCxnSpPr/>
      </xdr:nvCxnSpPr>
      <xdr:spPr bwMode="auto">
        <a:xfrm flipV="1">
          <a:off x="2908300" y="7112384"/>
          <a:ext cx="6985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148992</xdr:rowOff>
    </xdr:from>
    <xdr:to>
      <xdr:col>29</xdr:col>
      <xdr:colOff>177800</xdr:colOff>
      <xdr:row>37</xdr:row>
      <xdr:rowOff>79142</xdr:rowOff>
    </xdr:to>
    <xdr:sp macro="" textlink="">
      <xdr:nvSpPr>
        <xdr:cNvPr id="132" name="楕円 131"/>
        <xdr:cNvSpPr/>
      </xdr:nvSpPr>
      <xdr:spPr bwMode="auto">
        <a:xfrm>
          <a:off x="5600700" y="71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121069</xdr:rowOff>
    </xdr:from>
    <xdr:ext cx="762000" cy="259045"/>
    <xdr:sp macro="" textlink="">
      <xdr:nvSpPr>
        <xdr:cNvPr id="133" name="人口1人当たり決算額の推移該当値テキスト445"/>
        <xdr:cNvSpPr txBox="1"/>
      </xdr:nvSpPr>
      <xdr:spPr>
        <a:xfrm>
          <a:off x="5740400" y="707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113266</xdr:rowOff>
    </xdr:from>
    <xdr:to>
      <xdr:col>26</xdr:col>
      <xdr:colOff>101600</xdr:colOff>
      <xdr:row>37</xdr:row>
      <xdr:rowOff>43416</xdr:rowOff>
    </xdr:to>
    <xdr:sp macro="" textlink="">
      <xdr:nvSpPr>
        <xdr:cNvPr id="134" name="楕円 133"/>
        <xdr:cNvSpPr/>
      </xdr:nvSpPr>
      <xdr:spPr bwMode="auto">
        <a:xfrm>
          <a:off x="4953000" y="706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28193</xdr:rowOff>
    </xdr:from>
    <xdr:ext cx="736600" cy="259045"/>
    <xdr:sp macro="" textlink="">
      <xdr:nvSpPr>
        <xdr:cNvPr id="135" name="テキスト ボックス 134"/>
        <xdr:cNvSpPr txBox="1"/>
      </xdr:nvSpPr>
      <xdr:spPr>
        <a:xfrm>
          <a:off x="4622800" y="715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91190</xdr:rowOff>
    </xdr:from>
    <xdr:to>
      <xdr:col>22</xdr:col>
      <xdr:colOff>165100</xdr:colOff>
      <xdr:row>37</xdr:row>
      <xdr:rowOff>21340</xdr:rowOff>
    </xdr:to>
    <xdr:sp macro="" textlink="">
      <xdr:nvSpPr>
        <xdr:cNvPr id="136" name="楕円 135"/>
        <xdr:cNvSpPr/>
      </xdr:nvSpPr>
      <xdr:spPr bwMode="auto">
        <a:xfrm>
          <a:off x="4254500" y="704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6117</xdr:rowOff>
    </xdr:from>
    <xdr:ext cx="762000" cy="259045"/>
    <xdr:sp macro="" textlink="">
      <xdr:nvSpPr>
        <xdr:cNvPr id="137" name="テキスト ボックス 136"/>
        <xdr:cNvSpPr txBox="1"/>
      </xdr:nvSpPr>
      <xdr:spPr>
        <a:xfrm>
          <a:off x="3924300" y="713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108334</xdr:rowOff>
    </xdr:from>
    <xdr:to>
      <xdr:col>19</xdr:col>
      <xdr:colOff>38100</xdr:colOff>
      <xdr:row>37</xdr:row>
      <xdr:rowOff>38484</xdr:rowOff>
    </xdr:to>
    <xdr:sp macro="" textlink="">
      <xdr:nvSpPr>
        <xdr:cNvPr id="138" name="楕円 137"/>
        <xdr:cNvSpPr/>
      </xdr:nvSpPr>
      <xdr:spPr bwMode="auto">
        <a:xfrm>
          <a:off x="35560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23261</xdr:rowOff>
    </xdr:from>
    <xdr:ext cx="762000" cy="259045"/>
    <xdr:sp macro="" textlink="">
      <xdr:nvSpPr>
        <xdr:cNvPr id="139" name="テキスト ボックス 138"/>
        <xdr:cNvSpPr txBox="1"/>
      </xdr:nvSpPr>
      <xdr:spPr>
        <a:xfrm>
          <a:off x="3225800" y="714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140175</xdr:rowOff>
    </xdr:from>
    <xdr:to>
      <xdr:col>15</xdr:col>
      <xdr:colOff>101600</xdr:colOff>
      <xdr:row>37</xdr:row>
      <xdr:rowOff>70325</xdr:rowOff>
    </xdr:to>
    <xdr:sp macro="" textlink="">
      <xdr:nvSpPr>
        <xdr:cNvPr id="140" name="楕円 139"/>
        <xdr:cNvSpPr/>
      </xdr:nvSpPr>
      <xdr:spPr bwMode="auto">
        <a:xfrm>
          <a:off x="28575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55102</xdr:rowOff>
    </xdr:from>
    <xdr:ext cx="762000" cy="259045"/>
    <xdr:sp macro="" textlink="">
      <xdr:nvSpPr>
        <xdr:cNvPr id="141" name="テキスト ボックス 140"/>
        <xdr:cNvSpPr txBox="1"/>
      </xdr:nvSpPr>
      <xdr:spPr>
        <a:xfrm>
          <a:off x="2527300" y="71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47574</xdr:rowOff>
    </xdr:from>
    <xdr:to>
      <xdr:col>24</xdr:col>
      <xdr:colOff>63500</xdr:colOff>
      <xdr:row>38</xdr:row>
      <xdr:rowOff>66701</xdr:rowOff>
    </xdr:to>
    <xdr:cxnSp macro="">
      <xdr:nvCxnSpPr>
        <xdr:cNvPr id="61" name="直線コネクタ 60"/>
        <xdr:cNvCxnSpPr/>
      </xdr:nvCxnSpPr>
      <xdr:spPr>
        <a:xfrm flipV="1">
          <a:off x="3797300" y="6562674"/>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48584</xdr:rowOff>
    </xdr:from>
    <xdr:to>
      <xdr:col>19</xdr:col>
      <xdr:colOff>177800</xdr:colOff>
      <xdr:row>38</xdr:row>
      <xdr:rowOff>66701</xdr:rowOff>
    </xdr:to>
    <xdr:cxnSp macro="">
      <xdr:nvCxnSpPr>
        <xdr:cNvPr id="64" name="直線コネクタ 63"/>
        <xdr:cNvCxnSpPr/>
      </xdr:nvCxnSpPr>
      <xdr:spPr>
        <a:xfrm>
          <a:off x="2908300" y="6563684"/>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48584</xdr:rowOff>
    </xdr:from>
    <xdr:to>
      <xdr:col>15</xdr:col>
      <xdr:colOff>50800</xdr:colOff>
      <xdr:row>38</xdr:row>
      <xdr:rowOff>84303</xdr:rowOff>
    </xdr:to>
    <xdr:cxnSp macro="">
      <xdr:nvCxnSpPr>
        <xdr:cNvPr id="67" name="直線コネクタ 66"/>
        <xdr:cNvCxnSpPr/>
      </xdr:nvCxnSpPr>
      <xdr:spPr>
        <a:xfrm flipV="1">
          <a:off x="2019300" y="656368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84303</xdr:rowOff>
    </xdr:from>
    <xdr:to>
      <xdr:col>10</xdr:col>
      <xdr:colOff>114300</xdr:colOff>
      <xdr:row>39</xdr:row>
      <xdr:rowOff>34696</xdr:rowOff>
    </xdr:to>
    <xdr:cxnSp macro="">
      <xdr:nvCxnSpPr>
        <xdr:cNvPr id="70" name="直線コネクタ 69"/>
        <xdr:cNvCxnSpPr/>
      </xdr:nvCxnSpPr>
      <xdr:spPr>
        <a:xfrm flipV="1">
          <a:off x="1130300" y="6599403"/>
          <a:ext cx="8890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168224</xdr:rowOff>
    </xdr:from>
    <xdr:to>
      <xdr:col>24</xdr:col>
      <xdr:colOff>114300</xdr:colOff>
      <xdr:row>38</xdr:row>
      <xdr:rowOff>98374</xdr:rowOff>
    </xdr:to>
    <xdr:sp macro="" textlink="">
      <xdr:nvSpPr>
        <xdr:cNvPr id="80" name="楕円 79"/>
        <xdr:cNvSpPr/>
      </xdr:nvSpPr>
      <xdr:spPr>
        <a:xfrm>
          <a:off x="45847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83151</xdr:rowOff>
    </xdr:from>
    <xdr:ext cx="534377" cy="259045"/>
    <xdr:sp macro="" textlink="">
      <xdr:nvSpPr>
        <xdr:cNvPr id="81" name="人件費該当値テキスト"/>
        <xdr:cNvSpPr txBox="1"/>
      </xdr:nvSpPr>
      <xdr:spPr>
        <a:xfrm>
          <a:off x="4686300" y="64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15901</xdr:rowOff>
    </xdr:from>
    <xdr:to>
      <xdr:col>20</xdr:col>
      <xdr:colOff>38100</xdr:colOff>
      <xdr:row>38</xdr:row>
      <xdr:rowOff>117501</xdr:rowOff>
    </xdr:to>
    <xdr:sp macro="" textlink="">
      <xdr:nvSpPr>
        <xdr:cNvPr id="82" name="楕円 81"/>
        <xdr:cNvSpPr/>
      </xdr:nvSpPr>
      <xdr:spPr>
        <a:xfrm>
          <a:off x="3746500" y="6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108628</xdr:rowOff>
    </xdr:from>
    <xdr:ext cx="534377" cy="259045"/>
    <xdr:sp macro="" textlink="">
      <xdr:nvSpPr>
        <xdr:cNvPr id="83" name="テキスト ボックス 82"/>
        <xdr:cNvSpPr txBox="1"/>
      </xdr:nvSpPr>
      <xdr:spPr>
        <a:xfrm>
          <a:off x="3530111" y="66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169234</xdr:rowOff>
    </xdr:from>
    <xdr:to>
      <xdr:col>15</xdr:col>
      <xdr:colOff>101600</xdr:colOff>
      <xdr:row>38</xdr:row>
      <xdr:rowOff>99384</xdr:rowOff>
    </xdr:to>
    <xdr:sp macro="" textlink="">
      <xdr:nvSpPr>
        <xdr:cNvPr id="84" name="楕円 83"/>
        <xdr:cNvSpPr/>
      </xdr:nvSpPr>
      <xdr:spPr>
        <a:xfrm>
          <a:off x="2857500" y="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90511</xdr:rowOff>
    </xdr:from>
    <xdr:ext cx="534377" cy="259045"/>
    <xdr:sp macro="" textlink="">
      <xdr:nvSpPr>
        <xdr:cNvPr id="85" name="テキスト ボックス 84"/>
        <xdr:cNvSpPr txBox="1"/>
      </xdr:nvSpPr>
      <xdr:spPr>
        <a:xfrm>
          <a:off x="2641111" y="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33503</xdr:rowOff>
    </xdr:from>
    <xdr:to>
      <xdr:col>10</xdr:col>
      <xdr:colOff>165100</xdr:colOff>
      <xdr:row>38</xdr:row>
      <xdr:rowOff>135103</xdr:rowOff>
    </xdr:to>
    <xdr:sp macro="" textlink="">
      <xdr:nvSpPr>
        <xdr:cNvPr id="86" name="楕円 85"/>
        <xdr:cNvSpPr/>
      </xdr:nvSpPr>
      <xdr:spPr>
        <a:xfrm>
          <a:off x="1968500" y="6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126230</xdr:rowOff>
    </xdr:from>
    <xdr:ext cx="534377" cy="259045"/>
    <xdr:sp macro="" textlink="">
      <xdr:nvSpPr>
        <xdr:cNvPr id="87" name="テキスト ボックス 86"/>
        <xdr:cNvSpPr txBox="1"/>
      </xdr:nvSpPr>
      <xdr:spPr>
        <a:xfrm>
          <a:off x="1752111" y="66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155346</xdr:rowOff>
    </xdr:from>
    <xdr:to>
      <xdr:col>6</xdr:col>
      <xdr:colOff>38100</xdr:colOff>
      <xdr:row>39</xdr:row>
      <xdr:rowOff>85496</xdr:rowOff>
    </xdr:to>
    <xdr:sp macro="" textlink="">
      <xdr:nvSpPr>
        <xdr:cNvPr id="88" name="楕円 87"/>
        <xdr:cNvSpPr/>
      </xdr:nvSpPr>
      <xdr:spPr>
        <a:xfrm>
          <a:off x="1079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76623</xdr:rowOff>
    </xdr:from>
    <xdr:ext cx="534377" cy="259045"/>
    <xdr:sp macro="" textlink="">
      <xdr:nvSpPr>
        <xdr:cNvPr id="89" name="テキスト ボックス 88"/>
        <xdr:cNvSpPr txBox="1"/>
      </xdr:nvSpPr>
      <xdr:spPr>
        <a:xfrm>
          <a:off x="863111" y="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12192</xdr:rowOff>
    </xdr:from>
    <xdr:to>
      <xdr:col>24</xdr:col>
      <xdr:colOff>63500</xdr:colOff>
      <xdr:row>56</xdr:row>
      <xdr:rowOff>48501</xdr:rowOff>
    </xdr:to>
    <xdr:cxnSp macro="">
      <xdr:nvCxnSpPr>
        <xdr:cNvPr id="119" name="直線コネクタ 118"/>
        <xdr:cNvCxnSpPr/>
      </xdr:nvCxnSpPr>
      <xdr:spPr>
        <a:xfrm flipV="1">
          <a:off x="3797300" y="9613392"/>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48501</xdr:rowOff>
    </xdr:from>
    <xdr:to>
      <xdr:col>19</xdr:col>
      <xdr:colOff>177800</xdr:colOff>
      <xdr:row>56</xdr:row>
      <xdr:rowOff>122568</xdr:rowOff>
    </xdr:to>
    <xdr:cxnSp macro="">
      <xdr:nvCxnSpPr>
        <xdr:cNvPr id="122" name="直線コネクタ 121"/>
        <xdr:cNvCxnSpPr/>
      </xdr:nvCxnSpPr>
      <xdr:spPr>
        <a:xfrm flipV="1">
          <a:off x="2908300" y="964970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122568</xdr:rowOff>
    </xdr:from>
    <xdr:to>
      <xdr:col>15</xdr:col>
      <xdr:colOff>50800</xdr:colOff>
      <xdr:row>57</xdr:row>
      <xdr:rowOff>55740</xdr:rowOff>
    </xdr:to>
    <xdr:cxnSp macro="">
      <xdr:nvCxnSpPr>
        <xdr:cNvPr id="125" name="直線コネクタ 124"/>
        <xdr:cNvCxnSpPr/>
      </xdr:nvCxnSpPr>
      <xdr:spPr>
        <a:xfrm flipV="1">
          <a:off x="2019300" y="9723768"/>
          <a:ext cx="889000" cy="1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55740</xdr:rowOff>
    </xdr:from>
    <xdr:to>
      <xdr:col>10</xdr:col>
      <xdr:colOff>114300</xdr:colOff>
      <xdr:row>57</xdr:row>
      <xdr:rowOff>126200</xdr:rowOff>
    </xdr:to>
    <xdr:cxnSp macro="">
      <xdr:nvCxnSpPr>
        <xdr:cNvPr id="128" name="直線コネクタ 127"/>
        <xdr:cNvCxnSpPr/>
      </xdr:nvCxnSpPr>
      <xdr:spPr>
        <a:xfrm flipV="1">
          <a:off x="1130300" y="982839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132842</xdr:rowOff>
    </xdr:from>
    <xdr:to>
      <xdr:col>24</xdr:col>
      <xdr:colOff>114300</xdr:colOff>
      <xdr:row>56</xdr:row>
      <xdr:rowOff>62992</xdr:rowOff>
    </xdr:to>
    <xdr:sp macro="" textlink="">
      <xdr:nvSpPr>
        <xdr:cNvPr id="138" name="楕円 137"/>
        <xdr:cNvSpPr/>
      </xdr:nvSpPr>
      <xdr:spPr>
        <a:xfrm>
          <a:off x="4584700" y="95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155719</xdr:rowOff>
    </xdr:from>
    <xdr:ext cx="534377" cy="259045"/>
    <xdr:sp macro="" textlink="">
      <xdr:nvSpPr>
        <xdr:cNvPr id="139" name="物件費該当値テキスト"/>
        <xdr:cNvSpPr txBox="1"/>
      </xdr:nvSpPr>
      <xdr:spPr>
        <a:xfrm>
          <a:off x="4686300" y="94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169151</xdr:rowOff>
    </xdr:from>
    <xdr:to>
      <xdr:col>20</xdr:col>
      <xdr:colOff>38100</xdr:colOff>
      <xdr:row>56</xdr:row>
      <xdr:rowOff>99301</xdr:rowOff>
    </xdr:to>
    <xdr:sp macro="" textlink="">
      <xdr:nvSpPr>
        <xdr:cNvPr id="140" name="楕円 139"/>
        <xdr:cNvSpPr/>
      </xdr:nvSpPr>
      <xdr:spPr>
        <a:xfrm>
          <a:off x="3746500" y="95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115828</xdr:rowOff>
    </xdr:from>
    <xdr:ext cx="534377" cy="259045"/>
    <xdr:sp macro="" textlink="">
      <xdr:nvSpPr>
        <xdr:cNvPr id="141" name="テキスト ボックス 140"/>
        <xdr:cNvSpPr txBox="1"/>
      </xdr:nvSpPr>
      <xdr:spPr>
        <a:xfrm>
          <a:off x="3530111" y="93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71768</xdr:rowOff>
    </xdr:from>
    <xdr:to>
      <xdr:col>15</xdr:col>
      <xdr:colOff>101600</xdr:colOff>
      <xdr:row>57</xdr:row>
      <xdr:rowOff>1918</xdr:rowOff>
    </xdr:to>
    <xdr:sp macro="" textlink="">
      <xdr:nvSpPr>
        <xdr:cNvPr id="142" name="楕円 141"/>
        <xdr:cNvSpPr/>
      </xdr:nvSpPr>
      <xdr:spPr>
        <a:xfrm>
          <a:off x="2857500" y="96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164495</xdr:rowOff>
    </xdr:from>
    <xdr:ext cx="534377" cy="259045"/>
    <xdr:sp macro="" textlink="">
      <xdr:nvSpPr>
        <xdr:cNvPr id="143" name="テキスト ボックス 142"/>
        <xdr:cNvSpPr txBox="1"/>
      </xdr:nvSpPr>
      <xdr:spPr>
        <a:xfrm>
          <a:off x="2641111" y="97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4940</xdr:rowOff>
    </xdr:from>
    <xdr:to>
      <xdr:col>10</xdr:col>
      <xdr:colOff>165100</xdr:colOff>
      <xdr:row>57</xdr:row>
      <xdr:rowOff>106540</xdr:rowOff>
    </xdr:to>
    <xdr:sp macro="" textlink="">
      <xdr:nvSpPr>
        <xdr:cNvPr id="144" name="楕円 143"/>
        <xdr:cNvSpPr/>
      </xdr:nvSpPr>
      <xdr:spPr>
        <a:xfrm>
          <a:off x="1968500" y="97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97667</xdr:rowOff>
    </xdr:from>
    <xdr:ext cx="534377" cy="259045"/>
    <xdr:sp macro="" textlink="">
      <xdr:nvSpPr>
        <xdr:cNvPr id="145" name="テキスト ボックス 144"/>
        <xdr:cNvSpPr txBox="1"/>
      </xdr:nvSpPr>
      <xdr:spPr>
        <a:xfrm>
          <a:off x="1752111" y="98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75400</xdr:rowOff>
    </xdr:from>
    <xdr:to>
      <xdr:col>6</xdr:col>
      <xdr:colOff>38100</xdr:colOff>
      <xdr:row>58</xdr:row>
      <xdr:rowOff>5550</xdr:rowOff>
    </xdr:to>
    <xdr:sp macro="" textlink="">
      <xdr:nvSpPr>
        <xdr:cNvPr id="146" name="楕円 145"/>
        <xdr:cNvSpPr/>
      </xdr:nvSpPr>
      <xdr:spPr>
        <a:xfrm>
          <a:off x="1079500" y="98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168127</xdr:rowOff>
    </xdr:from>
    <xdr:ext cx="534377" cy="259045"/>
    <xdr:sp macro="" textlink="">
      <xdr:nvSpPr>
        <xdr:cNvPr id="147" name="テキスト ボックス 146"/>
        <xdr:cNvSpPr txBox="1"/>
      </xdr:nvSpPr>
      <xdr:spPr>
        <a:xfrm>
          <a:off x="863111" y="99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162027</xdr:rowOff>
    </xdr:from>
    <xdr:to>
      <xdr:col>24</xdr:col>
      <xdr:colOff>63500</xdr:colOff>
      <xdr:row>78</xdr:row>
      <xdr:rowOff>162940</xdr:rowOff>
    </xdr:to>
    <xdr:cxnSp macro="">
      <xdr:nvCxnSpPr>
        <xdr:cNvPr id="176" name="直線コネクタ 175"/>
        <xdr:cNvCxnSpPr/>
      </xdr:nvCxnSpPr>
      <xdr:spPr>
        <a:xfrm>
          <a:off x="3797300" y="1353512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162027</xdr:rowOff>
    </xdr:from>
    <xdr:to>
      <xdr:col>19</xdr:col>
      <xdr:colOff>177800</xdr:colOff>
      <xdr:row>78</xdr:row>
      <xdr:rowOff>168008</xdr:rowOff>
    </xdr:to>
    <xdr:cxnSp macro="">
      <xdr:nvCxnSpPr>
        <xdr:cNvPr id="179" name="直線コネクタ 178"/>
        <xdr:cNvCxnSpPr/>
      </xdr:nvCxnSpPr>
      <xdr:spPr>
        <a:xfrm flipV="1">
          <a:off x="2908300" y="13535127"/>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166370</xdr:rowOff>
    </xdr:from>
    <xdr:to>
      <xdr:col>15</xdr:col>
      <xdr:colOff>50800</xdr:colOff>
      <xdr:row>78</xdr:row>
      <xdr:rowOff>168008</xdr:rowOff>
    </xdr:to>
    <xdr:cxnSp macro="">
      <xdr:nvCxnSpPr>
        <xdr:cNvPr id="182" name="直線コネクタ 181"/>
        <xdr:cNvCxnSpPr/>
      </xdr:nvCxnSpPr>
      <xdr:spPr>
        <a:xfrm>
          <a:off x="2019300" y="1353947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166370</xdr:rowOff>
    </xdr:from>
    <xdr:to>
      <xdr:col>10</xdr:col>
      <xdr:colOff>114300</xdr:colOff>
      <xdr:row>79</xdr:row>
      <xdr:rowOff>178</xdr:rowOff>
    </xdr:to>
    <xdr:cxnSp macro="">
      <xdr:nvCxnSpPr>
        <xdr:cNvPr id="185" name="直線コネクタ 184"/>
        <xdr:cNvCxnSpPr/>
      </xdr:nvCxnSpPr>
      <xdr:spPr>
        <a:xfrm flipV="1">
          <a:off x="1130300" y="1353947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112140</xdr:rowOff>
    </xdr:from>
    <xdr:to>
      <xdr:col>24</xdr:col>
      <xdr:colOff>114300</xdr:colOff>
      <xdr:row>79</xdr:row>
      <xdr:rowOff>42290</xdr:rowOff>
    </xdr:to>
    <xdr:sp macro="" textlink="">
      <xdr:nvSpPr>
        <xdr:cNvPr id="195" name="楕円 194"/>
        <xdr:cNvSpPr/>
      </xdr:nvSpPr>
      <xdr:spPr>
        <a:xfrm>
          <a:off x="45847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27067</xdr:rowOff>
    </xdr:from>
    <xdr:ext cx="469744" cy="259045"/>
    <xdr:sp macro="" textlink="">
      <xdr:nvSpPr>
        <xdr:cNvPr id="196" name="維持補修費該当値テキスト"/>
        <xdr:cNvSpPr txBox="1"/>
      </xdr:nvSpPr>
      <xdr:spPr>
        <a:xfrm>
          <a:off x="4686300" y="1340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111227</xdr:rowOff>
    </xdr:from>
    <xdr:to>
      <xdr:col>20</xdr:col>
      <xdr:colOff>38100</xdr:colOff>
      <xdr:row>79</xdr:row>
      <xdr:rowOff>41377</xdr:rowOff>
    </xdr:to>
    <xdr:sp macro="" textlink="">
      <xdr:nvSpPr>
        <xdr:cNvPr id="197" name="楕円 196"/>
        <xdr:cNvSpPr/>
      </xdr:nvSpPr>
      <xdr:spPr>
        <a:xfrm>
          <a:off x="3746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32504</xdr:rowOff>
    </xdr:from>
    <xdr:ext cx="469744" cy="259045"/>
    <xdr:sp macro="" textlink="">
      <xdr:nvSpPr>
        <xdr:cNvPr id="198" name="テキスト ボックス 197"/>
        <xdr:cNvSpPr txBox="1"/>
      </xdr:nvSpPr>
      <xdr:spPr>
        <a:xfrm>
          <a:off x="3562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117208</xdr:rowOff>
    </xdr:from>
    <xdr:to>
      <xdr:col>15</xdr:col>
      <xdr:colOff>101600</xdr:colOff>
      <xdr:row>79</xdr:row>
      <xdr:rowOff>47358</xdr:rowOff>
    </xdr:to>
    <xdr:sp macro="" textlink="">
      <xdr:nvSpPr>
        <xdr:cNvPr id="199" name="楕円 198"/>
        <xdr:cNvSpPr/>
      </xdr:nvSpPr>
      <xdr:spPr>
        <a:xfrm>
          <a:off x="2857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38485</xdr:rowOff>
    </xdr:from>
    <xdr:ext cx="469744" cy="259045"/>
    <xdr:sp macro="" textlink="">
      <xdr:nvSpPr>
        <xdr:cNvPr id="200" name="テキスト ボックス 199"/>
        <xdr:cNvSpPr txBox="1"/>
      </xdr:nvSpPr>
      <xdr:spPr>
        <a:xfrm>
          <a:off x="2673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1" name="楕円 200"/>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36847</xdr:rowOff>
    </xdr:from>
    <xdr:ext cx="469744" cy="259045"/>
    <xdr:sp macro="" textlink="">
      <xdr:nvSpPr>
        <xdr:cNvPr id="202" name="テキスト ボックス 201"/>
        <xdr:cNvSpPr txBox="1"/>
      </xdr:nvSpPr>
      <xdr:spPr>
        <a:xfrm>
          <a:off x="1784428"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120828</xdr:rowOff>
    </xdr:from>
    <xdr:to>
      <xdr:col>6</xdr:col>
      <xdr:colOff>38100</xdr:colOff>
      <xdr:row>79</xdr:row>
      <xdr:rowOff>50978</xdr:rowOff>
    </xdr:to>
    <xdr:sp macro="" textlink="">
      <xdr:nvSpPr>
        <xdr:cNvPr id="203" name="楕円 202"/>
        <xdr:cNvSpPr/>
      </xdr:nvSpPr>
      <xdr:spPr>
        <a:xfrm>
          <a:off x="1079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42105</xdr:rowOff>
    </xdr:from>
    <xdr:ext cx="469744" cy="259045"/>
    <xdr:sp macro="" textlink="">
      <xdr:nvSpPr>
        <xdr:cNvPr id="204" name="テキスト ボックス 203"/>
        <xdr:cNvSpPr txBox="1"/>
      </xdr:nvSpPr>
      <xdr:spPr>
        <a:xfrm>
          <a:off x="895428" y="135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47073</xdr:rowOff>
    </xdr:from>
    <xdr:to>
      <xdr:col>24</xdr:col>
      <xdr:colOff>63500</xdr:colOff>
      <xdr:row>96</xdr:row>
      <xdr:rowOff>28142</xdr:rowOff>
    </xdr:to>
    <xdr:cxnSp macro="">
      <xdr:nvCxnSpPr>
        <xdr:cNvPr id="236" name="直線コネクタ 235"/>
        <xdr:cNvCxnSpPr/>
      </xdr:nvCxnSpPr>
      <xdr:spPr>
        <a:xfrm flipV="1">
          <a:off x="3797300" y="16334823"/>
          <a:ext cx="838200" cy="15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11052</xdr:rowOff>
    </xdr:from>
    <xdr:to>
      <xdr:col>19</xdr:col>
      <xdr:colOff>177800</xdr:colOff>
      <xdr:row>96</xdr:row>
      <xdr:rowOff>28142</xdr:rowOff>
    </xdr:to>
    <xdr:cxnSp macro="">
      <xdr:nvCxnSpPr>
        <xdr:cNvPr id="239" name="直線コネクタ 238"/>
        <xdr:cNvCxnSpPr/>
      </xdr:nvCxnSpPr>
      <xdr:spPr>
        <a:xfrm>
          <a:off x="2908300" y="16298802"/>
          <a:ext cx="889000" cy="1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11052</xdr:rowOff>
    </xdr:from>
    <xdr:to>
      <xdr:col>15</xdr:col>
      <xdr:colOff>50800</xdr:colOff>
      <xdr:row>96</xdr:row>
      <xdr:rowOff>149606</xdr:rowOff>
    </xdr:to>
    <xdr:cxnSp macro="">
      <xdr:nvCxnSpPr>
        <xdr:cNvPr id="242" name="直線コネクタ 241"/>
        <xdr:cNvCxnSpPr/>
      </xdr:nvCxnSpPr>
      <xdr:spPr>
        <a:xfrm flipV="1">
          <a:off x="2019300" y="16298802"/>
          <a:ext cx="889000" cy="3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149606</xdr:rowOff>
    </xdr:from>
    <xdr:to>
      <xdr:col>10</xdr:col>
      <xdr:colOff>114300</xdr:colOff>
      <xdr:row>97</xdr:row>
      <xdr:rowOff>34108</xdr:rowOff>
    </xdr:to>
    <xdr:cxnSp macro="">
      <xdr:nvCxnSpPr>
        <xdr:cNvPr id="245" name="直線コネクタ 244"/>
        <xdr:cNvCxnSpPr/>
      </xdr:nvCxnSpPr>
      <xdr:spPr>
        <a:xfrm flipV="1">
          <a:off x="1130300" y="16608806"/>
          <a:ext cx="889000" cy="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167723</xdr:rowOff>
    </xdr:from>
    <xdr:to>
      <xdr:col>24</xdr:col>
      <xdr:colOff>114300</xdr:colOff>
      <xdr:row>95</xdr:row>
      <xdr:rowOff>97873</xdr:rowOff>
    </xdr:to>
    <xdr:sp macro="" textlink="">
      <xdr:nvSpPr>
        <xdr:cNvPr id="255" name="楕円 254"/>
        <xdr:cNvSpPr/>
      </xdr:nvSpPr>
      <xdr:spPr>
        <a:xfrm>
          <a:off x="4584700" y="162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19150</xdr:rowOff>
    </xdr:from>
    <xdr:ext cx="599010" cy="259045"/>
    <xdr:sp macro="" textlink="">
      <xdr:nvSpPr>
        <xdr:cNvPr id="256" name="扶助費該当値テキスト"/>
        <xdr:cNvSpPr txBox="1"/>
      </xdr:nvSpPr>
      <xdr:spPr>
        <a:xfrm>
          <a:off x="4686300" y="1613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148792</xdr:rowOff>
    </xdr:from>
    <xdr:to>
      <xdr:col>20</xdr:col>
      <xdr:colOff>38100</xdr:colOff>
      <xdr:row>96</xdr:row>
      <xdr:rowOff>78942</xdr:rowOff>
    </xdr:to>
    <xdr:sp macro="" textlink="">
      <xdr:nvSpPr>
        <xdr:cNvPr id="257" name="楕円 256"/>
        <xdr:cNvSpPr/>
      </xdr:nvSpPr>
      <xdr:spPr>
        <a:xfrm>
          <a:off x="3746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70069</xdr:rowOff>
    </xdr:from>
    <xdr:ext cx="599010" cy="259045"/>
    <xdr:sp macro="" textlink="">
      <xdr:nvSpPr>
        <xdr:cNvPr id="258" name="テキスト ボックス 257"/>
        <xdr:cNvSpPr txBox="1"/>
      </xdr:nvSpPr>
      <xdr:spPr>
        <a:xfrm>
          <a:off x="3497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131702</xdr:rowOff>
    </xdr:from>
    <xdr:to>
      <xdr:col>15</xdr:col>
      <xdr:colOff>101600</xdr:colOff>
      <xdr:row>95</xdr:row>
      <xdr:rowOff>61852</xdr:rowOff>
    </xdr:to>
    <xdr:sp macro="" textlink="">
      <xdr:nvSpPr>
        <xdr:cNvPr id="259" name="楕円 258"/>
        <xdr:cNvSpPr/>
      </xdr:nvSpPr>
      <xdr:spPr>
        <a:xfrm>
          <a:off x="2857500" y="162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78379</xdr:rowOff>
    </xdr:from>
    <xdr:ext cx="599010" cy="259045"/>
    <xdr:sp macro="" textlink="">
      <xdr:nvSpPr>
        <xdr:cNvPr id="260" name="テキスト ボックス 259"/>
        <xdr:cNvSpPr txBox="1"/>
      </xdr:nvSpPr>
      <xdr:spPr>
        <a:xfrm>
          <a:off x="2608795" y="160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98806</xdr:rowOff>
    </xdr:from>
    <xdr:to>
      <xdr:col>10</xdr:col>
      <xdr:colOff>165100</xdr:colOff>
      <xdr:row>97</xdr:row>
      <xdr:rowOff>28956</xdr:rowOff>
    </xdr:to>
    <xdr:sp macro="" textlink="">
      <xdr:nvSpPr>
        <xdr:cNvPr id="261" name="楕円 260"/>
        <xdr:cNvSpPr/>
      </xdr:nvSpPr>
      <xdr:spPr>
        <a:xfrm>
          <a:off x="19685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45483</xdr:rowOff>
    </xdr:from>
    <xdr:ext cx="599010" cy="259045"/>
    <xdr:sp macro="" textlink="">
      <xdr:nvSpPr>
        <xdr:cNvPr id="262" name="テキスト ボックス 261"/>
        <xdr:cNvSpPr txBox="1"/>
      </xdr:nvSpPr>
      <xdr:spPr>
        <a:xfrm>
          <a:off x="1719795" y="1633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154758</xdr:rowOff>
    </xdr:from>
    <xdr:to>
      <xdr:col>6</xdr:col>
      <xdr:colOff>38100</xdr:colOff>
      <xdr:row>97</xdr:row>
      <xdr:rowOff>84908</xdr:rowOff>
    </xdr:to>
    <xdr:sp macro="" textlink="">
      <xdr:nvSpPr>
        <xdr:cNvPr id="263" name="楕円 262"/>
        <xdr:cNvSpPr/>
      </xdr:nvSpPr>
      <xdr:spPr>
        <a:xfrm>
          <a:off x="1079500" y="166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101435</xdr:rowOff>
    </xdr:from>
    <xdr:ext cx="534377" cy="259045"/>
    <xdr:sp macro="" textlink="">
      <xdr:nvSpPr>
        <xdr:cNvPr id="264" name="テキスト ボックス 263"/>
        <xdr:cNvSpPr txBox="1"/>
      </xdr:nvSpPr>
      <xdr:spPr>
        <a:xfrm>
          <a:off x="863111" y="163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284</xdr:rowOff>
    </xdr:from>
    <xdr:to>
      <xdr:col>55</xdr:col>
      <xdr:colOff>0</xdr:colOff>
      <xdr:row>37</xdr:row>
      <xdr:rowOff>72118</xdr:rowOff>
    </xdr:to>
    <xdr:cxnSp macro="">
      <xdr:nvCxnSpPr>
        <xdr:cNvPr id="293" name="直線コネクタ 292"/>
        <xdr:cNvCxnSpPr/>
      </xdr:nvCxnSpPr>
      <xdr:spPr>
        <a:xfrm>
          <a:off x="9639300" y="6343934"/>
          <a:ext cx="8382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xdr:rowOff>
    </xdr:from>
    <xdr:to>
      <xdr:col>50</xdr:col>
      <xdr:colOff>114300</xdr:colOff>
      <xdr:row>37</xdr:row>
      <xdr:rowOff>71593</xdr:rowOff>
    </xdr:to>
    <xdr:cxnSp macro="">
      <xdr:nvCxnSpPr>
        <xdr:cNvPr id="296" name="直線コネクタ 295"/>
        <xdr:cNvCxnSpPr/>
      </xdr:nvCxnSpPr>
      <xdr:spPr>
        <a:xfrm flipV="1">
          <a:off x="8750300" y="6343934"/>
          <a:ext cx="889000" cy="7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141796</xdr:rowOff>
    </xdr:from>
    <xdr:to>
      <xdr:col>45</xdr:col>
      <xdr:colOff>177800</xdr:colOff>
      <xdr:row>37</xdr:row>
      <xdr:rowOff>71593</xdr:rowOff>
    </xdr:to>
    <xdr:cxnSp macro="">
      <xdr:nvCxnSpPr>
        <xdr:cNvPr id="299" name="直線コネクタ 298"/>
        <xdr:cNvCxnSpPr/>
      </xdr:nvCxnSpPr>
      <xdr:spPr>
        <a:xfrm>
          <a:off x="7861300" y="5628196"/>
          <a:ext cx="889000" cy="78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141796</xdr:rowOff>
    </xdr:from>
    <xdr:to>
      <xdr:col>41</xdr:col>
      <xdr:colOff>50800</xdr:colOff>
      <xdr:row>37</xdr:row>
      <xdr:rowOff>100305</xdr:rowOff>
    </xdr:to>
    <xdr:cxnSp macro="">
      <xdr:nvCxnSpPr>
        <xdr:cNvPr id="302" name="直線コネクタ 301"/>
        <xdr:cNvCxnSpPr/>
      </xdr:nvCxnSpPr>
      <xdr:spPr>
        <a:xfrm flipV="1">
          <a:off x="6972300" y="5628196"/>
          <a:ext cx="889000" cy="8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21318</xdr:rowOff>
    </xdr:from>
    <xdr:to>
      <xdr:col>55</xdr:col>
      <xdr:colOff>50800</xdr:colOff>
      <xdr:row>37</xdr:row>
      <xdr:rowOff>122918</xdr:rowOff>
    </xdr:to>
    <xdr:sp macro="" textlink="">
      <xdr:nvSpPr>
        <xdr:cNvPr id="312" name="楕円 311"/>
        <xdr:cNvSpPr/>
      </xdr:nvSpPr>
      <xdr:spPr>
        <a:xfrm>
          <a:off x="10426700" y="6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107695</xdr:rowOff>
    </xdr:from>
    <xdr:ext cx="534377" cy="259045"/>
    <xdr:sp macro="" textlink="">
      <xdr:nvSpPr>
        <xdr:cNvPr id="313" name="補助費等該当値テキスト"/>
        <xdr:cNvSpPr txBox="1"/>
      </xdr:nvSpPr>
      <xdr:spPr>
        <a:xfrm>
          <a:off x="10528300" y="62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120934</xdr:rowOff>
    </xdr:from>
    <xdr:to>
      <xdr:col>50</xdr:col>
      <xdr:colOff>165100</xdr:colOff>
      <xdr:row>37</xdr:row>
      <xdr:rowOff>51084</xdr:rowOff>
    </xdr:to>
    <xdr:sp macro="" textlink="">
      <xdr:nvSpPr>
        <xdr:cNvPr id="314" name="楕円 313"/>
        <xdr:cNvSpPr/>
      </xdr:nvSpPr>
      <xdr:spPr>
        <a:xfrm>
          <a:off x="9588500" y="62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42211</xdr:rowOff>
    </xdr:from>
    <xdr:ext cx="534377" cy="259045"/>
    <xdr:sp macro="" textlink="">
      <xdr:nvSpPr>
        <xdr:cNvPr id="315" name="テキスト ボックス 314"/>
        <xdr:cNvSpPr txBox="1"/>
      </xdr:nvSpPr>
      <xdr:spPr>
        <a:xfrm>
          <a:off x="9372111" y="63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20793</xdr:rowOff>
    </xdr:from>
    <xdr:to>
      <xdr:col>46</xdr:col>
      <xdr:colOff>38100</xdr:colOff>
      <xdr:row>37</xdr:row>
      <xdr:rowOff>122393</xdr:rowOff>
    </xdr:to>
    <xdr:sp macro="" textlink="">
      <xdr:nvSpPr>
        <xdr:cNvPr id="316" name="楕円 315"/>
        <xdr:cNvSpPr/>
      </xdr:nvSpPr>
      <xdr:spPr>
        <a:xfrm>
          <a:off x="8699500" y="63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113520</xdr:rowOff>
    </xdr:from>
    <xdr:ext cx="534377" cy="259045"/>
    <xdr:sp macro="" textlink="">
      <xdr:nvSpPr>
        <xdr:cNvPr id="317" name="テキスト ボックス 316"/>
        <xdr:cNvSpPr txBox="1"/>
      </xdr:nvSpPr>
      <xdr:spPr>
        <a:xfrm>
          <a:off x="8483111" y="64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90996</xdr:rowOff>
    </xdr:from>
    <xdr:to>
      <xdr:col>41</xdr:col>
      <xdr:colOff>101600</xdr:colOff>
      <xdr:row>33</xdr:row>
      <xdr:rowOff>21146</xdr:rowOff>
    </xdr:to>
    <xdr:sp macro="" textlink="">
      <xdr:nvSpPr>
        <xdr:cNvPr id="318" name="楕円 317"/>
        <xdr:cNvSpPr/>
      </xdr:nvSpPr>
      <xdr:spPr>
        <a:xfrm>
          <a:off x="7810500" y="55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12273</xdr:rowOff>
    </xdr:from>
    <xdr:ext cx="599010" cy="259045"/>
    <xdr:sp macro="" textlink="">
      <xdr:nvSpPr>
        <xdr:cNvPr id="319" name="テキスト ボックス 318"/>
        <xdr:cNvSpPr txBox="1"/>
      </xdr:nvSpPr>
      <xdr:spPr>
        <a:xfrm>
          <a:off x="7561795" y="567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49505</xdr:rowOff>
    </xdr:from>
    <xdr:to>
      <xdr:col>36</xdr:col>
      <xdr:colOff>165100</xdr:colOff>
      <xdr:row>37</xdr:row>
      <xdr:rowOff>151105</xdr:rowOff>
    </xdr:to>
    <xdr:sp macro="" textlink="">
      <xdr:nvSpPr>
        <xdr:cNvPr id="320" name="楕円 319"/>
        <xdr:cNvSpPr/>
      </xdr:nvSpPr>
      <xdr:spPr>
        <a:xfrm>
          <a:off x="6921500" y="63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142232</xdr:rowOff>
    </xdr:from>
    <xdr:ext cx="534377" cy="259045"/>
    <xdr:sp macro="" textlink="">
      <xdr:nvSpPr>
        <xdr:cNvPr id="321" name="テキスト ボックス 320"/>
        <xdr:cNvSpPr txBox="1"/>
      </xdr:nvSpPr>
      <xdr:spPr>
        <a:xfrm>
          <a:off x="6705111" y="64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78994</xdr:rowOff>
    </xdr:from>
    <xdr:to>
      <xdr:col>55</xdr:col>
      <xdr:colOff>0</xdr:colOff>
      <xdr:row>56</xdr:row>
      <xdr:rowOff>156337</xdr:rowOff>
    </xdr:to>
    <xdr:cxnSp macro="">
      <xdr:nvCxnSpPr>
        <xdr:cNvPr id="350" name="直線コネクタ 349"/>
        <xdr:cNvCxnSpPr/>
      </xdr:nvCxnSpPr>
      <xdr:spPr>
        <a:xfrm flipV="1">
          <a:off x="9639300" y="9508744"/>
          <a:ext cx="8382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156337</xdr:rowOff>
    </xdr:from>
    <xdr:to>
      <xdr:col>50</xdr:col>
      <xdr:colOff>114300</xdr:colOff>
      <xdr:row>57</xdr:row>
      <xdr:rowOff>152247</xdr:rowOff>
    </xdr:to>
    <xdr:cxnSp macro="">
      <xdr:nvCxnSpPr>
        <xdr:cNvPr id="353" name="直線コネクタ 352"/>
        <xdr:cNvCxnSpPr/>
      </xdr:nvCxnSpPr>
      <xdr:spPr>
        <a:xfrm flipV="1">
          <a:off x="8750300" y="9757537"/>
          <a:ext cx="889000" cy="1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32245</xdr:rowOff>
    </xdr:from>
    <xdr:to>
      <xdr:col>45</xdr:col>
      <xdr:colOff>177800</xdr:colOff>
      <xdr:row>57</xdr:row>
      <xdr:rowOff>152247</xdr:rowOff>
    </xdr:to>
    <xdr:cxnSp macro="">
      <xdr:nvCxnSpPr>
        <xdr:cNvPr id="356" name="直線コネクタ 355"/>
        <xdr:cNvCxnSpPr/>
      </xdr:nvCxnSpPr>
      <xdr:spPr>
        <a:xfrm>
          <a:off x="7861300" y="9804895"/>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76886</xdr:rowOff>
    </xdr:from>
    <xdr:to>
      <xdr:col>41</xdr:col>
      <xdr:colOff>50800</xdr:colOff>
      <xdr:row>57</xdr:row>
      <xdr:rowOff>32245</xdr:rowOff>
    </xdr:to>
    <xdr:cxnSp macro="">
      <xdr:nvCxnSpPr>
        <xdr:cNvPr id="359" name="直線コネクタ 358"/>
        <xdr:cNvCxnSpPr/>
      </xdr:nvCxnSpPr>
      <xdr:spPr>
        <a:xfrm>
          <a:off x="6972300" y="9678086"/>
          <a:ext cx="8890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28194</xdr:rowOff>
    </xdr:from>
    <xdr:to>
      <xdr:col>55</xdr:col>
      <xdr:colOff>50800</xdr:colOff>
      <xdr:row>55</xdr:row>
      <xdr:rowOff>129794</xdr:rowOff>
    </xdr:to>
    <xdr:sp macro="" textlink="">
      <xdr:nvSpPr>
        <xdr:cNvPr id="369" name="楕円 368"/>
        <xdr:cNvSpPr/>
      </xdr:nvSpPr>
      <xdr:spPr>
        <a:xfrm>
          <a:off x="104267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51071</xdr:rowOff>
    </xdr:from>
    <xdr:ext cx="534377" cy="259045"/>
    <xdr:sp macro="" textlink="">
      <xdr:nvSpPr>
        <xdr:cNvPr id="370" name="普通建設事業費該当値テキスト"/>
        <xdr:cNvSpPr txBox="1"/>
      </xdr:nvSpPr>
      <xdr:spPr>
        <a:xfrm>
          <a:off x="10528300" y="93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105537</xdr:rowOff>
    </xdr:from>
    <xdr:to>
      <xdr:col>50</xdr:col>
      <xdr:colOff>165100</xdr:colOff>
      <xdr:row>57</xdr:row>
      <xdr:rowOff>35687</xdr:rowOff>
    </xdr:to>
    <xdr:sp macro="" textlink="">
      <xdr:nvSpPr>
        <xdr:cNvPr id="371" name="楕円 370"/>
        <xdr:cNvSpPr/>
      </xdr:nvSpPr>
      <xdr:spPr>
        <a:xfrm>
          <a:off x="9588500" y="97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26814</xdr:rowOff>
    </xdr:from>
    <xdr:ext cx="534377" cy="259045"/>
    <xdr:sp macro="" textlink="">
      <xdr:nvSpPr>
        <xdr:cNvPr id="372" name="テキスト ボックス 371"/>
        <xdr:cNvSpPr txBox="1"/>
      </xdr:nvSpPr>
      <xdr:spPr>
        <a:xfrm>
          <a:off x="9372111" y="97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101447</xdr:rowOff>
    </xdr:from>
    <xdr:to>
      <xdr:col>46</xdr:col>
      <xdr:colOff>38100</xdr:colOff>
      <xdr:row>58</xdr:row>
      <xdr:rowOff>31597</xdr:rowOff>
    </xdr:to>
    <xdr:sp macro="" textlink="">
      <xdr:nvSpPr>
        <xdr:cNvPr id="373" name="楕円 372"/>
        <xdr:cNvSpPr/>
      </xdr:nvSpPr>
      <xdr:spPr>
        <a:xfrm>
          <a:off x="8699500" y="9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22724</xdr:rowOff>
    </xdr:from>
    <xdr:ext cx="534377" cy="259045"/>
    <xdr:sp macro="" textlink="">
      <xdr:nvSpPr>
        <xdr:cNvPr id="374" name="テキスト ボックス 373"/>
        <xdr:cNvSpPr txBox="1"/>
      </xdr:nvSpPr>
      <xdr:spPr>
        <a:xfrm>
          <a:off x="8483111" y="99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152895</xdr:rowOff>
    </xdr:from>
    <xdr:to>
      <xdr:col>41</xdr:col>
      <xdr:colOff>101600</xdr:colOff>
      <xdr:row>57</xdr:row>
      <xdr:rowOff>83045</xdr:rowOff>
    </xdr:to>
    <xdr:sp macro="" textlink="">
      <xdr:nvSpPr>
        <xdr:cNvPr id="375" name="楕円 374"/>
        <xdr:cNvSpPr/>
      </xdr:nvSpPr>
      <xdr:spPr>
        <a:xfrm>
          <a:off x="7810500" y="97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74172</xdr:rowOff>
    </xdr:from>
    <xdr:ext cx="534377" cy="259045"/>
    <xdr:sp macro="" textlink="">
      <xdr:nvSpPr>
        <xdr:cNvPr id="376" name="テキスト ボックス 375"/>
        <xdr:cNvSpPr txBox="1"/>
      </xdr:nvSpPr>
      <xdr:spPr>
        <a:xfrm>
          <a:off x="7594111" y="98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26086</xdr:rowOff>
    </xdr:from>
    <xdr:to>
      <xdr:col>36</xdr:col>
      <xdr:colOff>165100</xdr:colOff>
      <xdr:row>56</xdr:row>
      <xdr:rowOff>127686</xdr:rowOff>
    </xdr:to>
    <xdr:sp macro="" textlink="">
      <xdr:nvSpPr>
        <xdr:cNvPr id="377" name="楕円 376"/>
        <xdr:cNvSpPr/>
      </xdr:nvSpPr>
      <xdr:spPr>
        <a:xfrm>
          <a:off x="6921500" y="96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118813</xdr:rowOff>
    </xdr:from>
    <xdr:ext cx="534377" cy="259045"/>
    <xdr:sp macro="" textlink="">
      <xdr:nvSpPr>
        <xdr:cNvPr id="378" name="テキスト ボックス 377"/>
        <xdr:cNvSpPr txBox="1"/>
      </xdr:nvSpPr>
      <xdr:spPr>
        <a:xfrm>
          <a:off x="6705111" y="97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169760</xdr:rowOff>
    </xdr:from>
    <xdr:to>
      <xdr:col>55</xdr:col>
      <xdr:colOff>0</xdr:colOff>
      <xdr:row>79</xdr:row>
      <xdr:rowOff>21704</xdr:rowOff>
    </xdr:to>
    <xdr:cxnSp macro="">
      <xdr:nvCxnSpPr>
        <xdr:cNvPr id="407" name="直線コネクタ 406"/>
        <xdr:cNvCxnSpPr/>
      </xdr:nvCxnSpPr>
      <xdr:spPr>
        <a:xfrm flipV="1">
          <a:off x="9639300" y="13542860"/>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18123</xdr:rowOff>
    </xdr:from>
    <xdr:to>
      <xdr:col>50</xdr:col>
      <xdr:colOff>114300</xdr:colOff>
      <xdr:row>79</xdr:row>
      <xdr:rowOff>21704</xdr:rowOff>
    </xdr:to>
    <xdr:cxnSp macro="">
      <xdr:nvCxnSpPr>
        <xdr:cNvPr id="410" name="直線コネクタ 409"/>
        <xdr:cNvCxnSpPr/>
      </xdr:nvCxnSpPr>
      <xdr:spPr>
        <a:xfrm>
          <a:off x="8750300" y="1356267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16523</xdr:rowOff>
    </xdr:from>
    <xdr:to>
      <xdr:col>45</xdr:col>
      <xdr:colOff>177800</xdr:colOff>
      <xdr:row>79</xdr:row>
      <xdr:rowOff>18123</xdr:rowOff>
    </xdr:to>
    <xdr:cxnSp macro="">
      <xdr:nvCxnSpPr>
        <xdr:cNvPr id="413" name="直線コネクタ 412"/>
        <xdr:cNvCxnSpPr/>
      </xdr:nvCxnSpPr>
      <xdr:spPr>
        <a:xfrm>
          <a:off x="7861300" y="1356107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122498</xdr:rowOff>
    </xdr:from>
    <xdr:to>
      <xdr:col>41</xdr:col>
      <xdr:colOff>50800</xdr:colOff>
      <xdr:row>79</xdr:row>
      <xdr:rowOff>16523</xdr:rowOff>
    </xdr:to>
    <xdr:cxnSp macro="">
      <xdr:nvCxnSpPr>
        <xdr:cNvPr id="416" name="直線コネクタ 415"/>
        <xdr:cNvCxnSpPr/>
      </xdr:nvCxnSpPr>
      <xdr:spPr>
        <a:xfrm>
          <a:off x="6972300" y="1349559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118960</xdr:rowOff>
    </xdr:from>
    <xdr:to>
      <xdr:col>55</xdr:col>
      <xdr:colOff>50800</xdr:colOff>
      <xdr:row>79</xdr:row>
      <xdr:rowOff>49110</xdr:rowOff>
    </xdr:to>
    <xdr:sp macro="" textlink="">
      <xdr:nvSpPr>
        <xdr:cNvPr id="426" name="楕円 425"/>
        <xdr:cNvSpPr/>
      </xdr:nvSpPr>
      <xdr:spPr>
        <a:xfrm>
          <a:off x="104267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33887</xdr:rowOff>
    </xdr:from>
    <xdr:ext cx="469744" cy="259045"/>
    <xdr:sp macro="" textlink="">
      <xdr:nvSpPr>
        <xdr:cNvPr id="427" name="普通建設事業費 （ うち新規整備　）該当値テキスト"/>
        <xdr:cNvSpPr txBox="1"/>
      </xdr:nvSpPr>
      <xdr:spPr>
        <a:xfrm>
          <a:off x="10528300" y="134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142354</xdr:rowOff>
    </xdr:from>
    <xdr:to>
      <xdr:col>50</xdr:col>
      <xdr:colOff>165100</xdr:colOff>
      <xdr:row>79</xdr:row>
      <xdr:rowOff>72504</xdr:rowOff>
    </xdr:to>
    <xdr:sp macro="" textlink="">
      <xdr:nvSpPr>
        <xdr:cNvPr id="428" name="楕円 427"/>
        <xdr:cNvSpPr/>
      </xdr:nvSpPr>
      <xdr:spPr>
        <a:xfrm>
          <a:off x="95885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63631</xdr:rowOff>
    </xdr:from>
    <xdr:ext cx="469744" cy="259045"/>
    <xdr:sp macro="" textlink="">
      <xdr:nvSpPr>
        <xdr:cNvPr id="429" name="テキスト ボックス 428"/>
        <xdr:cNvSpPr txBox="1"/>
      </xdr:nvSpPr>
      <xdr:spPr>
        <a:xfrm>
          <a:off x="9404428" y="136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138773</xdr:rowOff>
    </xdr:from>
    <xdr:to>
      <xdr:col>46</xdr:col>
      <xdr:colOff>38100</xdr:colOff>
      <xdr:row>79</xdr:row>
      <xdr:rowOff>68923</xdr:rowOff>
    </xdr:to>
    <xdr:sp macro="" textlink="">
      <xdr:nvSpPr>
        <xdr:cNvPr id="430" name="楕円 429"/>
        <xdr:cNvSpPr/>
      </xdr:nvSpPr>
      <xdr:spPr>
        <a:xfrm>
          <a:off x="8699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60050</xdr:rowOff>
    </xdr:from>
    <xdr:ext cx="469744" cy="259045"/>
    <xdr:sp macro="" textlink="">
      <xdr:nvSpPr>
        <xdr:cNvPr id="431" name="テキスト ボックス 430"/>
        <xdr:cNvSpPr txBox="1"/>
      </xdr:nvSpPr>
      <xdr:spPr>
        <a:xfrm>
          <a:off x="8515428"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137173</xdr:rowOff>
    </xdr:from>
    <xdr:to>
      <xdr:col>41</xdr:col>
      <xdr:colOff>101600</xdr:colOff>
      <xdr:row>79</xdr:row>
      <xdr:rowOff>67323</xdr:rowOff>
    </xdr:to>
    <xdr:sp macro="" textlink="">
      <xdr:nvSpPr>
        <xdr:cNvPr id="432" name="楕円 431"/>
        <xdr:cNvSpPr/>
      </xdr:nvSpPr>
      <xdr:spPr>
        <a:xfrm>
          <a:off x="7810500" y="13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58450</xdr:rowOff>
    </xdr:from>
    <xdr:ext cx="469744" cy="259045"/>
    <xdr:sp macro="" textlink="">
      <xdr:nvSpPr>
        <xdr:cNvPr id="433" name="テキスト ボックス 432"/>
        <xdr:cNvSpPr txBox="1"/>
      </xdr:nvSpPr>
      <xdr:spPr>
        <a:xfrm>
          <a:off x="7626428" y="1360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71698</xdr:rowOff>
    </xdr:from>
    <xdr:to>
      <xdr:col>36</xdr:col>
      <xdr:colOff>165100</xdr:colOff>
      <xdr:row>79</xdr:row>
      <xdr:rowOff>1848</xdr:rowOff>
    </xdr:to>
    <xdr:sp macro="" textlink="">
      <xdr:nvSpPr>
        <xdr:cNvPr id="434" name="楕円 433"/>
        <xdr:cNvSpPr/>
      </xdr:nvSpPr>
      <xdr:spPr>
        <a:xfrm>
          <a:off x="6921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164425</xdr:rowOff>
    </xdr:from>
    <xdr:ext cx="469744" cy="259045"/>
    <xdr:sp macro="" textlink="">
      <xdr:nvSpPr>
        <xdr:cNvPr id="435" name="テキスト ボックス 434"/>
        <xdr:cNvSpPr txBox="1"/>
      </xdr:nvSpPr>
      <xdr:spPr>
        <a:xfrm>
          <a:off x="6737428" y="135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117836</xdr:rowOff>
    </xdr:from>
    <xdr:to>
      <xdr:col>55</xdr:col>
      <xdr:colOff>0</xdr:colOff>
      <xdr:row>97</xdr:row>
      <xdr:rowOff>93083</xdr:rowOff>
    </xdr:to>
    <xdr:cxnSp macro="">
      <xdr:nvCxnSpPr>
        <xdr:cNvPr id="466" name="直線コネクタ 465"/>
        <xdr:cNvCxnSpPr/>
      </xdr:nvCxnSpPr>
      <xdr:spPr>
        <a:xfrm flipV="1">
          <a:off x="9639300" y="16405586"/>
          <a:ext cx="838200" cy="3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93083</xdr:rowOff>
    </xdr:from>
    <xdr:to>
      <xdr:col>50</xdr:col>
      <xdr:colOff>114300</xdr:colOff>
      <xdr:row>98</xdr:row>
      <xdr:rowOff>56930</xdr:rowOff>
    </xdr:to>
    <xdr:cxnSp macro="">
      <xdr:nvCxnSpPr>
        <xdr:cNvPr id="469" name="直線コネクタ 468"/>
        <xdr:cNvCxnSpPr/>
      </xdr:nvCxnSpPr>
      <xdr:spPr>
        <a:xfrm flipV="1">
          <a:off x="8750300" y="16723733"/>
          <a:ext cx="889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27032</xdr:rowOff>
    </xdr:from>
    <xdr:to>
      <xdr:col>45</xdr:col>
      <xdr:colOff>177800</xdr:colOff>
      <xdr:row>98</xdr:row>
      <xdr:rowOff>56930</xdr:rowOff>
    </xdr:to>
    <xdr:cxnSp macro="">
      <xdr:nvCxnSpPr>
        <xdr:cNvPr id="472" name="直線コネクタ 471"/>
        <xdr:cNvCxnSpPr/>
      </xdr:nvCxnSpPr>
      <xdr:spPr>
        <a:xfrm>
          <a:off x="7861300" y="16829132"/>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126230</xdr:rowOff>
    </xdr:from>
    <xdr:to>
      <xdr:col>41</xdr:col>
      <xdr:colOff>50800</xdr:colOff>
      <xdr:row>98</xdr:row>
      <xdr:rowOff>27032</xdr:rowOff>
    </xdr:to>
    <xdr:cxnSp macro="">
      <xdr:nvCxnSpPr>
        <xdr:cNvPr id="475" name="直線コネクタ 474"/>
        <xdr:cNvCxnSpPr/>
      </xdr:nvCxnSpPr>
      <xdr:spPr>
        <a:xfrm>
          <a:off x="6972300" y="16756880"/>
          <a:ext cx="889000" cy="7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67036</xdr:rowOff>
    </xdr:from>
    <xdr:to>
      <xdr:col>55</xdr:col>
      <xdr:colOff>50800</xdr:colOff>
      <xdr:row>95</xdr:row>
      <xdr:rowOff>168636</xdr:rowOff>
    </xdr:to>
    <xdr:sp macro="" textlink="">
      <xdr:nvSpPr>
        <xdr:cNvPr id="485" name="楕円 484"/>
        <xdr:cNvSpPr/>
      </xdr:nvSpPr>
      <xdr:spPr>
        <a:xfrm>
          <a:off x="10426700" y="16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89913</xdr:rowOff>
    </xdr:from>
    <xdr:ext cx="534377" cy="259045"/>
    <xdr:sp macro="" textlink="">
      <xdr:nvSpPr>
        <xdr:cNvPr id="486" name="普通建設事業費 （ うち更新整備　）該当値テキスト"/>
        <xdr:cNvSpPr txBox="1"/>
      </xdr:nvSpPr>
      <xdr:spPr>
        <a:xfrm>
          <a:off x="10528300" y="162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42283</xdr:rowOff>
    </xdr:from>
    <xdr:to>
      <xdr:col>50</xdr:col>
      <xdr:colOff>165100</xdr:colOff>
      <xdr:row>97</xdr:row>
      <xdr:rowOff>143883</xdr:rowOff>
    </xdr:to>
    <xdr:sp macro="" textlink="">
      <xdr:nvSpPr>
        <xdr:cNvPr id="487" name="楕円 486"/>
        <xdr:cNvSpPr/>
      </xdr:nvSpPr>
      <xdr:spPr>
        <a:xfrm>
          <a:off x="9588500" y="166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135010</xdr:rowOff>
    </xdr:from>
    <xdr:ext cx="534377" cy="259045"/>
    <xdr:sp macro="" textlink="">
      <xdr:nvSpPr>
        <xdr:cNvPr id="488" name="テキスト ボックス 487"/>
        <xdr:cNvSpPr txBox="1"/>
      </xdr:nvSpPr>
      <xdr:spPr>
        <a:xfrm>
          <a:off x="9372111" y="167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6130</xdr:rowOff>
    </xdr:from>
    <xdr:to>
      <xdr:col>46</xdr:col>
      <xdr:colOff>38100</xdr:colOff>
      <xdr:row>98</xdr:row>
      <xdr:rowOff>107730</xdr:rowOff>
    </xdr:to>
    <xdr:sp macro="" textlink="">
      <xdr:nvSpPr>
        <xdr:cNvPr id="489" name="楕円 488"/>
        <xdr:cNvSpPr/>
      </xdr:nvSpPr>
      <xdr:spPr>
        <a:xfrm>
          <a:off x="8699500" y="168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98857</xdr:rowOff>
    </xdr:from>
    <xdr:ext cx="534377" cy="259045"/>
    <xdr:sp macro="" textlink="">
      <xdr:nvSpPr>
        <xdr:cNvPr id="490" name="テキスト ボックス 489"/>
        <xdr:cNvSpPr txBox="1"/>
      </xdr:nvSpPr>
      <xdr:spPr>
        <a:xfrm>
          <a:off x="8483111" y="169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147682</xdr:rowOff>
    </xdr:from>
    <xdr:to>
      <xdr:col>41</xdr:col>
      <xdr:colOff>101600</xdr:colOff>
      <xdr:row>98</xdr:row>
      <xdr:rowOff>77832</xdr:rowOff>
    </xdr:to>
    <xdr:sp macro="" textlink="">
      <xdr:nvSpPr>
        <xdr:cNvPr id="491" name="楕円 490"/>
        <xdr:cNvSpPr/>
      </xdr:nvSpPr>
      <xdr:spPr>
        <a:xfrm>
          <a:off x="7810500" y="167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68959</xdr:rowOff>
    </xdr:from>
    <xdr:ext cx="534377" cy="259045"/>
    <xdr:sp macro="" textlink="">
      <xdr:nvSpPr>
        <xdr:cNvPr id="492" name="テキスト ボックス 491"/>
        <xdr:cNvSpPr txBox="1"/>
      </xdr:nvSpPr>
      <xdr:spPr>
        <a:xfrm>
          <a:off x="7594111" y="168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75430</xdr:rowOff>
    </xdr:from>
    <xdr:to>
      <xdr:col>36</xdr:col>
      <xdr:colOff>165100</xdr:colOff>
      <xdr:row>98</xdr:row>
      <xdr:rowOff>5580</xdr:rowOff>
    </xdr:to>
    <xdr:sp macro="" textlink="">
      <xdr:nvSpPr>
        <xdr:cNvPr id="493" name="楕円 492"/>
        <xdr:cNvSpPr/>
      </xdr:nvSpPr>
      <xdr:spPr>
        <a:xfrm>
          <a:off x="6921500" y="167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168157</xdr:rowOff>
    </xdr:from>
    <xdr:ext cx="534377" cy="259045"/>
    <xdr:sp macro="" textlink="">
      <xdr:nvSpPr>
        <xdr:cNvPr id="494" name="テキスト ボックス 493"/>
        <xdr:cNvSpPr txBox="1"/>
      </xdr:nvSpPr>
      <xdr:spPr>
        <a:xfrm>
          <a:off x="6705111" y="167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47757</xdr:rowOff>
    </xdr:from>
    <xdr:to>
      <xdr:col>85</xdr:col>
      <xdr:colOff>127000</xdr:colOff>
      <xdr:row>38</xdr:row>
      <xdr:rowOff>91785</xdr:rowOff>
    </xdr:to>
    <xdr:cxnSp macro="">
      <xdr:nvCxnSpPr>
        <xdr:cNvPr id="521" name="直線コネクタ 520"/>
        <xdr:cNvCxnSpPr/>
      </xdr:nvCxnSpPr>
      <xdr:spPr>
        <a:xfrm flipV="1">
          <a:off x="15481300" y="6562857"/>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91785</xdr:rowOff>
    </xdr:from>
    <xdr:to>
      <xdr:col>81</xdr:col>
      <xdr:colOff>50800</xdr:colOff>
      <xdr:row>38</xdr:row>
      <xdr:rowOff>123286</xdr:rowOff>
    </xdr:to>
    <xdr:cxnSp macro="">
      <xdr:nvCxnSpPr>
        <xdr:cNvPr id="524" name="直線コネクタ 523"/>
        <xdr:cNvCxnSpPr/>
      </xdr:nvCxnSpPr>
      <xdr:spPr>
        <a:xfrm flipV="1">
          <a:off x="14592300" y="6606885"/>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123286</xdr:rowOff>
    </xdr:from>
    <xdr:to>
      <xdr:col>76</xdr:col>
      <xdr:colOff>114300</xdr:colOff>
      <xdr:row>38</xdr:row>
      <xdr:rowOff>139426</xdr:rowOff>
    </xdr:to>
    <xdr:cxnSp macro="">
      <xdr:nvCxnSpPr>
        <xdr:cNvPr id="527" name="直線コネクタ 526"/>
        <xdr:cNvCxnSpPr/>
      </xdr:nvCxnSpPr>
      <xdr:spPr>
        <a:xfrm flipV="1">
          <a:off x="13703300" y="6638386"/>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56718</xdr:rowOff>
    </xdr:from>
    <xdr:to>
      <xdr:col>71</xdr:col>
      <xdr:colOff>177800</xdr:colOff>
      <xdr:row>38</xdr:row>
      <xdr:rowOff>139426</xdr:rowOff>
    </xdr:to>
    <xdr:cxnSp macro="">
      <xdr:nvCxnSpPr>
        <xdr:cNvPr id="530" name="直線コネクタ 529"/>
        <xdr:cNvCxnSpPr/>
      </xdr:nvCxnSpPr>
      <xdr:spPr>
        <a:xfrm>
          <a:off x="12814300" y="6571818"/>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168407</xdr:rowOff>
    </xdr:from>
    <xdr:to>
      <xdr:col>85</xdr:col>
      <xdr:colOff>177800</xdr:colOff>
      <xdr:row>38</xdr:row>
      <xdr:rowOff>98557</xdr:rowOff>
    </xdr:to>
    <xdr:sp macro="" textlink="">
      <xdr:nvSpPr>
        <xdr:cNvPr id="540" name="楕円 539"/>
        <xdr:cNvSpPr/>
      </xdr:nvSpPr>
      <xdr:spPr>
        <a:xfrm>
          <a:off x="16268700" y="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127784</xdr:rowOff>
    </xdr:from>
    <xdr:ext cx="469744" cy="259045"/>
    <xdr:sp macro="" textlink="">
      <xdr:nvSpPr>
        <xdr:cNvPr id="541" name="災害復旧事業費該当値テキスト"/>
        <xdr:cNvSpPr txBox="1"/>
      </xdr:nvSpPr>
      <xdr:spPr>
        <a:xfrm>
          <a:off x="16370300" y="62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40985</xdr:rowOff>
    </xdr:from>
    <xdr:to>
      <xdr:col>81</xdr:col>
      <xdr:colOff>101600</xdr:colOff>
      <xdr:row>38</xdr:row>
      <xdr:rowOff>142585</xdr:rowOff>
    </xdr:to>
    <xdr:sp macro="" textlink="">
      <xdr:nvSpPr>
        <xdr:cNvPr id="542" name="楕円 541"/>
        <xdr:cNvSpPr/>
      </xdr:nvSpPr>
      <xdr:spPr>
        <a:xfrm>
          <a:off x="154305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159112</xdr:rowOff>
    </xdr:from>
    <xdr:ext cx="469744" cy="259045"/>
    <xdr:sp macro="" textlink="">
      <xdr:nvSpPr>
        <xdr:cNvPr id="543" name="テキスト ボックス 542"/>
        <xdr:cNvSpPr txBox="1"/>
      </xdr:nvSpPr>
      <xdr:spPr>
        <a:xfrm>
          <a:off x="15246428" y="633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72486</xdr:rowOff>
    </xdr:from>
    <xdr:to>
      <xdr:col>76</xdr:col>
      <xdr:colOff>165100</xdr:colOff>
      <xdr:row>39</xdr:row>
      <xdr:rowOff>2636</xdr:rowOff>
    </xdr:to>
    <xdr:sp macro="" textlink="">
      <xdr:nvSpPr>
        <xdr:cNvPr id="544" name="楕円 543"/>
        <xdr:cNvSpPr/>
      </xdr:nvSpPr>
      <xdr:spPr>
        <a:xfrm>
          <a:off x="14541500" y="6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165213</xdr:rowOff>
    </xdr:from>
    <xdr:ext cx="378565" cy="259045"/>
    <xdr:sp macro="" textlink="">
      <xdr:nvSpPr>
        <xdr:cNvPr id="545" name="テキスト ボックス 544"/>
        <xdr:cNvSpPr txBox="1"/>
      </xdr:nvSpPr>
      <xdr:spPr>
        <a:xfrm>
          <a:off x="14403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88626</xdr:rowOff>
    </xdr:from>
    <xdr:to>
      <xdr:col>72</xdr:col>
      <xdr:colOff>38100</xdr:colOff>
      <xdr:row>39</xdr:row>
      <xdr:rowOff>18776</xdr:rowOff>
    </xdr:to>
    <xdr:sp macro="" textlink="">
      <xdr:nvSpPr>
        <xdr:cNvPr id="546" name="楕円 545"/>
        <xdr:cNvSpPr/>
      </xdr:nvSpPr>
      <xdr:spPr>
        <a:xfrm>
          <a:off x="1365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9903</xdr:rowOff>
    </xdr:from>
    <xdr:ext cx="249299" cy="259045"/>
    <xdr:sp macro="" textlink="">
      <xdr:nvSpPr>
        <xdr:cNvPr id="547" name="テキスト ボックス 546"/>
        <xdr:cNvSpPr txBox="1"/>
      </xdr:nvSpPr>
      <xdr:spPr>
        <a:xfrm>
          <a:off x="1357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xdr:rowOff>
    </xdr:from>
    <xdr:to>
      <xdr:col>67</xdr:col>
      <xdr:colOff>101600</xdr:colOff>
      <xdr:row>38</xdr:row>
      <xdr:rowOff>107518</xdr:rowOff>
    </xdr:to>
    <xdr:sp macro="" textlink="">
      <xdr:nvSpPr>
        <xdr:cNvPr id="548" name="楕円 547"/>
        <xdr:cNvSpPr/>
      </xdr:nvSpPr>
      <xdr:spPr>
        <a:xfrm>
          <a:off x="12763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124045</xdr:rowOff>
    </xdr:from>
    <xdr:ext cx="469744" cy="259045"/>
    <xdr:sp macro="" textlink="">
      <xdr:nvSpPr>
        <xdr:cNvPr id="549" name="テキスト ボックス 548"/>
        <xdr:cNvSpPr txBox="1"/>
      </xdr:nvSpPr>
      <xdr:spPr>
        <a:xfrm>
          <a:off x="12579428"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106108</xdr:rowOff>
    </xdr:from>
    <xdr:to>
      <xdr:col>85</xdr:col>
      <xdr:colOff>127000</xdr:colOff>
      <xdr:row>76</xdr:row>
      <xdr:rowOff>118466</xdr:rowOff>
    </xdr:to>
    <xdr:cxnSp macro="">
      <xdr:nvCxnSpPr>
        <xdr:cNvPr id="627" name="直線コネクタ 626"/>
        <xdr:cNvCxnSpPr/>
      </xdr:nvCxnSpPr>
      <xdr:spPr>
        <a:xfrm>
          <a:off x="15481300" y="13136308"/>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98374</xdr:rowOff>
    </xdr:from>
    <xdr:to>
      <xdr:col>81</xdr:col>
      <xdr:colOff>50800</xdr:colOff>
      <xdr:row>76</xdr:row>
      <xdr:rowOff>106108</xdr:rowOff>
    </xdr:to>
    <xdr:cxnSp macro="">
      <xdr:nvCxnSpPr>
        <xdr:cNvPr id="630" name="直線コネクタ 629"/>
        <xdr:cNvCxnSpPr/>
      </xdr:nvCxnSpPr>
      <xdr:spPr>
        <a:xfrm>
          <a:off x="14592300" y="13128574"/>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98374</xdr:rowOff>
    </xdr:from>
    <xdr:to>
      <xdr:col>76</xdr:col>
      <xdr:colOff>114300</xdr:colOff>
      <xdr:row>76</xdr:row>
      <xdr:rowOff>106045</xdr:rowOff>
    </xdr:to>
    <xdr:cxnSp macro="">
      <xdr:nvCxnSpPr>
        <xdr:cNvPr id="633" name="直線コネクタ 632"/>
        <xdr:cNvCxnSpPr/>
      </xdr:nvCxnSpPr>
      <xdr:spPr>
        <a:xfrm flipV="1">
          <a:off x="13703300" y="1312857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82029</xdr:rowOff>
    </xdr:from>
    <xdr:to>
      <xdr:col>71</xdr:col>
      <xdr:colOff>177800</xdr:colOff>
      <xdr:row>76</xdr:row>
      <xdr:rowOff>106045</xdr:rowOff>
    </xdr:to>
    <xdr:cxnSp macro="">
      <xdr:nvCxnSpPr>
        <xdr:cNvPr id="636" name="直線コネクタ 635"/>
        <xdr:cNvCxnSpPr/>
      </xdr:nvCxnSpPr>
      <xdr:spPr>
        <a:xfrm>
          <a:off x="12814300" y="13112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67666</xdr:rowOff>
    </xdr:from>
    <xdr:to>
      <xdr:col>85</xdr:col>
      <xdr:colOff>177800</xdr:colOff>
      <xdr:row>76</xdr:row>
      <xdr:rowOff>169266</xdr:rowOff>
    </xdr:to>
    <xdr:sp macro="" textlink="">
      <xdr:nvSpPr>
        <xdr:cNvPr id="646" name="楕円 645"/>
        <xdr:cNvSpPr/>
      </xdr:nvSpPr>
      <xdr:spPr>
        <a:xfrm>
          <a:off x="16268700" y="130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46093</xdr:rowOff>
    </xdr:from>
    <xdr:ext cx="534377" cy="259045"/>
    <xdr:sp macro="" textlink="">
      <xdr:nvSpPr>
        <xdr:cNvPr id="647" name="公債費該当値テキスト"/>
        <xdr:cNvSpPr txBox="1"/>
      </xdr:nvSpPr>
      <xdr:spPr>
        <a:xfrm>
          <a:off x="16370300" y="130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55308</xdr:rowOff>
    </xdr:from>
    <xdr:to>
      <xdr:col>81</xdr:col>
      <xdr:colOff>101600</xdr:colOff>
      <xdr:row>76</xdr:row>
      <xdr:rowOff>156908</xdr:rowOff>
    </xdr:to>
    <xdr:sp macro="" textlink="">
      <xdr:nvSpPr>
        <xdr:cNvPr id="648" name="楕円 647"/>
        <xdr:cNvSpPr/>
      </xdr:nvSpPr>
      <xdr:spPr>
        <a:xfrm>
          <a:off x="15430500" y="130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148035</xdr:rowOff>
    </xdr:from>
    <xdr:ext cx="534377" cy="259045"/>
    <xdr:sp macro="" textlink="">
      <xdr:nvSpPr>
        <xdr:cNvPr id="649" name="テキスト ボックス 648"/>
        <xdr:cNvSpPr txBox="1"/>
      </xdr:nvSpPr>
      <xdr:spPr>
        <a:xfrm>
          <a:off x="15214111" y="131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47574</xdr:rowOff>
    </xdr:from>
    <xdr:to>
      <xdr:col>76</xdr:col>
      <xdr:colOff>165100</xdr:colOff>
      <xdr:row>76</xdr:row>
      <xdr:rowOff>149174</xdr:rowOff>
    </xdr:to>
    <xdr:sp macro="" textlink="">
      <xdr:nvSpPr>
        <xdr:cNvPr id="650" name="楕円 649"/>
        <xdr:cNvSpPr/>
      </xdr:nvSpPr>
      <xdr:spPr>
        <a:xfrm>
          <a:off x="14541500" y="130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165701</xdr:rowOff>
    </xdr:from>
    <xdr:ext cx="534377" cy="259045"/>
    <xdr:sp macro="" textlink="">
      <xdr:nvSpPr>
        <xdr:cNvPr id="651" name="テキスト ボックス 650"/>
        <xdr:cNvSpPr txBox="1"/>
      </xdr:nvSpPr>
      <xdr:spPr>
        <a:xfrm>
          <a:off x="14325111" y="128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55245</xdr:rowOff>
    </xdr:from>
    <xdr:to>
      <xdr:col>72</xdr:col>
      <xdr:colOff>38100</xdr:colOff>
      <xdr:row>76</xdr:row>
      <xdr:rowOff>156845</xdr:rowOff>
    </xdr:to>
    <xdr:sp macro="" textlink="">
      <xdr:nvSpPr>
        <xdr:cNvPr id="652" name="楕円 651"/>
        <xdr:cNvSpPr/>
      </xdr:nvSpPr>
      <xdr:spPr>
        <a:xfrm>
          <a:off x="13652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147972</xdr:rowOff>
    </xdr:from>
    <xdr:ext cx="534377" cy="259045"/>
    <xdr:sp macro="" textlink="">
      <xdr:nvSpPr>
        <xdr:cNvPr id="653" name="テキスト ボックス 652"/>
        <xdr:cNvSpPr txBox="1"/>
      </xdr:nvSpPr>
      <xdr:spPr>
        <a:xfrm>
          <a:off x="13436111" y="13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31229</xdr:rowOff>
    </xdr:from>
    <xdr:to>
      <xdr:col>67</xdr:col>
      <xdr:colOff>101600</xdr:colOff>
      <xdr:row>76</xdr:row>
      <xdr:rowOff>132829</xdr:rowOff>
    </xdr:to>
    <xdr:sp macro="" textlink="">
      <xdr:nvSpPr>
        <xdr:cNvPr id="654" name="楕円 653"/>
        <xdr:cNvSpPr/>
      </xdr:nvSpPr>
      <xdr:spPr>
        <a:xfrm>
          <a:off x="12763500" y="13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149356</xdr:rowOff>
    </xdr:from>
    <xdr:ext cx="534377" cy="259045"/>
    <xdr:sp macro="" textlink="">
      <xdr:nvSpPr>
        <xdr:cNvPr id="655" name="テキスト ボックス 654"/>
        <xdr:cNvSpPr txBox="1"/>
      </xdr:nvSpPr>
      <xdr:spPr>
        <a:xfrm>
          <a:off x="12547111" y="12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118540</xdr:rowOff>
    </xdr:from>
    <xdr:to>
      <xdr:col>85</xdr:col>
      <xdr:colOff>127000</xdr:colOff>
      <xdr:row>97</xdr:row>
      <xdr:rowOff>120625</xdr:rowOff>
    </xdr:to>
    <xdr:cxnSp macro="">
      <xdr:nvCxnSpPr>
        <xdr:cNvPr id="682" name="直線コネクタ 681"/>
        <xdr:cNvCxnSpPr/>
      </xdr:nvCxnSpPr>
      <xdr:spPr>
        <a:xfrm flipV="1">
          <a:off x="15481300" y="16749190"/>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120625</xdr:rowOff>
    </xdr:from>
    <xdr:to>
      <xdr:col>81</xdr:col>
      <xdr:colOff>50800</xdr:colOff>
      <xdr:row>98</xdr:row>
      <xdr:rowOff>31783</xdr:rowOff>
    </xdr:to>
    <xdr:cxnSp macro="">
      <xdr:nvCxnSpPr>
        <xdr:cNvPr id="685" name="直線コネクタ 684"/>
        <xdr:cNvCxnSpPr/>
      </xdr:nvCxnSpPr>
      <xdr:spPr>
        <a:xfrm flipV="1">
          <a:off x="14592300" y="16751275"/>
          <a:ext cx="889000" cy="8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31783</xdr:rowOff>
    </xdr:from>
    <xdr:to>
      <xdr:col>76</xdr:col>
      <xdr:colOff>114300</xdr:colOff>
      <xdr:row>98</xdr:row>
      <xdr:rowOff>98423</xdr:rowOff>
    </xdr:to>
    <xdr:cxnSp macro="">
      <xdr:nvCxnSpPr>
        <xdr:cNvPr id="688" name="直線コネクタ 687"/>
        <xdr:cNvCxnSpPr/>
      </xdr:nvCxnSpPr>
      <xdr:spPr>
        <a:xfrm flipV="1">
          <a:off x="13703300" y="16833883"/>
          <a:ext cx="889000" cy="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70855</xdr:rowOff>
    </xdr:from>
    <xdr:to>
      <xdr:col>71</xdr:col>
      <xdr:colOff>177800</xdr:colOff>
      <xdr:row>98</xdr:row>
      <xdr:rowOff>98423</xdr:rowOff>
    </xdr:to>
    <xdr:cxnSp macro="">
      <xdr:nvCxnSpPr>
        <xdr:cNvPr id="691" name="直線コネクタ 690"/>
        <xdr:cNvCxnSpPr/>
      </xdr:nvCxnSpPr>
      <xdr:spPr>
        <a:xfrm>
          <a:off x="12814300" y="1687295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67740</xdr:rowOff>
    </xdr:from>
    <xdr:to>
      <xdr:col>85</xdr:col>
      <xdr:colOff>177800</xdr:colOff>
      <xdr:row>97</xdr:row>
      <xdr:rowOff>169340</xdr:rowOff>
    </xdr:to>
    <xdr:sp macro="" textlink="">
      <xdr:nvSpPr>
        <xdr:cNvPr id="701" name="楕円 700"/>
        <xdr:cNvSpPr/>
      </xdr:nvSpPr>
      <xdr:spPr>
        <a:xfrm>
          <a:off x="16268700" y="166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90617</xdr:rowOff>
    </xdr:from>
    <xdr:ext cx="534377" cy="259045"/>
    <xdr:sp macro="" textlink="">
      <xdr:nvSpPr>
        <xdr:cNvPr id="702" name="積立金該当値テキスト"/>
        <xdr:cNvSpPr txBox="1"/>
      </xdr:nvSpPr>
      <xdr:spPr>
        <a:xfrm>
          <a:off x="16370300" y="165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69825</xdr:rowOff>
    </xdr:from>
    <xdr:to>
      <xdr:col>81</xdr:col>
      <xdr:colOff>101600</xdr:colOff>
      <xdr:row>97</xdr:row>
      <xdr:rowOff>171425</xdr:rowOff>
    </xdr:to>
    <xdr:sp macro="" textlink="">
      <xdr:nvSpPr>
        <xdr:cNvPr id="703" name="楕円 702"/>
        <xdr:cNvSpPr/>
      </xdr:nvSpPr>
      <xdr:spPr>
        <a:xfrm>
          <a:off x="15430500" y="167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16502</xdr:rowOff>
    </xdr:from>
    <xdr:ext cx="534377" cy="259045"/>
    <xdr:sp macro="" textlink="">
      <xdr:nvSpPr>
        <xdr:cNvPr id="704" name="テキスト ボックス 703"/>
        <xdr:cNvSpPr txBox="1"/>
      </xdr:nvSpPr>
      <xdr:spPr>
        <a:xfrm>
          <a:off x="15214111" y="164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152433</xdr:rowOff>
    </xdr:from>
    <xdr:to>
      <xdr:col>76</xdr:col>
      <xdr:colOff>165100</xdr:colOff>
      <xdr:row>98</xdr:row>
      <xdr:rowOff>82583</xdr:rowOff>
    </xdr:to>
    <xdr:sp macro="" textlink="">
      <xdr:nvSpPr>
        <xdr:cNvPr id="705" name="楕円 704"/>
        <xdr:cNvSpPr/>
      </xdr:nvSpPr>
      <xdr:spPr>
        <a:xfrm>
          <a:off x="14541500" y="16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73710</xdr:rowOff>
    </xdr:from>
    <xdr:ext cx="534377" cy="259045"/>
    <xdr:sp macro="" textlink="">
      <xdr:nvSpPr>
        <xdr:cNvPr id="706" name="テキスト ボックス 705"/>
        <xdr:cNvSpPr txBox="1"/>
      </xdr:nvSpPr>
      <xdr:spPr>
        <a:xfrm>
          <a:off x="14325111" y="16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47623</xdr:rowOff>
    </xdr:from>
    <xdr:to>
      <xdr:col>72</xdr:col>
      <xdr:colOff>38100</xdr:colOff>
      <xdr:row>98</xdr:row>
      <xdr:rowOff>149223</xdr:rowOff>
    </xdr:to>
    <xdr:sp macro="" textlink="">
      <xdr:nvSpPr>
        <xdr:cNvPr id="707" name="楕円 706"/>
        <xdr:cNvSpPr/>
      </xdr:nvSpPr>
      <xdr:spPr>
        <a:xfrm>
          <a:off x="13652500" y="168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140350</xdr:rowOff>
    </xdr:from>
    <xdr:ext cx="469744" cy="259045"/>
    <xdr:sp macro="" textlink="">
      <xdr:nvSpPr>
        <xdr:cNvPr id="708" name="テキスト ボックス 707"/>
        <xdr:cNvSpPr txBox="1"/>
      </xdr:nvSpPr>
      <xdr:spPr>
        <a:xfrm>
          <a:off x="13468428" y="1694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20055</xdr:rowOff>
    </xdr:from>
    <xdr:to>
      <xdr:col>67</xdr:col>
      <xdr:colOff>101600</xdr:colOff>
      <xdr:row>98</xdr:row>
      <xdr:rowOff>121655</xdr:rowOff>
    </xdr:to>
    <xdr:sp macro="" textlink="">
      <xdr:nvSpPr>
        <xdr:cNvPr id="709" name="楕円 708"/>
        <xdr:cNvSpPr/>
      </xdr:nvSpPr>
      <xdr:spPr>
        <a:xfrm>
          <a:off x="12763500" y="16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112782</xdr:rowOff>
    </xdr:from>
    <xdr:ext cx="469744" cy="259045"/>
    <xdr:sp macro="" textlink="">
      <xdr:nvSpPr>
        <xdr:cNvPr id="710" name="テキスト ボックス 709"/>
        <xdr:cNvSpPr txBox="1"/>
      </xdr:nvSpPr>
      <xdr:spPr>
        <a:xfrm>
          <a:off x="12579428" y="1691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163957</xdr:rowOff>
    </xdr:from>
    <xdr:to>
      <xdr:col>116</xdr:col>
      <xdr:colOff>63500</xdr:colOff>
      <xdr:row>38</xdr:row>
      <xdr:rowOff>61722</xdr:rowOff>
    </xdr:to>
    <xdr:cxnSp macro="">
      <xdr:nvCxnSpPr>
        <xdr:cNvPr id="739" name="直線コネクタ 738"/>
        <xdr:cNvCxnSpPr/>
      </xdr:nvCxnSpPr>
      <xdr:spPr>
        <a:xfrm flipV="1">
          <a:off x="21323300" y="6507607"/>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61722</xdr:rowOff>
    </xdr:from>
    <xdr:to>
      <xdr:col>111</xdr:col>
      <xdr:colOff>177800</xdr:colOff>
      <xdr:row>38</xdr:row>
      <xdr:rowOff>139065</xdr:rowOff>
    </xdr:to>
    <xdr:cxnSp macro="">
      <xdr:nvCxnSpPr>
        <xdr:cNvPr id="742" name="直線コネクタ 741"/>
        <xdr:cNvCxnSpPr/>
      </xdr:nvCxnSpPr>
      <xdr:spPr>
        <a:xfrm flipV="1">
          <a:off x="20434300" y="6576822"/>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133096</xdr:rowOff>
    </xdr:from>
    <xdr:to>
      <xdr:col>107</xdr:col>
      <xdr:colOff>50800</xdr:colOff>
      <xdr:row>38</xdr:row>
      <xdr:rowOff>139065</xdr:rowOff>
    </xdr:to>
    <xdr:cxnSp macro="">
      <xdr:nvCxnSpPr>
        <xdr:cNvPr id="745" name="直線コネクタ 744"/>
        <xdr:cNvCxnSpPr/>
      </xdr:nvCxnSpPr>
      <xdr:spPr>
        <a:xfrm>
          <a:off x="19545300" y="6648196"/>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129413</xdr:rowOff>
    </xdr:from>
    <xdr:to>
      <xdr:col>102</xdr:col>
      <xdr:colOff>114300</xdr:colOff>
      <xdr:row>38</xdr:row>
      <xdr:rowOff>133096</xdr:rowOff>
    </xdr:to>
    <xdr:cxnSp macro="">
      <xdr:nvCxnSpPr>
        <xdr:cNvPr id="748" name="直線コネクタ 747"/>
        <xdr:cNvCxnSpPr/>
      </xdr:nvCxnSpPr>
      <xdr:spPr>
        <a:xfrm>
          <a:off x="18656300" y="664451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113157</xdr:rowOff>
    </xdr:from>
    <xdr:to>
      <xdr:col>116</xdr:col>
      <xdr:colOff>114300</xdr:colOff>
      <xdr:row>38</xdr:row>
      <xdr:rowOff>43307</xdr:rowOff>
    </xdr:to>
    <xdr:sp macro="" textlink="">
      <xdr:nvSpPr>
        <xdr:cNvPr id="758" name="楕円 757"/>
        <xdr:cNvSpPr/>
      </xdr:nvSpPr>
      <xdr:spPr>
        <a:xfrm>
          <a:off x="22110700" y="6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136034</xdr:rowOff>
    </xdr:from>
    <xdr:ext cx="469744" cy="259045"/>
    <xdr:sp macro="" textlink="">
      <xdr:nvSpPr>
        <xdr:cNvPr id="759" name="投資及び出資金該当値テキスト"/>
        <xdr:cNvSpPr txBox="1"/>
      </xdr:nvSpPr>
      <xdr:spPr>
        <a:xfrm>
          <a:off x="22212300" y="63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xdr:rowOff>
    </xdr:from>
    <xdr:to>
      <xdr:col>112</xdr:col>
      <xdr:colOff>38100</xdr:colOff>
      <xdr:row>38</xdr:row>
      <xdr:rowOff>112522</xdr:rowOff>
    </xdr:to>
    <xdr:sp macro="" textlink="">
      <xdr:nvSpPr>
        <xdr:cNvPr id="760" name="楕円 759"/>
        <xdr:cNvSpPr/>
      </xdr:nvSpPr>
      <xdr:spPr>
        <a:xfrm>
          <a:off x="21272500" y="65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103649</xdr:rowOff>
    </xdr:from>
    <xdr:ext cx="469744" cy="259045"/>
    <xdr:sp macro="" textlink="">
      <xdr:nvSpPr>
        <xdr:cNvPr id="761" name="テキスト ボックス 760"/>
        <xdr:cNvSpPr txBox="1"/>
      </xdr:nvSpPr>
      <xdr:spPr>
        <a:xfrm>
          <a:off x="21088428"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62" name="楕円 761"/>
        <xdr:cNvSpPr/>
      </xdr:nvSpPr>
      <xdr:spPr>
        <a:xfrm>
          <a:off x="2038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9542</xdr:rowOff>
    </xdr:from>
    <xdr:ext cx="378565" cy="259045"/>
    <xdr:sp macro="" textlink="">
      <xdr:nvSpPr>
        <xdr:cNvPr id="763" name="テキスト ボックス 762"/>
        <xdr:cNvSpPr txBox="1"/>
      </xdr:nvSpPr>
      <xdr:spPr>
        <a:xfrm>
          <a:off x="20245017" y="66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82296</xdr:rowOff>
    </xdr:from>
    <xdr:to>
      <xdr:col>102</xdr:col>
      <xdr:colOff>165100</xdr:colOff>
      <xdr:row>39</xdr:row>
      <xdr:rowOff>12446</xdr:rowOff>
    </xdr:to>
    <xdr:sp macro="" textlink="">
      <xdr:nvSpPr>
        <xdr:cNvPr id="764" name="楕円 763"/>
        <xdr:cNvSpPr/>
      </xdr:nvSpPr>
      <xdr:spPr>
        <a:xfrm>
          <a:off x="19494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3573</xdr:rowOff>
    </xdr:from>
    <xdr:ext cx="378565" cy="259045"/>
    <xdr:sp macro="" textlink="">
      <xdr:nvSpPr>
        <xdr:cNvPr id="765" name="テキスト ボックス 764"/>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66" name="楕円 765"/>
        <xdr:cNvSpPr/>
      </xdr:nvSpPr>
      <xdr:spPr>
        <a:xfrm>
          <a:off x="18605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67" name="テキスト ボックス 766"/>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157302</xdr:rowOff>
    </xdr:from>
    <xdr:to>
      <xdr:col>116</xdr:col>
      <xdr:colOff>63500</xdr:colOff>
      <xdr:row>58</xdr:row>
      <xdr:rowOff>157340</xdr:rowOff>
    </xdr:to>
    <xdr:cxnSp macro="">
      <xdr:nvCxnSpPr>
        <xdr:cNvPr id="796" name="直線コネクタ 795"/>
        <xdr:cNvCxnSpPr/>
      </xdr:nvCxnSpPr>
      <xdr:spPr>
        <a:xfrm>
          <a:off x="21323300" y="1010140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131051</xdr:rowOff>
    </xdr:from>
    <xdr:to>
      <xdr:col>111</xdr:col>
      <xdr:colOff>177800</xdr:colOff>
      <xdr:row>58</xdr:row>
      <xdr:rowOff>157302</xdr:rowOff>
    </xdr:to>
    <xdr:cxnSp macro="">
      <xdr:nvCxnSpPr>
        <xdr:cNvPr id="799" name="直線コネクタ 798"/>
        <xdr:cNvCxnSpPr/>
      </xdr:nvCxnSpPr>
      <xdr:spPr>
        <a:xfrm>
          <a:off x="20434300" y="10075151"/>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131051</xdr:rowOff>
    </xdr:from>
    <xdr:to>
      <xdr:col>107</xdr:col>
      <xdr:colOff>50800</xdr:colOff>
      <xdr:row>58</xdr:row>
      <xdr:rowOff>157645</xdr:rowOff>
    </xdr:to>
    <xdr:cxnSp macro="">
      <xdr:nvCxnSpPr>
        <xdr:cNvPr id="802" name="直線コネクタ 801"/>
        <xdr:cNvCxnSpPr/>
      </xdr:nvCxnSpPr>
      <xdr:spPr>
        <a:xfrm flipV="1">
          <a:off x="19545300" y="1007515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157645</xdr:rowOff>
    </xdr:from>
    <xdr:to>
      <xdr:col>102</xdr:col>
      <xdr:colOff>114300</xdr:colOff>
      <xdr:row>59</xdr:row>
      <xdr:rowOff>12674</xdr:rowOff>
    </xdr:to>
    <xdr:cxnSp macro="">
      <xdr:nvCxnSpPr>
        <xdr:cNvPr id="805" name="直線コネクタ 804"/>
        <xdr:cNvCxnSpPr/>
      </xdr:nvCxnSpPr>
      <xdr:spPr>
        <a:xfrm flipV="1">
          <a:off x="18656300" y="1010174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106540</xdr:rowOff>
    </xdr:from>
    <xdr:to>
      <xdr:col>116</xdr:col>
      <xdr:colOff>114300</xdr:colOff>
      <xdr:row>59</xdr:row>
      <xdr:rowOff>36690</xdr:rowOff>
    </xdr:to>
    <xdr:sp macro="" textlink="">
      <xdr:nvSpPr>
        <xdr:cNvPr id="815" name="楕円 814"/>
        <xdr:cNvSpPr/>
      </xdr:nvSpPr>
      <xdr:spPr>
        <a:xfrm>
          <a:off x="22110700" y="100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106502</xdr:rowOff>
    </xdr:from>
    <xdr:to>
      <xdr:col>112</xdr:col>
      <xdr:colOff>38100</xdr:colOff>
      <xdr:row>59</xdr:row>
      <xdr:rowOff>36652</xdr:rowOff>
    </xdr:to>
    <xdr:sp macro="" textlink="">
      <xdr:nvSpPr>
        <xdr:cNvPr id="817" name="楕円 816"/>
        <xdr:cNvSpPr/>
      </xdr:nvSpPr>
      <xdr:spPr>
        <a:xfrm>
          <a:off x="21272500" y="100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27779</xdr:rowOff>
    </xdr:from>
    <xdr:ext cx="469744" cy="259045"/>
    <xdr:sp macro="" textlink="">
      <xdr:nvSpPr>
        <xdr:cNvPr id="818" name="テキスト ボックス 817"/>
        <xdr:cNvSpPr txBox="1"/>
      </xdr:nvSpPr>
      <xdr:spPr>
        <a:xfrm>
          <a:off x="21088428" y="101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80251</xdr:rowOff>
    </xdr:from>
    <xdr:to>
      <xdr:col>107</xdr:col>
      <xdr:colOff>101600</xdr:colOff>
      <xdr:row>59</xdr:row>
      <xdr:rowOff>10401</xdr:rowOff>
    </xdr:to>
    <xdr:sp macro="" textlink="">
      <xdr:nvSpPr>
        <xdr:cNvPr id="819" name="楕円 818"/>
        <xdr:cNvSpPr/>
      </xdr:nvSpPr>
      <xdr:spPr>
        <a:xfrm>
          <a:off x="20383500" y="10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1528</xdr:rowOff>
    </xdr:from>
    <xdr:ext cx="469744" cy="259045"/>
    <xdr:sp macro="" textlink="">
      <xdr:nvSpPr>
        <xdr:cNvPr id="820" name="テキスト ボックス 819"/>
        <xdr:cNvSpPr txBox="1"/>
      </xdr:nvSpPr>
      <xdr:spPr>
        <a:xfrm>
          <a:off x="20199428" y="101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106845</xdr:rowOff>
    </xdr:from>
    <xdr:to>
      <xdr:col>102</xdr:col>
      <xdr:colOff>165100</xdr:colOff>
      <xdr:row>59</xdr:row>
      <xdr:rowOff>36995</xdr:rowOff>
    </xdr:to>
    <xdr:sp macro="" textlink="">
      <xdr:nvSpPr>
        <xdr:cNvPr id="821" name="楕円 820"/>
        <xdr:cNvSpPr/>
      </xdr:nvSpPr>
      <xdr:spPr>
        <a:xfrm>
          <a:off x="19494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28122</xdr:rowOff>
    </xdr:from>
    <xdr:ext cx="469744" cy="259045"/>
    <xdr:sp macro="" textlink="">
      <xdr:nvSpPr>
        <xdr:cNvPr id="822" name="テキスト ボックス 821"/>
        <xdr:cNvSpPr txBox="1"/>
      </xdr:nvSpPr>
      <xdr:spPr>
        <a:xfrm>
          <a:off x="19310428" y="10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133324</xdr:rowOff>
    </xdr:from>
    <xdr:to>
      <xdr:col>98</xdr:col>
      <xdr:colOff>38100</xdr:colOff>
      <xdr:row>59</xdr:row>
      <xdr:rowOff>63474</xdr:rowOff>
    </xdr:to>
    <xdr:sp macro="" textlink="">
      <xdr:nvSpPr>
        <xdr:cNvPr id="823" name="楕円 822"/>
        <xdr:cNvSpPr/>
      </xdr:nvSpPr>
      <xdr:spPr>
        <a:xfrm>
          <a:off x="18605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54601</xdr:rowOff>
    </xdr:from>
    <xdr:ext cx="378565" cy="259045"/>
    <xdr:sp macro="" textlink="">
      <xdr:nvSpPr>
        <xdr:cNvPr id="824" name="テキスト ボックス 823"/>
        <xdr:cNvSpPr txBox="1"/>
      </xdr:nvSpPr>
      <xdr:spPr>
        <a:xfrm>
          <a:off x="18467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28274</xdr:rowOff>
    </xdr:from>
    <xdr:to>
      <xdr:col>116</xdr:col>
      <xdr:colOff>63500</xdr:colOff>
      <xdr:row>76</xdr:row>
      <xdr:rowOff>83300</xdr:rowOff>
    </xdr:to>
    <xdr:cxnSp macro="">
      <xdr:nvCxnSpPr>
        <xdr:cNvPr id="856" name="直線コネクタ 855"/>
        <xdr:cNvCxnSpPr/>
      </xdr:nvCxnSpPr>
      <xdr:spPr>
        <a:xfrm flipV="1">
          <a:off x="21323300" y="13058474"/>
          <a:ext cx="838200" cy="5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83300</xdr:rowOff>
    </xdr:from>
    <xdr:to>
      <xdr:col>111</xdr:col>
      <xdr:colOff>177800</xdr:colOff>
      <xdr:row>76</xdr:row>
      <xdr:rowOff>107108</xdr:rowOff>
    </xdr:to>
    <xdr:cxnSp macro="">
      <xdr:nvCxnSpPr>
        <xdr:cNvPr id="859" name="直線コネクタ 858"/>
        <xdr:cNvCxnSpPr/>
      </xdr:nvCxnSpPr>
      <xdr:spPr>
        <a:xfrm flipV="1">
          <a:off x="20434300" y="13113500"/>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107108</xdr:rowOff>
    </xdr:from>
    <xdr:to>
      <xdr:col>107</xdr:col>
      <xdr:colOff>50800</xdr:colOff>
      <xdr:row>76</xdr:row>
      <xdr:rowOff>123992</xdr:rowOff>
    </xdr:to>
    <xdr:cxnSp macro="">
      <xdr:nvCxnSpPr>
        <xdr:cNvPr id="862" name="直線コネクタ 861"/>
        <xdr:cNvCxnSpPr/>
      </xdr:nvCxnSpPr>
      <xdr:spPr>
        <a:xfrm flipV="1">
          <a:off x="19545300" y="13137308"/>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123992</xdr:rowOff>
    </xdr:from>
    <xdr:to>
      <xdr:col>102</xdr:col>
      <xdr:colOff>114300</xdr:colOff>
      <xdr:row>76</xdr:row>
      <xdr:rowOff>157302</xdr:rowOff>
    </xdr:to>
    <xdr:cxnSp macro="">
      <xdr:nvCxnSpPr>
        <xdr:cNvPr id="865" name="直線コネクタ 864"/>
        <xdr:cNvCxnSpPr/>
      </xdr:nvCxnSpPr>
      <xdr:spPr>
        <a:xfrm flipV="1">
          <a:off x="18656300" y="1315419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148924</xdr:rowOff>
    </xdr:from>
    <xdr:to>
      <xdr:col>116</xdr:col>
      <xdr:colOff>114300</xdr:colOff>
      <xdr:row>76</xdr:row>
      <xdr:rowOff>79074</xdr:rowOff>
    </xdr:to>
    <xdr:sp macro="" textlink="">
      <xdr:nvSpPr>
        <xdr:cNvPr id="875" name="楕円 874"/>
        <xdr:cNvSpPr/>
      </xdr:nvSpPr>
      <xdr:spPr>
        <a:xfrm>
          <a:off x="22110700" y="130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127351</xdr:rowOff>
    </xdr:from>
    <xdr:ext cx="534377" cy="259045"/>
    <xdr:sp macro="" textlink="">
      <xdr:nvSpPr>
        <xdr:cNvPr id="876" name="繰出金該当値テキスト"/>
        <xdr:cNvSpPr txBox="1"/>
      </xdr:nvSpPr>
      <xdr:spPr>
        <a:xfrm>
          <a:off x="22212300" y="129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32500</xdr:rowOff>
    </xdr:from>
    <xdr:to>
      <xdr:col>112</xdr:col>
      <xdr:colOff>38100</xdr:colOff>
      <xdr:row>76</xdr:row>
      <xdr:rowOff>134100</xdr:rowOff>
    </xdr:to>
    <xdr:sp macro="" textlink="">
      <xdr:nvSpPr>
        <xdr:cNvPr id="877" name="楕円 876"/>
        <xdr:cNvSpPr/>
      </xdr:nvSpPr>
      <xdr:spPr>
        <a:xfrm>
          <a:off x="212725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125227</xdr:rowOff>
    </xdr:from>
    <xdr:ext cx="534377" cy="259045"/>
    <xdr:sp macro="" textlink="">
      <xdr:nvSpPr>
        <xdr:cNvPr id="878" name="テキスト ボックス 877"/>
        <xdr:cNvSpPr txBox="1"/>
      </xdr:nvSpPr>
      <xdr:spPr>
        <a:xfrm>
          <a:off x="21056111"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56308</xdr:rowOff>
    </xdr:from>
    <xdr:to>
      <xdr:col>107</xdr:col>
      <xdr:colOff>101600</xdr:colOff>
      <xdr:row>76</xdr:row>
      <xdr:rowOff>157908</xdr:rowOff>
    </xdr:to>
    <xdr:sp macro="" textlink="">
      <xdr:nvSpPr>
        <xdr:cNvPr id="879" name="楕円 878"/>
        <xdr:cNvSpPr/>
      </xdr:nvSpPr>
      <xdr:spPr>
        <a:xfrm>
          <a:off x="20383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149035</xdr:rowOff>
    </xdr:from>
    <xdr:ext cx="534377" cy="259045"/>
    <xdr:sp macro="" textlink="">
      <xdr:nvSpPr>
        <xdr:cNvPr id="880" name="テキスト ボックス 879"/>
        <xdr:cNvSpPr txBox="1"/>
      </xdr:nvSpPr>
      <xdr:spPr>
        <a:xfrm>
          <a:off x="20167111" y="131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73192</xdr:rowOff>
    </xdr:from>
    <xdr:to>
      <xdr:col>102</xdr:col>
      <xdr:colOff>165100</xdr:colOff>
      <xdr:row>77</xdr:row>
      <xdr:rowOff>3342</xdr:rowOff>
    </xdr:to>
    <xdr:sp macro="" textlink="">
      <xdr:nvSpPr>
        <xdr:cNvPr id="881" name="楕円 880"/>
        <xdr:cNvSpPr/>
      </xdr:nvSpPr>
      <xdr:spPr>
        <a:xfrm>
          <a:off x="19494500" y="131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19869</xdr:rowOff>
    </xdr:from>
    <xdr:ext cx="534377" cy="259045"/>
    <xdr:sp macro="" textlink="">
      <xdr:nvSpPr>
        <xdr:cNvPr id="882" name="テキスト ボックス 881"/>
        <xdr:cNvSpPr txBox="1"/>
      </xdr:nvSpPr>
      <xdr:spPr>
        <a:xfrm>
          <a:off x="19278111" y="128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106502</xdr:rowOff>
    </xdr:from>
    <xdr:to>
      <xdr:col>98</xdr:col>
      <xdr:colOff>38100</xdr:colOff>
      <xdr:row>77</xdr:row>
      <xdr:rowOff>36652</xdr:rowOff>
    </xdr:to>
    <xdr:sp macro="" textlink="">
      <xdr:nvSpPr>
        <xdr:cNvPr id="883" name="楕円 882"/>
        <xdr:cNvSpPr/>
      </xdr:nvSpPr>
      <xdr:spPr>
        <a:xfrm>
          <a:off x="18605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27779</xdr:rowOff>
    </xdr:from>
    <xdr:ext cx="534377" cy="259045"/>
    <xdr:sp macro="" textlink="">
      <xdr:nvSpPr>
        <xdr:cNvPr id="884" name="テキスト ボックス 883"/>
        <xdr:cNvSpPr txBox="1"/>
      </xdr:nvSpPr>
      <xdr:spPr>
        <a:xfrm>
          <a:off x="18389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円となっている。人件費や維持補修費等で類似団体の平均を下回っている。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普通建設事業費については、保育施設や学校施設の整備事業などの増により、令和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年度と比較して大きく増加した。今後も学校施設などの公共施設の改修や史跡地の買い上げが計画されている。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扶助費や公債費、繰出金などは類似団体の平均並みとなっている。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令和３年度に実施した子育て世帯や非課税世帯等への支援事業が大規模であったことから、令和４年度には一度減少したものの、令和５年度の低所得世帯支援事業で増加したほか、経常的な事業の増加傾向は続いており、今後もこの傾向が続くと見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扶助費の伸びと合わせ、公共施設の老朽化に伴う普通建設事業費により、財政の硬直化が予想されることから、公共施設の統廃合や事業の見直しなど、経常経費の抑制に努める。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40487</xdr:rowOff>
    </xdr:to>
    <xdr:cxnSp macro="">
      <xdr:nvCxnSpPr>
        <xdr:cNvPr id="59" name="直線コネクタ 58"/>
        <xdr:cNvCxnSpPr/>
      </xdr:nvCxnSpPr>
      <xdr:spPr>
        <a:xfrm>
          <a:off x="3797300" y="6198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26772</xdr:rowOff>
    </xdr:from>
    <xdr:to>
      <xdr:col>19</xdr:col>
      <xdr:colOff>177800</xdr:colOff>
      <xdr:row>36</xdr:row>
      <xdr:rowOff>38659</xdr:rowOff>
    </xdr:to>
    <xdr:cxnSp macro="">
      <xdr:nvCxnSpPr>
        <xdr:cNvPr id="62" name="直線コネクタ 61"/>
        <xdr:cNvCxnSpPr/>
      </xdr:nvCxnSpPr>
      <xdr:spPr>
        <a:xfrm flipV="1">
          <a:off x="2908300" y="619897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170790</xdr:rowOff>
    </xdr:from>
    <xdr:to>
      <xdr:col>15</xdr:col>
      <xdr:colOff>50800</xdr:colOff>
      <xdr:row>36</xdr:row>
      <xdr:rowOff>38659</xdr:rowOff>
    </xdr:to>
    <xdr:cxnSp macro="">
      <xdr:nvCxnSpPr>
        <xdr:cNvPr id="65" name="直線コネクタ 64"/>
        <xdr:cNvCxnSpPr/>
      </xdr:nvCxnSpPr>
      <xdr:spPr>
        <a:xfrm>
          <a:off x="2019300" y="61715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99924</xdr:rowOff>
    </xdr:from>
    <xdr:to>
      <xdr:col>10</xdr:col>
      <xdr:colOff>114300</xdr:colOff>
      <xdr:row>35</xdr:row>
      <xdr:rowOff>170790</xdr:rowOff>
    </xdr:to>
    <xdr:cxnSp macro="">
      <xdr:nvCxnSpPr>
        <xdr:cNvPr id="68" name="直線コネクタ 67"/>
        <xdr:cNvCxnSpPr/>
      </xdr:nvCxnSpPr>
      <xdr:spPr>
        <a:xfrm>
          <a:off x="1130300" y="610067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161137</xdr:rowOff>
    </xdr:from>
    <xdr:to>
      <xdr:col>24</xdr:col>
      <xdr:colOff>114300</xdr:colOff>
      <xdr:row>36</xdr:row>
      <xdr:rowOff>91287</xdr:rowOff>
    </xdr:to>
    <xdr:sp macro="" textlink="">
      <xdr:nvSpPr>
        <xdr:cNvPr id="78" name="楕円 77"/>
        <xdr:cNvSpPr/>
      </xdr:nvSpPr>
      <xdr:spPr>
        <a:xfrm>
          <a:off x="45847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139564</xdr:rowOff>
    </xdr:from>
    <xdr:ext cx="469744" cy="259045"/>
    <xdr:sp macro="" textlink="">
      <xdr:nvSpPr>
        <xdr:cNvPr id="79" name="議会費該当値テキスト"/>
        <xdr:cNvSpPr txBox="1"/>
      </xdr:nvSpPr>
      <xdr:spPr>
        <a:xfrm>
          <a:off x="4686300" y="61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147422</xdr:rowOff>
    </xdr:from>
    <xdr:to>
      <xdr:col>20</xdr:col>
      <xdr:colOff>38100</xdr:colOff>
      <xdr:row>36</xdr:row>
      <xdr:rowOff>77572</xdr:rowOff>
    </xdr:to>
    <xdr:sp macro="" textlink="">
      <xdr:nvSpPr>
        <xdr:cNvPr id="80" name="楕円 79"/>
        <xdr:cNvSpPr/>
      </xdr:nvSpPr>
      <xdr:spPr>
        <a:xfrm>
          <a:off x="3746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68699</xdr:rowOff>
    </xdr:from>
    <xdr:ext cx="469744" cy="259045"/>
    <xdr:sp macro="" textlink="">
      <xdr:nvSpPr>
        <xdr:cNvPr id="81" name="テキスト ボックス 80"/>
        <xdr:cNvSpPr txBox="1"/>
      </xdr:nvSpPr>
      <xdr:spPr>
        <a:xfrm>
          <a:off x="3562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159309</xdr:rowOff>
    </xdr:from>
    <xdr:to>
      <xdr:col>15</xdr:col>
      <xdr:colOff>101600</xdr:colOff>
      <xdr:row>36</xdr:row>
      <xdr:rowOff>89459</xdr:rowOff>
    </xdr:to>
    <xdr:sp macro="" textlink="">
      <xdr:nvSpPr>
        <xdr:cNvPr id="82" name="楕円 81"/>
        <xdr:cNvSpPr/>
      </xdr:nvSpPr>
      <xdr:spPr>
        <a:xfrm>
          <a:off x="2857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80586</xdr:rowOff>
    </xdr:from>
    <xdr:ext cx="469744" cy="259045"/>
    <xdr:sp macro="" textlink="">
      <xdr:nvSpPr>
        <xdr:cNvPr id="83" name="テキスト ボックス 82"/>
        <xdr:cNvSpPr txBox="1"/>
      </xdr:nvSpPr>
      <xdr:spPr>
        <a:xfrm>
          <a:off x="2673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119990</xdr:rowOff>
    </xdr:from>
    <xdr:to>
      <xdr:col>10</xdr:col>
      <xdr:colOff>165100</xdr:colOff>
      <xdr:row>36</xdr:row>
      <xdr:rowOff>50140</xdr:rowOff>
    </xdr:to>
    <xdr:sp macro="" textlink="">
      <xdr:nvSpPr>
        <xdr:cNvPr id="84" name="楕円 83"/>
        <xdr:cNvSpPr/>
      </xdr:nvSpPr>
      <xdr:spPr>
        <a:xfrm>
          <a:off x="1968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41267</xdr:rowOff>
    </xdr:from>
    <xdr:ext cx="469744" cy="259045"/>
    <xdr:sp macro="" textlink="">
      <xdr:nvSpPr>
        <xdr:cNvPr id="85" name="テキスト ボックス 84"/>
        <xdr:cNvSpPr txBox="1"/>
      </xdr:nvSpPr>
      <xdr:spPr>
        <a:xfrm>
          <a:off x="1784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49124</xdr:rowOff>
    </xdr:from>
    <xdr:to>
      <xdr:col>6</xdr:col>
      <xdr:colOff>38100</xdr:colOff>
      <xdr:row>35</xdr:row>
      <xdr:rowOff>150724</xdr:rowOff>
    </xdr:to>
    <xdr:sp macro="" textlink="">
      <xdr:nvSpPr>
        <xdr:cNvPr id="86" name="楕円 85"/>
        <xdr:cNvSpPr/>
      </xdr:nvSpPr>
      <xdr:spPr>
        <a:xfrm>
          <a:off x="1079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141851</xdr:rowOff>
    </xdr:from>
    <xdr:ext cx="469744" cy="259045"/>
    <xdr:sp macro="" textlink="">
      <xdr:nvSpPr>
        <xdr:cNvPr id="87" name="テキスト ボックス 86"/>
        <xdr:cNvSpPr txBox="1"/>
      </xdr:nvSpPr>
      <xdr:spPr>
        <a:xfrm>
          <a:off x="895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89553</xdr:rowOff>
    </xdr:from>
    <xdr:to>
      <xdr:col>24</xdr:col>
      <xdr:colOff>63500</xdr:colOff>
      <xdr:row>56</xdr:row>
      <xdr:rowOff>103787</xdr:rowOff>
    </xdr:to>
    <xdr:cxnSp macro="">
      <xdr:nvCxnSpPr>
        <xdr:cNvPr id="116" name="直線コネクタ 115"/>
        <xdr:cNvCxnSpPr/>
      </xdr:nvCxnSpPr>
      <xdr:spPr>
        <a:xfrm flipV="1">
          <a:off x="3797300" y="9690753"/>
          <a:ext cx="8382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103787</xdr:rowOff>
    </xdr:from>
    <xdr:to>
      <xdr:col>19</xdr:col>
      <xdr:colOff>177800</xdr:colOff>
      <xdr:row>57</xdr:row>
      <xdr:rowOff>18321</xdr:rowOff>
    </xdr:to>
    <xdr:cxnSp macro="">
      <xdr:nvCxnSpPr>
        <xdr:cNvPr id="119" name="直線コネクタ 118"/>
        <xdr:cNvCxnSpPr/>
      </xdr:nvCxnSpPr>
      <xdr:spPr>
        <a:xfrm flipV="1">
          <a:off x="2908300" y="9704987"/>
          <a:ext cx="8890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2319</xdr:rowOff>
    </xdr:from>
    <xdr:to>
      <xdr:col>15</xdr:col>
      <xdr:colOff>50800</xdr:colOff>
      <xdr:row>57</xdr:row>
      <xdr:rowOff>18321</xdr:rowOff>
    </xdr:to>
    <xdr:cxnSp macro="">
      <xdr:nvCxnSpPr>
        <xdr:cNvPr id="122" name="直線コネクタ 121"/>
        <xdr:cNvCxnSpPr/>
      </xdr:nvCxnSpPr>
      <xdr:spPr>
        <a:xfrm>
          <a:off x="2019300" y="9089169"/>
          <a:ext cx="889000" cy="70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2319</xdr:rowOff>
    </xdr:from>
    <xdr:to>
      <xdr:col>10</xdr:col>
      <xdr:colOff>114300</xdr:colOff>
      <xdr:row>57</xdr:row>
      <xdr:rowOff>72675</xdr:rowOff>
    </xdr:to>
    <xdr:cxnSp macro="">
      <xdr:nvCxnSpPr>
        <xdr:cNvPr id="125" name="直線コネクタ 124"/>
        <xdr:cNvCxnSpPr/>
      </xdr:nvCxnSpPr>
      <xdr:spPr>
        <a:xfrm flipV="1">
          <a:off x="1130300" y="9089169"/>
          <a:ext cx="889000" cy="7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38753</xdr:rowOff>
    </xdr:from>
    <xdr:to>
      <xdr:col>24</xdr:col>
      <xdr:colOff>114300</xdr:colOff>
      <xdr:row>56</xdr:row>
      <xdr:rowOff>140353</xdr:rowOff>
    </xdr:to>
    <xdr:sp macro="" textlink="">
      <xdr:nvSpPr>
        <xdr:cNvPr id="135" name="楕円 134"/>
        <xdr:cNvSpPr/>
      </xdr:nvSpPr>
      <xdr:spPr>
        <a:xfrm>
          <a:off x="4584700" y="96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17180</xdr:rowOff>
    </xdr:from>
    <xdr:ext cx="534377" cy="259045"/>
    <xdr:sp macro="" textlink="">
      <xdr:nvSpPr>
        <xdr:cNvPr id="136" name="総務費該当値テキスト"/>
        <xdr:cNvSpPr txBox="1"/>
      </xdr:nvSpPr>
      <xdr:spPr>
        <a:xfrm>
          <a:off x="4686300" y="96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52987</xdr:rowOff>
    </xdr:from>
    <xdr:to>
      <xdr:col>20</xdr:col>
      <xdr:colOff>38100</xdr:colOff>
      <xdr:row>56</xdr:row>
      <xdr:rowOff>154587</xdr:rowOff>
    </xdr:to>
    <xdr:sp macro="" textlink="">
      <xdr:nvSpPr>
        <xdr:cNvPr id="137" name="楕円 136"/>
        <xdr:cNvSpPr/>
      </xdr:nvSpPr>
      <xdr:spPr>
        <a:xfrm>
          <a:off x="3746500" y="96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145714</xdr:rowOff>
    </xdr:from>
    <xdr:ext cx="534377" cy="259045"/>
    <xdr:sp macro="" textlink="">
      <xdr:nvSpPr>
        <xdr:cNvPr id="138" name="テキスト ボックス 137"/>
        <xdr:cNvSpPr txBox="1"/>
      </xdr:nvSpPr>
      <xdr:spPr>
        <a:xfrm>
          <a:off x="3530111" y="97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138971</xdr:rowOff>
    </xdr:from>
    <xdr:to>
      <xdr:col>15</xdr:col>
      <xdr:colOff>101600</xdr:colOff>
      <xdr:row>57</xdr:row>
      <xdr:rowOff>69121</xdr:rowOff>
    </xdr:to>
    <xdr:sp macro="" textlink="">
      <xdr:nvSpPr>
        <xdr:cNvPr id="139" name="楕円 138"/>
        <xdr:cNvSpPr/>
      </xdr:nvSpPr>
      <xdr:spPr>
        <a:xfrm>
          <a:off x="2857500" y="97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60248</xdr:rowOff>
    </xdr:from>
    <xdr:ext cx="534377" cy="259045"/>
    <xdr:sp macro="" textlink="">
      <xdr:nvSpPr>
        <xdr:cNvPr id="140" name="テキスト ボックス 139"/>
        <xdr:cNvSpPr txBox="1"/>
      </xdr:nvSpPr>
      <xdr:spPr>
        <a:xfrm>
          <a:off x="2641111" y="98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122969</xdr:rowOff>
    </xdr:from>
    <xdr:to>
      <xdr:col>10</xdr:col>
      <xdr:colOff>165100</xdr:colOff>
      <xdr:row>53</xdr:row>
      <xdr:rowOff>53119</xdr:rowOff>
    </xdr:to>
    <xdr:sp macro="" textlink="">
      <xdr:nvSpPr>
        <xdr:cNvPr id="141" name="楕円 140"/>
        <xdr:cNvSpPr/>
      </xdr:nvSpPr>
      <xdr:spPr>
        <a:xfrm>
          <a:off x="1968500" y="90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44246</xdr:rowOff>
    </xdr:from>
    <xdr:ext cx="599010" cy="259045"/>
    <xdr:sp macro="" textlink="">
      <xdr:nvSpPr>
        <xdr:cNvPr id="142" name="テキスト ボックス 141"/>
        <xdr:cNvSpPr txBox="1"/>
      </xdr:nvSpPr>
      <xdr:spPr>
        <a:xfrm>
          <a:off x="1719795" y="913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21875</xdr:rowOff>
    </xdr:from>
    <xdr:to>
      <xdr:col>6</xdr:col>
      <xdr:colOff>38100</xdr:colOff>
      <xdr:row>57</xdr:row>
      <xdr:rowOff>123475</xdr:rowOff>
    </xdr:to>
    <xdr:sp macro="" textlink="">
      <xdr:nvSpPr>
        <xdr:cNvPr id="143" name="楕円 142"/>
        <xdr:cNvSpPr/>
      </xdr:nvSpPr>
      <xdr:spPr>
        <a:xfrm>
          <a:off x="1079500" y="97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114602</xdr:rowOff>
    </xdr:from>
    <xdr:ext cx="534377" cy="259045"/>
    <xdr:sp macro="" textlink="">
      <xdr:nvSpPr>
        <xdr:cNvPr id="144" name="テキスト ボックス 143"/>
        <xdr:cNvSpPr txBox="1"/>
      </xdr:nvSpPr>
      <xdr:spPr>
        <a:xfrm>
          <a:off x="863111" y="98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161341</xdr:rowOff>
    </xdr:from>
    <xdr:to>
      <xdr:col>24</xdr:col>
      <xdr:colOff>63500</xdr:colOff>
      <xdr:row>76</xdr:row>
      <xdr:rowOff>101876</xdr:rowOff>
    </xdr:to>
    <xdr:cxnSp macro="">
      <xdr:nvCxnSpPr>
        <xdr:cNvPr id="178" name="直線コネクタ 177"/>
        <xdr:cNvCxnSpPr/>
      </xdr:nvCxnSpPr>
      <xdr:spPr>
        <a:xfrm flipV="1">
          <a:off x="3797300" y="13020091"/>
          <a:ext cx="838200" cy="1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38173</xdr:rowOff>
    </xdr:from>
    <xdr:to>
      <xdr:col>19</xdr:col>
      <xdr:colOff>177800</xdr:colOff>
      <xdr:row>76</xdr:row>
      <xdr:rowOff>101876</xdr:rowOff>
    </xdr:to>
    <xdr:cxnSp macro="">
      <xdr:nvCxnSpPr>
        <xdr:cNvPr id="181" name="直線コネクタ 180"/>
        <xdr:cNvCxnSpPr/>
      </xdr:nvCxnSpPr>
      <xdr:spPr>
        <a:xfrm>
          <a:off x="2908300" y="1306837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38173</xdr:rowOff>
    </xdr:from>
    <xdr:to>
      <xdr:col>15</xdr:col>
      <xdr:colOff>50800</xdr:colOff>
      <xdr:row>77</xdr:row>
      <xdr:rowOff>147977</xdr:rowOff>
    </xdr:to>
    <xdr:cxnSp macro="">
      <xdr:nvCxnSpPr>
        <xdr:cNvPr id="184" name="直線コネクタ 183"/>
        <xdr:cNvCxnSpPr/>
      </xdr:nvCxnSpPr>
      <xdr:spPr>
        <a:xfrm flipV="1">
          <a:off x="2019300" y="13068373"/>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147977</xdr:rowOff>
    </xdr:from>
    <xdr:to>
      <xdr:col>10</xdr:col>
      <xdr:colOff>114300</xdr:colOff>
      <xdr:row>78</xdr:row>
      <xdr:rowOff>31068</xdr:rowOff>
    </xdr:to>
    <xdr:cxnSp macro="">
      <xdr:nvCxnSpPr>
        <xdr:cNvPr id="187" name="直線コネクタ 186"/>
        <xdr:cNvCxnSpPr/>
      </xdr:nvCxnSpPr>
      <xdr:spPr>
        <a:xfrm flipV="1">
          <a:off x="1130300" y="13349627"/>
          <a:ext cx="889000" cy="5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110541</xdr:rowOff>
    </xdr:from>
    <xdr:to>
      <xdr:col>24</xdr:col>
      <xdr:colOff>114300</xdr:colOff>
      <xdr:row>76</xdr:row>
      <xdr:rowOff>40691</xdr:rowOff>
    </xdr:to>
    <xdr:sp macro="" textlink="">
      <xdr:nvSpPr>
        <xdr:cNvPr id="197" name="楕円 196"/>
        <xdr:cNvSpPr/>
      </xdr:nvSpPr>
      <xdr:spPr>
        <a:xfrm>
          <a:off x="45847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133418</xdr:rowOff>
    </xdr:from>
    <xdr:ext cx="599010" cy="259045"/>
    <xdr:sp macro="" textlink="">
      <xdr:nvSpPr>
        <xdr:cNvPr id="198" name="民生費該当値テキスト"/>
        <xdr:cNvSpPr txBox="1"/>
      </xdr:nvSpPr>
      <xdr:spPr>
        <a:xfrm>
          <a:off x="4686300" y="128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51076</xdr:rowOff>
    </xdr:from>
    <xdr:to>
      <xdr:col>20</xdr:col>
      <xdr:colOff>38100</xdr:colOff>
      <xdr:row>76</xdr:row>
      <xdr:rowOff>152676</xdr:rowOff>
    </xdr:to>
    <xdr:sp macro="" textlink="">
      <xdr:nvSpPr>
        <xdr:cNvPr id="199" name="楕円 198"/>
        <xdr:cNvSpPr/>
      </xdr:nvSpPr>
      <xdr:spPr>
        <a:xfrm>
          <a:off x="3746500" y="1308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143803</xdr:rowOff>
    </xdr:from>
    <xdr:ext cx="599010" cy="259045"/>
    <xdr:sp macro="" textlink="">
      <xdr:nvSpPr>
        <xdr:cNvPr id="200" name="テキスト ボックス 199"/>
        <xdr:cNvSpPr txBox="1"/>
      </xdr:nvSpPr>
      <xdr:spPr>
        <a:xfrm>
          <a:off x="3497795" y="1317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158823</xdr:rowOff>
    </xdr:from>
    <xdr:to>
      <xdr:col>15</xdr:col>
      <xdr:colOff>101600</xdr:colOff>
      <xdr:row>76</xdr:row>
      <xdr:rowOff>88973</xdr:rowOff>
    </xdr:to>
    <xdr:sp macro="" textlink="">
      <xdr:nvSpPr>
        <xdr:cNvPr id="201" name="楕円 200"/>
        <xdr:cNvSpPr/>
      </xdr:nvSpPr>
      <xdr:spPr>
        <a:xfrm>
          <a:off x="2857500" y="130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80100</xdr:rowOff>
    </xdr:from>
    <xdr:ext cx="599010" cy="259045"/>
    <xdr:sp macro="" textlink="">
      <xdr:nvSpPr>
        <xdr:cNvPr id="202" name="テキスト ボックス 201"/>
        <xdr:cNvSpPr txBox="1"/>
      </xdr:nvSpPr>
      <xdr:spPr>
        <a:xfrm>
          <a:off x="2608795" y="13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97177</xdr:rowOff>
    </xdr:from>
    <xdr:to>
      <xdr:col>10</xdr:col>
      <xdr:colOff>165100</xdr:colOff>
      <xdr:row>78</xdr:row>
      <xdr:rowOff>27327</xdr:rowOff>
    </xdr:to>
    <xdr:sp macro="" textlink="">
      <xdr:nvSpPr>
        <xdr:cNvPr id="203" name="楕円 202"/>
        <xdr:cNvSpPr/>
      </xdr:nvSpPr>
      <xdr:spPr>
        <a:xfrm>
          <a:off x="1968500" y="132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18454</xdr:rowOff>
    </xdr:from>
    <xdr:ext cx="599010" cy="259045"/>
    <xdr:sp macro="" textlink="">
      <xdr:nvSpPr>
        <xdr:cNvPr id="204" name="テキスト ボックス 203"/>
        <xdr:cNvSpPr txBox="1"/>
      </xdr:nvSpPr>
      <xdr:spPr>
        <a:xfrm>
          <a:off x="1719795" y="133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151718</xdr:rowOff>
    </xdr:from>
    <xdr:to>
      <xdr:col>6</xdr:col>
      <xdr:colOff>38100</xdr:colOff>
      <xdr:row>78</xdr:row>
      <xdr:rowOff>81868</xdr:rowOff>
    </xdr:to>
    <xdr:sp macro="" textlink="">
      <xdr:nvSpPr>
        <xdr:cNvPr id="205" name="楕円 204"/>
        <xdr:cNvSpPr/>
      </xdr:nvSpPr>
      <xdr:spPr>
        <a:xfrm>
          <a:off x="1079500" y="133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72995</xdr:rowOff>
    </xdr:from>
    <xdr:ext cx="599010" cy="259045"/>
    <xdr:sp macro="" textlink="">
      <xdr:nvSpPr>
        <xdr:cNvPr id="206" name="テキスト ボックス 205"/>
        <xdr:cNvSpPr txBox="1"/>
      </xdr:nvSpPr>
      <xdr:spPr>
        <a:xfrm>
          <a:off x="830795" y="1344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40847</xdr:rowOff>
    </xdr:from>
    <xdr:to>
      <xdr:col>24</xdr:col>
      <xdr:colOff>63500</xdr:colOff>
      <xdr:row>99</xdr:row>
      <xdr:rowOff>64033</xdr:rowOff>
    </xdr:to>
    <xdr:cxnSp macro="">
      <xdr:nvCxnSpPr>
        <xdr:cNvPr id="238" name="直線コネクタ 237"/>
        <xdr:cNvCxnSpPr/>
      </xdr:nvCxnSpPr>
      <xdr:spPr>
        <a:xfrm>
          <a:off x="3797300" y="17014397"/>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33989</xdr:rowOff>
    </xdr:from>
    <xdr:to>
      <xdr:col>19</xdr:col>
      <xdr:colOff>177800</xdr:colOff>
      <xdr:row>99</xdr:row>
      <xdr:rowOff>40847</xdr:rowOff>
    </xdr:to>
    <xdr:cxnSp macro="">
      <xdr:nvCxnSpPr>
        <xdr:cNvPr id="241" name="直線コネクタ 240"/>
        <xdr:cNvCxnSpPr/>
      </xdr:nvCxnSpPr>
      <xdr:spPr>
        <a:xfrm>
          <a:off x="2908300" y="170075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33989</xdr:rowOff>
    </xdr:from>
    <xdr:to>
      <xdr:col>15</xdr:col>
      <xdr:colOff>50800</xdr:colOff>
      <xdr:row>99</xdr:row>
      <xdr:rowOff>154222</xdr:rowOff>
    </xdr:to>
    <xdr:cxnSp macro="">
      <xdr:nvCxnSpPr>
        <xdr:cNvPr id="244" name="直線コネクタ 243"/>
        <xdr:cNvCxnSpPr/>
      </xdr:nvCxnSpPr>
      <xdr:spPr>
        <a:xfrm flipV="1">
          <a:off x="2019300" y="17007539"/>
          <a:ext cx="889000" cy="1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154222</xdr:rowOff>
    </xdr:from>
    <xdr:to>
      <xdr:col>10</xdr:col>
      <xdr:colOff>114300</xdr:colOff>
      <xdr:row>100</xdr:row>
      <xdr:rowOff>3</xdr:rowOff>
    </xdr:to>
    <xdr:cxnSp macro="">
      <xdr:nvCxnSpPr>
        <xdr:cNvPr id="247" name="直線コネクタ 246"/>
        <xdr:cNvCxnSpPr/>
      </xdr:nvCxnSpPr>
      <xdr:spPr>
        <a:xfrm flipV="1">
          <a:off x="1130300" y="17127772"/>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13233</xdr:rowOff>
    </xdr:from>
    <xdr:to>
      <xdr:col>24</xdr:col>
      <xdr:colOff>114300</xdr:colOff>
      <xdr:row>99</xdr:row>
      <xdr:rowOff>114833</xdr:rowOff>
    </xdr:to>
    <xdr:sp macro="" textlink="">
      <xdr:nvSpPr>
        <xdr:cNvPr id="257" name="楕円 256"/>
        <xdr:cNvSpPr/>
      </xdr:nvSpPr>
      <xdr:spPr>
        <a:xfrm>
          <a:off x="4584700" y="169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99610</xdr:rowOff>
    </xdr:from>
    <xdr:ext cx="534377" cy="259045"/>
    <xdr:sp macro="" textlink="">
      <xdr:nvSpPr>
        <xdr:cNvPr id="258" name="衛生費該当値テキスト"/>
        <xdr:cNvSpPr txBox="1"/>
      </xdr:nvSpPr>
      <xdr:spPr>
        <a:xfrm>
          <a:off x="4686300" y="169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161497</xdr:rowOff>
    </xdr:from>
    <xdr:to>
      <xdr:col>20</xdr:col>
      <xdr:colOff>38100</xdr:colOff>
      <xdr:row>99</xdr:row>
      <xdr:rowOff>91647</xdr:rowOff>
    </xdr:to>
    <xdr:sp macro="" textlink="">
      <xdr:nvSpPr>
        <xdr:cNvPr id="259" name="楕円 258"/>
        <xdr:cNvSpPr/>
      </xdr:nvSpPr>
      <xdr:spPr>
        <a:xfrm>
          <a:off x="3746500" y="169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82774</xdr:rowOff>
    </xdr:from>
    <xdr:ext cx="534377" cy="259045"/>
    <xdr:sp macro="" textlink="">
      <xdr:nvSpPr>
        <xdr:cNvPr id="260" name="テキスト ボックス 259"/>
        <xdr:cNvSpPr txBox="1"/>
      </xdr:nvSpPr>
      <xdr:spPr>
        <a:xfrm>
          <a:off x="3530111" y="170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154639</xdr:rowOff>
    </xdr:from>
    <xdr:to>
      <xdr:col>15</xdr:col>
      <xdr:colOff>101600</xdr:colOff>
      <xdr:row>99</xdr:row>
      <xdr:rowOff>84789</xdr:rowOff>
    </xdr:to>
    <xdr:sp macro="" textlink="">
      <xdr:nvSpPr>
        <xdr:cNvPr id="261" name="楕円 260"/>
        <xdr:cNvSpPr/>
      </xdr:nvSpPr>
      <xdr:spPr>
        <a:xfrm>
          <a:off x="2857500" y="169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75916</xdr:rowOff>
    </xdr:from>
    <xdr:ext cx="534377" cy="259045"/>
    <xdr:sp macro="" textlink="">
      <xdr:nvSpPr>
        <xdr:cNvPr id="262" name="テキスト ボックス 261"/>
        <xdr:cNvSpPr txBox="1"/>
      </xdr:nvSpPr>
      <xdr:spPr>
        <a:xfrm>
          <a:off x="2641111" y="170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103422</xdr:rowOff>
    </xdr:from>
    <xdr:to>
      <xdr:col>10</xdr:col>
      <xdr:colOff>165100</xdr:colOff>
      <xdr:row>100</xdr:row>
      <xdr:rowOff>33572</xdr:rowOff>
    </xdr:to>
    <xdr:sp macro="" textlink="">
      <xdr:nvSpPr>
        <xdr:cNvPr id="263" name="楕円 262"/>
        <xdr:cNvSpPr/>
      </xdr:nvSpPr>
      <xdr:spPr>
        <a:xfrm>
          <a:off x="1968500" y="170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24699</xdr:rowOff>
    </xdr:from>
    <xdr:ext cx="534377" cy="259045"/>
    <xdr:sp macro="" textlink="">
      <xdr:nvSpPr>
        <xdr:cNvPr id="264" name="テキスト ボックス 263"/>
        <xdr:cNvSpPr txBox="1"/>
      </xdr:nvSpPr>
      <xdr:spPr>
        <a:xfrm>
          <a:off x="1752111" y="171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120653</xdr:rowOff>
    </xdr:from>
    <xdr:to>
      <xdr:col>6</xdr:col>
      <xdr:colOff>38100</xdr:colOff>
      <xdr:row>100</xdr:row>
      <xdr:rowOff>50803</xdr:rowOff>
    </xdr:to>
    <xdr:sp macro="" textlink="">
      <xdr:nvSpPr>
        <xdr:cNvPr id="265" name="楕円 264"/>
        <xdr:cNvSpPr/>
      </xdr:nvSpPr>
      <xdr:spPr>
        <a:xfrm>
          <a:off x="1079500" y="170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41930</xdr:rowOff>
    </xdr:from>
    <xdr:ext cx="534377" cy="259045"/>
    <xdr:sp macro="" textlink="">
      <xdr:nvSpPr>
        <xdr:cNvPr id="266" name="テキスト ボックス 265"/>
        <xdr:cNvSpPr txBox="1"/>
      </xdr:nvSpPr>
      <xdr:spPr>
        <a:xfrm>
          <a:off x="863111" y="171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164519</xdr:rowOff>
    </xdr:from>
    <xdr:to>
      <xdr:col>55</xdr:col>
      <xdr:colOff>0</xdr:colOff>
      <xdr:row>38</xdr:row>
      <xdr:rowOff>166805</xdr:rowOff>
    </xdr:to>
    <xdr:cxnSp macro="">
      <xdr:nvCxnSpPr>
        <xdr:cNvPr id="297" name="直線コネクタ 296"/>
        <xdr:cNvCxnSpPr/>
      </xdr:nvCxnSpPr>
      <xdr:spPr>
        <a:xfrm>
          <a:off x="9639300" y="667961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164519</xdr:rowOff>
    </xdr:from>
    <xdr:to>
      <xdr:col>50</xdr:col>
      <xdr:colOff>114300</xdr:colOff>
      <xdr:row>38</xdr:row>
      <xdr:rowOff>171051</xdr:rowOff>
    </xdr:to>
    <xdr:cxnSp macro="">
      <xdr:nvCxnSpPr>
        <xdr:cNvPr id="300" name="直線コネクタ 299"/>
        <xdr:cNvCxnSpPr/>
      </xdr:nvCxnSpPr>
      <xdr:spPr>
        <a:xfrm flipV="1">
          <a:off x="8750300" y="667961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170724</xdr:rowOff>
    </xdr:from>
    <xdr:to>
      <xdr:col>45</xdr:col>
      <xdr:colOff>177800</xdr:colOff>
      <xdr:row>38</xdr:row>
      <xdr:rowOff>171051</xdr:rowOff>
    </xdr:to>
    <xdr:cxnSp macro="">
      <xdr:nvCxnSpPr>
        <xdr:cNvPr id="303" name="直線コネクタ 302"/>
        <xdr:cNvCxnSpPr/>
      </xdr:nvCxnSpPr>
      <xdr:spPr>
        <a:xfrm>
          <a:off x="7861300" y="6685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170724</xdr:rowOff>
    </xdr:from>
    <xdr:to>
      <xdr:col>41</xdr:col>
      <xdr:colOff>50800</xdr:colOff>
      <xdr:row>38</xdr:row>
      <xdr:rowOff>171051</xdr:rowOff>
    </xdr:to>
    <xdr:cxnSp macro="">
      <xdr:nvCxnSpPr>
        <xdr:cNvPr id="306" name="直線コネクタ 305"/>
        <xdr:cNvCxnSpPr/>
      </xdr:nvCxnSpPr>
      <xdr:spPr>
        <a:xfrm flipV="1">
          <a:off x="6972300" y="6685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116005</xdr:rowOff>
    </xdr:from>
    <xdr:to>
      <xdr:col>55</xdr:col>
      <xdr:colOff>50800</xdr:colOff>
      <xdr:row>39</xdr:row>
      <xdr:rowOff>46155</xdr:rowOff>
    </xdr:to>
    <xdr:sp macro="" textlink="">
      <xdr:nvSpPr>
        <xdr:cNvPr id="316" name="楕円 315"/>
        <xdr:cNvSpPr/>
      </xdr:nvSpPr>
      <xdr:spPr>
        <a:xfrm>
          <a:off x="104267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30932</xdr:rowOff>
    </xdr:from>
    <xdr:ext cx="378565" cy="259045"/>
    <xdr:sp macro="" textlink="">
      <xdr:nvSpPr>
        <xdr:cNvPr id="317" name="労働費該当値テキスト"/>
        <xdr:cNvSpPr txBox="1"/>
      </xdr:nvSpPr>
      <xdr:spPr>
        <a:xfrm>
          <a:off x="10528300" y="654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113719</xdr:rowOff>
    </xdr:from>
    <xdr:to>
      <xdr:col>50</xdr:col>
      <xdr:colOff>165100</xdr:colOff>
      <xdr:row>39</xdr:row>
      <xdr:rowOff>43869</xdr:rowOff>
    </xdr:to>
    <xdr:sp macro="" textlink="">
      <xdr:nvSpPr>
        <xdr:cNvPr id="318" name="楕円 317"/>
        <xdr:cNvSpPr/>
      </xdr:nvSpPr>
      <xdr:spPr>
        <a:xfrm>
          <a:off x="9588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34996</xdr:rowOff>
    </xdr:from>
    <xdr:ext cx="378565" cy="259045"/>
    <xdr:sp macro="" textlink="">
      <xdr:nvSpPr>
        <xdr:cNvPr id="319" name="テキスト ボックス 318"/>
        <xdr:cNvSpPr txBox="1"/>
      </xdr:nvSpPr>
      <xdr:spPr>
        <a:xfrm>
          <a:off x="9450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120251</xdr:rowOff>
    </xdr:from>
    <xdr:to>
      <xdr:col>46</xdr:col>
      <xdr:colOff>38100</xdr:colOff>
      <xdr:row>39</xdr:row>
      <xdr:rowOff>50401</xdr:rowOff>
    </xdr:to>
    <xdr:sp macro="" textlink="">
      <xdr:nvSpPr>
        <xdr:cNvPr id="320" name="楕円 319"/>
        <xdr:cNvSpPr/>
      </xdr:nvSpPr>
      <xdr:spPr>
        <a:xfrm>
          <a:off x="8699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41528</xdr:rowOff>
    </xdr:from>
    <xdr:ext cx="378565" cy="259045"/>
    <xdr:sp macro="" textlink="">
      <xdr:nvSpPr>
        <xdr:cNvPr id="321" name="テキスト ボックス 320"/>
        <xdr:cNvSpPr txBox="1"/>
      </xdr:nvSpPr>
      <xdr:spPr>
        <a:xfrm>
          <a:off x="8561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119924</xdr:rowOff>
    </xdr:from>
    <xdr:to>
      <xdr:col>41</xdr:col>
      <xdr:colOff>101600</xdr:colOff>
      <xdr:row>39</xdr:row>
      <xdr:rowOff>50074</xdr:rowOff>
    </xdr:to>
    <xdr:sp macro="" textlink="">
      <xdr:nvSpPr>
        <xdr:cNvPr id="322" name="楕円 321"/>
        <xdr:cNvSpPr/>
      </xdr:nvSpPr>
      <xdr:spPr>
        <a:xfrm>
          <a:off x="7810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41201</xdr:rowOff>
    </xdr:from>
    <xdr:ext cx="378565" cy="259045"/>
    <xdr:sp macro="" textlink="">
      <xdr:nvSpPr>
        <xdr:cNvPr id="323" name="テキスト ボックス 322"/>
        <xdr:cNvSpPr txBox="1"/>
      </xdr:nvSpPr>
      <xdr:spPr>
        <a:xfrm>
          <a:off x="7672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120251</xdr:rowOff>
    </xdr:from>
    <xdr:to>
      <xdr:col>36</xdr:col>
      <xdr:colOff>165100</xdr:colOff>
      <xdr:row>39</xdr:row>
      <xdr:rowOff>50401</xdr:rowOff>
    </xdr:to>
    <xdr:sp macro="" textlink="">
      <xdr:nvSpPr>
        <xdr:cNvPr id="324" name="楕円 323"/>
        <xdr:cNvSpPr/>
      </xdr:nvSpPr>
      <xdr:spPr>
        <a:xfrm>
          <a:off x="6921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41528</xdr:rowOff>
    </xdr:from>
    <xdr:ext cx="378565" cy="259045"/>
    <xdr:sp macro="" textlink="">
      <xdr:nvSpPr>
        <xdr:cNvPr id="325" name="テキスト ボックス 324"/>
        <xdr:cNvSpPr txBox="1"/>
      </xdr:nvSpPr>
      <xdr:spPr>
        <a:xfrm>
          <a:off x="6783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65977</xdr:rowOff>
    </xdr:from>
    <xdr:to>
      <xdr:col>55</xdr:col>
      <xdr:colOff>0</xdr:colOff>
      <xdr:row>58</xdr:row>
      <xdr:rowOff>81826</xdr:rowOff>
    </xdr:to>
    <xdr:cxnSp macro="">
      <xdr:nvCxnSpPr>
        <xdr:cNvPr id="354" name="直線コネクタ 353"/>
        <xdr:cNvCxnSpPr/>
      </xdr:nvCxnSpPr>
      <xdr:spPr>
        <a:xfrm flipV="1">
          <a:off x="9639300" y="10010077"/>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81826</xdr:rowOff>
    </xdr:from>
    <xdr:to>
      <xdr:col>50</xdr:col>
      <xdr:colOff>114300</xdr:colOff>
      <xdr:row>58</xdr:row>
      <xdr:rowOff>150101</xdr:rowOff>
    </xdr:to>
    <xdr:cxnSp macro="">
      <xdr:nvCxnSpPr>
        <xdr:cNvPr id="357" name="直線コネクタ 356"/>
        <xdr:cNvCxnSpPr/>
      </xdr:nvCxnSpPr>
      <xdr:spPr>
        <a:xfrm flipV="1">
          <a:off x="8750300" y="10025926"/>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134900</xdr:rowOff>
    </xdr:from>
    <xdr:to>
      <xdr:col>45</xdr:col>
      <xdr:colOff>177800</xdr:colOff>
      <xdr:row>58</xdr:row>
      <xdr:rowOff>150101</xdr:rowOff>
    </xdr:to>
    <xdr:cxnSp macro="">
      <xdr:nvCxnSpPr>
        <xdr:cNvPr id="360" name="直線コネクタ 359"/>
        <xdr:cNvCxnSpPr/>
      </xdr:nvCxnSpPr>
      <xdr:spPr>
        <a:xfrm>
          <a:off x="7861300" y="10079000"/>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115164</xdr:rowOff>
    </xdr:from>
    <xdr:to>
      <xdr:col>41</xdr:col>
      <xdr:colOff>50800</xdr:colOff>
      <xdr:row>58</xdr:row>
      <xdr:rowOff>134900</xdr:rowOff>
    </xdr:to>
    <xdr:cxnSp macro="">
      <xdr:nvCxnSpPr>
        <xdr:cNvPr id="363" name="直線コネクタ 362"/>
        <xdr:cNvCxnSpPr/>
      </xdr:nvCxnSpPr>
      <xdr:spPr>
        <a:xfrm>
          <a:off x="6972300" y="1005926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15177</xdr:rowOff>
    </xdr:from>
    <xdr:to>
      <xdr:col>55</xdr:col>
      <xdr:colOff>50800</xdr:colOff>
      <xdr:row>58</xdr:row>
      <xdr:rowOff>116777</xdr:rowOff>
    </xdr:to>
    <xdr:sp macro="" textlink="">
      <xdr:nvSpPr>
        <xdr:cNvPr id="373" name="楕円 372"/>
        <xdr:cNvSpPr/>
      </xdr:nvSpPr>
      <xdr:spPr>
        <a:xfrm>
          <a:off x="10426700" y="99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165054</xdr:rowOff>
    </xdr:from>
    <xdr:ext cx="469744" cy="259045"/>
    <xdr:sp macro="" textlink="">
      <xdr:nvSpPr>
        <xdr:cNvPr id="374" name="農林水産業費該当値テキスト"/>
        <xdr:cNvSpPr txBox="1"/>
      </xdr:nvSpPr>
      <xdr:spPr>
        <a:xfrm>
          <a:off x="10528300" y="99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31026</xdr:rowOff>
    </xdr:from>
    <xdr:to>
      <xdr:col>50</xdr:col>
      <xdr:colOff>165100</xdr:colOff>
      <xdr:row>58</xdr:row>
      <xdr:rowOff>132626</xdr:rowOff>
    </xdr:to>
    <xdr:sp macro="" textlink="">
      <xdr:nvSpPr>
        <xdr:cNvPr id="375" name="楕円 374"/>
        <xdr:cNvSpPr/>
      </xdr:nvSpPr>
      <xdr:spPr>
        <a:xfrm>
          <a:off x="9588500" y="99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123753</xdr:rowOff>
    </xdr:from>
    <xdr:ext cx="469744" cy="259045"/>
    <xdr:sp macro="" textlink="">
      <xdr:nvSpPr>
        <xdr:cNvPr id="376" name="テキスト ボックス 375"/>
        <xdr:cNvSpPr txBox="1"/>
      </xdr:nvSpPr>
      <xdr:spPr>
        <a:xfrm>
          <a:off x="9404428" y="100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99301</xdr:rowOff>
    </xdr:from>
    <xdr:to>
      <xdr:col>46</xdr:col>
      <xdr:colOff>38100</xdr:colOff>
      <xdr:row>59</xdr:row>
      <xdr:rowOff>29451</xdr:rowOff>
    </xdr:to>
    <xdr:sp macro="" textlink="">
      <xdr:nvSpPr>
        <xdr:cNvPr id="377" name="楕円 376"/>
        <xdr:cNvSpPr/>
      </xdr:nvSpPr>
      <xdr:spPr>
        <a:xfrm>
          <a:off x="8699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20578</xdr:rowOff>
    </xdr:from>
    <xdr:ext cx="469744" cy="259045"/>
    <xdr:sp macro="" textlink="">
      <xdr:nvSpPr>
        <xdr:cNvPr id="378" name="テキスト ボックス 377"/>
        <xdr:cNvSpPr txBox="1"/>
      </xdr:nvSpPr>
      <xdr:spPr>
        <a:xfrm>
          <a:off x="8515428" y="101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84100</xdr:rowOff>
    </xdr:from>
    <xdr:to>
      <xdr:col>41</xdr:col>
      <xdr:colOff>101600</xdr:colOff>
      <xdr:row>59</xdr:row>
      <xdr:rowOff>14250</xdr:rowOff>
    </xdr:to>
    <xdr:sp macro="" textlink="">
      <xdr:nvSpPr>
        <xdr:cNvPr id="379" name="楕円 378"/>
        <xdr:cNvSpPr/>
      </xdr:nvSpPr>
      <xdr:spPr>
        <a:xfrm>
          <a:off x="7810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5377</xdr:rowOff>
    </xdr:from>
    <xdr:ext cx="469744" cy="259045"/>
    <xdr:sp macro="" textlink="">
      <xdr:nvSpPr>
        <xdr:cNvPr id="380" name="テキスト ボックス 379"/>
        <xdr:cNvSpPr txBox="1"/>
      </xdr:nvSpPr>
      <xdr:spPr>
        <a:xfrm>
          <a:off x="7626428" y="101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64364</xdr:rowOff>
    </xdr:from>
    <xdr:to>
      <xdr:col>36</xdr:col>
      <xdr:colOff>165100</xdr:colOff>
      <xdr:row>58</xdr:row>
      <xdr:rowOff>165964</xdr:rowOff>
    </xdr:to>
    <xdr:sp macro="" textlink="">
      <xdr:nvSpPr>
        <xdr:cNvPr id="381" name="楕円 380"/>
        <xdr:cNvSpPr/>
      </xdr:nvSpPr>
      <xdr:spPr>
        <a:xfrm>
          <a:off x="6921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157091</xdr:rowOff>
    </xdr:from>
    <xdr:ext cx="469744" cy="259045"/>
    <xdr:sp macro="" textlink="">
      <xdr:nvSpPr>
        <xdr:cNvPr id="382" name="テキスト ボックス 381"/>
        <xdr:cNvSpPr txBox="1"/>
      </xdr:nvSpPr>
      <xdr:spPr>
        <a:xfrm>
          <a:off x="6737428" y="101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55673</xdr:rowOff>
    </xdr:from>
    <xdr:to>
      <xdr:col>55</xdr:col>
      <xdr:colOff>0</xdr:colOff>
      <xdr:row>78</xdr:row>
      <xdr:rowOff>68573</xdr:rowOff>
    </xdr:to>
    <xdr:cxnSp macro="">
      <xdr:nvCxnSpPr>
        <xdr:cNvPr id="413" name="直線コネクタ 412"/>
        <xdr:cNvCxnSpPr/>
      </xdr:nvCxnSpPr>
      <xdr:spPr>
        <a:xfrm>
          <a:off x="9639300" y="13428773"/>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53322</xdr:rowOff>
    </xdr:from>
    <xdr:to>
      <xdr:col>50</xdr:col>
      <xdr:colOff>114300</xdr:colOff>
      <xdr:row>78</xdr:row>
      <xdr:rowOff>55673</xdr:rowOff>
    </xdr:to>
    <xdr:cxnSp macro="">
      <xdr:nvCxnSpPr>
        <xdr:cNvPr id="416" name="直線コネクタ 415"/>
        <xdr:cNvCxnSpPr/>
      </xdr:nvCxnSpPr>
      <xdr:spPr>
        <a:xfrm>
          <a:off x="8750300" y="13426422"/>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80885</xdr:rowOff>
    </xdr:from>
    <xdr:to>
      <xdr:col>45</xdr:col>
      <xdr:colOff>177800</xdr:colOff>
      <xdr:row>78</xdr:row>
      <xdr:rowOff>53322</xdr:rowOff>
    </xdr:to>
    <xdr:cxnSp macro="">
      <xdr:nvCxnSpPr>
        <xdr:cNvPr id="419" name="直線コネクタ 418"/>
        <xdr:cNvCxnSpPr/>
      </xdr:nvCxnSpPr>
      <xdr:spPr>
        <a:xfrm>
          <a:off x="7861300" y="13282535"/>
          <a:ext cx="889000" cy="1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80885</xdr:rowOff>
    </xdr:from>
    <xdr:to>
      <xdr:col>41</xdr:col>
      <xdr:colOff>50800</xdr:colOff>
      <xdr:row>78</xdr:row>
      <xdr:rowOff>85652</xdr:rowOff>
    </xdr:to>
    <xdr:cxnSp macro="">
      <xdr:nvCxnSpPr>
        <xdr:cNvPr id="422" name="直線コネクタ 421"/>
        <xdr:cNvCxnSpPr/>
      </xdr:nvCxnSpPr>
      <xdr:spPr>
        <a:xfrm flipV="1">
          <a:off x="6972300" y="13282535"/>
          <a:ext cx="889000" cy="17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17773</xdr:rowOff>
    </xdr:from>
    <xdr:to>
      <xdr:col>55</xdr:col>
      <xdr:colOff>50800</xdr:colOff>
      <xdr:row>78</xdr:row>
      <xdr:rowOff>119373</xdr:rowOff>
    </xdr:to>
    <xdr:sp macro="" textlink="">
      <xdr:nvSpPr>
        <xdr:cNvPr id="432" name="楕円 431"/>
        <xdr:cNvSpPr/>
      </xdr:nvSpPr>
      <xdr:spPr>
        <a:xfrm>
          <a:off x="10426700" y="133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167650</xdr:rowOff>
    </xdr:from>
    <xdr:ext cx="469744" cy="259045"/>
    <xdr:sp macro="" textlink="">
      <xdr:nvSpPr>
        <xdr:cNvPr id="433" name="商工費該当値テキスト"/>
        <xdr:cNvSpPr txBox="1"/>
      </xdr:nvSpPr>
      <xdr:spPr>
        <a:xfrm>
          <a:off x="10528300" y="133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4873</xdr:rowOff>
    </xdr:from>
    <xdr:to>
      <xdr:col>50</xdr:col>
      <xdr:colOff>165100</xdr:colOff>
      <xdr:row>78</xdr:row>
      <xdr:rowOff>106473</xdr:rowOff>
    </xdr:to>
    <xdr:sp macro="" textlink="">
      <xdr:nvSpPr>
        <xdr:cNvPr id="434" name="楕円 433"/>
        <xdr:cNvSpPr/>
      </xdr:nvSpPr>
      <xdr:spPr>
        <a:xfrm>
          <a:off x="9588500" y="133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97600</xdr:rowOff>
    </xdr:from>
    <xdr:ext cx="469744" cy="259045"/>
    <xdr:sp macro="" textlink="">
      <xdr:nvSpPr>
        <xdr:cNvPr id="435" name="テキスト ボックス 434"/>
        <xdr:cNvSpPr txBox="1"/>
      </xdr:nvSpPr>
      <xdr:spPr>
        <a:xfrm>
          <a:off x="9404428" y="134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2522</xdr:rowOff>
    </xdr:from>
    <xdr:to>
      <xdr:col>46</xdr:col>
      <xdr:colOff>38100</xdr:colOff>
      <xdr:row>78</xdr:row>
      <xdr:rowOff>104122</xdr:rowOff>
    </xdr:to>
    <xdr:sp macro="" textlink="">
      <xdr:nvSpPr>
        <xdr:cNvPr id="436" name="楕円 435"/>
        <xdr:cNvSpPr/>
      </xdr:nvSpPr>
      <xdr:spPr>
        <a:xfrm>
          <a:off x="8699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95249</xdr:rowOff>
    </xdr:from>
    <xdr:ext cx="469744" cy="259045"/>
    <xdr:sp macro="" textlink="">
      <xdr:nvSpPr>
        <xdr:cNvPr id="437" name="テキスト ボックス 436"/>
        <xdr:cNvSpPr txBox="1"/>
      </xdr:nvSpPr>
      <xdr:spPr>
        <a:xfrm>
          <a:off x="8515428" y="134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30085</xdr:rowOff>
    </xdr:from>
    <xdr:to>
      <xdr:col>41</xdr:col>
      <xdr:colOff>101600</xdr:colOff>
      <xdr:row>77</xdr:row>
      <xdr:rowOff>131685</xdr:rowOff>
    </xdr:to>
    <xdr:sp macro="" textlink="">
      <xdr:nvSpPr>
        <xdr:cNvPr id="438" name="楕円 437"/>
        <xdr:cNvSpPr/>
      </xdr:nvSpPr>
      <xdr:spPr>
        <a:xfrm>
          <a:off x="7810500" y="132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122812</xdr:rowOff>
    </xdr:from>
    <xdr:ext cx="534377" cy="259045"/>
    <xdr:sp macro="" textlink="">
      <xdr:nvSpPr>
        <xdr:cNvPr id="439" name="テキスト ボックス 438"/>
        <xdr:cNvSpPr txBox="1"/>
      </xdr:nvSpPr>
      <xdr:spPr>
        <a:xfrm>
          <a:off x="7594111" y="133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34852</xdr:rowOff>
    </xdr:from>
    <xdr:to>
      <xdr:col>36</xdr:col>
      <xdr:colOff>165100</xdr:colOff>
      <xdr:row>78</xdr:row>
      <xdr:rowOff>136452</xdr:rowOff>
    </xdr:to>
    <xdr:sp macro="" textlink="">
      <xdr:nvSpPr>
        <xdr:cNvPr id="440" name="楕円 439"/>
        <xdr:cNvSpPr/>
      </xdr:nvSpPr>
      <xdr:spPr>
        <a:xfrm>
          <a:off x="6921500" y="134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127579</xdr:rowOff>
    </xdr:from>
    <xdr:ext cx="469744" cy="259045"/>
    <xdr:sp macro="" textlink="">
      <xdr:nvSpPr>
        <xdr:cNvPr id="441" name="テキスト ボックス 440"/>
        <xdr:cNvSpPr txBox="1"/>
      </xdr:nvSpPr>
      <xdr:spPr>
        <a:xfrm>
          <a:off x="6737428" y="135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90734</xdr:rowOff>
    </xdr:from>
    <xdr:to>
      <xdr:col>55</xdr:col>
      <xdr:colOff>0</xdr:colOff>
      <xdr:row>98</xdr:row>
      <xdr:rowOff>100450</xdr:rowOff>
    </xdr:to>
    <xdr:cxnSp macro="">
      <xdr:nvCxnSpPr>
        <xdr:cNvPr id="469" name="直線コネクタ 468"/>
        <xdr:cNvCxnSpPr/>
      </xdr:nvCxnSpPr>
      <xdr:spPr>
        <a:xfrm flipV="1">
          <a:off x="9639300" y="1689283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100450</xdr:rowOff>
    </xdr:from>
    <xdr:to>
      <xdr:col>50</xdr:col>
      <xdr:colOff>114300</xdr:colOff>
      <xdr:row>98</xdr:row>
      <xdr:rowOff>162446</xdr:rowOff>
    </xdr:to>
    <xdr:cxnSp macro="">
      <xdr:nvCxnSpPr>
        <xdr:cNvPr id="472" name="直線コネクタ 471"/>
        <xdr:cNvCxnSpPr/>
      </xdr:nvCxnSpPr>
      <xdr:spPr>
        <a:xfrm flipV="1">
          <a:off x="8750300" y="16902550"/>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131973</xdr:rowOff>
    </xdr:from>
    <xdr:to>
      <xdr:col>45</xdr:col>
      <xdr:colOff>177800</xdr:colOff>
      <xdr:row>98</xdr:row>
      <xdr:rowOff>162446</xdr:rowOff>
    </xdr:to>
    <xdr:cxnSp macro="">
      <xdr:nvCxnSpPr>
        <xdr:cNvPr id="475" name="直線コネクタ 474"/>
        <xdr:cNvCxnSpPr/>
      </xdr:nvCxnSpPr>
      <xdr:spPr>
        <a:xfrm>
          <a:off x="7861300" y="16934073"/>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97203</xdr:rowOff>
    </xdr:from>
    <xdr:to>
      <xdr:col>41</xdr:col>
      <xdr:colOff>50800</xdr:colOff>
      <xdr:row>98</xdr:row>
      <xdr:rowOff>131973</xdr:rowOff>
    </xdr:to>
    <xdr:cxnSp macro="">
      <xdr:nvCxnSpPr>
        <xdr:cNvPr id="478" name="直線コネクタ 477"/>
        <xdr:cNvCxnSpPr/>
      </xdr:nvCxnSpPr>
      <xdr:spPr>
        <a:xfrm>
          <a:off x="6972300" y="16899303"/>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39934</xdr:rowOff>
    </xdr:from>
    <xdr:to>
      <xdr:col>55</xdr:col>
      <xdr:colOff>50800</xdr:colOff>
      <xdr:row>98</xdr:row>
      <xdr:rowOff>141534</xdr:rowOff>
    </xdr:to>
    <xdr:sp macro="" textlink="">
      <xdr:nvSpPr>
        <xdr:cNvPr id="488" name="楕円 487"/>
        <xdr:cNvSpPr/>
      </xdr:nvSpPr>
      <xdr:spPr>
        <a:xfrm>
          <a:off x="10426700" y="168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126311</xdr:rowOff>
    </xdr:from>
    <xdr:ext cx="534377" cy="259045"/>
    <xdr:sp macro="" textlink="">
      <xdr:nvSpPr>
        <xdr:cNvPr id="489" name="土木費該当値テキスト"/>
        <xdr:cNvSpPr txBox="1"/>
      </xdr:nvSpPr>
      <xdr:spPr>
        <a:xfrm>
          <a:off x="10528300" y="167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49650</xdr:rowOff>
    </xdr:from>
    <xdr:to>
      <xdr:col>50</xdr:col>
      <xdr:colOff>165100</xdr:colOff>
      <xdr:row>98</xdr:row>
      <xdr:rowOff>151250</xdr:rowOff>
    </xdr:to>
    <xdr:sp macro="" textlink="">
      <xdr:nvSpPr>
        <xdr:cNvPr id="490" name="楕円 489"/>
        <xdr:cNvSpPr/>
      </xdr:nvSpPr>
      <xdr:spPr>
        <a:xfrm>
          <a:off x="9588500" y="16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142377</xdr:rowOff>
    </xdr:from>
    <xdr:ext cx="534377" cy="259045"/>
    <xdr:sp macro="" textlink="">
      <xdr:nvSpPr>
        <xdr:cNvPr id="491" name="テキスト ボックス 490"/>
        <xdr:cNvSpPr txBox="1"/>
      </xdr:nvSpPr>
      <xdr:spPr>
        <a:xfrm>
          <a:off x="9372111" y="169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111646</xdr:rowOff>
    </xdr:from>
    <xdr:to>
      <xdr:col>46</xdr:col>
      <xdr:colOff>38100</xdr:colOff>
      <xdr:row>99</xdr:row>
      <xdr:rowOff>41796</xdr:rowOff>
    </xdr:to>
    <xdr:sp macro="" textlink="">
      <xdr:nvSpPr>
        <xdr:cNvPr id="492" name="楕円 491"/>
        <xdr:cNvSpPr/>
      </xdr:nvSpPr>
      <xdr:spPr>
        <a:xfrm>
          <a:off x="8699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32923</xdr:rowOff>
    </xdr:from>
    <xdr:ext cx="534377" cy="259045"/>
    <xdr:sp macro="" textlink="">
      <xdr:nvSpPr>
        <xdr:cNvPr id="493" name="テキスト ボックス 492"/>
        <xdr:cNvSpPr txBox="1"/>
      </xdr:nvSpPr>
      <xdr:spPr>
        <a:xfrm>
          <a:off x="8483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81173</xdr:rowOff>
    </xdr:from>
    <xdr:to>
      <xdr:col>41</xdr:col>
      <xdr:colOff>101600</xdr:colOff>
      <xdr:row>99</xdr:row>
      <xdr:rowOff>11323</xdr:rowOff>
    </xdr:to>
    <xdr:sp macro="" textlink="">
      <xdr:nvSpPr>
        <xdr:cNvPr id="494" name="楕円 493"/>
        <xdr:cNvSpPr/>
      </xdr:nvSpPr>
      <xdr:spPr>
        <a:xfrm>
          <a:off x="7810500" y="168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2450</xdr:rowOff>
    </xdr:from>
    <xdr:ext cx="534377" cy="259045"/>
    <xdr:sp macro="" textlink="">
      <xdr:nvSpPr>
        <xdr:cNvPr id="495" name="テキスト ボックス 494"/>
        <xdr:cNvSpPr txBox="1"/>
      </xdr:nvSpPr>
      <xdr:spPr>
        <a:xfrm>
          <a:off x="7594111" y="16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46403</xdr:rowOff>
    </xdr:from>
    <xdr:to>
      <xdr:col>36</xdr:col>
      <xdr:colOff>165100</xdr:colOff>
      <xdr:row>98</xdr:row>
      <xdr:rowOff>148003</xdr:rowOff>
    </xdr:to>
    <xdr:sp macro="" textlink="">
      <xdr:nvSpPr>
        <xdr:cNvPr id="496" name="楕円 495"/>
        <xdr:cNvSpPr/>
      </xdr:nvSpPr>
      <xdr:spPr>
        <a:xfrm>
          <a:off x="6921500" y="168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139130</xdr:rowOff>
    </xdr:from>
    <xdr:ext cx="534377" cy="259045"/>
    <xdr:sp macro="" textlink="">
      <xdr:nvSpPr>
        <xdr:cNvPr id="497" name="テキスト ボックス 496"/>
        <xdr:cNvSpPr txBox="1"/>
      </xdr:nvSpPr>
      <xdr:spPr>
        <a:xfrm>
          <a:off x="6705111" y="169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126022</xdr:rowOff>
    </xdr:from>
    <xdr:to>
      <xdr:col>85</xdr:col>
      <xdr:colOff>127000</xdr:colOff>
      <xdr:row>38</xdr:row>
      <xdr:rowOff>161531</xdr:rowOff>
    </xdr:to>
    <xdr:cxnSp macro="">
      <xdr:nvCxnSpPr>
        <xdr:cNvPr id="527" name="直線コネクタ 526"/>
        <xdr:cNvCxnSpPr/>
      </xdr:nvCxnSpPr>
      <xdr:spPr>
        <a:xfrm flipV="1">
          <a:off x="15481300" y="6641122"/>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132537</xdr:rowOff>
    </xdr:from>
    <xdr:to>
      <xdr:col>81</xdr:col>
      <xdr:colOff>50800</xdr:colOff>
      <xdr:row>38</xdr:row>
      <xdr:rowOff>161531</xdr:rowOff>
    </xdr:to>
    <xdr:cxnSp macro="">
      <xdr:nvCxnSpPr>
        <xdr:cNvPr id="530" name="直線コネクタ 529"/>
        <xdr:cNvCxnSpPr/>
      </xdr:nvCxnSpPr>
      <xdr:spPr>
        <a:xfrm>
          <a:off x="14592300" y="6647637"/>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92646</xdr:rowOff>
    </xdr:from>
    <xdr:to>
      <xdr:col>76</xdr:col>
      <xdr:colOff>114300</xdr:colOff>
      <xdr:row>38</xdr:row>
      <xdr:rowOff>132537</xdr:rowOff>
    </xdr:to>
    <xdr:cxnSp macro="">
      <xdr:nvCxnSpPr>
        <xdr:cNvPr id="533" name="直線コネクタ 532"/>
        <xdr:cNvCxnSpPr/>
      </xdr:nvCxnSpPr>
      <xdr:spPr>
        <a:xfrm>
          <a:off x="13703300" y="6607746"/>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92646</xdr:rowOff>
    </xdr:from>
    <xdr:to>
      <xdr:col>71</xdr:col>
      <xdr:colOff>177800</xdr:colOff>
      <xdr:row>38</xdr:row>
      <xdr:rowOff>137528</xdr:rowOff>
    </xdr:to>
    <xdr:cxnSp macro="">
      <xdr:nvCxnSpPr>
        <xdr:cNvPr id="536" name="直線コネクタ 535"/>
        <xdr:cNvCxnSpPr/>
      </xdr:nvCxnSpPr>
      <xdr:spPr>
        <a:xfrm flipV="1">
          <a:off x="12814300" y="6607746"/>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75222</xdr:rowOff>
    </xdr:from>
    <xdr:to>
      <xdr:col>85</xdr:col>
      <xdr:colOff>177800</xdr:colOff>
      <xdr:row>39</xdr:row>
      <xdr:rowOff>5372</xdr:rowOff>
    </xdr:to>
    <xdr:sp macro="" textlink="">
      <xdr:nvSpPr>
        <xdr:cNvPr id="546" name="楕円 545"/>
        <xdr:cNvSpPr/>
      </xdr:nvSpPr>
      <xdr:spPr>
        <a:xfrm>
          <a:off x="16268700" y="6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53649</xdr:rowOff>
    </xdr:from>
    <xdr:ext cx="534377" cy="259045"/>
    <xdr:sp macro="" textlink="">
      <xdr:nvSpPr>
        <xdr:cNvPr id="547" name="消防費該当値テキスト"/>
        <xdr:cNvSpPr txBox="1"/>
      </xdr:nvSpPr>
      <xdr:spPr>
        <a:xfrm>
          <a:off x="16370300" y="65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110731</xdr:rowOff>
    </xdr:from>
    <xdr:to>
      <xdr:col>81</xdr:col>
      <xdr:colOff>101600</xdr:colOff>
      <xdr:row>39</xdr:row>
      <xdr:rowOff>40881</xdr:rowOff>
    </xdr:to>
    <xdr:sp macro="" textlink="">
      <xdr:nvSpPr>
        <xdr:cNvPr id="548" name="楕円 547"/>
        <xdr:cNvSpPr/>
      </xdr:nvSpPr>
      <xdr:spPr>
        <a:xfrm>
          <a:off x="15430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32008</xdr:rowOff>
    </xdr:from>
    <xdr:ext cx="534377" cy="259045"/>
    <xdr:sp macro="" textlink="">
      <xdr:nvSpPr>
        <xdr:cNvPr id="549" name="テキスト ボックス 548"/>
        <xdr:cNvSpPr txBox="1"/>
      </xdr:nvSpPr>
      <xdr:spPr>
        <a:xfrm>
          <a:off x="15214111" y="6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81737</xdr:rowOff>
    </xdr:from>
    <xdr:to>
      <xdr:col>76</xdr:col>
      <xdr:colOff>165100</xdr:colOff>
      <xdr:row>39</xdr:row>
      <xdr:rowOff>11887</xdr:rowOff>
    </xdr:to>
    <xdr:sp macro="" textlink="">
      <xdr:nvSpPr>
        <xdr:cNvPr id="550" name="楕円 549"/>
        <xdr:cNvSpPr/>
      </xdr:nvSpPr>
      <xdr:spPr>
        <a:xfrm>
          <a:off x="14541500" y="65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3014</xdr:rowOff>
    </xdr:from>
    <xdr:ext cx="534377" cy="259045"/>
    <xdr:sp macro="" textlink="">
      <xdr:nvSpPr>
        <xdr:cNvPr id="551" name="テキスト ボックス 550"/>
        <xdr:cNvSpPr txBox="1"/>
      </xdr:nvSpPr>
      <xdr:spPr>
        <a:xfrm>
          <a:off x="14325111" y="66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41846</xdr:rowOff>
    </xdr:from>
    <xdr:to>
      <xdr:col>72</xdr:col>
      <xdr:colOff>38100</xdr:colOff>
      <xdr:row>38</xdr:row>
      <xdr:rowOff>143446</xdr:rowOff>
    </xdr:to>
    <xdr:sp macro="" textlink="">
      <xdr:nvSpPr>
        <xdr:cNvPr id="552" name="楕円 551"/>
        <xdr:cNvSpPr/>
      </xdr:nvSpPr>
      <xdr:spPr>
        <a:xfrm>
          <a:off x="13652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134573</xdr:rowOff>
    </xdr:from>
    <xdr:ext cx="534377" cy="259045"/>
    <xdr:sp macro="" textlink="">
      <xdr:nvSpPr>
        <xdr:cNvPr id="553" name="テキスト ボックス 552"/>
        <xdr:cNvSpPr txBox="1"/>
      </xdr:nvSpPr>
      <xdr:spPr>
        <a:xfrm>
          <a:off x="13436111" y="66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86728</xdr:rowOff>
    </xdr:from>
    <xdr:to>
      <xdr:col>67</xdr:col>
      <xdr:colOff>101600</xdr:colOff>
      <xdr:row>39</xdr:row>
      <xdr:rowOff>16878</xdr:rowOff>
    </xdr:to>
    <xdr:sp macro="" textlink="">
      <xdr:nvSpPr>
        <xdr:cNvPr id="554" name="楕円 553"/>
        <xdr:cNvSpPr/>
      </xdr:nvSpPr>
      <xdr:spPr>
        <a:xfrm>
          <a:off x="12763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8005</xdr:rowOff>
    </xdr:from>
    <xdr:ext cx="534377" cy="259045"/>
    <xdr:sp macro="" textlink="">
      <xdr:nvSpPr>
        <xdr:cNvPr id="555" name="テキスト ボックス 554"/>
        <xdr:cNvSpPr txBox="1"/>
      </xdr:nvSpPr>
      <xdr:spPr>
        <a:xfrm>
          <a:off x="12547111" y="66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81913</xdr:rowOff>
    </xdr:from>
    <xdr:to>
      <xdr:col>85</xdr:col>
      <xdr:colOff>127000</xdr:colOff>
      <xdr:row>56</xdr:row>
      <xdr:rowOff>26967</xdr:rowOff>
    </xdr:to>
    <xdr:cxnSp macro="">
      <xdr:nvCxnSpPr>
        <xdr:cNvPr id="587" name="直線コネクタ 586"/>
        <xdr:cNvCxnSpPr/>
      </xdr:nvCxnSpPr>
      <xdr:spPr>
        <a:xfrm flipV="1">
          <a:off x="15481300" y="9340213"/>
          <a:ext cx="838200" cy="2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26967</xdr:rowOff>
    </xdr:from>
    <xdr:to>
      <xdr:col>81</xdr:col>
      <xdr:colOff>50800</xdr:colOff>
      <xdr:row>57</xdr:row>
      <xdr:rowOff>55575</xdr:rowOff>
    </xdr:to>
    <xdr:cxnSp macro="">
      <xdr:nvCxnSpPr>
        <xdr:cNvPr id="590" name="直線コネクタ 589"/>
        <xdr:cNvCxnSpPr/>
      </xdr:nvCxnSpPr>
      <xdr:spPr>
        <a:xfrm flipV="1">
          <a:off x="14592300" y="9628167"/>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113852</xdr:rowOff>
    </xdr:from>
    <xdr:to>
      <xdr:col>76</xdr:col>
      <xdr:colOff>114300</xdr:colOff>
      <xdr:row>57</xdr:row>
      <xdr:rowOff>55575</xdr:rowOff>
    </xdr:to>
    <xdr:cxnSp macro="">
      <xdr:nvCxnSpPr>
        <xdr:cNvPr id="593" name="直線コネクタ 592"/>
        <xdr:cNvCxnSpPr/>
      </xdr:nvCxnSpPr>
      <xdr:spPr>
        <a:xfrm>
          <a:off x="13703300" y="9715052"/>
          <a:ext cx="889000" cy="1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113852</xdr:rowOff>
    </xdr:from>
    <xdr:to>
      <xdr:col>71</xdr:col>
      <xdr:colOff>177800</xdr:colOff>
      <xdr:row>56</xdr:row>
      <xdr:rowOff>147146</xdr:rowOff>
    </xdr:to>
    <xdr:cxnSp macro="">
      <xdr:nvCxnSpPr>
        <xdr:cNvPr id="596" name="直線コネクタ 595"/>
        <xdr:cNvCxnSpPr/>
      </xdr:nvCxnSpPr>
      <xdr:spPr>
        <a:xfrm flipV="1">
          <a:off x="12814300" y="971505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31113</xdr:rowOff>
    </xdr:from>
    <xdr:to>
      <xdr:col>85</xdr:col>
      <xdr:colOff>177800</xdr:colOff>
      <xdr:row>54</xdr:row>
      <xdr:rowOff>132713</xdr:rowOff>
    </xdr:to>
    <xdr:sp macro="" textlink="">
      <xdr:nvSpPr>
        <xdr:cNvPr id="606" name="楕円 605"/>
        <xdr:cNvSpPr/>
      </xdr:nvSpPr>
      <xdr:spPr>
        <a:xfrm>
          <a:off x="16268700" y="92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53990</xdr:rowOff>
    </xdr:from>
    <xdr:ext cx="534377" cy="259045"/>
    <xdr:sp macro="" textlink="">
      <xdr:nvSpPr>
        <xdr:cNvPr id="607" name="教育費該当値テキスト"/>
        <xdr:cNvSpPr txBox="1"/>
      </xdr:nvSpPr>
      <xdr:spPr>
        <a:xfrm>
          <a:off x="16370300" y="91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147617</xdr:rowOff>
    </xdr:from>
    <xdr:to>
      <xdr:col>81</xdr:col>
      <xdr:colOff>101600</xdr:colOff>
      <xdr:row>56</xdr:row>
      <xdr:rowOff>77767</xdr:rowOff>
    </xdr:to>
    <xdr:sp macro="" textlink="">
      <xdr:nvSpPr>
        <xdr:cNvPr id="608" name="楕円 607"/>
        <xdr:cNvSpPr/>
      </xdr:nvSpPr>
      <xdr:spPr>
        <a:xfrm>
          <a:off x="15430500" y="95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94294</xdr:rowOff>
    </xdr:from>
    <xdr:ext cx="534377" cy="259045"/>
    <xdr:sp macro="" textlink="">
      <xdr:nvSpPr>
        <xdr:cNvPr id="609" name="テキスト ボックス 608"/>
        <xdr:cNvSpPr txBox="1"/>
      </xdr:nvSpPr>
      <xdr:spPr>
        <a:xfrm>
          <a:off x="15214111" y="93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4775</xdr:rowOff>
    </xdr:from>
    <xdr:to>
      <xdr:col>76</xdr:col>
      <xdr:colOff>165100</xdr:colOff>
      <xdr:row>57</xdr:row>
      <xdr:rowOff>106375</xdr:rowOff>
    </xdr:to>
    <xdr:sp macro="" textlink="">
      <xdr:nvSpPr>
        <xdr:cNvPr id="610" name="楕円 609"/>
        <xdr:cNvSpPr/>
      </xdr:nvSpPr>
      <xdr:spPr>
        <a:xfrm>
          <a:off x="14541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97502</xdr:rowOff>
    </xdr:from>
    <xdr:ext cx="534377" cy="259045"/>
    <xdr:sp macro="" textlink="">
      <xdr:nvSpPr>
        <xdr:cNvPr id="611" name="テキスト ボックス 610"/>
        <xdr:cNvSpPr txBox="1"/>
      </xdr:nvSpPr>
      <xdr:spPr>
        <a:xfrm>
          <a:off x="14325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63052</xdr:rowOff>
    </xdr:from>
    <xdr:to>
      <xdr:col>72</xdr:col>
      <xdr:colOff>38100</xdr:colOff>
      <xdr:row>56</xdr:row>
      <xdr:rowOff>164652</xdr:rowOff>
    </xdr:to>
    <xdr:sp macro="" textlink="">
      <xdr:nvSpPr>
        <xdr:cNvPr id="612" name="楕円 611"/>
        <xdr:cNvSpPr/>
      </xdr:nvSpPr>
      <xdr:spPr>
        <a:xfrm>
          <a:off x="13652500" y="9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155779</xdr:rowOff>
    </xdr:from>
    <xdr:ext cx="534377" cy="259045"/>
    <xdr:sp macro="" textlink="">
      <xdr:nvSpPr>
        <xdr:cNvPr id="613" name="テキスト ボックス 612"/>
        <xdr:cNvSpPr txBox="1"/>
      </xdr:nvSpPr>
      <xdr:spPr>
        <a:xfrm>
          <a:off x="13436111" y="975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96346</xdr:rowOff>
    </xdr:from>
    <xdr:to>
      <xdr:col>67</xdr:col>
      <xdr:colOff>101600</xdr:colOff>
      <xdr:row>57</xdr:row>
      <xdr:rowOff>26496</xdr:rowOff>
    </xdr:to>
    <xdr:sp macro="" textlink="">
      <xdr:nvSpPr>
        <xdr:cNvPr id="614" name="楕円 613"/>
        <xdr:cNvSpPr/>
      </xdr:nvSpPr>
      <xdr:spPr>
        <a:xfrm>
          <a:off x="12763500" y="96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43023</xdr:rowOff>
    </xdr:from>
    <xdr:ext cx="534377" cy="259045"/>
    <xdr:sp macro="" textlink="">
      <xdr:nvSpPr>
        <xdr:cNvPr id="615" name="テキスト ボックス 614"/>
        <xdr:cNvSpPr txBox="1"/>
      </xdr:nvSpPr>
      <xdr:spPr>
        <a:xfrm>
          <a:off x="12547111" y="94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47757</xdr:rowOff>
    </xdr:from>
    <xdr:to>
      <xdr:col>85</xdr:col>
      <xdr:colOff>127000</xdr:colOff>
      <xdr:row>78</xdr:row>
      <xdr:rowOff>91785</xdr:rowOff>
    </xdr:to>
    <xdr:cxnSp macro="">
      <xdr:nvCxnSpPr>
        <xdr:cNvPr id="642" name="直線コネクタ 641"/>
        <xdr:cNvCxnSpPr/>
      </xdr:nvCxnSpPr>
      <xdr:spPr>
        <a:xfrm flipV="1">
          <a:off x="15481300" y="13420857"/>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91785</xdr:rowOff>
    </xdr:from>
    <xdr:to>
      <xdr:col>81</xdr:col>
      <xdr:colOff>50800</xdr:colOff>
      <xdr:row>78</xdr:row>
      <xdr:rowOff>123287</xdr:rowOff>
    </xdr:to>
    <xdr:cxnSp macro="">
      <xdr:nvCxnSpPr>
        <xdr:cNvPr id="645" name="直線コネクタ 644"/>
        <xdr:cNvCxnSpPr/>
      </xdr:nvCxnSpPr>
      <xdr:spPr>
        <a:xfrm flipV="1">
          <a:off x="14592300" y="13464885"/>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123287</xdr:rowOff>
    </xdr:from>
    <xdr:to>
      <xdr:col>76</xdr:col>
      <xdr:colOff>114300</xdr:colOff>
      <xdr:row>78</xdr:row>
      <xdr:rowOff>139426</xdr:rowOff>
    </xdr:to>
    <xdr:cxnSp macro="">
      <xdr:nvCxnSpPr>
        <xdr:cNvPr id="648" name="直線コネクタ 647"/>
        <xdr:cNvCxnSpPr/>
      </xdr:nvCxnSpPr>
      <xdr:spPr>
        <a:xfrm flipV="1">
          <a:off x="13703300" y="1349638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56717</xdr:rowOff>
    </xdr:from>
    <xdr:to>
      <xdr:col>71</xdr:col>
      <xdr:colOff>177800</xdr:colOff>
      <xdr:row>78</xdr:row>
      <xdr:rowOff>139426</xdr:rowOff>
    </xdr:to>
    <xdr:cxnSp macro="">
      <xdr:nvCxnSpPr>
        <xdr:cNvPr id="651" name="直線コネクタ 650"/>
        <xdr:cNvCxnSpPr/>
      </xdr:nvCxnSpPr>
      <xdr:spPr>
        <a:xfrm>
          <a:off x="12814300" y="13429817"/>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168407</xdr:rowOff>
    </xdr:from>
    <xdr:to>
      <xdr:col>85</xdr:col>
      <xdr:colOff>177800</xdr:colOff>
      <xdr:row>78</xdr:row>
      <xdr:rowOff>98557</xdr:rowOff>
    </xdr:to>
    <xdr:sp macro="" textlink="">
      <xdr:nvSpPr>
        <xdr:cNvPr id="661" name="楕円 660"/>
        <xdr:cNvSpPr/>
      </xdr:nvSpPr>
      <xdr:spPr>
        <a:xfrm>
          <a:off x="16268700" y="133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127784</xdr:rowOff>
    </xdr:from>
    <xdr:ext cx="469744" cy="259045"/>
    <xdr:sp macro="" textlink="">
      <xdr:nvSpPr>
        <xdr:cNvPr id="662" name="災害復旧費該当値テキスト"/>
        <xdr:cNvSpPr txBox="1"/>
      </xdr:nvSpPr>
      <xdr:spPr>
        <a:xfrm>
          <a:off x="16370300" y="131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40985</xdr:rowOff>
    </xdr:from>
    <xdr:to>
      <xdr:col>81</xdr:col>
      <xdr:colOff>101600</xdr:colOff>
      <xdr:row>78</xdr:row>
      <xdr:rowOff>142585</xdr:rowOff>
    </xdr:to>
    <xdr:sp macro="" textlink="">
      <xdr:nvSpPr>
        <xdr:cNvPr id="663" name="楕円 662"/>
        <xdr:cNvSpPr/>
      </xdr:nvSpPr>
      <xdr:spPr>
        <a:xfrm>
          <a:off x="15430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159112</xdr:rowOff>
    </xdr:from>
    <xdr:ext cx="469744" cy="259045"/>
    <xdr:sp macro="" textlink="">
      <xdr:nvSpPr>
        <xdr:cNvPr id="664" name="テキスト ボックス 663"/>
        <xdr:cNvSpPr txBox="1"/>
      </xdr:nvSpPr>
      <xdr:spPr>
        <a:xfrm>
          <a:off x="15246428" y="131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72487</xdr:rowOff>
    </xdr:from>
    <xdr:to>
      <xdr:col>76</xdr:col>
      <xdr:colOff>165100</xdr:colOff>
      <xdr:row>79</xdr:row>
      <xdr:rowOff>2637</xdr:rowOff>
    </xdr:to>
    <xdr:sp macro="" textlink="">
      <xdr:nvSpPr>
        <xdr:cNvPr id="665" name="楕円 664"/>
        <xdr:cNvSpPr/>
      </xdr:nvSpPr>
      <xdr:spPr>
        <a:xfrm>
          <a:off x="14541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165214</xdr:rowOff>
    </xdr:from>
    <xdr:ext cx="378565" cy="259045"/>
    <xdr:sp macro="" textlink="">
      <xdr:nvSpPr>
        <xdr:cNvPr id="666" name="テキスト ボックス 665"/>
        <xdr:cNvSpPr txBox="1"/>
      </xdr:nvSpPr>
      <xdr:spPr>
        <a:xfrm>
          <a:off x="14403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88626</xdr:rowOff>
    </xdr:from>
    <xdr:to>
      <xdr:col>72</xdr:col>
      <xdr:colOff>38100</xdr:colOff>
      <xdr:row>79</xdr:row>
      <xdr:rowOff>18776</xdr:rowOff>
    </xdr:to>
    <xdr:sp macro="" textlink="">
      <xdr:nvSpPr>
        <xdr:cNvPr id="667" name="楕円 666"/>
        <xdr:cNvSpPr/>
      </xdr:nvSpPr>
      <xdr:spPr>
        <a:xfrm>
          <a:off x="13652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9903</xdr:rowOff>
    </xdr:from>
    <xdr:ext cx="249299" cy="259045"/>
    <xdr:sp macro="" textlink="">
      <xdr:nvSpPr>
        <xdr:cNvPr id="668" name="テキスト ボックス 667"/>
        <xdr:cNvSpPr txBox="1"/>
      </xdr:nvSpPr>
      <xdr:spPr>
        <a:xfrm>
          <a:off x="13578650" y="13554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5917</xdr:rowOff>
    </xdr:from>
    <xdr:to>
      <xdr:col>67</xdr:col>
      <xdr:colOff>101600</xdr:colOff>
      <xdr:row>78</xdr:row>
      <xdr:rowOff>107517</xdr:rowOff>
    </xdr:to>
    <xdr:sp macro="" textlink="">
      <xdr:nvSpPr>
        <xdr:cNvPr id="669" name="楕円 668"/>
        <xdr:cNvSpPr/>
      </xdr:nvSpPr>
      <xdr:spPr>
        <a:xfrm>
          <a:off x="12763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124044</xdr:rowOff>
    </xdr:from>
    <xdr:ext cx="469744" cy="259045"/>
    <xdr:sp macro="" textlink="">
      <xdr:nvSpPr>
        <xdr:cNvPr id="670" name="テキスト ボックス 669"/>
        <xdr:cNvSpPr txBox="1"/>
      </xdr:nvSpPr>
      <xdr:spPr>
        <a:xfrm>
          <a:off x="12579428" y="131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106108</xdr:rowOff>
    </xdr:from>
    <xdr:to>
      <xdr:col>85</xdr:col>
      <xdr:colOff>127000</xdr:colOff>
      <xdr:row>96</xdr:row>
      <xdr:rowOff>118466</xdr:rowOff>
    </xdr:to>
    <xdr:cxnSp macro="">
      <xdr:nvCxnSpPr>
        <xdr:cNvPr id="699" name="直線コネクタ 698"/>
        <xdr:cNvCxnSpPr/>
      </xdr:nvCxnSpPr>
      <xdr:spPr>
        <a:xfrm>
          <a:off x="15481300" y="16565308"/>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98374</xdr:rowOff>
    </xdr:from>
    <xdr:to>
      <xdr:col>81</xdr:col>
      <xdr:colOff>50800</xdr:colOff>
      <xdr:row>96</xdr:row>
      <xdr:rowOff>106108</xdr:rowOff>
    </xdr:to>
    <xdr:cxnSp macro="">
      <xdr:nvCxnSpPr>
        <xdr:cNvPr id="702" name="直線コネクタ 701"/>
        <xdr:cNvCxnSpPr/>
      </xdr:nvCxnSpPr>
      <xdr:spPr>
        <a:xfrm>
          <a:off x="14592300" y="16557574"/>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98374</xdr:rowOff>
    </xdr:from>
    <xdr:to>
      <xdr:col>76</xdr:col>
      <xdr:colOff>114300</xdr:colOff>
      <xdr:row>96</xdr:row>
      <xdr:rowOff>106045</xdr:rowOff>
    </xdr:to>
    <xdr:cxnSp macro="">
      <xdr:nvCxnSpPr>
        <xdr:cNvPr id="705" name="直線コネクタ 704"/>
        <xdr:cNvCxnSpPr/>
      </xdr:nvCxnSpPr>
      <xdr:spPr>
        <a:xfrm flipV="1">
          <a:off x="13703300" y="1655757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82029</xdr:rowOff>
    </xdr:from>
    <xdr:to>
      <xdr:col>71</xdr:col>
      <xdr:colOff>177800</xdr:colOff>
      <xdr:row>96</xdr:row>
      <xdr:rowOff>106045</xdr:rowOff>
    </xdr:to>
    <xdr:cxnSp macro="">
      <xdr:nvCxnSpPr>
        <xdr:cNvPr id="708" name="直線コネクタ 707"/>
        <xdr:cNvCxnSpPr/>
      </xdr:nvCxnSpPr>
      <xdr:spPr>
        <a:xfrm>
          <a:off x="12814300" y="16541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67666</xdr:rowOff>
    </xdr:from>
    <xdr:to>
      <xdr:col>85</xdr:col>
      <xdr:colOff>177800</xdr:colOff>
      <xdr:row>96</xdr:row>
      <xdr:rowOff>169266</xdr:rowOff>
    </xdr:to>
    <xdr:sp macro="" textlink="">
      <xdr:nvSpPr>
        <xdr:cNvPr id="718" name="楕円 717"/>
        <xdr:cNvSpPr/>
      </xdr:nvSpPr>
      <xdr:spPr>
        <a:xfrm>
          <a:off x="16268700" y="165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46093</xdr:rowOff>
    </xdr:from>
    <xdr:ext cx="534377" cy="259045"/>
    <xdr:sp macro="" textlink="">
      <xdr:nvSpPr>
        <xdr:cNvPr id="719" name="公債費該当値テキスト"/>
        <xdr:cNvSpPr txBox="1"/>
      </xdr:nvSpPr>
      <xdr:spPr>
        <a:xfrm>
          <a:off x="16370300" y="165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55308</xdr:rowOff>
    </xdr:from>
    <xdr:to>
      <xdr:col>81</xdr:col>
      <xdr:colOff>101600</xdr:colOff>
      <xdr:row>96</xdr:row>
      <xdr:rowOff>156908</xdr:rowOff>
    </xdr:to>
    <xdr:sp macro="" textlink="">
      <xdr:nvSpPr>
        <xdr:cNvPr id="720" name="楕円 719"/>
        <xdr:cNvSpPr/>
      </xdr:nvSpPr>
      <xdr:spPr>
        <a:xfrm>
          <a:off x="15430500" y="165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148035</xdr:rowOff>
    </xdr:from>
    <xdr:ext cx="534377" cy="259045"/>
    <xdr:sp macro="" textlink="">
      <xdr:nvSpPr>
        <xdr:cNvPr id="721" name="テキスト ボックス 720"/>
        <xdr:cNvSpPr txBox="1"/>
      </xdr:nvSpPr>
      <xdr:spPr>
        <a:xfrm>
          <a:off x="15214111" y="166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47574</xdr:rowOff>
    </xdr:from>
    <xdr:to>
      <xdr:col>76</xdr:col>
      <xdr:colOff>165100</xdr:colOff>
      <xdr:row>96</xdr:row>
      <xdr:rowOff>149174</xdr:rowOff>
    </xdr:to>
    <xdr:sp macro="" textlink="">
      <xdr:nvSpPr>
        <xdr:cNvPr id="722" name="楕円 721"/>
        <xdr:cNvSpPr/>
      </xdr:nvSpPr>
      <xdr:spPr>
        <a:xfrm>
          <a:off x="14541500" y="165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23" name="テキスト ボックス 722"/>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55245</xdr:rowOff>
    </xdr:from>
    <xdr:to>
      <xdr:col>72</xdr:col>
      <xdr:colOff>38100</xdr:colOff>
      <xdr:row>96</xdr:row>
      <xdr:rowOff>156845</xdr:rowOff>
    </xdr:to>
    <xdr:sp macro="" textlink="">
      <xdr:nvSpPr>
        <xdr:cNvPr id="724" name="楕円 723"/>
        <xdr:cNvSpPr/>
      </xdr:nvSpPr>
      <xdr:spPr>
        <a:xfrm>
          <a:off x="13652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147972</xdr:rowOff>
    </xdr:from>
    <xdr:ext cx="534377" cy="259045"/>
    <xdr:sp macro="" textlink="">
      <xdr:nvSpPr>
        <xdr:cNvPr id="725" name="テキスト ボックス 724"/>
        <xdr:cNvSpPr txBox="1"/>
      </xdr:nvSpPr>
      <xdr:spPr>
        <a:xfrm>
          <a:off x="13436111" y="166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31229</xdr:rowOff>
    </xdr:from>
    <xdr:to>
      <xdr:col>67</xdr:col>
      <xdr:colOff>101600</xdr:colOff>
      <xdr:row>96</xdr:row>
      <xdr:rowOff>132829</xdr:rowOff>
    </xdr:to>
    <xdr:sp macro="" textlink="">
      <xdr:nvSpPr>
        <xdr:cNvPr id="726" name="楕円 725"/>
        <xdr:cNvSpPr/>
      </xdr:nvSpPr>
      <xdr:spPr>
        <a:xfrm>
          <a:off x="127635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149356</xdr:rowOff>
    </xdr:from>
    <xdr:ext cx="534377" cy="259045"/>
    <xdr:sp macro="" textlink="">
      <xdr:nvSpPr>
        <xdr:cNvPr id="727" name="テキスト ボックス 726"/>
        <xdr:cNvSpPr txBox="1"/>
      </xdr:nvSpPr>
      <xdr:spPr>
        <a:xfrm>
          <a:off x="12547111" y="162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教育費と災害復旧費以外の目的別決算額は、類似団体平均と同程度もしくは下回っている。</a:t>
          </a:r>
        </a:p>
        <a:p>
          <a:r>
            <a:rPr kumimoji="1" lang="ja-JP" altLang="en-US" sz="1300">
              <a:latin typeface="ＭＳ Ｐゴシック" panose="020B0600070205080204" pitchFamily="50" charset="-128"/>
              <a:ea typeface="ＭＳ Ｐゴシック" panose="020B0600070205080204" pitchFamily="50" charset="-128"/>
            </a:rPr>
            <a:t>教育費は、水城小学校などの校舎改造事業による工事費の増のため、令和４年度からさらに大幅増となった。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R5.7</a:t>
          </a:r>
          <a:r>
            <a:rPr kumimoji="1" lang="ja-JP" altLang="en-US" sz="1300">
              <a:latin typeface="ＭＳ Ｐゴシック" panose="020B0600070205080204" pitchFamily="50" charset="-128"/>
              <a:ea typeface="ＭＳ Ｐゴシック" panose="020B0600070205080204" pitchFamily="50" charset="-128"/>
            </a:rPr>
            <a:t>月の大雨による災害復旧のため増加した。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市税やふるさと納税が増加したものの、歳出も大幅増となり、実質収支額は前年度から約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億円、標準財政規模に占める割合では</a:t>
          </a:r>
          <a:r>
            <a:rPr kumimoji="1" lang="en-US" altLang="ja-JP" sz="1400">
              <a:solidFill>
                <a:sysClr val="windowText" lastClr="000000"/>
              </a:solidFill>
              <a:latin typeface="ＭＳ ゴシック" pitchFamily="49" charset="-128"/>
              <a:ea typeface="ＭＳ ゴシック" pitchFamily="49" charset="-128"/>
            </a:rPr>
            <a:t>1.59</a:t>
          </a:r>
          <a:r>
            <a:rPr kumimoji="1" lang="ja-JP" altLang="en-US" sz="1400">
              <a:solidFill>
                <a:sysClr val="windowText" lastClr="000000"/>
              </a:solidFill>
              <a:latin typeface="ＭＳ ゴシック" pitchFamily="49" charset="-128"/>
              <a:ea typeface="ＭＳ ゴシック" pitchFamily="49" charset="-128"/>
            </a:rPr>
            <a:t>ポイント減となった。また、財政調整基金の積立てを行い、実質単年度収支は、標準財政規模に占める割合では</a:t>
          </a:r>
          <a:r>
            <a:rPr kumimoji="1" lang="en-US" altLang="ja-JP" sz="1400">
              <a:solidFill>
                <a:sysClr val="windowText" lastClr="000000"/>
              </a:solidFill>
              <a:latin typeface="ＭＳ ゴシック" pitchFamily="49" charset="-128"/>
              <a:ea typeface="ＭＳ ゴシック" pitchFamily="49" charset="-128"/>
            </a:rPr>
            <a:t>1.79</a:t>
          </a:r>
          <a:r>
            <a:rPr kumimoji="1" lang="ja-JP" altLang="en-US" sz="1400">
              <a:solidFill>
                <a:sysClr val="windowText" lastClr="000000"/>
              </a:solidFill>
              <a:latin typeface="ＭＳ ゴシック" pitchFamily="49" charset="-128"/>
              <a:ea typeface="ＭＳ ゴシック" pitchFamily="49" charset="-128"/>
            </a:rPr>
            <a:t>ポイントの増となっている。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今後も事業の見直し等により、健全な財政運営に努めていく。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すべての会計において、赤字及び資金不足となっている会計はなく、連結実質赤字額はない。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元利償還金は、計画的な償還により前年度から</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今後は、施設老朽化に伴う借入の増が見込まれるため、可能な限り後年度の元利償還に対し交付税措置があるものを選択するなどし、実質公債費比率の抑制を図る。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減債基金残額のうち、実質公債費比率の算定に用いる満期一括償還地方債の償還の財源として積み立てた額に係るものはない。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地方債の現在高については、令和５年度の借入額が償還額を下回ったため、前年度と比較して減少し、将来負担額全体も減となった。</a:t>
          </a:r>
        </a:p>
        <a:p>
          <a:r>
            <a:rPr kumimoji="1" lang="ja-JP" altLang="en-US" sz="1400">
              <a:solidFill>
                <a:sysClr val="windowText" lastClr="000000"/>
              </a:solidFill>
              <a:latin typeface="ＭＳ ゴシック" pitchFamily="49" charset="-128"/>
              <a:ea typeface="ＭＳ ゴシック" pitchFamily="49" charset="-128"/>
            </a:rPr>
            <a:t>　充当可能財源等については、充当可能特定歳入が史跡地公債償還元金補給金の増などにより約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千百万円増加したことから、全体として増となっている。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結果として、将来負担比率の分子は減少し、健全な数値を維持している。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学校施設をはじめとした各公共施設の改修事業の財源として公共施設整備基金を、増加する社会保障費の財源として地域福祉基金を活用したことなどから一定程度基金の取り崩しを行った一方で、将来や災害等への備えとして積極的に積み立てを行い、基金残高の増加に努めた。前年度決算剰余金等をもとに公共施設整備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百万円、令和の都太宰府ふるさと納税基金へ約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億円、地域福祉基金へ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億円の積み立てを行うなどし、全体としては前年度から約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今後も財源の確保や経費削減、事業の見直しなどに努め、決算剰余金については、財政調整基金や公共施設整備基金への優先的な積み立てを行い、安定した財政運営に努める。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・公共施設整備基金：公共施設等の計画的な整備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・令和の都太宰府ふるさと納税基金：ふるさと納税制度を通じて寄せられた寄附金等を活用した令和の都太宰府のまちづくり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・地域福祉基金：高齢者等の保健福祉の推進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・国際交流振興基金：国際交流の振興を図る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・歴史と文化の環境整備事業基金：歴史的文化遺産および観光資源等の保全と整備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・公共施設整備基金：公共施設改修事業の財源として約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百万円の取り崩しを行ったが、前年度決算剰余金等をもとに約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百万円の積み立てを行ったため、残高は前年度から約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・地域福祉基金：前年度決算剰余金等をもとに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億円の積み立てを行ったが、増加する社会保障費の財源として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千万円の取り崩しを行ったため、残高は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伴い多くの施設で更新時期を迎え、事業費の増大が見込まれることから今後も決算剰余金のうち一定額については優先的に公共施設整備基金へ積み立てを行い、計画的な公共施設の整備・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増加する社会保障費の財源として約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百万円の取り崩しを行ったが、ふるさと納税の拡充、国・県補助金の活用など財源の確保に努めたことなどにより黒字決算となったことから、約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災害などへの備えを考慮し、今後も決算剰余金の状況を見ながら、可能な限り積み立てを行う。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繰上償還を行わなかったため取り崩しは行わなかった。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大型事業での借入の繰上償還等に備え、決算剰余金の状況を見つつ、可能な限り積み立てを行う。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有形固定資産減価償却率は、類似団体平均よりも低い水準となっている。</a:t>
          </a:r>
          <a:endParaRPr lang="ja-JP" altLang="ja-JP">
            <a:effectLst/>
          </a:endParaRPr>
        </a:p>
        <a:p>
          <a:r>
            <a:rPr kumimoji="1" lang="ja-JP" altLang="ja-JP" sz="1100">
              <a:solidFill>
                <a:schemeClr val="dk1"/>
              </a:solidFill>
              <a:effectLst/>
              <a:latin typeface="+mn-lt"/>
              <a:ea typeface="+mn-ea"/>
              <a:cs typeface="+mn-cs"/>
            </a:rPr>
            <a:t>しかし、建物系施設の</a:t>
          </a:r>
          <a:r>
            <a:rPr kumimoji="1" lang="ja-JP" altLang="en-US" sz="1100">
              <a:solidFill>
                <a:schemeClr val="dk1"/>
              </a:solidFill>
              <a:effectLst/>
              <a:latin typeface="+mn-lt"/>
              <a:ea typeface="+mn-ea"/>
              <a:cs typeface="+mn-cs"/>
            </a:rPr>
            <a:t>大半</a:t>
          </a:r>
          <a:r>
            <a:rPr kumimoji="1" lang="ja-JP" altLang="ja-JP" sz="1100">
              <a:solidFill>
                <a:schemeClr val="dk1"/>
              </a:solidFill>
              <a:effectLst/>
              <a:latin typeface="+mn-lt"/>
              <a:ea typeface="+mn-ea"/>
              <a:cs typeface="+mn-cs"/>
            </a:rPr>
            <a:t>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年以上経過している施設が多いことから、公共施設等総合管理計画に基づき今後策定する公共施設再編計画や個別施設計画により計画的な施設の長寿命化、複合化を図る必要がある。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75" name="直線コネクタ 74"/>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39175</xdr:rowOff>
    </xdr:from>
    <xdr:ext cx="405111" cy="259045"/>
    <xdr:sp macro="" textlink="">
      <xdr:nvSpPr>
        <xdr:cNvPr id="80" name="有形固定資産減価償却率平均値テキスト"/>
        <xdr:cNvSpPr txBox="1"/>
      </xdr:nvSpPr>
      <xdr:spPr>
        <a:xfrm>
          <a:off x="4813300" y="6125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フローチャート: 判断 80"/>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82" name="フローチャート: 判断 81"/>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3" name="フローチャート: 判断 82"/>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4" name="フローチャート: 判断 83"/>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85" name="フローチャート: 判断 84"/>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91" name="楕円 90"/>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92" name="有形固定資産減価償却率該当値テキスト"/>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3" name="楕円 9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85090</xdr:rowOff>
    </xdr:to>
    <xdr:cxnSp macro="">
      <xdr:nvCxnSpPr>
        <xdr:cNvPr id="94" name="直線コネクタ 93"/>
        <xdr:cNvCxnSpPr/>
      </xdr:nvCxnSpPr>
      <xdr:spPr>
        <a:xfrm flipV="1">
          <a:off x="4051300" y="599291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85090</xdr:rowOff>
    </xdr:to>
    <xdr:cxnSp macro="">
      <xdr:nvCxnSpPr>
        <xdr:cNvPr id="96" name="直線コネクタ 95"/>
        <xdr:cNvCxnSpPr/>
      </xdr:nvCxnSpPr>
      <xdr:spPr>
        <a:xfrm>
          <a:off x="3289300" y="59569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7" name="楕円 96"/>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41910</xdr:rowOff>
    </xdr:to>
    <xdr:cxnSp macro="">
      <xdr:nvCxnSpPr>
        <xdr:cNvPr id="98" name="直線コネクタ 97"/>
        <xdr:cNvCxnSpPr/>
      </xdr:nvCxnSpPr>
      <xdr:spPr>
        <a:xfrm>
          <a:off x="2527300" y="59029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99" name="楕円 98"/>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159385</xdr:rowOff>
    </xdr:to>
    <xdr:cxnSp macro="">
      <xdr:nvCxnSpPr>
        <xdr:cNvPr id="100" name="直線コネクタ 99"/>
        <xdr:cNvCxnSpPr/>
      </xdr:nvCxnSpPr>
      <xdr:spPr>
        <a:xfrm>
          <a:off x="1765300" y="584898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135484</xdr:rowOff>
    </xdr:from>
    <xdr:ext cx="405111" cy="259045"/>
    <xdr:sp macro="" textlink="">
      <xdr:nvSpPr>
        <xdr:cNvPr id="101" name="n_1ave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102" name="n_2aveValue有形固定資産減価償却率"/>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103" name="n_3ave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104" name="n_4aveValue有形固定資産減価償却率"/>
        <xdr:cNvSpPr txBox="1"/>
      </xdr:nvSpPr>
      <xdr:spPr>
        <a:xfrm>
          <a:off x="1562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105" name="n_1mainValue有形固定資産減価償却率"/>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7"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108" name="n_4mainValue有形固定資産減価償却率"/>
        <xdr:cNvSpPr txBox="1"/>
      </xdr:nvSpPr>
      <xdr:spPr>
        <a:xfrm>
          <a:off x="1562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類似団体と比較しやや低い水準であるが、建築後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も多く、公債費は今後も増加が見込まれることから、国県補助金を活用したうえで、新規発行の際は元利償還に交付税措置等があるものを選択するよう努めるほか、償還額以上の新規発行を行わないなど適切な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37" name="直線コネクタ 136"/>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38" name="債務償還比率最小値テキスト"/>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39" name="直線コネクタ 138"/>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42" name="債務償還比率平均値テキスト"/>
        <xdr:cNvSpPr txBox="1"/>
      </xdr:nvSpPr>
      <xdr:spPr>
        <a:xfrm>
          <a:off x="14846300" y="5860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43" name="フローチャート: 判断 142"/>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44" name="フローチャート: 判断 143"/>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45" name="フローチャート: 判断 144"/>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46" name="フローチャート: 判断 145"/>
        <xdr:cNvSpPr/>
      </xdr:nvSpPr>
      <xdr:spPr>
        <a:xfrm>
          <a:off x="12509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47" name="フローチャート: 判断 146"/>
        <xdr:cNvSpPr/>
      </xdr:nvSpPr>
      <xdr:spPr>
        <a:xfrm>
          <a:off x="11747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67373</xdr:rowOff>
    </xdr:from>
    <xdr:to>
      <xdr:col>76</xdr:col>
      <xdr:colOff>73025</xdr:colOff>
      <xdr:row>28</xdr:row>
      <xdr:rowOff>168973</xdr:rowOff>
    </xdr:to>
    <xdr:sp macro="" textlink="">
      <xdr:nvSpPr>
        <xdr:cNvPr id="153" name="楕円 152"/>
        <xdr:cNvSpPr/>
      </xdr:nvSpPr>
      <xdr:spPr>
        <a:xfrm>
          <a:off x="14744700"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90250</xdr:rowOff>
    </xdr:from>
    <xdr:ext cx="469744" cy="259045"/>
    <xdr:sp macro="" textlink="">
      <xdr:nvSpPr>
        <xdr:cNvPr id="154" name="債務償還比率該当値テキスト"/>
        <xdr:cNvSpPr txBox="1"/>
      </xdr:nvSpPr>
      <xdr:spPr>
        <a:xfrm>
          <a:off x="14846300" y="549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112952</xdr:rowOff>
    </xdr:from>
    <xdr:to>
      <xdr:col>72</xdr:col>
      <xdr:colOff>123825</xdr:colOff>
      <xdr:row>29</xdr:row>
      <xdr:rowOff>43102</xdr:rowOff>
    </xdr:to>
    <xdr:sp macro="" textlink="">
      <xdr:nvSpPr>
        <xdr:cNvPr id="155" name="楕円 154"/>
        <xdr:cNvSpPr/>
      </xdr:nvSpPr>
      <xdr:spPr>
        <a:xfrm>
          <a:off x="14033500" y="56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118173</xdr:rowOff>
    </xdr:from>
    <xdr:to>
      <xdr:col>76</xdr:col>
      <xdr:colOff>22225</xdr:colOff>
      <xdr:row>28</xdr:row>
      <xdr:rowOff>163752</xdr:rowOff>
    </xdr:to>
    <xdr:cxnSp macro="">
      <xdr:nvCxnSpPr>
        <xdr:cNvPr id="156" name="直線コネクタ 155"/>
        <xdr:cNvCxnSpPr/>
      </xdr:nvCxnSpPr>
      <xdr:spPr>
        <a:xfrm flipV="1">
          <a:off x="14084300" y="5690298"/>
          <a:ext cx="711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98919</xdr:rowOff>
    </xdr:from>
    <xdr:to>
      <xdr:col>68</xdr:col>
      <xdr:colOff>123825</xdr:colOff>
      <xdr:row>29</xdr:row>
      <xdr:rowOff>29069</xdr:rowOff>
    </xdr:to>
    <xdr:sp macro="" textlink="">
      <xdr:nvSpPr>
        <xdr:cNvPr id="157" name="楕円 156"/>
        <xdr:cNvSpPr/>
      </xdr:nvSpPr>
      <xdr:spPr>
        <a:xfrm>
          <a:off x="13271500" y="5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149719</xdr:rowOff>
    </xdr:from>
    <xdr:to>
      <xdr:col>72</xdr:col>
      <xdr:colOff>73025</xdr:colOff>
      <xdr:row>28</xdr:row>
      <xdr:rowOff>163752</xdr:rowOff>
    </xdr:to>
    <xdr:cxnSp macro="">
      <xdr:nvCxnSpPr>
        <xdr:cNvPr id="158" name="直線コネクタ 157"/>
        <xdr:cNvCxnSpPr/>
      </xdr:nvCxnSpPr>
      <xdr:spPr>
        <a:xfrm>
          <a:off x="13322300" y="5721844"/>
          <a:ext cx="762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150685</xdr:rowOff>
    </xdr:from>
    <xdr:to>
      <xdr:col>64</xdr:col>
      <xdr:colOff>123825</xdr:colOff>
      <xdr:row>30</xdr:row>
      <xdr:rowOff>80835</xdr:rowOff>
    </xdr:to>
    <xdr:sp macro="" textlink="">
      <xdr:nvSpPr>
        <xdr:cNvPr id="159" name="楕円 158"/>
        <xdr:cNvSpPr/>
      </xdr:nvSpPr>
      <xdr:spPr>
        <a:xfrm>
          <a:off x="12509500" y="58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149719</xdr:rowOff>
    </xdr:from>
    <xdr:to>
      <xdr:col>68</xdr:col>
      <xdr:colOff>73025</xdr:colOff>
      <xdr:row>30</xdr:row>
      <xdr:rowOff>30035</xdr:rowOff>
    </xdr:to>
    <xdr:cxnSp macro="">
      <xdr:nvCxnSpPr>
        <xdr:cNvPr id="160" name="直線コネクタ 159"/>
        <xdr:cNvCxnSpPr/>
      </xdr:nvCxnSpPr>
      <xdr:spPr>
        <a:xfrm flipV="1">
          <a:off x="12560300" y="5721844"/>
          <a:ext cx="762000" cy="2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1665</xdr:rowOff>
    </xdr:from>
    <xdr:to>
      <xdr:col>60</xdr:col>
      <xdr:colOff>123825</xdr:colOff>
      <xdr:row>30</xdr:row>
      <xdr:rowOff>103265</xdr:rowOff>
    </xdr:to>
    <xdr:sp macro="" textlink="">
      <xdr:nvSpPr>
        <xdr:cNvPr id="161" name="楕円 160"/>
        <xdr:cNvSpPr/>
      </xdr:nvSpPr>
      <xdr:spPr>
        <a:xfrm>
          <a:off x="11747500" y="59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30035</xdr:rowOff>
    </xdr:from>
    <xdr:to>
      <xdr:col>64</xdr:col>
      <xdr:colOff>73025</xdr:colOff>
      <xdr:row>30</xdr:row>
      <xdr:rowOff>52465</xdr:rowOff>
    </xdr:to>
    <xdr:cxnSp macro="">
      <xdr:nvCxnSpPr>
        <xdr:cNvPr id="162" name="直線コネクタ 161"/>
        <xdr:cNvCxnSpPr/>
      </xdr:nvCxnSpPr>
      <xdr:spPr>
        <a:xfrm flipV="1">
          <a:off x="11798300" y="5945060"/>
          <a:ext cx="762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38498</xdr:rowOff>
    </xdr:from>
    <xdr:ext cx="469744" cy="259045"/>
    <xdr:sp macro="" textlink="">
      <xdr:nvSpPr>
        <xdr:cNvPr id="163" name="n_1aveValue債務償還比率"/>
        <xdr:cNvSpPr txBox="1"/>
      </xdr:nvSpPr>
      <xdr:spPr>
        <a:xfrm>
          <a:off x="13836727"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156692</xdr:rowOff>
    </xdr:from>
    <xdr:ext cx="469744" cy="259045"/>
    <xdr:sp macro="" textlink="">
      <xdr:nvSpPr>
        <xdr:cNvPr id="164" name="n_2aveValue債務償還比率"/>
        <xdr:cNvSpPr txBox="1"/>
      </xdr:nvSpPr>
      <xdr:spPr>
        <a:xfrm>
          <a:off x="13087427" y="59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16139</xdr:rowOff>
    </xdr:from>
    <xdr:ext cx="469744" cy="259045"/>
    <xdr:sp macro="" textlink="">
      <xdr:nvSpPr>
        <xdr:cNvPr id="165" name="n_3aveValue債務償還比率"/>
        <xdr:cNvSpPr txBox="1"/>
      </xdr:nvSpPr>
      <xdr:spPr>
        <a:xfrm>
          <a:off x="12325427" y="61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32811</xdr:rowOff>
    </xdr:from>
    <xdr:ext cx="469744" cy="259045"/>
    <xdr:sp macro="" textlink="">
      <xdr:nvSpPr>
        <xdr:cNvPr id="166" name="n_4aveValue債務償還比率"/>
        <xdr:cNvSpPr txBox="1"/>
      </xdr:nvSpPr>
      <xdr:spPr>
        <a:xfrm>
          <a:off x="115634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59629</xdr:rowOff>
    </xdr:from>
    <xdr:ext cx="469744" cy="259045"/>
    <xdr:sp macro="" textlink="">
      <xdr:nvSpPr>
        <xdr:cNvPr id="167" name="n_1mainValue債務償還比率"/>
        <xdr:cNvSpPr txBox="1"/>
      </xdr:nvSpPr>
      <xdr:spPr>
        <a:xfrm>
          <a:off x="13836727" y="54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45596</xdr:rowOff>
    </xdr:from>
    <xdr:ext cx="469744" cy="259045"/>
    <xdr:sp macro="" textlink="">
      <xdr:nvSpPr>
        <xdr:cNvPr id="168" name="n_2mainValue債務償還比率"/>
        <xdr:cNvSpPr txBox="1"/>
      </xdr:nvSpPr>
      <xdr:spPr>
        <a:xfrm>
          <a:off x="13087427" y="54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97362</xdr:rowOff>
    </xdr:from>
    <xdr:ext cx="469744" cy="259045"/>
    <xdr:sp macro="" textlink="">
      <xdr:nvSpPr>
        <xdr:cNvPr id="169" name="n_3mainValue債務償還比率"/>
        <xdr:cNvSpPr txBox="1"/>
      </xdr:nvSpPr>
      <xdr:spPr>
        <a:xfrm>
          <a:off x="12325427" y="566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119792</xdr:rowOff>
    </xdr:from>
    <xdr:ext cx="469744" cy="259045"/>
    <xdr:sp macro="" textlink="">
      <xdr:nvSpPr>
        <xdr:cNvPr id="170" name="n_4mainValue債務償還比率"/>
        <xdr:cNvSpPr txBox="1"/>
      </xdr:nvSpPr>
      <xdr:spPr>
        <a:xfrm>
          <a:off x="11563427" y="56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47642</xdr:rowOff>
    </xdr:from>
    <xdr:ext cx="405111" cy="259045"/>
    <xdr:sp macro="" textlink="">
      <xdr:nvSpPr>
        <xdr:cNvPr id="62" name="【道路】&#10;有形固定資産減価償却率平均値テキスト"/>
        <xdr:cNvSpPr txBox="1"/>
      </xdr:nvSpPr>
      <xdr:spPr>
        <a:xfrm>
          <a:off x="4673600" y="656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24765</xdr:rowOff>
    </xdr:to>
    <xdr:cxnSp macro="">
      <xdr:nvCxnSpPr>
        <xdr:cNvPr id="76" name="直線コネクタ 75"/>
        <xdr:cNvCxnSpPr/>
      </xdr:nvCxnSpPr>
      <xdr:spPr>
        <a:xfrm>
          <a:off x="3797300" y="6351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7620</xdr:rowOff>
    </xdr:to>
    <xdr:cxnSp macro="">
      <xdr:nvCxnSpPr>
        <xdr:cNvPr id="78" name="直線コネクタ 77"/>
        <xdr:cNvCxnSpPr/>
      </xdr:nvCxnSpPr>
      <xdr:spPr>
        <a:xfrm>
          <a:off x="2908300" y="6326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80645</xdr:rowOff>
    </xdr:from>
    <xdr:to>
      <xdr:col>10</xdr:col>
      <xdr:colOff>165100</xdr:colOff>
      <xdr:row>37</xdr:row>
      <xdr:rowOff>10795</xdr:rowOff>
    </xdr:to>
    <xdr:sp macro="" textlink="">
      <xdr:nvSpPr>
        <xdr:cNvPr id="79" name="楕円 78"/>
        <xdr:cNvSpPr/>
      </xdr:nvSpPr>
      <xdr:spPr>
        <a:xfrm>
          <a:off x="1968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131445</xdr:rowOff>
    </xdr:from>
    <xdr:to>
      <xdr:col>15</xdr:col>
      <xdr:colOff>50800</xdr:colOff>
      <xdr:row>36</xdr:row>
      <xdr:rowOff>154305</xdr:rowOff>
    </xdr:to>
    <xdr:cxnSp macro="">
      <xdr:nvCxnSpPr>
        <xdr:cNvPr id="80" name="直線コネクタ 79"/>
        <xdr:cNvCxnSpPr/>
      </xdr:nvCxnSpPr>
      <xdr:spPr>
        <a:xfrm>
          <a:off x="2019300" y="6303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131445</xdr:rowOff>
    </xdr:to>
    <xdr:cxnSp macro="">
      <xdr:nvCxnSpPr>
        <xdr:cNvPr id="82" name="直線コネクタ 81"/>
        <xdr:cNvCxnSpPr/>
      </xdr:nvCxnSpPr>
      <xdr:spPr>
        <a:xfrm>
          <a:off x="1130300" y="6273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3" name="n_1ave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4" name="n_2ave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5" name="n_3aveValue【道路】&#10;有形固定資産減価償却率"/>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9" name="n_3mainValue【道路】&#10;有形固定資産減価償却率"/>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162484</xdr:rowOff>
    </xdr:from>
    <xdr:to>
      <xdr:col>55</xdr:col>
      <xdr:colOff>50800</xdr:colOff>
      <xdr:row>41</xdr:row>
      <xdr:rowOff>92634</xdr:rowOff>
    </xdr:to>
    <xdr:sp macro="" textlink="">
      <xdr:nvSpPr>
        <xdr:cNvPr id="130" name="楕円 129"/>
        <xdr:cNvSpPr/>
      </xdr:nvSpPr>
      <xdr:spPr>
        <a:xfrm>
          <a:off x="10426700" y="70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77411</xdr:rowOff>
    </xdr:from>
    <xdr:ext cx="469744" cy="259045"/>
    <xdr:sp macro="" textlink="">
      <xdr:nvSpPr>
        <xdr:cNvPr id="131" name="【道路】&#10;一人当たり延長該当値テキスト"/>
        <xdr:cNvSpPr txBox="1"/>
      </xdr:nvSpPr>
      <xdr:spPr>
        <a:xfrm>
          <a:off x="10515600" y="693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163208</xdr:rowOff>
    </xdr:from>
    <xdr:to>
      <xdr:col>50</xdr:col>
      <xdr:colOff>165100</xdr:colOff>
      <xdr:row>41</xdr:row>
      <xdr:rowOff>93358</xdr:rowOff>
    </xdr:to>
    <xdr:sp macro="" textlink="">
      <xdr:nvSpPr>
        <xdr:cNvPr id="132" name="楕円 131"/>
        <xdr:cNvSpPr/>
      </xdr:nvSpPr>
      <xdr:spPr>
        <a:xfrm>
          <a:off x="9588500" y="70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41834</xdr:rowOff>
    </xdr:from>
    <xdr:to>
      <xdr:col>55</xdr:col>
      <xdr:colOff>0</xdr:colOff>
      <xdr:row>41</xdr:row>
      <xdr:rowOff>42558</xdr:rowOff>
    </xdr:to>
    <xdr:cxnSp macro="">
      <xdr:nvCxnSpPr>
        <xdr:cNvPr id="133" name="直線コネクタ 132"/>
        <xdr:cNvCxnSpPr/>
      </xdr:nvCxnSpPr>
      <xdr:spPr>
        <a:xfrm flipV="1">
          <a:off x="9639300" y="707128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164199</xdr:rowOff>
    </xdr:from>
    <xdr:to>
      <xdr:col>46</xdr:col>
      <xdr:colOff>38100</xdr:colOff>
      <xdr:row>41</xdr:row>
      <xdr:rowOff>94349</xdr:rowOff>
    </xdr:to>
    <xdr:sp macro="" textlink="">
      <xdr:nvSpPr>
        <xdr:cNvPr id="134" name="楕円 133"/>
        <xdr:cNvSpPr/>
      </xdr:nvSpPr>
      <xdr:spPr>
        <a:xfrm>
          <a:off x="8699500" y="7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42558</xdr:rowOff>
    </xdr:from>
    <xdr:to>
      <xdr:col>50</xdr:col>
      <xdr:colOff>114300</xdr:colOff>
      <xdr:row>41</xdr:row>
      <xdr:rowOff>43549</xdr:rowOff>
    </xdr:to>
    <xdr:cxnSp macro="">
      <xdr:nvCxnSpPr>
        <xdr:cNvPr id="135" name="直線コネクタ 134"/>
        <xdr:cNvCxnSpPr/>
      </xdr:nvCxnSpPr>
      <xdr:spPr>
        <a:xfrm flipV="1">
          <a:off x="8750300" y="707200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164465</xdr:rowOff>
    </xdr:from>
    <xdr:to>
      <xdr:col>41</xdr:col>
      <xdr:colOff>101600</xdr:colOff>
      <xdr:row>41</xdr:row>
      <xdr:rowOff>94615</xdr:rowOff>
    </xdr:to>
    <xdr:sp macro="" textlink="">
      <xdr:nvSpPr>
        <xdr:cNvPr id="136" name="楕円 135"/>
        <xdr:cNvSpPr/>
      </xdr:nvSpPr>
      <xdr:spPr>
        <a:xfrm>
          <a:off x="7810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43549</xdr:rowOff>
    </xdr:from>
    <xdr:to>
      <xdr:col>45</xdr:col>
      <xdr:colOff>177800</xdr:colOff>
      <xdr:row>41</xdr:row>
      <xdr:rowOff>43815</xdr:rowOff>
    </xdr:to>
    <xdr:cxnSp macro="">
      <xdr:nvCxnSpPr>
        <xdr:cNvPr id="137" name="直線コネクタ 136"/>
        <xdr:cNvCxnSpPr/>
      </xdr:nvCxnSpPr>
      <xdr:spPr>
        <a:xfrm flipV="1">
          <a:off x="7861300" y="707299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164541</xdr:rowOff>
    </xdr:from>
    <xdr:to>
      <xdr:col>36</xdr:col>
      <xdr:colOff>165100</xdr:colOff>
      <xdr:row>41</xdr:row>
      <xdr:rowOff>94691</xdr:rowOff>
    </xdr:to>
    <xdr:sp macro="" textlink="">
      <xdr:nvSpPr>
        <xdr:cNvPr id="138" name="楕円 137"/>
        <xdr:cNvSpPr/>
      </xdr:nvSpPr>
      <xdr:spPr>
        <a:xfrm>
          <a:off x="69215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43815</xdr:rowOff>
    </xdr:from>
    <xdr:to>
      <xdr:col>41</xdr:col>
      <xdr:colOff>50800</xdr:colOff>
      <xdr:row>41</xdr:row>
      <xdr:rowOff>43891</xdr:rowOff>
    </xdr:to>
    <xdr:cxnSp macro="">
      <xdr:nvCxnSpPr>
        <xdr:cNvPr id="139" name="直線コネクタ 138"/>
        <xdr:cNvCxnSpPr/>
      </xdr:nvCxnSpPr>
      <xdr:spPr>
        <a:xfrm flipV="1">
          <a:off x="6972300" y="70732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13949</xdr:rowOff>
    </xdr:from>
    <xdr:ext cx="469744" cy="259045"/>
    <xdr:sp macro="" textlink="">
      <xdr:nvSpPr>
        <xdr:cNvPr id="142" name="n_3aveValue【道路】&#10;一人当たり延長"/>
        <xdr:cNvSpPr txBox="1"/>
      </xdr:nvSpPr>
      <xdr:spPr>
        <a:xfrm>
          <a:off x="7626427"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11510</xdr:rowOff>
    </xdr:from>
    <xdr:ext cx="469744" cy="259045"/>
    <xdr:sp macro="" textlink="">
      <xdr:nvSpPr>
        <xdr:cNvPr id="143" name="n_4aveValue【道路】&#10;一人当たり延長"/>
        <xdr:cNvSpPr txBox="1"/>
      </xdr:nvSpPr>
      <xdr:spPr>
        <a:xfrm>
          <a:off x="6737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84485</xdr:rowOff>
    </xdr:from>
    <xdr:ext cx="469744" cy="259045"/>
    <xdr:sp macro="" textlink="">
      <xdr:nvSpPr>
        <xdr:cNvPr id="144" name="n_1mainValue【道路】&#10;一人当たり延長"/>
        <xdr:cNvSpPr txBox="1"/>
      </xdr:nvSpPr>
      <xdr:spPr>
        <a:xfrm>
          <a:off x="9391727" y="71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85476</xdr:rowOff>
    </xdr:from>
    <xdr:ext cx="469744" cy="259045"/>
    <xdr:sp macro="" textlink="">
      <xdr:nvSpPr>
        <xdr:cNvPr id="145" name="n_2mainValue【道路】&#10;一人当たり延長"/>
        <xdr:cNvSpPr txBox="1"/>
      </xdr:nvSpPr>
      <xdr:spPr>
        <a:xfrm>
          <a:off x="8515427" y="71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85742</xdr:rowOff>
    </xdr:from>
    <xdr:ext cx="469744" cy="259045"/>
    <xdr:sp macro="" textlink="">
      <xdr:nvSpPr>
        <xdr:cNvPr id="146" name="n_3mainValue【道路】&#10;一人当たり延長"/>
        <xdr:cNvSpPr txBox="1"/>
      </xdr:nvSpPr>
      <xdr:spPr>
        <a:xfrm>
          <a:off x="7626427"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85818</xdr:rowOff>
    </xdr:from>
    <xdr:ext cx="469744" cy="259045"/>
    <xdr:sp macro="" textlink="">
      <xdr:nvSpPr>
        <xdr:cNvPr id="147" name="n_4mainValue【道路】&#10;一人当たり延長"/>
        <xdr:cNvSpPr txBox="1"/>
      </xdr:nvSpPr>
      <xdr:spPr>
        <a:xfrm>
          <a:off x="6737427" y="71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8" name="【橋りょう・トンネル】&#10;有形固定資産減価償却率平均値テキスト"/>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9" name="楕円 188"/>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0" name="【橋りょう・トンネル】&#10;有形固定資産減価償却率該当値テキスト"/>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1" name="楕円 190"/>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83276</xdr:rowOff>
    </xdr:to>
    <xdr:cxnSp macro="">
      <xdr:nvCxnSpPr>
        <xdr:cNvPr id="192" name="直線コネクタ 191"/>
        <xdr:cNvCxnSpPr/>
      </xdr:nvCxnSpPr>
      <xdr:spPr>
        <a:xfrm>
          <a:off x="3797300" y="103425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3" name="楕円 192"/>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55517</xdr:rowOff>
    </xdr:to>
    <xdr:cxnSp macro="">
      <xdr:nvCxnSpPr>
        <xdr:cNvPr id="194" name="直線コネクタ 193"/>
        <xdr:cNvCxnSpPr/>
      </xdr:nvCxnSpPr>
      <xdr:spPr>
        <a:xfrm>
          <a:off x="2908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5" name="楕円 194"/>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29391</xdr:rowOff>
    </xdr:to>
    <xdr:cxnSp macro="">
      <xdr:nvCxnSpPr>
        <xdr:cNvPr id="196" name="直線コネクタ 195"/>
        <xdr:cNvCxnSpPr/>
      </xdr:nvCxnSpPr>
      <xdr:spPr>
        <a:xfrm>
          <a:off x="2019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13063</xdr:rowOff>
    </xdr:to>
    <xdr:cxnSp macro="">
      <xdr:nvCxnSpPr>
        <xdr:cNvPr id="198" name="直線コネクタ 197"/>
        <xdr:cNvCxnSpPr/>
      </xdr:nvCxnSpPr>
      <xdr:spPr>
        <a:xfrm>
          <a:off x="1130300" y="102755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2"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3" name="n_1mainValue【橋りょう・トンネ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4" name="n_2mainValue【橋りょう・トンネル】&#10;有形固定資産減価償却率"/>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5" name="n_3mainValue【橋りょう・トンネル】&#10;有形固定資産減価償却率"/>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6"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58793</xdr:rowOff>
    </xdr:from>
    <xdr:to>
      <xdr:col>41</xdr:col>
      <xdr:colOff>101600</xdr:colOff>
      <xdr:row>63</xdr:row>
      <xdr:rowOff>160393</xdr:rowOff>
    </xdr:to>
    <xdr:sp macro="" textlink="">
      <xdr:nvSpPr>
        <xdr:cNvPr id="239" name="フローチャート: 判断 238"/>
        <xdr:cNvSpPr/>
      </xdr:nvSpPr>
      <xdr:spPr>
        <a:xfrm>
          <a:off x="7810500" y="10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61275</xdr:rowOff>
    </xdr:from>
    <xdr:to>
      <xdr:col>36</xdr:col>
      <xdr:colOff>165100</xdr:colOff>
      <xdr:row>63</xdr:row>
      <xdr:rowOff>162875</xdr:rowOff>
    </xdr:to>
    <xdr:sp macro="" textlink="">
      <xdr:nvSpPr>
        <xdr:cNvPr id="240" name="フローチャート: 判断 239"/>
        <xdr:cNvSpPr/>
      </xdr:nvSpPr>
      <xdr:spPr>
        <a:xfrm>
          <a:off x="6921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96331</xdr:rowOff>
    </xdr:from>
    <xdr:to>
      <xdr:col>55</xdr:col>
      <xdr:colOff>50800</xdr:colOff>
      <xdr:row>64</xdr:row>
      <xdr:rowOff>26481</xdr:rowOff>
    </xdr:to>
    <xdr:sp macro="" textlink="">
      <xdr:nvSpPr>
        <xdr:cNvPr id="246" name="楕円 245"/>
        <xdr:cNvSpPr/>
      </xdr:nvSpPr>
      <xdr:spPr>
        <a:xfrm>
          <a:off x="10426700" y="108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36737</xdr:rowOff>
    </xdr:from>
    <xdr:ext cx="534377" cy="259045"/>
    <xdr:sp macro="" textlink="">
      <xdr:nvSpPr>
        <xdr:cNvPr id="247" name="【橋りょう・トンネル】&#10;一人当たり有形固定資産（償却資産）額該当値テキスト"/>
        <xdr:cNvSpPr txBox="1"/>
      </xdr:nvSpPr>
      <xdr:spPr>
        <a:xfrm>
          <a:off x="10515600" y="108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96309</xdr:rowOff>
    </xdr:from>
    <xdr:to>
      <xdr:col>50</xdr:col>
      <xdr:colOff>165100</xdr:colOff>
      <xdr:row>64</xdr:row>
      <xdr:rowOff>26459</xdr:rowOff>
    </xdr:to>
    <xdr:sp macro="" textlink="">
      <xdr:nvSpPr>
        <xdr:cNvPr id="248" name="楕円 247"/>
        <xdr:cNvSpPr/>
      </xdr:nvSpPr>
      <xdr:spPr>
        <a:xfrm>
          <a:off x="9588500" y="108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147109</xdr:rowOff>
    </xdr:from>
    <xdr:to>
      <xdr:col>55</xdr:col>
      <xdr:colOff>0</xdr:colOff>
      <xdr:row>63</xdr:row>
      <xdr:rowOff>147131</xdr:rowOff>
    </xdr:to>
    <xdr:cxnSp macro="">
      <xdr:nvCxnSpPr>
        <xdr:cNvPr id="249" name="直線コネクタ 248"/>
        <xdr:cNvCxnSpPr/>
      </xdr:nvCxnSpPr>
      <xdr:spPr>
        <a:xfrm>
          <a:off x="9639300" y="1094845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96913</xdr:rowOff>
    </xdr:from>
    <xdr:to>
      <xdr:col>46</xdr:col>
      <xdr:colOff>38100</xdr:colOff>
      <xdr:row>64</xdr:row>
      <xdr:rowOff>27063</xdr:rowOff>
    </xdr:to>
    <xdr:sp macro="" textlink="">
      <xdr:nvSpPr>
        <xdr:cNvPr id="250" name="楕円 249"/>
        <xdr:cNvSpPr/>
      </xdr:nvSpPr>
      <xdr:spPr>
        <a:xfrm>
          <a:off x="8699500" y="10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147109</xdr:rowOff>
    </xdr:from>
    <xdr:to>
      <xdr:col>50</xdr:col>
      <xdr:colOff>114300</xdr:colOff>
      <xdr:row>63</xdr:row>
      <xdr:rowOff>147713</xdr:rowOff>
    </xdr:to>
    <xdr:cxnSp macro="">
      <xdr:nvCxnSpPr>
        <xdr:cNvPr id="251" name="直線コネクタ 250"/>
        <xdr:cNvCxnSpPr/>
      </xdr:nvCxnSpPr>
      <xdr:spPr>
        <a:xfrm flipV="1">
          <a:off x="8750300" y="1094845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97479</xdr:rowOff>
    </xdr:from>
    <xdr:to>
      <xdr:col>41</xdr:col>
      <xdr:colOff>101600</xdr:colOff>
      <xdr:row>64</xdr:row>
      <xdr:rowOff>27629</xdr:rowOff>
    </xdr:to>
    <xdr:sp macro="" textlink="">
      <xdr:nvSpPr>
        <xdr:cNvPr id="252" name="楕円 251"/>
        <xdr:cNvSpPr/>
      </xdr:nvSpPr>
      <xdr:spPr>
        <a:xfrm>
          <a:off x="7810500" y="108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147713</xdr:rowOff>
    </xdr:from>
    <xdr:to>
      <xdr:col>45</xdr:col>
      <xdr:colOff>177800</xdr:colOff>
      <xdr:row>63</xdr:row>
      <xdr:rowOff>148279</xdr:rowOff>
    </xdr:to>
    <xdr:cxnSp macro="">
      <xdr:nvCxnSpPr>
        <xdr:cNvPr id="253" name="直線コネクタ 252"/>
        <xdr:cNvCxnSpPr/>
      </xdr:nvCxnSpPr>
      <xdr:spPr>
        <a:xfrm flipV="1">
          <a:off x="7861300" y="10949063"/>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97944</xdr:rowOff>
    </xdr:from>
    <xdr:to>
      <xdr:col>36</xdr:col>
      <xdr:colOff>165100</xdr:colOff>
      <xdr:row>64</xdr:row>
      <xdr:rowOff>28094</xdr:rowOff>
    </xdr:to>
    <xdr:sp macro="" textlink="">
      <xdr:nvSpPr>
        <xdr:cNvPr id="254" name="楕円 253"/>
        <xdr:cNvSpPr/>
      </xdr:nvSpPr>
      <xdr:spPr>
        <a:xfrm>
          <a:off x="6921500" y="10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148279</xdr:rowOff>
    </xdr:from>
    <xdr:to>
      <xdr:col>41</xdr:col>
      <xdr:colOff>50800</xdr:colOff>
      <xdr:row>63</xdr:row>
      <xdr:rowOff>148744</xdr:rowOff>
    </xdr:to>
    <xdr:cxnSp macro="">
      <xdr:nvCxnSpPr>
        <xdr:cNvPr id="255" name="直線コネクタ 254"/>
        <xdr:cNvCxnSpPr/>
      </xdr:nvCxnSpPr>
      <xdr:spPr>
        <a:xfrm flipV="1">
          <a:off x="6972300" y="10949629"/>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5470</xdr:rowOff>
    </xdr:from>
    <xdr:ext cx="599010" cy="259045"/>
    <xdr:sp macro="" textlink="">
      <xdr:nvSpPr>
        <xdr:cNvPr id="258" name="n_3aveValue【橋りょう・トンネル】&#10;一人当たり有形固定資産（償却資産）額"/>
        <xdr:cNvSpPr txBox="1"/>
      </xdr:nvSpPr>
      <xdr:spPr>
        <a:xfrm>
          <a:off x="7561795" y="106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7952</xdr:rowOff>
    </xdr:from>
    <xdr:ext cx="599010" cy="259045"/>
    <xdr:sp macro="" textlink="">
      <xdr:nvSpPr>
        <xdr:cNvPr id="259" name="n_4aveValue【橋りょう・トンネル】&#10;一人当たり有形固定資産（償却資産）額"/>
        <xdr:cNvSpPr txBox="1"/>
      </xdr:nvSpPr>
      <xdr:spPr>
        <a:xfrm>
          <a:off x="6672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17586</xdr:rowOff>
    </xdr:from>
    <xdr:ext cx="534377" cy="259045"/>
    <xdr:sp macro="" textlink="">
      <xdr:nvSpPr>
        <xdr:cNvPr id="260" name="n_1mainValue【橋りょう・トンネル】&#10;一人当たり有形固定資産（償却資産）額"/>
        <xdr:cNvSpPr txBox="1"/>
      </xdr:nvSpPr>
      <xdr:spPr>
        <a:xfrm>
          <a:off x="9359411" y="109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18190</xdr:rowOff>
    </xdr:from>
    <xdr:ext cx="534377" cy="259045"/>
    <xdr:sp macro="" textlink="">
      <xdr:nvSpPr>
        <xdr:cNvPr id="261" name="n_2mainValue【橋りょう・トンネル】&#10;一人当たり有形固定資産（償却資産）額"/>
        <xdr:cNvSpPr txBox="1"/>
      </xdr:nvSpPr>
      <xdr:spPr>
        <a:xfrm>
          <a:off x="8483111" y="109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18756</xdr:rowOff>
    </xdr:from>
    <xdr:ext cx="534377" cy="259045"/>
    <xdr:sp macro="" textlink="">
      <xdr:nvSpPr>
        <xdr:cNvPr id="262" name="n_3mainValue【橋りょう・トンネル】&#10;一人当たり有形固定資産（償却資産）額"/>
        <xdr:cNvSpPr txBox="1"/>
      </xdr:nvSpPr>
      <xdr:spPr>
        <a:xfrm>
          <a:off x="7594111" y="109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19221</xdr:rowOff>
    </xdr:from>
    <xdr:ext cx="534377" cy="259045"/>
    <xdr:sp macro="" textlink="">
      <xdr:nvSpPr>
        <xdr:cNvPr id="263" name="n_4mainValue【橋りょう・トンネル】&#10;一人当たり有形固定資産（償却資産）額"/>
        <xdr:cNvSpPr txBox="1"/>
      </xdr:nvSpPr>
      <xdr:spPr>
        <a:xfrm>
          <a:off x="6705111" y="109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114300</xdr:rowOff>
    </xdr:to>
    <xdr:cxnSp macro="">
      <xdr:nvCxnSpPr>
        <xdr:cNvPr id="288" name="直線コネクタ 287"/>
        <xdr:cNvCxnSpPr/>
      </xdr:nvCxnSpPr>
      <xdr:spPr>
        <a:xfrm flipV="1">
          <a:off x="463486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1" name="【公営住宅】&#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2" name="直線コネクタ 291"/>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93" name="【公営住宅】&#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4" name="フローチャート: 判断 293"/>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フローチャート: 判断 295"/>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46355</xdr:rowOff>
    </xdr:from>
    <xdr:to>
      <xdr:col>10</xdr:col>
      <xdr:colOff>165100</xdr:colOff>
      <xdr:row>82</xdr:row>
      <xdr:rowOff>147955</xdr:rowOff>
    </xdr:to>
    <xdr:sp macro="" textlink="">
      <xdr:nvSpPr>
        <xdr:cNvPr id="297" name="フローチャート: 判断 296"/>
        <xdr:cNvSpPr/>
      </xdr:nvSpPr>
      <xdr:spPr>
        <a:xfrm>
          <a:off x="1968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298" name="フローチャート: 判断 297"/>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4" name="楕円 303"/>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111141</xdr:rowOff>
    </xdr:from>
    <xdr:ext cx="405111" cy="259045"/>
    <xdr:sp macro="" textlink="">
      <xdr:nvSpPr>
        <xdr:cNvPr id="305" name="【公営住宅】&#10;有形固定資産減価償却率該当値テキスト"/>
        <xdr:cNvSpPr txBox="1"/>
      </xdr:nvSpPr>
      <xdr:spPr>
        <a:xfrm>
          <a:off x="4673600"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306" name="楕円 305"/>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139064</xdr:rowOff>
    </xdr:to>
    <xdr:cxnSp macro="">
      <xdr:nvCxnSpPr>
        <xdr:cNvPr id="307" name="直線コネクタ 306"/>
        <xdr:cNvCxnSpPr/>
      </xdr:nvCxnSpPr>
      <xdr:spPr>
        <a:xfrm>
          <a:off x="3797300" y="141560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308" name="楕円 307"/>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97155</xdr:rowOff>
    </xdr:to>
    <xdr:cxnSp macro="">
      <xdr:nvCxnSpPr>
        <xdr:cNvPr id="309" name="直線コネクタ 308"/>
        <xdr:cNvCxnSpPr/>
      </xdr:nvCxnSpPr>
      <xdr:spPr>
        <a:xfrm>
          <a:off x="2908300" y="1411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55245</xdr:rowOff>
    </xdr:to>
    <xdr:cxnSp macro="">
      <xdr:nvCxnSpPr>
        <xdr:cNvPr id="311" name="直線コネクタ 310"/>
        <xdr:cNvCxnSpPr/>
      </xdr:nvCxnSpPr>
      <xdr:spPr>
        <a:xfrm>
          <a:off x="2019300" y="140722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2" name="楕円 311"/>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142875</xdr:rowOff>
    </xdr:from>
    <xdr:to>
      <xdr:col>10</xdr:col>
      <xdr:colOff>114300</xdr:colOff>
      <xdr:row>82</xdr:row>
      <xdr:rowOff>13336</xdr:rowOff>
    </xdr:to>
    <xdr:cxnSp macro="">
      <xdr:nvCxnSpPr>
        <xdr:cNvPr id="313" name="直線コネクタ 312"/>
        <xdr:cNvCxnSpPr/>
      </xdr:nvCxnSpPr>
      <xdr:spPr>
        <a:xfrm>
          <a:off x="1130300" y="14030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4"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315" name="n_2ave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139082</xdr:rowOff>
    </xdr:from>
    <xdr:ext cx="405111" cy="259045"/>
    <xdr:sp macro="" textlink="">
      <xdr:nvSpPr>
        <xdr:cNvPr id="316" name="n_3aveValue【公営住宅】&#10;有形固定資産減価償却率"/>
        <xdr:cNvSpPr txBox="1"/>
      </xdr:nvSpPr>
      <xdr:spPr>
        <a:xfrm>
          <a:off x="1816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7" name="n_4aveValue【公営住宅】&#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164482</xdr:rowOff>
    </xdr:from>
    <xdr:ext cx="405111" cy="259045"/>
    <xdr:sp macro="" textlink="">
      <xdr:nvSpPr>
        <xdr:cNvPr id="318" name="n_1mainValue【公営住宅】&#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9" name="n_2main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38752</xdr:rowOff>
    </xdr:from>
    <xdr:ext cx="405111" cy="259045"/>
    <xdr:sp macro="" textlink="">
      <xdr:nvSpPr>
        <xdr:cNvPr id="321" name="n_4mainValue【公営住宅】&#10;有形固定資産減価償却率"/>
        <xdr:cNvSpPr txBox="1"/>
      </xdr:nvSpPr>
      <xdr:spPr>
        <a:xfrm>
          <a:off x="927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50673</xdr:rowOff>
    </xdr:from>
    <xdr:to>
      <xdr:col>54</xdr:col>
      <xdr:colOff>189865</xdr:colOff>
      <xdr:row>86</xdr:row>
      <xdr:rowOff>113919</xdr:rowOff>
    </xdr:to>
    <xdr:cxnSp macro="">
      <xdr:nvCxnSpPr>
        <xdr:cNvPr id="345" name="直線コネクタ 344"/>
        <xdr:cNvCxnSpPr/>
      </xdr:nvCxnSpPr>
      <xdr:spPr>
        <a:xfrm flipV="1">
          <a:off x="10476865" y="13595223"/>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117746</xdr:rowOff>
    </xdr:from>
    <xdr:ext cx="469744" cy="259045"/>
    <xdr:sp macro="" textlink="">
      <xdr:nvSpPr>
        <xdr:cNvPr id="346" name="【公営住宅】&#10;一人当たり面積最小値テキスト"/>
        <xdr:cNvSpPr txBox="1"/>
      </xdr:nvSpPr>
      <xdr:spPr>
        <a:xfrm>
          <a:off x="10515600"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113919</xdr:rowOff>
    </xdr:from>
    <xdr:to>
      <xdr:col>55</xdr:col>
      <xdr:colOff>88900</xdr:colOff>
      <xdr:row>86</xdr:row>
      <xdr:rowOff>113919</xdr:rowOff>
    </xdr:to>
    <xdr:cxnSp macro="">
      <xdr:nvCxnSpPr>
        <xdr:cNvPr id="347" name="直線コネクタ 346"/>
        <xdr:cNvCxnSpPr/>
      </xdr:nvCxnSpPr>
      <xdr:spPr>
        <a:xfrm>
          <a:off x="10388600" y="148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168800</xdr:rowOff>
    </xdr:from>
    <xdr:ext cx="469744" cy="259045"/>
    <xdr:sp macro="" textlink="">
      <xdr:nvSpPr>
        <xdr:cNvPr id="348" name="【公営住宅】&#10;一人当たり面積最大値テキスト"/>
        <xdr:cNvSpPr txBox="1"/>
      </xdr:nvSpPr>
      <xdr:spPr>
        <a:xfrm>
          <a:off x="105156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50673</xdr:rowOff>
    </xdr:from>
    <xdr:to>
      <xdr:col>55</xdr:col>
      <xdr:colOff>88900</xdr:colOff>
      <xdr:row>79</xdr:row>
      <xdr:rowOff>50673</xdr:rowOff>
    </xdr:to>
    <xdr:cxnSp macro="">
      <xdr:nvCxnSpPr>
        <xdr:cNvPr id="349" name="直線コネクタ 348"/>
        <xdr:cNvCxnSpPr/>
      </xdr:nvCxnSpPr>
      <xdr:spPr>
        <a:xfrm>
          <a:off x="10388600" y="135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65422</xdr:rowOff>
    </xdr:from>
    <xdr:ext cx="469744" cy="259045"/>
    <xdr:sp macro="" textlink="">
      <xdr:nvSpPr>
        <xdr:cNvPr id="350" name="【公営住宅】&#10;一人当たり面積平均値テキスト"/>
        <xdr:cNvSpPr txBox="1"/>
      </xdr:nvSpPr>
      <xdr:spPr>
        <a:xfrm>
          <a:off x="10515600" y="14467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351" name="フローチャート: 判断 350"/>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2" name="フローチャート: 判断 351"/>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53" name="フローチャート: 判断 352"/>
        <xdr:cNvSpPr/>
      </xdr:nvSpPr>
      <xdr:spPr>
        <a:xfrm>
          <a:off x="8699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43307</xdr:rowOff>
    </xdr:from>
    <xdr:to>
      <xdr:col>41</xdr:col>
      <xdr:colOff>101600</xdr:colOff>
      <xdr:row>85</xdr:row>
      <xdr:rowOff>144907</xdr:rowOff>
    </xdr:to>
    <xdr:sp macro="" textlink="">
      <xdr:nvSpPr>
        <xdr:cNvPr id="354" name="フローチャート: 判断 353"/>
        <xdr:cNvSpPr/>
      </xdr:nvSpPr>
      <xdr:spPr>
        <a:xfrm>
          <a:off x="7810500" y="146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45213</xdr:rowOff>
    </xdr:from>
    <xdr:to>
      <xdr:col>36</xdr:col>
      <xdr:colOff>165100</xdr:colOff>
      <xdr:row>85</xdr:row>
      <xdr:rowOff>146813</xdr:rowOff>
    </xdr:to>
    <xdr:sp macro="" textlink="">
      <xdr:nvSpPr>
        <xdr:cNvPr id="355" name="フローチャート: 判断 354"/>
        <xdr:cNvSpPr/>
      </xdr:nvSpPr>
      <xdr:spPr>
        <a:xfrm>
          <a:off x="6921500" y="146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50546</xdr:rowOff>
    </xdr:from>
    <xdr:to>
      <xdr:col>55</xdr:col>
      <xdr:colOff>50800</xdr:colOff>
      <xdr:row>86</xdr:row>
      <xdr:rowOff>152146</xdr:rowOff>
    </xdr:to>
    <xdr:sp macro="" textlink="">
      <xdr:nvSpPr>
        <xdr:cNvPr id="361" name="楕円 360"/>
        <xdr:cNvSpPr/>
      </xdr:nvSpPr>
      <xdr:spPr>
        <a:xfrm>
          <a:off x="104267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136923</xdr:rowOff>
    </xdr:from>
    <xdr:ext cx="469744" cy="259045"/>
    <xdr:sp macro="" textlink="">
      <xdr:nvSpPr>
        <xdr:cNvPr id="362" name="【公営住宅】&#10;一人当たり面積該当値テキスト"/>
        <xdr:cNvSpPr txBox="1"/>
      </xdr:nvSpPr>
      <xdr:spPr>
        <a:xfrm>
          <a:off x="10515600" y="1471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50546</xdr:rowOff>
    </xdr:from>
    <xdr:to>
      <xdr:col>50</xdr:col>
      <xdr:colOff>165100</xdr:colOff>
      <xdr:row>86</xdr:row>
      <xdr:rowOff>152146</xdr:rowOff>
    </xdr:to>
    <xdr:sp macro="" textlink="">
      <xdr:nvSpPr>
        <xdr:cNvPr id="363" name="楕円 362"/>
        <xdr:cNvSpPr/>
      </xdr:nvSpPr>
      <xdr:spPr>
        <a:xfrm>
          <a:off x="9588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101346</xdr:rowOff>
    </xdr:from>
    <xdr:to>
      <xdr:col>55</xdr:col>
      <xdr:colOff>0</xdr:colOff>
      <xdr:row>86</xdr:row>
      <xdr:rowOff>101346</xdr:rowOff>
    </xdr:to>
    <xdr:cxnSp macro="">
      <xdr:nvCxnSpPr>
        <xdr:cNvPr id="364" name="直線コネクタ 363"/>
        <xdr:cNvCxnSpPr/>
      </xdr:nvCxnSpPr>
      <xdr:spPr>
        <a:xfrm>
          <a:off x="9639300" y="14846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50546</xdr:rowOff>
    </xdr:from>
    <xdr:to>
      <xdr:col>46</xdr:col>
      <xdr:colOff>38100</xdr:colOff>
      <xdr:row>86</xdr:row>
      <xdr:rowOff>152146</xdr:rowOff>
    </xdr:to>
    <xdr:sp macro="" textlink="">
      <xdr:nvSpPr>
        <xdr:cNvPr id="365" name="楕円 364"/>
        <xdr:cNvSpPr/>
      </xdr:nvSpPr>
      <xdr:spPr>
        <a:xfrm>
          <a:off x="8699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101346</xdr:rowOff>
    </xdr:from>
    <xdr:to>
      <xdr:col>50</xdr:col>
      <xdr:colOff>114300</xdr:colOff>
      <xdr:row>86</xdr:row>
      <xdr:rowOff>101346</xdr:rowOff>
    </xdr:to>
    <xdr:cxnSp macro="">
      <xdr:nvCxnSpPr>
        <xdr:cNvPr id="366" name="直線コネクタ 365"/>
        <xdr:cNvCxnSpPr/>
      </xdr:nvCxnSpPr>
      <xdr:spPr>
        <a:xfrm>
          <a:off x="8750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50546</xdr:rowOff>
    </xdr:from>
    <xdr:to>
      <xdr:col>41</xdr:col>
      <xdr:colOff>101600</xdr:colOff>
      <xdr:row>86</xdr:row>
      <xdr:rowOff>152146</xdr:rowOff>
    </xdr:to>
    <xdr:sp macro="" textlink="">
      <xdr:nvSpPr>
        <xdr:cNvPr id="367" name="楕円 366"/>
        <xdr:cNvSpPr/>
      </xdr:nvSpPr>
      <xdr:spPr>
        <a:xfrm>
          <a:off x="7810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101346</xdr:rowOff>
    </xdr:from>
    <xdr:to>
      <xdr:col>45</xdr:col>
      <xdr:colOff>177800</xdr:colOff>
      <xdr:row>86</xdr:row>
      <xdr:rowOff>101346</xdr:rowOff>
    </xdr:to>
    <xdr:cxnSp macro="">
      <xdr:nvCxnSpPr>
        <xdr:cNvPr id="368" name="直線コネクタ 367"/>
        <xdr:cNvCxnSpPr/>
      </xdr:nvCxnSpPr>
      <xdr:spPr>
        <a:xfrm>
          <a:off x="7861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50546</xdr:rowOff>
    </xdr:from>
    <xdr:to>
      <xdr:col>36</xdr:col>
      <xdr:colOff>165100</xdr:colOff>
      <xdr:row>86</xdr:row>
      <xdr:rowOff>152146</xdr:rowOff>
    </xdr:to>
    <xdr:sp macro="" textlink="">
      <xdr:nvSpPr>
        <xdr:cNvPr id="369" name="楕円 368"/>
        <xdr:cNvSpPr/>
      </xdr:nvSpPr>
      <xdr:spPr>
        <a:xfrm>
          <a:off x="6921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101346</xdr:rowOff>
    </xdr:from>
    <xdr:to>
      <xdr:col>41</xdr:col>
      <xdr:colOff>50800</xdr:colOff>
      <xdr:row>86</xdr:row>
      <xdr:rowOff>101346</xdr:rowOff>
    </xdr:to>
    <xdr:cxnSp macro="">
      <xdr:nvCxnSpPr>
        <xdr:cNvPr id="370" name="直線コネクタ 369"/>
        <xdr:cNvCxnSpPr/>
      </xdr:nvCxnSpPr>
      <xdr:spPr>
        <a:xfrm>
          <a:off x="6972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1"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158766</xdr:rowOff>
    </xdr:from>
    <xdr:ext cx="469744" cy="259045"/>
    <xdr:sp macro="" textlink="">
      <xdr:nvSpPr>
        <xdr:cNvPr id="372" name="n_2aveValue【公営住宅】&#10;一人当たり面積"/>
        <xdr:cNvSpPr txBox="1"/>
      </xdr:nvSpPr>
      <xdr:spPr>
        <a:xfrm>
          <a:off x="8515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161434</xdr:rowOff>
    </xdr:from>
    <xdr:ext cx="469744" cy="259045"/>
    <xdr:sp macro="" textlink="">
      <xdr:nvSpPr>
        <xdr:cNvPr id="373" name="n_3aveValue【公営住宅】&#10;一人当たり面積"/>
        <xdr:cNvSpPr txBox="1"/>
      </xdr:nvSpPr>
      <xdr:spPr>
        <a:xfrm>
          <a:off x="7626427" y="1439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163340</xdr:rowOff>
    </xdr:from>
    <xdr:ext cx="469744" cy="259045"/>
    <xdr:sp macro="" textlink="">
      <xdr:nvSpPr>
        <xdr:cNvPr id="374" name="n_4aveValue【公営住宅】&#10;一人当たり面積"/>
        <xdr:cNvSpPr txBox="1"/>
      </xdr:nvSpPr>
      <xdr:spPr>
        <a:xfrm>
          <a:off x="6737427"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143273</xdr:rowOff>
    </xdr:from>
    <xdr:ext cx="469744" cy="259045"/>
    <xdr:sp macro="" textlink="">
      <xdr:nvSpPr>
        <xdr:cNvPr id="375" name="n_1mainValue【公営住宅】&#10;一人当たり面積"/>
        <xdr:cNvSpPr txBox="1"/>
      </xdr:nvSpPr>
      <xdr:spPr>
        <a:xfrm>
          <a:off x="93917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143273</xdr:rowOff>
    </xdr:from>
    <xdr:ext cx="469744" cy="259045"/>
    <xdr:sp macro="" textlink="">
      <xdr:nvSpPr>
        <xdr:cNvPr id="376" name="n_2mainValue【公営住宅】&#10;一人当たり面積"/>
        <xdr:cNvSpPr txBox="1"/>
      </xdr:nvSpPr>
      <xdr:spPr>
        <a:xfrm>
          <a:off x="8515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143273</xdr:rowOff>
    </xdr:from>
    <xdr:ext cx="469744" cy="259045"/>
    <xdr:sp macro="" textlink="">
      <xdr:nvSpPr>
        <xdr:cNvPr id="377" name="n_3mainValue【公営住宅】&#10;一人当たり面積"/>
        <xdr:cNvSpPr txBox="1"/>
      </xdr:nvSpPr>
      <xdr:spPr>
        <a:xfrm>
          <a:off x="7626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143273</xdr:rowOff>
    </xdr:from>
    <xdr:ext cx="469744" cy="259045"/>
    <xdr:sp macro="" textlink="">
      <xdr:nvSpPr>
        <xdr:cNvPr id="378" name="n_4mainValue【公営住宅】&#10;一人当たり面積"/>
        <xdr:cNvSpPr txBox="1"/>
      </xdr:nvSpPr>
      <xdr:spPr>
        <a:xfrm>
          <a:off x="6737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419" name="直線コネクタ 418"/>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20"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21" name="直線コネクタ 420"/>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22" name="【認定こども園・幼稚園・保育所】&#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23" name="直線コネクタ 422"/>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24"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5" name="フローチャート: 判断 424"/>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6" name="フローチャート: 判断 425"/>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7" name="フローチャート: 判断 426"/>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28" name="フローチャート: 判断 42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9" name="フローチャート: 判断 428"/>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35" name="楕円 434"/>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36" name="【認定こども園・幼稚園・保育所】&#10;有形固定資産減価償却率該当値テキスト"/>
        <xdr:cNvSpPr txBox="1"/>
      </xdr:nvSpPr>
      <xdr:spPr>
        <a:xfrm>
          <a:off x="16357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437" name="楕円 436"/>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81915</xdr:rowOff>
    </xdr:from>
    <xdr:to>
      <xdr:col>85</xdr:col>
      <xdr:colOff>127000</xdr:colOff>
      <xdr:row>36</xdr:row>
      <xdr:rowOff>152400</xdr:rowOff>
    </xdr:to>
    <xdr:cxnSp macro="">
      <xdr:nvCxnSpPr>
        <xdr:cNvPr id="438" name="直線コネクタ 437"/>
        <xdr:cNvCxnSpPr/>
      </xdr:nvCxnSpPr>
      <xdr:spPr>
        <a:xfrm>
          <a:off x="15481300" y="625411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39" name="楕円 438"/>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81915</xdr:rowOff>
    </xdr:to>
    <xdr:cxnSp macro="">
      <xdr:nvCxnSpPr>
        <xdr:cNvPr id="440" name="直線コネクタ 439"/>
        <xdr:cNvCxnSpPr/>
      </xdr:nvCxnSpPr>
      <xdr:spPr>
        <a:xfrm>
          <a:off x="14592300" y="61702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41" name="楕円 440"/>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169545</xdr:rowOff>
    </xdr:to>
    <xdr:cxnSp macro="">
      <xdr:nvCxnSpPr>
        <xdr:cNvPr id="442" name="直線コネクタ 441"/>
        <xdr:cNvCxnSpPr/>
      </xdr:nvCxnSpPr>
      <xdr:spPr>
        <a:xfrm>
          <a:off x="13703300" y="60807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113030</xdr:rowOff>
    </xdr:from>
    <xdr:to>
      <xdr:col>67</xdr:col>
      <xdr:colOff>101600</xdr:colOff>
      <xdr:row>35</xdr:row>
      <xdr:rowOff>43180</xdr:rowOff>
    </xdr:to>
    <xdr:sp macro="" textlink="">
      <xdr:nvSpPr>
        <xdr:cNvPr id="443" name="楕円 442"/>
        <xdr:cNvSpPr/>
      </xdr:nvSpPr>
      <xdr:spPr>
        <a:xfrm>
          <a:off x="12763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163830</xdr:rowOff>
    </xdr:from>
    <xdr:to>
      <xdr:col>71</xdr:col>
      <xdr:colOff>177800</xdr:colOff>
      <xdr:row>35</xdr:row>
      <xdr:rowOff>80010</xdr:rowOff>
    </xdr:to>
    <xdr:cxnSp macro="">
      <xdr:nvCxnSpPr>
        <xdr:cNvPr id="444" name="直線コネクタ 443"/>
        <xdr:cNvCxnSpPr/>
      </xdr:nvCxnSpPr>
      <xdr:spPr>
        <a:xfrm>
          <a:off x="12814300" y="59931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45" name="n_1aveValue【認定こども園・幼稚園・保育所】&#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6" name="n_2aveValue【認定こども園・幼稚園・保育所】&#10;有形固定資産減価償却率"/>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4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48" name="n_4aveValue【認定こども園・幼稚園・保育所】&#10;有形固定資産減価償却率"/>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149242</xdr:rowOff>
    </xdr:from>
    <xdr:ext cx="405111" cy="259045"/>
    <xdr:sp macro="" textlink="">
      <xdr:nvSpPr>
        <xdr:cNvPr id="449" name="n_1mainValue【認定こども園・幼稚園・保育所】&#10;有形固定資産減価償却率"/>
        <xdr:cNvSpPr txBox="1"/>
      </xdr:nvSpPr>
      <xdr:spPr>
        <a:xfrm>
          <a:off x="15266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450" name="n_2mainValue【認定こども園・幼稚園・保育所】&#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51" name="n_3mainValue【認定こども園・幼稚園・保育所】&#10;有形固定資産減価償却率"/>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59707</xdr:rowOff>
    </xdr:from>
    <xdr:ext cx="405111" cy="259045"/>
    <xdr:sp macro="" textlink="">
      <xdr:nvSpPr>
        <xdr:cNvPr id="452" name="n_4mainValue【認定こども園・幼稚園・保育所】&#10;有形固定資産減価償却率"/>
        <xdr:cNvSpPr txBox="1"/>
      </xdr:nvSpPr>
      <xdr:spPr>
        <a:xfrm>
          <a:off x="12611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476" name="直線コネクタ 475"/>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8" name="直線コネクタ 4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9"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0" name="直線コネクタ 479"/>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25417</xdr:rowOff>
    </xdr:from>
    <xdr:ext cx="469744" cy="259045"/>
    <xdr:sp macro="" textlink="">
      <xdr:nvSpPr>
        <xdr:cNvPr id="481" name="【認定こども園・幼稚園・保育所】&#10;一人当たり面積平均値テキスト"/>
        <xdr:cNvSpPr txBox="1"/>
      </xdr:nvSpPr>
      <xdr:spPr>
        <a:xfrm>
          <a:off x="22199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2" name="フローチャート: 判断 481"/>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3" name="フローチャート: 判断 482"/>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4" name="フローチャート: 判断 483"/>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5" name="フローチャート: 判断 484"/>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6" name="フローチャート: 判断 485"/>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92" name="楕円 491"/>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93"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94" name="楕円 493"/>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95" name="直線コネクタ 494"/>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6" name="楕円 495"/>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97" name="直線コネクタ 496"/>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98" name="楕円 497"/>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99" name="直線コネクタ 498"/>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00" name="楕円 499"/>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1" name="直線コネクタ 500"/>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2"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3"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4"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5"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06"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7"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08"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09"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534" name="直線コネクタ 533"/>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5"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6" name="直線コネクタ 535"/>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7" name="【学校施設】&#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8" name="直線コネクタ 537"/>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39" name="【学校施設】&#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40" name="フローチャート: 判断 539"/>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541" name="フローチャート: 判断 540"/>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42" name="フローチャート: 判断 541"/>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3" name="フローチャート: 判断 542"/>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4" name="フローチャート: 判断 543"/>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550" name="楕円 549"/>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551" name="【学校施設】&#10;有形固定資産減価償却率該当値テキスト"/>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52" name="楕円 551"/>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61</xdr:row>
      <xdr:rowOff>13335</xdr:rowOff>
    </xdr:to>
    <xdr:cxnSp macro="">
      <xdr:nvCxnSpPr>
        <xdr:cNvPr id="553" name="直線コネクタ 552"/>
        <xdr:cNvCxnSpPr/>
      </xdr:nvCxnSpPr>
      <xdr:spPr>
        <a:xfrm flipV="1">
          <a:off x="15481300" y="1032891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554" name="楕円 553"/>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41910</xdr:rowOff>
    </xdr:to>
    <xdr:cxnSp macro="">
      <xdr:nvCxnSpPr>
        <xdr:cNvPr id="555" name="直線コネクタ 554"/>
        <xdr:cNvCxnSpPr/>
      </xdr:nvCxnSpPr>
      <xdr:spPr>
        <a:xfrm flipV="1">
          <a:off x="14592300" y="104717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556" name="楕円 555"/>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41910</xdr:rowOff>
    </xdr:to>
    <xdr:cxnSp macro="">
      <xdr:nvCxnSpPr>
        <xdr:cNvPr id="557" name="直線コネクタ 556"/>
        <xdr:cNvCxnSpPr/>
      </xdr:nvCxnSpPr>
      <xdr:spPr>
        <a:xfrm>
          <a:off x="13703300" y="10485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8" name="楕円 557"/>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26670</xdr:rowOff>
    </xdr:to>
    <xdr:cxnSp macro="">
      <xdr:nvCxnSpPr>
        <xdr:cNvPr id="559" name="直線コネクタ 558"/>
        <xdr:cNvCxnSpPr/>
      </xdr:nvCxnSpPr>
      <xdr:spPr>
        <a:xfrm>
          <a:off x="12814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560" name="n_1aveValue【学校施設】&#10;有形固定資産減価償却率"/>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561" name="n_2aveValue【学校施設】&#10;有形固定資産減価償却率"/>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62" name="n_3aveValue【学校施設】&#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563" name="n_4aveValue【学校施設】&#10;有形固定資産減価償却率"/>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64" name="n_1mainValue【学校施設】&#10;有形固定資産減価償却率"/>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565" name="n_2mainValue【学校施設】&#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566" name="n_3mainValue【学校施設】&#10;有形固定資産減価償却率"/>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7" name="n_4mainValue【学校施設】&#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590" name="直線コネクタ 589"/>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91" name="【学校施設】&#10;一人当たり面積最小値テキスト"/>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92" name="直線コネクタ 591"/>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学校施設】&#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595" name="【学校施設】&#10;一人当たり面積平均値テキスト"/>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6" name="フローチャート: 判断 595"/>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597" name="フローチャート: 判断 596"/>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598" name="フローチャート: 判断 597"/>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599" name="フローチャート: 判断 598"/>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600" name="フローチャート: 判断 599"/>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56185</xdr:rowOff>
    </xdr:from>
    <xdr:to>
      <xdr:col>116</xdr:col>
      <xdr:colOff>114300</xdr:colOff>
      <xdr:row>63</xdr:row>
      <xdr:rowOff>157785</xdr:rowOff>
    </xdr:to>
    <xdr:sp macro="" textlink="">
      <xdr:nvSpPr>
        <xdr:cNvPr id="606" name="楕円 605"/>
        <xdr:cNvSpPr/>
      </xdr:nvSpPr>
      <xdr:spPr>
        <a:xfrm>
          <a:off x="221107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34612</xdr:rowOff>
    </xdr:from>
    <xdr:ext cx="469744" cy="259045"/>
    <xdr:sp macro="" textlink="">
      <xdr:nvSpPr>
        <xdr:cNvPr id="607" name="【学校施設】&#10;一人当たり面積該当値テキスト"/>
        <xdr:cNvSpPr txBox="1"/>
      </xdr:nvSpPr>
      <xdr:spPr>
        <a:xfrm>
          <a:off x="22199600" y="108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91846</xdr:rowOff>
    </xdr:from>
    <xdr:to>
      <xdr:col>112</xdr:col>
      <xdr:colOff>38100</xdr:colOff>
      <xdr:row>64</xdr:row>
      <xdr:rowOff>21996</xdr:rowOff>
    </xdr:to>
    <xdr:sp macro="" textlink="">
      <xdr:nvSpPr>
        <xdr:cNvPr id="608" name="楕円 607"/>
        <xdr:cNvSpPr/>
      </xdr:nvSpPr>
      <xdr:spPr>
        <a:xfrm>
          <a:off x="21272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106985</xdr:rowOff>
    </xdr:from>
    <xdr:to>
      <xdr:col>116</xdr:col>
      <xdr:colOff>63500</xdr:colOff>
      <xdr:row>63</xdr:row>
      <xdr:rowOff>142646</xdr:rowOff>
    </xdr:to>
    <xdr:cxnSp macro="">
      <xdr:nvCxnSpPr>
        <xdr:cNvPr id="609" name="直線コネクタ 608"/>
        <xdr:cNvCxnSpPr/>
      </xdr:nvCxnSpPr>
      <xdr:spPr>
        <a:xfrm flipV="1">
          <a:off x="21323300" y="10908335"/>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80416</xdr:rowOff>
    </xdr:from>
    <xdr:to>
      <xdr:col>107</xdr:col>
      <xdr:colOff>101600</xdr:colOff>
      <xdr:row>64</xdr:row>
      <xdr:rowOff>10566</xdr:rowOff>
    </xdr:to>
    <xdr:sp macro="" textlink="">
      <xdr:nvSpPr>
        <xdr:cNvPr id="610" name="楕円 609"/>
        <xdr:cNvSpPr/>
      </xdr:nvSpPr>
      <xdr:spPr>
        <a:xfrm>
          <a:off x="203835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131216</xdr:rowOff>
    </xdr:from>
    <xdr:to>
      <xdr:col>111</xdr:col>
      <xdr:colOff>177800</xdr:colOff>
      <xdr:row>63</xdr:row>
      <xdr:rowOff>142646</xdr:rowOff>
    </xdr:to>
    <xdr:cxnSp macro="">
      <xdr:nvCxnSpPr>
        <xdr:cNvPr id="611" name="直線コネクタ 610"/>
        <xdr:cNvCxnSpPr/>
      </xdr:nvCxnSpPr>
      <xdr:spPr>
        <a:xfrm>
          <a:off x="20434300" y="109325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80873</xdr:rowOff>
    </xdr:from>
    <xdr:to>
      <xdr:col>102</xdr:col>
      <xdr:colOff>165100</xdr:colOff>
      <xdr:row>64</xdr:row>
      <xdr:rowOff>11023</xdr:rowOff>
    </xdr:to>
    <xdr:sp macro="" textlink="">
      <xdr:nvSpPr>
        <xdr:cNvPr id="612" name="楕円 611"/>
        <xdr:cNvSpPr/>
      </xdr:nvSpPr>
      <xdr:spPr>
        <a:xfrm>
          <a:off x="19494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131216</xdr:rowOff>
    </xdr:from>
    <xdr:to>
      <xdr:col>107</xdr:col>
      <xdr:colOff>50800</xdr:colOff>
      <xdr:row>63</xdr:row>
      <xdr:rowOff>131673</xdr:rowOff>
    </xdr:to>
    <xdr:cxnSp macro="">
      <xdr:nvCxnSpPr>
        <xdr:cNvPr id="613" name="直線コネクタ 612"/>
        <xdr:cNvCxnSpPr/>
      </xdr:nvCxnSpPr>
      <xdr:spPr>
        <a:xfrm flipV="1">
          <a:off x="19545300" y="109325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81331</xdr:rowOff>
    </xdr:from>
    <xdr:to>
      <xdr:col>98</xdr:col>
      <xdr:colOff>38100</xdr:colOff>
      <xdr:row>64</xdr:row>
      <xdr:rowOff>11481</xdr:rowOff>
    </xdr:to>
    <xdr:sp macro="" textlink="">
      <xdr:nvSpPr>
        <xdr:cNvPr id="614" name="楕円 613"/>
        <xdr:cNvSpPr/>
      </xdr:nvSpPr>
      <xdr:spPr>
        <a:xfrm>
          <a:off x="18605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131673</xdr:rowOff>
    </xdr:from>
    <xdr:to>
      <xdr:col>102</xdr:col>
      <xdr:colOff>114300</xdr:colOff>
      <xdr:row>63</xdr:row>
      <xdr:rowOff>132131</xdr:rowOff>
    </xdr:to>
    <xdr:cxnSp macro="">
      <xdr:nvCxnSpPr>
        <xdr:cNvPr id="615" name="直線コネクタ 614"/>
        <xdr:cNvCxnSpPr/>
      </xdr:nvCxnSpPr>
      <xdr:spPr>
        <a:xfrm flipV="1">
          <a:off x="18656300" y="109330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616" name="n_1aveValue【学校施設】&#10;一人当たり面積"/>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17" name="n_2aveValue【学校施設】&#10;一人当たり面積"/>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33494</xdr:rowOff>
    </xdr:from>
    <xdr:ext cx="469744" cy="259045"/>
    <xdr:sp macro="" textlink="">
      <xdr:nvSpPr>
        <xdr:cNvPr id="618" name="n_3aveValue【学校施設】&#10;一人当たり面積"/>
        <xdr:cNvSpPr txBox="1"/>
      </xdr:nvSpPr>
      <xdr:spPr>
        <a:xfrm>
          <a:off x="19310427" y="104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619" name="n_4aveValue【学校施設】&#10;一人当たり面積"/>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13123</xdr:rowOff>
    </xdr:from>
    <xdr:ext cx="469744" cy="259045"/>
    <xdr:sp macro="" textlink="">
      <xdr:nvSpPr>
        <xdr:cNvPr id="620" name="n_1mainValue【学校施設】&#10;一人当たり面積"/>
        <xdr:cNvSpPr txBox="1"/>
      </xdr:nvSpPr>
      <xdr:spPr>
        <a:xfrm>
          <a:off x="210757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1693</xdr:rowOff>
    </xdr:from>
    <xdr:ext cx="469744" cy="259045"/>
    <xdr:sp macro="" textlink="">
      <xdr:nvSpPr>
        <xdr:cNvPr id="621" name="n_2mainValue【学校施設】&#10;一人当たり面積"/>
        <xdr:cNvSpPr txBox="1"/>
      </xdr:nvSpPr>
      <xdr:spPr>
        <a:xfrm>
          <a:off x="20199427" y="109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2150</xdr:rowOff>
    </xdr:from>
    <xdr:ext cx="469744" cy="259045"/>
    <xdr:sp macro="" textlink="">
      <xdr:nvSpPr>
        <xdr:cNvPr id="622" name="n_3mainValue【学校施設】&#10;一人当たり面積"/>
        <xdr:cNvSpPr txBox="1"/>
      </xdr:nvSpPr>
      <xdr:spPr>
        <a:xfrm>
          <a:off x="19310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2608</xdr:rowOff>
    </xdr:from>
    <xdr:ext cx="469744" cy="259045"/>
    <xdr:sp macro="" textlink="">
      <xdr:nvSpPr>
        <xdr:cNvPr id="623" name="n_4mainValue【学校施設】&#10;一人当たり面積"/>
        <xdr:cNvSpPr txBox="1"/>
      </xdr:nvSpPr>
      <xdr:spPr>
        <a:xfrm>
          <a:off x="18421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664" name="直線コネクタ 663"/>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7"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8" name="直線コネクタ 667"/>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69" name="【公民館】&#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0" name="フローチャート: 判断 669"/>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2" name="フローチャート: 判断 671"/>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3" name="フローチャート: 判断 67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4" name="フローチャート: 判断 673"/>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80" name="楕円 679"/>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81"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682" name="楕円 681"/>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142875</xdr:rowOff>
    </xdr:from>
    <xdr:to>
      <xdr:col>85</xdr:col>
      <xdr:colOff>127000</xdr:colOff>
      <xdr:row>104</xdr:row>
      <xdr:rowOff>167639</xdr:rowOff>
    </xdr:to>
    <xdr:cxnSp macro="">
      <xdr:nvCxnSpPr>
        <xdr:cNvPr id="683" name="直線コネクタ 682"/>
        <xdr:cNvCxnSpPr/>
      </xdr:nvCxnSpPr>
      <xdr:spPr>
        <a:xfrm>
          <a:off x="15481300" y="179736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84" name="楕円 683"/>
        <xdr:cNvSpPr/>
      </xdr:nvSpPr>
      <xdr:spPr>
        <a:xfrm>
          <a:off x="1454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142875</xdr:rowOff>
    </xdr:to>
    <xdr:cxnSp macro="">
      <xdr:nvCxnSpPr>
        <xdr:cNvPr id="685" name="直線コネクタ 684"/>
        <xdr:cNvCxnSpPr/>
      </xdr:nvCxnSpPr>
      <xdr:spPr>
        <a:xfrm>
          <a:off x="14592300" y="179108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686" name="楕円 685"/>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80011</xdr:rowOff>
    </xdr:to>
    <xdr:cxnSp macro="">
      <xdr:nvCxnSpPr>
        <xdr:cNvPr id="687" name="直線コネクタ 686"/>
        <xdr:cNvCxnSpPr/>
      </xdr:nvCxnSpPr>
      <xdr:spPr>
        <a:xfrm>
          <a:off x="13703300" y="178517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688" name="楕円 687"/>
        <xdr:cNvSpPr/>
      </xdr:nvSpPr>
      <xdr:spPr>
        <a:xfrm>
          <a:off x="1276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104</xdr:row>
      <xdr:rowOff>20955</xdr:rowOff>
    </xdr:to>
    <xdr:cxnSp macro="">
      <xdr:nvCxnSpPr>
        <xdr:cNvPr id="689" name="直線コネクタ 688"/>
        <xdr:cNvCxnSpPr/>
      </xdr:nvCxnSpPr>
      <xdr:spPr>
        <a:xfrm>
          <a:off x="12814300" y="177660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0"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91" name="n_2ave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2"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3"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13352</xdr:rowOff>
    </xdr:from>
    <xdr:ext cx="405111" cy="259045"/>
    <xdr:sp macro="" textlink="">
      <xdr:nvSpPr>
        <xdr:cNvPr id="694" name="n_1main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95" name="n_2main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696" name="n_3mainValue【公民館】&#10;有形固定資産減価償却率"/>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697" name="n_4mainValue【公民館】&#10;有形固定資産減価償却率"/>
        <xdr:cNvSpPr txBox="1"/>
      </xdr:nvSpPr>
      <xdr:spPr>
        <a:xfrm>
          <a:off x="12611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719" name="直線コネクタ 718"/>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20" name="【公民館】&#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21" name="直線コネクタ 720"/>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2"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3" name="直線コネクタ 722"/>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4" name="【公民館】&#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5" name="フローチャート: 判断 724"/>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6" name="フローチャート: 判断 725"/>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727" name="フローチャート: 判断 726"/>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728" name="フローチャート: 判断 727"/>
        <xdr:cNvSpPr/>
      </xdr:nvSpPr>
      <xdr:spPr>
        <a:xfrm>
          <a:off x="19494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729" name="フローチャート: 判断 728"/>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735" name="楕円 734"/>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736" name="【公民館】&#10;一人当たり面積該当値テキスト"/>
        <xdr:cNvSpPr txBox="1"/>
      </xdr:nvSpPr>
      <xdr:spPr>
        <a:xfrm>
          <a:off x="22199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737" name="楕円 736"/>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128778</xdr:rowOff>
    </xdr:to>
    <xdr:cxnSp macro="">
      <xdr:nvCxnSpPr>
        <xdr:cNvPr id="738" name="直線コネクタ 737"/>
        <xdr:cNvCxnSpPr/>
      </xdr:nvCxnSpPr>
      <xdr:spPr>
        <a:xfrm>
          <a:off x="21323300" y="1847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739" name="楕円 738"/>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128778</xdr:rowOff>
    </xdr:to>
    <xdr:cxnSp macro="">
      <xdr:nvCxnSpPr>
        <xdr:cNvPr id="740" name="直線コネクタ 739"/>
        <xdr:cNvCxnSpPr/>
      </xdr:nvCxnSpPr>
      <xdr:spPr>
        <a:xfrm>
          <a:off x="20434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741" name="楕円 740"/>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128778</xdr:rowOff>
    </xdr:to>
    <xdr:cxnSp macro="">
      <xdr:nvCxnSpPr>
        <xdr:cNvPr id="742" name="直線コネクタ 741"/>
        <xdr:cNvCxnSpPr/>
      </xdr:nvCxnSpPr>
      <xdr:spPr>
        <a:xfrm>
          <a:off x="19545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743" name="楕円 742"/>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128778</xdr:rowOff>
    </xdr:from>
    <xdr:to>
      <xdr:col>102</xdr:col>
      <xdr:colOff>114300</xdr:colOff>
      <xdr:row>107</xdr:row>
      <xdr:rowOff>128778</xdr:rowOff>
    </xdr:to>
    <xdr:cxnSp macro="">
      <xdr:nvCxnSpPr>
        <xdr:cNvPr id="744" name="直線コネクタ 743"/>
        <xdr:cNvCxnSpPr/>
      </xdr:nvCxnSpPr>
      <xdr:spPr>
        <a:xfrm>
          <a:off x="18656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45"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746" name="n_2aveValue【公民館】&#10;一人当たり面積"/>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122953</xdr:rowOff>
    </xdr:from>
    <xdr:ext cx="469744" cy="259045"/>
    <xdr:sp macro="" textlink="">
      <xdr:nvSpPr>
        <xdr:cNvPr id="747" name="n_3aveValue【公民館】&#10;一人当たり面積"/>
        <xdr:cNvSpPr txBox="1"/>
      </xdr:nvSpPr>
      <xdr:spPr>
        <a:xfrm>
          <a:off x="19310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748" name="n_4aveValue【公民館】&#10;一人当たり面積"/>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49" name="n_1mainValue【公民館】&#10;一人当たり面積"/>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750" name="n_2mainValue【公民館】&#10;一人当たり面積"/>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751" name="n_3mainValue【公民館】&#10;一人当たり面積"/>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752" name="n_4mainValue【公民館】&#10;一人当たり面積"/>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類型を問わず、施設の一人当たり面積等は類似団体と比較して少ない状況である。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年代に建設が集中</a:t>
          </a:r>
          <a:r>
            <a:rPr kumimoji="1" lang="ja-JP" altLang="en-US" sz="1100">
              <a:solidFill>
                <a:schemeClr val="dk1"/>
              </a:solidFill>
              <a:effectLst/>
              <a:latin typeface="+mn-lt"/>
              <a:ea typeface="+mn-ea"/>
              <a:cs typeface="+mn-cs"/>
            </a:rPr>
            <a:t>していたが</a:t>
          </a:r>
          <a:r>
            <a:rPr kumimoji="1" lang="ja-JP" altLang="ja-JP" sz="1100">
              <a:solidFill>
                <a:schemeClr val="dk1"/>
              </a:solidFill>
              <a:effectLst/>
              <a:latin typeface="+mn-lt"/>
              <a:ea typeface="+mn-ea"/>
              <a:cs typeface="+mn-cs"/>
            </a:rPr>
            <a:t>、老朽化した水城小学校校舎の</a:t>
          </a:r>
          <a:r>
            <a:rPr kumimoji="1" lang="ja-JP" altLang="en-US" sz="1100">
              <a:solidFill>
                <a:schemeClr val="dk1"/>
              </a:solidFill>
              <a:effectLst/>
              <a:latin typeface="+mn-lt"/>
              <a:ea typeface="+mn-ea"/>
              <a:cs typeface="+mn-cs"/>
            </a:rPr>
            <a:t>新築工事に伴い</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62.2%</a:t>
          </a:r>
          <a:r>
            <a:rPr kumimoji="1" lang="ja-JP" altLang="en-US" sz="1100">
              <a:solidFill>
                <a:schemeClr val="dk1"/>
              </a:solidFill>
              <a:effectLst/>
              <a:latin typeface="+mn-lt"/>
              <a:ea typeface="+mn-ea"/>
              <a:cs typeface="+mn-cs"/>
            </a:rPr>
            <a:t>となっており、類似団体内平均値を下回った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なお、認定こども園・幼稚園・保育所については、平成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年度ごじょう保育所移転新築の影響により有形固定資産減価償却率が</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となっており、他類型と比較して低い水準にとどまっている。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図書館】&#10;有形固定資産減価償却率該当値テキスト"/>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32113</xdr:rowOff>
    </xdr:to>
    <xdr:cxnSp macro="">
      <xdr:nvCxnSpPr>
        <xdr:cNvPr id="77" name="直線コネクタ 76"/>
        <xdr:cNvCxnSpPr/>
      </xdr:nvCxnSpPr>
      <xdr:spPr>
        <a:xfrm>
          <a:off x="3797300" y="66974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39</xdr:row>
      <xdr:rowOff>10885</xdr:rowOff>
    </xdr:to>
    <xdr:cxnSp macro="">
      <xdr:nvCxnSpPr>
        <xdr:cNvPr id="79" name="直線コネクタ 78"/>
        <xdr:cNvCxnSpPr/>
      </xdr:nvCxnSpPr>
      <xdr:spPr>
        <a:xfrm>
          <a:off x="2908300" y="664355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128451</xdr:rowOff>
    </xdr:to>
    <xdr:cxnSp macro="">
      <xdr:nvCxnSpPr>
        <xdr:cNvPr id="81" name="直線コネクタ 80"/>
        <xdr:cNvCxnSpPr/>
      </xdr:nvCxnSpPr>
      <xdr:spPr>
        <a:xfrm>
          <a:off x="2019300" y="65913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76200</xdr:rowOff>
    </xdr:to>
    <xdr:cxnSp macro="">
      <xdr:nvCxnSpPr>
        <xdr:cNvPr id="83" name="直線コネクタ 82"/>
        <xdr:cNvCxnSpPr/>
      </xdr:nvCxnSpPr>
      <xdr:spPr>
        <a:xfrm>
          <a:off x="1130300" y="65880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90" name="n_3mainValue【図書館】&#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114861</xdr:rowOff>
    </xdr:from>
    <xdr:ext cx="405111" cy="259045"/>
    <xdr:sp macro="" textlink="">
      <xdr:nvSpPr>
        <xdr:cNvPr id="91" name="n_4mainValue【図書館】&#10;有形固定資産減価償却率"/>
        <xdr:cNvSpPr txBox="1"/>
      </xdr:nvSpPr>
      <xdr:spPr>
        <a:xfrm>
          <a:off x="927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2"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43" name="n_3aveValue【図書館】&#10;一人当たり面積"/>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4" name="n_4aveValue【図書館】&#10;一人当たり面積"/>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8" name="【体育館・プール】&#10;有形固定資産減価償却率平均値テキスト"/>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189" name="楕円 188"/>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170197</xdr:rowOff>
    </xdr:from>
    <xdr:ext cx="405111" cy="259045"/>
    <xdr:sp macro="" textlink="">
      <xdr:nvSpPr>
        <xdr:cNvPr id="190" name="【体育館・プール】&#10;有形固定資産減価償却率該当値テキスト"/>
        <xdr:cNvSpPr txBox="1"/>
      </xdr:nvSpPr>
      <xdr:spPr>
        <a:xfrm>
          <a:off x="46736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191" name="楕円 190"/>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139065</xdr:rowOff>
    </xdr:from>
    <xdr:to>
      <xdr:col>24</xdr:col>
      <xdr:colOff>63500</xdr:colOff>
      <xdr:row>57</xdr:row>
      <xdr:rowOff>26670</xdr:rowOff>
    </xdr:to>
    <xdr:cxnSp macro="">
      <xdr:nvCxnSpPr>
        <xdr:cNvPr id="192" name="直線コネクタ 191"/>
        <xdr:cNvCxnSpPr/>
      </xdr:nvCxnSpPr>
      <xdr:spPr>
        <a:xfrm>
          <a:off x="3797300" y="974026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27305</xdr:rowOff>
    </xdr:from>
    <xdr:to>
      <xdr:col>15</xdr:col>
      <xdr:colOff>101600</xdr:colOff>
      <xdr:row>56</xdr:row>
      <xdr:rowOff>128905</xdr:rowOff>
    </xdr:to>
    <xdr:sp macro="" textlink="">
      <xdr:nvSpPr>
        <xdr:cNvPr id="193" name="楕円 192"/>
        <xdr:cNvSpPr/>
      </xdr:nvSpPr>
      <xdr:spPr>
        <a:xfrm>
          <a:off x="2857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78105</xdr:rowOff>
    </xdr:from>
    <xdr:to>
      <xdr:col>19</xdr:col>
      <xdr:colOff>177800</xdr:colOff>
      <xdr:row>56</xdr:row>
      <xdr:rowOff>139065</xdr:rowOff>
    </xdr:to>
    <xdr:cxnSp macro="">
      <xdr:nvCxnSpPr>
        <xdr:cNvPr id="194" name="直線コネクタ 193"/>
        <xdr:cNvCxnSpPr/>
      </xdr:nvCxnSpPr>
      <xdr:spPr>
        <a:xfrm>
          <a:off x="2908300" y="96793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137795</xdr:rowOff>
    </xdr:from>
    <xdr:to>
      <xdr:col>10</xdr:col>
      <xdr:colOff>165100</xdr:colOff>
      <xdr:row>56</xdr:row>
      <xdr:rowOff>67945</xdr:rowOff>
    </xdr:to>
    <xdr:sp macro="" textlink="">
      <xdr:nvSpPr>
        <xdr:cNvPr id="195" name="楕円 194"/>
        <xdr:cNvSpPr/>
      </xdr:nvSpPr>
      <xdr:spPr>
        <a:xfrm>
          <a:off x="1968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17145</xdr:rowOff>
    </xdr:from>
    <xdr:to>
      <xdr:col>15</xdr:col>
      <xdr:colOff>50800</xdr:colOff>
      <xdr:row>56</xdr:row>
      <xdr:rowOff>78105</xdr:rowOff>
    </xdr:to>
    <xdr:cxnSp macro="">
      <xdr:nvCxnSpPr>
        <xdr:cNvPr id="196" name="直線コネクタ 195"/>
        <xdr:cNvCxnSpPr/>
      </xdr:nvCxnSpPr>
      <xdr:spPr>
        <a:xfrm>
          <a:off x="2019300" y="9618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73025</xdr:rowOff>
    </xdr:from>
    <xdr:to>
      <xdr:col>6</xdr:col>
      <xdr:colOff>38100</xdr:colOff>
      <xdr:row>56</xdr:row>
      <xdr:rowOff>3175</xdr:rowOff>
    </xdr:to>
    <xdr:sp macro="" textlink="">
      <xdr:nvSpPr>
        <xdr:cNvPr id="197" name="楕円 196"/>
        <xdr:cNvSpPr/>
      </xdr:nvSpPr>
      <xdr:spPr>
        <a:xfrm>
          <a:off x="1079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123825</xdr:rowOff>
    </xdr:from>
    <xdr:to>
      <xdr:col>10</xdr:col>
      <xdr:colOff>114300</xdr:colOff>
      <xdr:row>56</xdr:row>
      <xdr:rowOff>17145</xdr:rowOff>
    </xdr:to>
    <xdr:cxnSp macro="">
      <xdr:nvCxnSpPr>
        <xdr:cNvPr id="198" name="直線コネクタ 197"/>
        <xdr:cNvCxnSpPr/>
      </xdr:nvCxnSpPr>
      <xdr:spPr>
        <a:xfrm>
          <a:off x="1130300" y="95535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99" name="n_1aveValue【体育館・プール】&#10;有形固定資産減価償却率"/>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0" name="n_2aveValue【体育館・プール】&#10;有形固定資産減価償却率"/>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1" name="n_3aveValue【体育館・プー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34942</xdr:rowOff>
    </xdr:from>
    <xdr:ext cx="405111" cy="259045"/>
    <xdr:sp macro="" textlink="">
      <xdr:nvSpPr>
        <xdr:cNvPr id="203" name="n_1mainValue【体育館・プール】&#10;有形固定資産減価償却率"/>
        <xdr:cNvSpPr txBox="1"/>
      </xdr:nvSpPr>
      <xdr:spPr>
        <a:xfrm>
          <a:off x="3582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145432</xdr:rowOff>
    </xdr:from>
    <xdr:ext cx="405111" cy="259045"/>
    <xdr:sp macro="" textlink="">
      <xdr:nvSpPr>
        <xdr:cNvPr id="204" name="n_2mainValue【体育館・プール】&#10;有形固定資産減価償却率"/>
        <xdr:cNvSpPr txBox="1"/>
      </xdr:nvSpPr>
      <xdr:spPr>
        <a:xfrm>
          <a:off x="27057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84472</xdr:rowOff>
    </xdr:from>
    <xdr:ext cx="405111" cy="259045"/>
    <xdr:sp macro="" textlink="">
      <xdr:nvSpPr>
        <xdr:cNvPr id="205" name="n_3mainValue【体育館・プール】&#10;有形固定資産減価償却率"/>
        <xdr:cNvSpPr txBox="1"/>
      </xdr:nvSpPr>
      <xdr:spPr>
        <a:xfrm>
          <a:off x="18167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19702</xdr:rowOff>
    </xdr:from>
    <xdr:ext cx="405111" cy="259045"/>
    <xdr:sp macro="" textlink="">
      <xdr:nvSpPr>
        <xdr:cNvPr id="206" name="n_4mainValue【体育館・プール】&#10;有形固定資産減価償却率"/>
        <xdr:cNvSpPr txBox="1"/>
      </xdr:nvSpPr>
      <xdr:spPr>
        <a:xfrm>
          <a:off x="9277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60977</xdr:rowOff>
    </xdr:from>
    <xdr:ext cx="469744" cy="259045"/>
    <xdr:sp macro="" textlink="">
      <xdr:nvSpPr>
        <xdr:cNvPr id="235" name="【体育館・プール】&#10;一人当たり面積平均値テキスト"/>
        <xdr:cNvSpPr txBox="1"/>
      </xdr:nvSpPr>
      <xdr:spPr>
        <a:xfrm>
          <a:off x="10515600" y="1069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6" name="楕円 245"/>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7" name="【体育館・プール】&#10;一人当たり面積該当値テキスト"/>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8" name="楕円 247"/>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66675</xdr:rowOff>
    </xdr:to>
    <xdr:cxnSp macro="">
      <xdr:nvCxnSpPr>
        <xdr:cNvPr id="249" name="直線コネクタ 248"/>
        <xdr:cNvCxnSpPr/>
      </xdr:nvCxnSpPr>
      <xdr:spPr>
        <a:xfrm>
          <a:off x="9639300" y="10696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50" name="楕円 249"/>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66675</xdr:rowOff>
    </xdr:to>
    <xdr:cxnSp macro="">
      <xdr:nvCxnSpPr>
        <xdr:cNvPr id="251" name="直線コネクタ 250"/>
        <xdr:cNvCxnSpPr/>
      </xdr:nvCxnSpPr>
      <xdr:spPr>
        <a:xfrm>
          <a:off x="8750300" y="1069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2" name="楕円 251"/>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66675</xdr:rowOff>
    </xdr:from>
    <xdr:to>
      <xdr:col>45</xdr:col>
      <xdr:colOff>177800</xdr:colOff>
      <xdr:row>62</xdr:row>
      <xdr:rowOff>68580</xdr:rowOff>
    </xdr:to>
    <xdr:cxnSp macro="">
      <xdr:nvCxnSpPr>
        <xdr:cNvPr id="253" name="直線コネクタ 252"/>
        <xdr:cNvCxnSpPr/>
      </xdr:nvCxnSpPr>
      <xdr:spPr>
        <a:xfrm flipV="1">
          <a:off x="7861300" y="1069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4" name="楕円 253"/>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68580</xdr:rowOff>
    </xdr:to>
    <xdr:cxnSp macro="">
      <xdr:nvCxnSpPr>
        <xdr:cNvPr id="255" name="直線コネクタ 254"/>
        <xdr:cNvCxnSpPr/>
      </xdr:nvCxnSpPr>
      <xdr:spPr>
        <a:xfrm>
          <a:off x="6972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11447</xdr:rowOff>
    </xdr:from>
    <xdr:ext cx="469744" cy="259045"/>
    <xdr:sp macro="" textlink="">
      <xdr:nvSpPr>
        <xdr:cNvPr id="256" name="n_1ave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7" name="n_2ave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120032</xdr:rowOff>
    </xdr:from>
    <xdr:ext cx="469744" cy="259045"/>
    <xdr:sp macro="" textlink="">
      <xdr:nvSpPr>
        <xdr:cNvPr id="258" name="n_3aveValue【体育館・プール】&#10;一人当たり面積"/>
        <xdr:cNvSpPr txBox="1"/>
      </xdr:nvSpPr>
      <xdr:spPr>
        <a:xfrm>
          <a:off x="7626427"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59" name="n_4ave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134002</xdr:rowOff>
    </xdr:from>
    <xdr:ext cx="469744" cy="259045"/>
    <xdr:sp macro="" textlink="">
      <xdr:nvSpPr>
        <xdr:cNvPr id="260" name="n_1main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134002</xdr:rowOff>
    </xdr:from>
    <xdr:ext cx="469744" cy="259045"/>
    <xdr:sp macro="" textlink="">
      <xdr:nvSpPr>
        <xdr:cNvPr id="261" name="n_2mainValue【体育館・プール】&#10;一人当たり面積"/>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135907</xdr:rowOff>
    </xdr:from>
    <xdr:ext cx="469744" cy="259045"/>
    <xdr:sp macro="" textlink="">
      <xdr:nvSpPr>
        <xdr:cNvPr id="262" name="n_3mainValue【体育館・プール】&#10;一人当たり面積"/>
        <xdr:cNvSpPr txBox="1"/>
      </xdr:nvSpPr>
      <xdr:spPr>
        <a:xfrm>
          <a:off x="7626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63" name="n_4mainValue【体育館・プール】&#10;一人当たり面積"/>
        <xdr:cNvSpPr txBox="1"/>
      </xdr:nvSpPr>
      <xdr:spPr>
        <a:xfrm>
          <a:off x="6737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3" name="楕円 302"/>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4" name="【福祉施設】&#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5" name="楕円 304"/>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7620</xdr:rowOff>
    </xdr:to>
    <xdr:cxnSp macro="">
      <xdr:nvCxnSpPr>
        <xdr:cNvPr id="306" name="直線コネクタ 305"/>
        <xdr:cNvCxnSpPr/>
      </xdr:nvCxnSpPr>
      <xdr:spPr>
        <a:xfrm flipV="1">
          <a:off x="3797300" y="1440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7" name="楕円 306"/>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7620</xdr:rowOff>
    </xdr:to>
    <xdr:cxnSp macro="">
      <xdr:nvCxnSpPr>
        <xdr:cNvPr id="308" name="直線コネクタ 307"/>
        <xdr:cNvCxnSpPr/>
      </xdr:nvCxnSpPr>
      <xdr:spPr>
        <a:xfrm>
          <a:off x="2908300" y="14390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09" name="楕円 308"/>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83</xdr:row>
      <xdr:rowOff>160020</xdr:rowOff>
    </xdr:to>
    <xdr:cxnSp macro="">
      <xdr:nvCxnSpPr>
        <xdr:cNvPr id="310" name="直線コネクタ 309"/>
        <xdr:cNvCxnSpPr/>
      </xdr:nvCxnSpPr>
      <xdr:spPr>
        <a:xfrm>
          <a:off x="2019300" y="1437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86361</xdr:rowOff>
    </xdr:from>
    <xdr:to>
      <xdr:col>6</xdr:col>
      <xdr:colOff>38100</xdr:colOff>
      <xdr:row>84</xdr:row>
      <xdr:rowOff>16511</xdr:rowOff>
    </xdr:to>
    <xdr:sp macro="" textlink="">
      <xdr:nvSpPr>
        <xdr:cNvPr id="311" name="楕円 310"/>
        <xdr:cNvSpPr/>
      </xdr:nvSpPr>
      <xdr:spPr>
        <a:xfrm>
          <a:off x="107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137161</xdr:rowOff>
    </xdr:from>
    <xdr:to>
      <xdr:col>10</xdr:col>
      <xdr:colOff>114300</xdr:colOff>
      <xdr:row>83</xdr:row>
      <xdr:rowOff>140970</xdr:rowOff>
    </xdr:to>
    <xdr:cxnSp macro="">
      <xdr:nvCxnSpPr>
        <xdr:cNvPr id="312" name="直線コネクタ 311"/>
        <xdr:cNvCxnSpPr/>
      </xdr:nvCxnSpPr>
      <xdr:spPr>
        <a:xfrm>
          <a:off x="1130300" y="1436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313" name="n_1aveValue【福祉施設】&#10;有形固定資産減価償却率"/>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14" name="n_2aveValue【福祉施設】&#10;有形固定資産減価償却率"/>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5" name="n_3aveValue【福祉施設】&#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6" name="n_4aveValue【福祉施設】&#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7" name="n_1mainValue【福祉施設】&#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18" name="n_2mainValue【福祉施設】&#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19" name="n_3mainValue【福祉施設】&#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320" name="n_4mainValue【福祉施設】&#10;有形固定資産減価償却率"/>
        <xdr:cNvSpPr txBox="1"/>
      </xdr:nvSpPr>
      <xdr:spPr>
        <a:xfrm>
          <a:off x="927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61595</xdr:rowOff>
    </xdr:from>
    <xdr:to>
      <xdr:col>55</xdr:col>
      <xdr:colOff>50800</xdr:colOff>
      <xdr:row>84</xdr:row>
      <xdr:rowOff>163195</xdr:rowOff>
    </xdr:to>
    <xdr:sp macro="" textlink="">
      <xdr:nvSpPr>
        <xdr:cNvPr id="356" name="楕円 355"/>
        <xdr:cNvSpPr/>
      </xdr:nvSpPr>
      <xdr:spPr>
        <a:xfrm>
          <a:off x="10426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40022</xdr:rowOff>
    </xdr:from>
    <xdr:ext cx="469744" cy="259045"/>
    <xdr:sp macro="" textlink="">
      <xdr:nvSpPr>
        <xdr:cNvPr id="357" name="【福祉施設】&#10;一人当たり面積該当値テキスト"/>
        <xdr:cNvSpPr txBox="1"/>
      </xdr:nvSpPr>
      <xdr:spPr>
        <a:xfrm>
          <a:off x="10515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8" name="楕円 357"/>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112395</xdr:rowOff>
    </xdr:from>
    <xdr:to>
      <xdr:col>55</xdr:col>
      <xdr:colOff>0</xdr:colOff>
      <xdr:row>84</xdr:row>
      <xdr:rowOff>112395</xdr:rowOff>
    </xdr:to>
    <xdr:cxnSp macro="">
      <xdr:nvCxnSpPr>
        <xdr:cNvPr id="359" name="直線コネクタ 358"/>
        <xdr:cNvCxnSpPr/>
      </xdr:nvCxnSpPr>
      <xdr:spPr>
        <a:xfrm>
          <a:off x="9639300" y="1451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60" name="楕円 359"/>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112395</xdr:rowOff>
    </xdr:to>
    <xdr:cxnSp macro="">
      <xdr:nvCxnSpPr>
        <xdr:cNvPr id="361" name="直線コネクタ 360"/>
        <xdr:cNvCxnSpPr/>
      </xdr:nvCxnSpPr>
      <xdr:spPr>
        <a:xfrm>
          <a:off x="8750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62" name="楕円 361"/>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112395</xdr:rowOff>
    </xdr:to>
    <xdr:cxnSp macro="">
      <xdr:nvCxnSpPr>
        <xdr:cNvPr id="363" name="直線コネクタ 362"/>
        <xdr:cNvCxnSpPr/>
      </xdr:nvCxnSpPr>
      <xdr:spPr>
        <a:xfrm>
          <a:off x="7861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61595</xdr:rowOff>
    </xdr:from>
    <xdr:to>
      <xdr:col>36</xdr:col>
      <xdr:colOff>165100</xdr:colOff>
      <xdr:row>84</xdr:row>
      <xdr:rowOff>163195</xdr:rowOff>
    </xdr:to>
    <xdr:sp macro="" textlink="">
      <xdr:nvSpPr>
        <xdr:cNvPr id="364" name="楕円 363"/>
        <xdr:cNvSpPr/>
      </xdr:nvSpPr>
      <xdr:spPr>
        <a:xfrm>
          <a:off x="692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112395</xdr:rowOff>
    </xdr:to>
    <xdr:cxnSp macro="">
      <xdr:nvCxnSpPr>
        <xdr:cNvPr id="365" name="直線コネクタ 364"/>
        <xdr:cNvCxnSpPr/>
      </xdr:nvCxnSpPr>
      <xdr:spPr>
        <a:xfrm>
          <a:off x="6972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134002</xdr:rowOff>
    </xdr:from>
    <xdr:ext cx="469744" cy="259045"/>
    <xdr:sp macro="" textlink="">
      <xdr:nvSpPr>
        <xdr:cNvPr id="366" name="n_1aveValue【福祉施設】&#10;一人当たり面積"/>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67" name="n_2aveValue【福祉施設】&#10;一人当たり面積"/>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69" name="n_4aveValue【福祉施設】&#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70" name="n_1main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71"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154322</xdr:rowOff>
    </xdr:from>
    <xdr:ext cx="469744" cy="259045"/>
    <xdr:sp macro="" textlink="">
      <xdr:nvSpPr>
        <xdr:cNvPr id="372" name="n_3mainValue【福祉施設】&#10;一人当たり面積"/>
        <xdr:cNvSpPr txBox="1"/>
      </xdr:nvSpPr>
      <xdr:spPr>
        <a:xfrm>
          <a:off x="7626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154322</xdr:rowOff>
    </xdr:from>
    <xdr:ext cx="469744" cy="259045"/>
    <xdr:sp macro="" textlink="">
      <xdr:nvSpPr>
        <xdr:cNvPr id="373" name="n_4mainValue【福祉施設】&#10;一人当たり面積"/>
        <xdr:cNvSpPr txBox="1"/>
      </xdr:nvSpPr>
      <xdr:spPr>
        <a:xfrm>
          <a:off x="6737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414" name="直線コネクタ 413"/>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5" name="【一般廃棄物処理施設】&#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6" name="直線コネクタ 4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7" name="【一般廃棄物処理施設】&#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8" name="直線コネクタ 41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19"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0" name="フローチャート: 判断 419"/>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21" name="フローチャート: 判断 420"/>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2" name="フローチャート: 判断 421"/>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23" name="フローチャート: 判断 422"/>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24" name="フローチャート: 判断 423"/>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158750</xdr:rowOff>
    </xdr:from>
    <xdr:to>
      <xdr:col>85</xdr:col>
      <xdr:colOff>177800</xdr:colOff>
      <xdr:row>36</xdr:row>
      <xdr:rowOff>88900</xdr:rowOff>
    </xdr:to>
    <xdr:sp macro="" textlink="">
      <xdr:nvSpPr>
        <xdr:cNvPr id="430" name="楕円 429"/>
        <xdr:cNvSpPr/>
      </xdr:nvSpPr>
      <xdr:spPr>
        <a:xfrm>
          <a:off x="16268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10177</xdr:rowOff>
    </xdr:from>
    <xdr:ext cx="405111" cy="259045"/>
    <xdr:sp macro="" textlink="">
      <xdr:nvSpPr>
        <xdr:cNvPr id="431" name="【一般廃棄物処理施設】&#10;有形固定資産減価償却率該当値テキスト"/>
        <xdr:cNvSpPr txBox="1"/>
      </xdr:nvSpPr>
      <xdr:spPr>
        <a:xfrm>
          <a:off x="16357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432" name="楕円 431"/>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38100</xdr:rowOff>
    </xdr:to>
    <xdr:cxnSp macro="">
      <xdr:nvCxnSpPr>
        <xdr:cNvPr id="433" name="直線コネクタ 432"/>
        <xdr:cNvCxnSpPr/>
      </xdr:nvCxnSpPr>
      <xdr:spPr>
        <a:xfrm>
          <a:off x="15481300" y="61550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122555</xdr:rowOff>
    </xdr:from>
    <xdr:to>
      <xdr:col>76</xdr:col>
      <xdr:colOff>165100</xdr:colOff>
      <xdr:row>35</xdr:row>
      <xdr:rowOff>52705</xdr:rowOff>
    </xdr:to>
    <xdr:sp macro="" textlink="">
      <xdr:nvSpPr>
        <xdr:cNvPr id="434" name="楕円 433"/>
        <xdr:cNvSpPr/>
      </xdr:nvSpPr>
      <xdr:spPr>
        <a:xfrm>
          <a:off x="14541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xdr:rowOff>
    </xdr:from>
    <xdr:to>
      <xdr:col>81</xdr:col>
      <xdr:colOff>50800</xdr:colOff>
      <xdr:row>35</xdr:row>
      <xdr:rowOff>154305</xdr:rowOff>
    </xdr:to>
    <xdr:cxnSp macro="">
      <xdr:nvCxnSpPr>
        <xdr:cNvPr id="435" name="直線コネクタ 434"/>
        <xdr:cNvCxnSpPr/>
      </xdr:nvCxnSpPr>
      <xdr:spPr>
        <a:xfrm>
          <a:off x="14592300" y="600265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36" name="楕円 435"/>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35</xdr:row>
      <xdr:rowOff>1905</xdr:rowOff>
    </xdr:to>
    <xdr:cxnSp macro="">
      <xdr:nvCxnSpPr>
        <xdr:cNvPr id="437" name="直線コネクタ 436"/>
        <xdr:cNvCxnSpPr/>
      </xdr:nvCxnSpPr>
      <xdr:spPr>
        <a:xfrm>
          <a:off x="13703300" y="59283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438" name="楕円 437"/>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36</xdr:row>
      <xdr:rowOff>7620</xdr:rowOff>
    </xdr:to>
    <xdr:cxnSp macro="">
      <xdr:nvCxnSpPr>
        <xdr:cNvPr id="439" name="直線コネクタ 438"/>
        <xdr:cNvCxnSpPr/>
      </xdr:nvCxnSpPr>
      <xdr:spPr>
        <a:xfrm flipV="1">
          <a:off x="12814300" y="5928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40"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1"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442" name="n_3aveValue【一般廃棄物処理施設】&#10;有形固定資産減価償却率"/>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443" name="n_4aveValue【一般廃棄物処理施設】&#10;有形固定資産減価償却率"/>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444" name="n_1mainValue【一般廃棄物処理施設】&#10;有形固定資産減価償却率"/>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69232</xdr:rowOff>
    </xdr:from>
    <xdr:ext cx="405111" cy="259045"/>
    <xdr:sp macro="" textlink="">
      <xdr:nvSpPr>
        <xdr:cNvPr id="445" name="n_2mainValue【一般廃棄物処理施設】&#10;有形固定資産減価償却率"/>
        <xdr:cNvSpPr txBox="1"/>
      </xdr:nvSpPr>
      <xdr:spPr>
        <a:xfrm>
          <a:off x="14389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46" name="n_3mainValue【一般廃棄物処理施設】&#10;有形固定資産減価償却率"/>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47" name="n_4mainValue【一般廃棄物処理施設】&#10;有形固定資産減価償却率"/>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471" name="直線コネクタ 470"/>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472" name="【一般廃棄物処理施設】&#10;一人当たり有形固定資産（償却資産）額最小値テキスト"/>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473" name="直線コネクタ 472"/>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474" name="【一般廃棄物処理施設】&#10;一人当たり有形固定資産（償却資産）額最大値テキスト"/>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475" name="直線コネクタ 474"/>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19356</xdr:rowOff>
    </xdr:from>
    <xdr:ext cx="534377" cy="259045"/>
    <xdr:sp macro="" textlink="">
      <xdr:nvSpPr>
        <xdr:cNvPr id="476" name="【一般廃棄物処理施設】&#10;一人当たり有形固定資産（償却資産）額平均値テキスト"/>
        <xdr:cNvSpPr txBox="1"/>
      </xdr:nvSpPr>
      <xdr:spPr>
        <a:xfrm>
          <a:off x="22199600" y="6877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477" name="フローチャート: 判断 476"/>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478" name="フローチャート: 判断 477"/>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479" name="フローチャート: 判断 478"/>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480" name="フローチャート: 判断 479"/>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481" name="フローチャート: 判断 480"/>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30010</xdr:rowOff>
    </xdr:from>
    <xdr:to>
      <xdr:col>116</xdr:col>
      <xdr:colOff>114300</xdr:colOff>
      <xdr:row>41</xdr:row>
      <xdr:rowOff>131610</xdr:rowOff>
    </xdr:to>
    <xdr:sp macro="" textlink="">
      <xdr:nvSpPr>
        <xdr:cNvPr id="487" name="楕円 486"/>
        <xdr:cNvSpPr/>
      </xdr:nvSpPr>
      <xdr:spPr>
        <a:xfrm>
          <a:off x="22110700" y="70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8437</xdr:rowOff>
    </xdr:from>
    <xdr:ext cx="534377" cy="259045"/>
    <xdr:sp macro="" textlink="">
      <xdr:nvSpPr>
        <xdr:cNvPr id="488" name="【一般廃棄物処理施設】&#10;一人当たり有形固定資産（償却資産）額該当値テキスト"/>
        <xdr:cNvSpPr txBox="1"/>
      </xdr:nvSpPr>
      <xdr:spPr>
        <a:xfrm>
          <a:off x="22199600" y="70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29208</xdr:rowOff>
    </xdr:from>
    <xdr:to>
      <xdr:col>112</xdr:col>
      <xdr:colOff>38100</xdr:colOff>
      <xdr:row>41</xdr:row>
      <xdr:rowOff>130808</xdr:rowOff>
    </xdr:to>
    <xdr:sp macro="" textlink="">
      <xdr:nvSpPr>
        <xdr:cNvPr id="489" name="楕円 488"/>
        <xdr:cNvSpPr/>
      </xdr:nvSpPr>
      <xdr:spPr>
        <a:xfrm>
          <a:off x="21272500" y="70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80008</xdr:rowOff>
    </xdr:from>
    <xdr:to>
      <xdr:col>116</xdr:col>
      <xdr:colOff>63500</xdr:colOff>
      <xdr:row>41</xdr:row>
      <xdr:rowOff>80810</xdr:rowOff>
    </xdr:to>
    <xdr:cxnSp macro="">
      <xdr:nvCxnSpPr>
        <xdr:cNvPr id="490" name="直線コネクタ 489"/>
        <xdr:cNvCxnSpPr/>
      </xdr:nvCxnSpPr>
      <xdr:spPr>
        <a:xfrm>
          <a:off x="21323300" y="7109458"/>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44216</xdr:rowOff>
    </xdr:from>
    <xdr:to>
      <xdr:col>107</xdr:col>
      <xdr:colOff>101600</xdr:colOff>
      <xdr:row>41</xdr:row>
      <xdr:rowOff>145816</xdr:rowOff>
    </xdr:to>
    <xdr:sp macro="" textlink="">
      <xdr:nvSpPr>
        <xdr:cNvPr id="491" name="楕円 490"/>
        <xdr:cNvSpPr/>
      </xdr:nvSpPr>
      <xdr:spPr>
        <a:xfrm>
          <a:off x="20383500" y="7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80008</xdr:rowOff>
    </xdr:from>
    <xdr:to>
      <xdr:col>111</xdr:col>
      <xdr:colOff>177800</xdr:colOff>
      <xdr:row>41</xdr:row>
      <xdr:rowOff>95016</xdr:rowOff>
    </xdr:to>
    <xdr:cxnSp macro="">
      <xdr:nvCxnSpPr>
        <xdr:cNvPr id="492" name="直線コネクタ 491"/>
        <xdr:cNvCxnSpPr/>
      </xdr:nvCxnSpPr>
      <xdr:spPr>
        <a:xfrm flipV="1">
          <a:off x="20434300" y="7109458"/>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44355</xdr:rowOff>
    </xdr:from>
    <xdr:to>
      <xdr:col>102</xdr:col>
      <xdr:colOff>165100</xdr:colOff>
      <xdr:row>41</xdr:row>
      <xdr:rowOff>145955</xdr:rowOff>
    </xdr:to>
    <xdr:sp macro="" textlink="">
      <xdr:nvSpPr>
        <xdr:cNvPr id="493" name="楕円 492"/>
        <xdr:cNvSpPr/>
      </xdr:nvSpPr>
      <xdr:spPr>
        <a:xfrm>
          <a:off x="19494500" y="7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95016</xdr:rowOff>
    </xdr:from>
    <xdr:to>
      <xdr:col>107</xdr:col>
      <xdr:colOff>50800</xdr:colOff>
      <xdr:row>41</xdr:row>
      <xdr:rowOff>95155</xdr:rowOff>
    </xdr:to>
    <xdr:cxnSp macro="">
      <xdr:nvCxnSpPr>
        <xdr:cNvPr id="494" name="直線コネクタ 493"/>
        <xdr:cNvCxnSpPr/>
      </xdr:nvCxnSpPr>
      <xdr:spPr>
        <a:xfrm flipV="1">
          <a:off x="19545300" y="71244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44816</xdr:rowOff>
    </xdr:from>
    <xdr:to>
      <xdr:col>98</xdr:col>
      <xdr:colOff>38100</xdr:colOff>
      <xdr:row>41</xdr:row>
      <xdr:rowOff>146416</xdr:rowOff>
    </xdr:to>
    <xdr:sp macro="" textlink="">
      <xdr:nvSpPr>
        <xdr:cNvPr id="495" name="楕円 494"/>
        <xdr:cNvSpPr/>
      </xdr:nvSpPr>
      <xdr:spPr>
        <a:xfrm>
          <a:off x="18605500" y="70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95155</xdr:rowOff>
    </xdr:from>
    <xdr:to>
      <xdr:col>102</xdr:col>
      <xdr:colOff>114300</xdr:colOff>
      <xdr:row>41</xdr:row>
      <xdr:rowOff>95616</xdr:rowOff>
    </xdr:to>
    <xdr:cxnSp macro="">
      <xdr:nvCxnSpPr>
        <xdr:cNvPr id="496" name="直線コネクタ 495"/>
        <xdr:cNvCxnSpPr/>
      </xdr:nvCxnSpPr>
      <xdr:spPr>
        <a:xfrm flipV="1">
          <a:off x="18656300" y="7124605"/>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116455</xdr:rowOff>
    </xdr:from>
    <xdr:ext cx="534377" cy="259045"/>
    <xdr:sp macro="" textlink="">
      <xdr:nvSpPr>
        <xdr:cNvPr id="497" name="n_1aveValue【一般廃棄物処理施設】&#10;一人当たり有形固定資産（償却資産）額"/>
        <xdr:cNvSpPr txBox="1"/>
      </xdr:nvSpPr>
      <xdr:spPr>
        <a:xfrm>
          <a:off x="21043411" y="68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123075</xdr:rowOff>
    </xdr:from>
    <xdr:ext cx="534377" cy="259045"/>
    <xdr:sp macro="" textlink="">
      <xdr:nvSpPr>
        <xdr:cNvPr id="498" name="n_2aveValue【一般廃棄物処理施設】&#10;一人当たり有形固定資産（償却資産）額"/>
        <xdr:cNvSpPr txBox="1"/>
      </xdr:nvSpPr>
      <xdr:spPr>
        <a:xfrm>
          <a:off x="20167111" y="68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137183</xdr:rowOff>
    </xdr:from>
    <xdr:ext cx="534377" cy="259045"/>
    <xdr:sp macro="" textlink="">
      <xdr:nvSpPr>
        <xdr:cNvPr id="499" name="n_3aveValue【一般廃棄物処理施設】&#10;一人当たり有形固定資産（償却資産）額"/>
        <xdr:cNvSpPr txBox="1"/>
      </xdr:nvSpPr>
      <xdr:spPr>
        <a:xfrm>
          <a:off x="19278111" y="68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138111</xdr:rowOff>
    </xdr:from>
    <xdr:ext cx="534377" cy="259045"/>
    <xdr:sp macro="" textlink="">
      <xdr:nvSpPr>
        <xdr:cNvPr id="500" name="n_4aveValue【一般廃棄物処理施設】&#10;一人当たり有形固定資産（償却資産）額"/>
        <xdr:cNvSpPr txBox="1"/>
      </xdr:nvSpPr>
      <xdr:spPr>
        <a:xfrm>
          <a:off x="18389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121935</xdr:rowOff>
    </xdr:from>
    <xdr:ext cx="534377" cy="259045"/>
    <xdr:sp macro="" textlink="">
      <xdr:nvSpPr>
        <xdr:cNvPr id="501" name="n_1mainValue【一般廃棄物処理施設】&#10;一人当たり有形固定資産（償却資産）額"/>
        <xdr:cNvSpPr txBox="1"/>
      </xdr:nvSpPr>
      <xdr:spPr>
        <a:xfrm>
          <a:off x="21043411" y="7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136943</xdr:rowOff>
    </xdr:from>
    <xdr:ext cx="534377" cy="259045"/>
    <xdr:sp macro="" textlink="">
      <xdr:nvSpPr>
        <xdr:cNvPr id="502" name="n_2mainValue【一般廃棄物処理施設】&#10;一人当たり有形固定資産（償却資産）額"/>
        <xdr:cNvSpPr txBox="1"/>
      </xdr:nvSpPr>
      <xdr:spPr>
        <a:xfrm>
          <a:off x="20167111" y="71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137082</xdr:rowOff>
    </xdr:from>
    <xdr:ext cx="534377" cy="259045"/>
    <xdr:sp macro="" textlink="">
      <xdr:nvSpPr>
        <xdr:cNvPr id="503" name="n_3mainValue【一般廃棄物処理施設】&#10;一人当たり有形固定資産（償却資産）額"/>
        <xdr:cNvSpPr txBox="1"/>
      </xdr:nvSpPr>
      <xdr:spPr>
        <a:xfrm>
          <a:off x="19278111" y="71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137543</xdr:rowOff>
    </xdr:from>
    <xdr:ext cx="534377" cy="259045"/>
    <xdr:sp macro="" textlink="">
      <xdr:nvSpPr>
        <xdr:cNvPr id="504" name="n_4mainValue【一般廃棄物処理施設】&#10;一人当たり有形固定資産（償却資産）額"/>
        <xdr:cNvSpPr txBox="1"/>
      </xdr:nvSpPr>
      <xdr:spPr>
        <a:xfrm>
          <a:off x="18389111" y="71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0" name="直線コネクタ 529"/>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2" name="直線コネクタ 5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3"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4" name="直線コネクタ 5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535" name="【保健センター・保健所】&#10;有形固定資産減価償却率平均値テキスト"/>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536" name="フローチャート: 判断 535"/>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37" name="フローチャート: 判断 536"/>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538" name="フローチャート: 判断 537"/>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14515</xdr:rowOff>
    </xdr:from>
    <xdr:to>
      <xdr:col>72</xdr:col>
      <xdr:colOff>38100</xdr:colOff>
      <xdr:row>59</xdr:row>
      <xdr:rowOff>116115</xdr:rowOff>
    </xdr:to>
    <xdr:sp macro="" textlink="">
      <xdr:nvSpPr>
        <xdr:cNvPr id="539" name="フローチャート: 判断 538"/>
        <xdr:cNvSpPr/>
      </xdr:nvSpPr>
      <xdr:spPr>
        <a:xfrm>
          <a:off x="13652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540" name="フローチャート: 判断 539"/>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1451</xdr:rowOff>
    </xdr:from>
    <xdr:to>
      <xdr:col>85</xdr:col>
      <xdr:colOff>177800</xdr:colOff>
      <xdr:row>63</xdr:row>
      <xdr:rowOff>103051</xdr:rowOff>
    </xdr:to>
    <xdr:sp macro="" textlink="">
      <xdr:nvSpPr>
        <xdr:cNvPr id="546" name="楕円 545"/>
        <xdr:cNvSpPr/>
      </xdr:nvSpPr>
      <xdr:spPr>
        <a:xfrm>
          <a:off x="16268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151328</xdr:rowOff>
    </xdr:from>
    <xdr:ext cx="405111" cy="259045"/>
    <xdr:sp macro="" textlink="">
      <xdr:nvSpPr>
        <xdr:cNvPr id="547" name="【保健センター・保健所】&#10;有形固定資産減価償却率該当値テキスト"/>
        <xdr:cNvSpPr txBox="1"/>
      </xdr:nvSpPr>
      <xdr:spPr>
        <a:xfrm>
          <a:off x="16357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548" name="楕円 547"/>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52251</xdr:rowOff>
    </xdr:to>
    <xdr:cxnSp macro="">
      <xdr:nvCxnSpPr>
        <xdr:cNvPr id="549" name="直線コネクタ 548"/>
        <xdr:cNvCxnSpPr/>
      </xdr:nvCxnSpPr>
      <xdr:spPr>
        <a:xfrm>
          <a:off x="15481300" y="108193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125549</xdr:rowOff>
    </xdr:from>
    <xdr:to>
      <xdr:col>76</xdr:col>
      <xdr:colOff>165100</xdr:colOff>
      <xdr:row>63</xdr:row>
      <xdr:rowOff>55699</xdr:rowOff>
    </xdr:to>
    <xdr:sp macro="" textlink="">
      <xdr:nvSpPr>
        <xdr:cNvPr id="550" name="楕円 549"/>
        <xdr:cNvSpPr/>
      </xdr:nvSpPr>
      <xdr:spPr>
        <a:xfrm>
          <a:off x="14541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4899</xdr:rowOff>
    </xdr:from>
    <xdr:to>
      <xdr:col>81</xdr:col>
      <xdr:colOff>50800</xdr:colOff>
      <xdr:row>63</xdr:row>
      <xdr:rowOff>17962</xdr:rowOff>
    </xdr:to>
    <xdr:cxnSp macro="">
      <xdr:nvCxnSpPr>
        <xdr:cNvPr id="551" name="直線コネクタ 550"/>
        <xdr:cNvCxnSpPr/>
      </xdr:nvCxnSpPr>
      <xdr:spPr>
        <a:xfrm>
          <a:off x="14592300" y="10806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92891</xdr:rowOff>
    </xdr:from>
    <xdr:to>
      <xdr:col>72</xdr:col>
      <xdr:colOff>38100</xdr:colOff>
      <xdr:row>63</xdr:row>
      <xdr:rowOff>23041</xdr:rowOff>
    </xdr:to>
    <xdr:sp macro="" textlink="">
      <xdr:nvSpPr>
        <xdr:cNvPr id="552" name="楕円 551"/>
        <xdr:cNvSpPr/>
      </xdr:nvSpPr>
      <xdr:spPr>
        <a:xfrm>
          <a:off x="13652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143691</xdr:rowOff>
    </xdr:from>
    <xdr:to>
      <xdr:col>76</xdr:col>
      <xdr:colOff>114300</xdr:colOff>
      <xdr:row>63</xdr:row>
      <xdr:rowOff>4899</xdr:rowOff>
    </xdr:to>
    <xdr:cxnSp macro="">
      <xdr:nvCxnSpPr>
        <xdr:cNvPr id="553" name="直線コネクタ 552"/>
        <xdr:cNvCxnSpPr/>
      </xdr:nvCxnSpPr>
      <xdr:spPr>
        <a:xfrm>
          <a:off x="13703300" y="10773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25944</xdr:rowOff>
    </xdr:from>
    <xdr:to>
      <xdr:col>67</xdr:col>
      <xdr:colOff>101600</xdr:colOff>
      <xdr:row>62</xdr:row>
      <xdr:rowOff>127544</xdr:rowOff>
    </xdr:to>
    <xdr:sp macro="" textlink="">
      <xdr:nvSpPr>
        <xdr:cNvPr id="554" name="楕円 553"/>
        <xdr:cNvSpPr/>
      </xdr:nvSpPr>
      <xdr:spPr>
        <a:xfrm>
          <a:off x="12763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76744</xdr:rowOff>
    </xdr:from>
    <xdr:to>
      <xdr:col>71</xdr:col>
      <xdr:colOff>177800</xdr:colOff>
      <xdr:row>62</xdr:row>
      <xdr:rowOff>143691</xdr:rowOff>
    </xdr:to>
    <xdr:cxnSp macro="">
      <xdr:nvCxnSpPr>
        <xdr:cNvPr id="555" name="直線コネクタ 554"/>
        <xdr:cNvCxnSpPr/>
      </xdr:nvCxnSpPr>
      <xdr:spPr>
        <a:xfrm>
          <a:off x="12814300" y="107066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556"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557" name="n_2aveValue【保健センター・保健所】&#10;有形固定資産減価償却率"/>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558" name="n_3aveValue【保健センター・保健所】&#10;有形固定資産減価償却率"/>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59" name="n_4ave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560" name="n_1mainValue【保健センター・保健所】&#10;有形固定資産減価償却率"/>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46826</xdr:rowOff>
    </xdr:from>
    <xdr:ext cx="405111" cy="259045"/>
    <xdr:sp macro="" textlink="">
      <xdr:nvSpPr>
        <xdr:cNvPr id="561" name="n_2mainValue【保健センター・保健所】&#10;有形固定資産減価償却率"/>
        <xdr:cNvSpPr txBox="1"/>
      </xdr:nvSpPr>
      <xdr:spPr>
        <a:xfrm>
          <a:off x="14389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14168</xdr:rowOff>
    </xdr:from>
    <xdr:ext cx="405111" cy="259045"/>
    <xdr:sp macro="" textlink="">
      <xdr:nvSpPr>
        <xdr:cNvPr id="562" name="n_3mainValue【保健センター・保健所】&#10;有形固定資産減価償却率"/>
        <xdr:cNvSpPr txBox="1"/>
      </xdr:nvSpPr>
      <xdr:spPr>
        <a:xfrm>
          <a:off x="13500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118671</xdr:rowOff>
    </xdr:from>
    <xdr:ext cx="405111" cy="259045"/>
    <xdr:sp macro="" textlink="">
      <xdr:nvSpPr>
        <xdr:cNvPr id="563" name="n_4mainValue【保健センター・保健所】&#10;有形固定資産減価償却率"/>
        <xdr:cNvSpPr txBox="1"/>
      </xdr:nvSpPr>
      <xdr:spPr>
        <a:xfrm>
          <a:off x="12611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585" name="直線コネクタ 584"/>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6"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7" name="直線コネクタ 586"/>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88" name="【保健センター・保健所】&#10;一人当たり面積最大値テキスト"/>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89" name="直線コネクタ 588"/>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0"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1" name="フローチャート: 判断 590"/>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2" name="フローチャート: 判断 591"/>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3" name="フローチャート: 判断 592"/>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594" name="フローチャート: 判断 593"/>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5" name="フローチャート: 判断 594"/>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601" name="楕円 600"/>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602" name="【保健センター・保健所】&#10;一人当たり面積該当値テキスト"/>
        <xdr:cNvSpPr txBox="1"/>
      </xdr:nvSpPr>
      <xdr:spPr>
        <a:xfrm>
          <a:off x="22199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603" name="楕円 602"/>
        <xdr:cNvSpPr/>
      </xdr:nvSpPr>
      <xdr:spPr>
        <a:xfrm>
          <a:off x="2127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130302</xdr:rowOff>
    </xdr:to>
    <xdr:cxnSp macro="">
      <xdr:nvCxnSpPr>
        <xdr:cNvPr id="604" name="直線コネクタ 603"/>
        <xdr:cNvCxnSpPr/>
      </xdr:nvCxnSpPr>
      <xdr:spPr>
        <a:xfrm>
          <a:off x="21323300" y="1093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605" name="楕円 604"/>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134874</xdr:rowOff>
    </xdr:to>
    <xdr:cxnSp macro="">
      <xdr:nvCxnSpPr>
        <xdr:cNvPr id="606" name="直線コネクタ 605"/>
        <xdr:cNvCxnSpPr/>
      </xdr:nvCxnSpPr>
      <xdr:spPr>
        <a:xfrm flipV="1">
          <a:off x="20434300" y="1093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607" name="楕円 606"/>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608" name="直線コネクタ 607"/>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09" name="楕円 608"/>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610" name="直線コネクタ 609"/>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1"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2"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613" name="n_3aveValue【保健センター・保健所】&#10;一人当たり面積"/>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4"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615" name="n_1mainValue【保健センター・保健所】&#10;一人当たり面積"/>
        <xdr:cNvSpPr txBox="1"/>
      </xdr:nvSpPr>
      <xdr:spPr>
        <a:xfrm>
          <a:off x="21075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616"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617"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18"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44" name="直線コネクタ 643"/>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47"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8" name="直線コネクタ 647"/>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649" name="【消防施設】&#10;有形固定資産減価償却率平均値テキスト"/>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50" name="フローチャート: 判断 649"/>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651" name="フローチャート: 判断 650"/>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52" name="フローチャート: 判断 651"/>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653" name="フローチャート: 判断 652"/>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654" name="フローチャート: 判断 653"/>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60" name="楕円 659"/>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61"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57513</xdr:rowOff>
    </xdr:from>
    <xdr:to>
      <xdr:col>81</xdr:col>
      <xdr:colOff>101600</xdr:colOff>
      <xdr:row>79</xdr:row>
      <xdr:rowOff>159113</xdr:rowOff>
    </xdr:to>
    <xdr:sp macro="" textlink="">
      <xdr:nvSpPr>
        <xdr:cNvPr id="662" name="楕円 661"/>
        <xdr:cNvSpPr/>
      </xdr:nvSpPr>
      <xdr:spPr>
        <a:xfrm>
          <a:off x="15430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79</xdr:row>
      <xdr:rowOff>145869</xdr:rowOff>
    </xdr:to>
    <xdr:cxnSp macro="">
      <xdr:nvCxnSpPr>
        <xdr:cNvPr id="663" name="直線コネクタ 662"/>
        <xdr:cNvCxnSpPr/>
      </xdr:nvCxnSpPr>
      <xdr:spPr>
        <a:xfrm>
          <a:off x="15481300" y="136528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18324</xdr:rowOff>
    </xdr:from>
    <xdr:to>
      <xdr:col>76</xdr:col>
      <xdr:colOff>165100</xdr:colOff>
      <xdr:row>79</xdr:row>
      <xdr:rowOff>119924</xdr:rowOff>
    </xdr:to>
    <xdr:sp macro="" textlink="">
      <xdr:nvSpPr>
        <xdr:cNvPr id="664" name="楕円 663"/>
        <xdr:cNvSpPr/>
      </xdr:nvSpPr>
      <xdr:spPr>
        <a:xfrm>
          <a:off x="14541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69124</xdr:rowOff>
    </xdr:from>
    <xdr:to>
      <xdr:col>81</xdr:col>
      <xdr:colOff>50800</xdr:colOff>
      <xdr:row>79</xdr:row>
      <xdr:rowOff>108313</xdr:rowOff>
    </xdr:to>
    <xdr:cxnSp macro="">
      <xdr:nvCxnSpPr>
        <xdr:cNvPr id="665" name="直線コネクタ 664"/>
        <xdr:cNvCxnSpPr/>
      </xdr:nvCxnSpPr>
      <xdr:spPr>
        <a:xfrm>
          <a:off x="14592300" y="136136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152219</xdr:rowOff>
    </xdr:from>
    <xdr:to>
      <xdr:col>72</xdr:col>
      <xdr:colOff>38100</xdr:colOff>
      <xdr:row>79</xdr:row>
      <xdr:rowOff>82369</xdr:rowOff>
    </xdr:to>
    <xdr:sp macro="" textlink="">
      <xdr:nvSpPr>
        <xdr:cNvPr id="666" name="楕円 665"/>
        <xdr:cNvSpPr/>
      </xdr:nvSpPr>
      <xdr:spPr>
        <a:xfrm>
          <a:off x="13652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31569</xdr:rowOff>
    </xdr:from>
    <xdr:to>
      <xdr:col>76</xdr:col>
      <xdr:colOff>114300</xdr:colOff>
      <xdr:row>79</xdr:row>
      <xdr:rowOff>69124</xdr:rowOff>
    </xdr:to>
    <xdr:cxnSp macro="">
      <xdr:nvCxnSpPr>
        <xdr:cNvPr id="667" name="直線コネクタ 666"/>
        <xdr:cNvCxnSpPr/>
      </xdr:nvCxnSpPr>
      <xdr:spPr>
        <a:xfrm>
          <a:off x="13703300" y="135761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116295</xdr:rowOff>
    </xdr:from>
    <xdr:to>
      <xdr:col>67</xdr:col>
      <xdr:colOff>101600</xdr:colOff>
      <xdr:row>79</xdr:row>
      <xdr:rowOff>46445</xdr:rowOff>
    </xdr:to>
    <xdr:sp macro="" textlink="">
      <xdr:nvSpPr>
        <xdr:cNvPr id="668" name="楕円 667"/>
        <xdr:cNvSpPr/>
      </xdr:nvSpPr>
      <xdr:spPr>
        <a:xfrm>
          <a:off x="12763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167095</xdr:rowOff>
    </xdr:from>
    <xdr:to>
      <xdr:col>71</xdr:col>
      <xdr:colOff>177800</xdr:colOff>
      <xdr:row>79</xdr:row>
      <xdr:rowOff>31569</xdr:rowOff>
    </xdr:to>
    <xdr:cxnSp macro="">
      <xdr:nvCxnSpPr>
        <xdr:cNvPr id="669" name="直線コネクタ 668"/>
        <xdr:cNvCxnSpPr/>
      </xdr:nvCxnSpPr>
      <xdr:spPr>
        <a:xfrm>
          <a:off x="12814300" y="13540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670" name="n_1aveValue【消防施設】&#10;有形固定資産減価償却率"/>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71" name="n_2aveValue【消防施設】&#10;有形固定資産減価償却率"/>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672" name="n_3aveValue【消防施設】&#10;有形固定資産減価償却率"/>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673" name="n_4aveValue【消防施設】&#10;有形固定資産減価償却率"/>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4190</xdr:rowOff>
    </xdr:from>
    <xdr:ext cx="405111" cy="259045"/>
    <xdr:sp macro="" textlink="">
      <xdr:nvSpPr>
        <xdr:cNvPr id="674" name="n_1mainValue【消防施設】&#10;有形固定資産減価償却率"/>
        <xdr:cNvSpPr txBox="1"/>
      </xdr:nvSpPr>
      <xdr:spPr>
        <a:xfrm>
          <a:off x="152660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136451</xdr:rowOff>
    </xdr:from>
    <xdr:ext cx="405111" cy="259045"/>
    <xdr:sp macro="" textlink="">
      <xdr:nvSpPr>
        <xdr:cNvPr id="675" name="n_2mainValue【消防施設】&#10;有形固定資産減価償却率"/>
        <xdr:cNvSpPr txBox="1"/>
      </xdr:nvSpPr>
      <xdr:spPr>
        <a:xfrm>
          <a:off x="14389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98896</xdr:rowOff>
    </xdr:from>
    <xdr:ext cx="405111" cy="259045"/>
    <xdr:sp macro="" textlink="">
      <xdr:nvSpPr>
        <xdr:cNvPr id="676" name="n_3mainValue【消防施設】&#10;有形固定資産減価償却率"/>
        <xdr:cNvSpPr txBox="1"/>
      </xdr:nvSpPr>
      <xdr:spPr>
        <a:xfrm>
          <a:off x="135007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62972</xdr:rowOff>
    </xdr:from>
    <xdr:ext cx="405111" cy="259045"/>
    <xdr:sp macro="" textlink="">
      <xdr:nvSpPr>
        <xdr:cNvPr id="677" name="n_4mainValue【消防施設】&#10;有形固定資産減価償却率"/>
        <xdr:cNvSpPr txBox="1"/>
      </xdr:nvSpPr>
      <xdr:spPr>
        <a:xfrm>
          <a:off x="12611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699" name="直線コネクタ 698"/>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1" name="直線コネクタ 70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2"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3" name="直線コネクタ 702"/>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704" name="【消防施設】&#10;一人当たり面積平均値テキスト"/>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05" name="フローチャート: 判断 704"/>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6" name="フローチャート: 判断 705"/>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707" name="フローチャート: 判断 706"/>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8" name="フローチャート: 判断 707"/>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9" name="フローチャート: 判断 708"/>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5" name="楕円 71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6"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7" name="楕円 71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8" name="直線コネクタ 71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9" name="楕円 71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0" name="直線コネクタ 71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1" name="楕円 720"/>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2" name="直線コネクタ 721"/>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3" name="楕円 722"/>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4" name="直線コネクタ 723"/>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5"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726" name="n_2aveValue【消防施設】&#10;一人当たり面積"/>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7"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28"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29"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1"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2"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758" name="直線コネクタ 757"/>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59"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0" name="直線コネクタ 759"/>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2" name="直線コネクタ 7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63" name="【庁舎】&#10;有形固定資産減価償却率平均値テキスト"/>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64" name="フローチャート: 判断 763"/>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765" name="フローチャート: 判断 764"/>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66" name="フローチャート: 判断 765"/>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7" name="フローチャート: 判断 766"/>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768" name="フローチャート: 判断 767"/>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774" name="楕円 773"/>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775" name="【庁舎】&#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776" name="楕円 775"/>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102326</xdr:rowOff>
    </xdr:to>
    <xdr:cxnSp macro="">
      <xdr:nvCxnSpPr>
        <xdr:cNvPr id="777" name="直線コネクタ 776"/>
        <xdr:cNvCxnSpPr/>
      </xdr:nvCxnSpPr>
      <xdr:spPr>
        <a:xfrm>
          <a:off x="15481300" y="182466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778" name="楕円 777"/>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72934</xdr:rowOff>
    </xdr:to>
    <xdr:cxnSp macro="">
      <xdr:nvCxnSpPr>
        <xdr:cNvPr id="779" name="直線コネクタ 778"/>
        <xdr:cNvCxnSpPr/>
      </xdr:nvCxnSpPr>
      <xdr:spPr>
        <a:xfrm>
          <a:off x="14592300" y="182107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80" name="楕円 779"/>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106</xdr:row>
      <xdr:rowOff>37012</xdr:rowOff>
    </xdr:to>
    <xdr:cxnSp macro="">
      <xdr:nvCxnSpPr>
        <xdr:cNvPr id="781" name="直線コネクタ 780"/>
        <xdr:cNvCxnSpPr/>
      </xdr:nvCxnSpPr>
      <xdr:spPr>
        <a:xfrm>
          <a:off x="13703300" y="18171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82" name="楕円 781"/>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105</xdr:row>
      <xdr:rowOff>169273</xdr:rowOff>
    </xdr:to>
    <xdr:cxnSp macro="">
      <xdr:nvCxnSpPr>
        <xdr:cNvPr id="783" name="直線コネクタ 782"/>
        <xdr:cNvCxnSpPr/>
      </xdr:nvCxnSpPr>
      <xdr:spPr>
        <a:xfrm>
          <a:off x="12814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138628</xdr:rowOff>
    </xdr:from>
    <xdr:ext cx="405111" cy="259045"/>
    <xdr:sp macro="" textlink="">
      <xdr:nvSpPr>
        <xdr:cNvPr id="784" name="n_1aveValue【庁舎】&#10;有形固定資産減価償却率"/>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85" name="n_2aveValue【庁舎】&#10;有形固定資産減価償却率"/>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6"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87" name="n_4aveValue【庁舎】&#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788" name="n_1mainValue【庁舎】&#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789" name="n_2mainValue【庁舎】&#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790" name="n_3main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91" name="n_4mainValue【庁舎】&#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817" name="直線コネクタ 816"/>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818" name="【庁舎】&#10;一人当たり面積最小値テキスト"/>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819" name="直線コネクタ 818"/>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820" name="【庁舎】&#10;一人当たり面積最大値テキスト"/>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821" name="直線コネクタ 820"/>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822" name="【庁舎】&#10;一人当たり面積平均値テキスト"/>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23" name="フローチャート: 判断 822"/>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824" name="フローチャート: 判断 823"/>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825" name="フローチャート: 判断 824"/>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826" name="フローチャート: 判断 825"/>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7" name="フローチャート: 判断 826"/>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833" name="楕円 832"/>
        <xdr:cNvSpPr/>
      </xdr:nvSpPr>
      <xdr:spPr>
        <a:xfrm>
          <a:off x="22110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57711</xdr:rowOff>
    </xdr:from>
    <xdr:ext cx="469744" cy="259045"/>
    <xdr:sp macro="" textlink="">
      <xdr:nvSpPr>
        <xdr:cNvPr id="834" name="【庁舎】&#10;一人当たり面積該当値テキスト"/>
        <xdr:cNvSpPr txBox="1"/>
      </xdr:nvSpPr>
      <xdr:spPr>
        <a:xfrm>
          <a:off x="22199600"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835" name="楕円 834"/>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130084</xdr:rowOff>
    </xdr:to>
    <xdr:cxnSp macro="">
      <xdr:nvCxnSpPr>
        <xdr:cNvPr id="836" name="直線コネクタ 835"/>
        <xdr:cNvCxnSpPr/>
      </xdr:nvCxnSpPr>
      <xdr:spPr>
        <a:xfrm>
          <a:off x="21323300" y="1813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7" name="楕円 83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133350</xdr:rowOff>
    </xdr:to>
    <xdr:cxnSp macro="">
      <xdr:nvCxnSpPr>
        <xdr:cNvPr id="838" name="直線コネクタ 837"/>
        <xdr:cNvCxnSpPr/>
      </xdr:nvCxnSpPr>
      <xdr:spPr>
        <a:xfrm flipV="1">
          <a:off x="20434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9" name="楕円 838"/>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0" name="直線コネクタ 839"/>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1" name="楕円 840"/>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2" name="直線コネクタ 841"/>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843" name="n_1aveValue【庁舎】&#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44" name="n_2aveValue【庁舎】&#10;一人当たり面積"/>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13625</xdr:rowOff>
    </xdr:from>
    <xdr:ext cx="469744" cy="259045"/>
    <xdr:sp macro="" textlink="">
      <xdr:nvSpPr>
        <xdr:cNvPr id="845" name="n_3aveValue【庁舎】&#10;一人当たり面積"/>
        <xdr:cNvSpPr txBox="1"/>
      </xdr:nvSpPr>
      <xdr:spPr>
        <a:xfrm>
          <a:off x="19310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6"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561</xdr:rowOff>
    </xdr:from>
    <xdr:ext cx="469744" cy="259045"/>
    <xdr:sp macro="" textlink="">
      <xdr:nvSpPr>
        <xdr:cNvPr id="847" name="n_1mainValue【庁舎】&#10;一人当たり面積"/>
        <xdr:cNvSpPr txBox="1"/>
      </xdr:nvSpPr>
      <xdr:spPr>
        <a:xfrm>
          <a:off x="210757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8" name="n_2mainValue【庁舎】&#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9"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0" name="n_4main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有形固定資産減価償却率について類似団体と比較すると、特に高いのは保健センター、福祉施設で、特に低いのは体育館・プール、消防施設である。</a:t>
          </a:r>
          <a:endParaRPr lang="ja-JP" altLang="ja-JP" sz="1400">
            <a:effectLst/>
          </a:endParaRPr>
        </a:p>
        <a:p>
          <a:r>
            <a:rPr kumimoji="1" lang="ja-JP" altLang="ja-JP" sz="1100">
              <a:solidFill>
                <a:schemeClr val="dk1"/>
              </a:solidFill>
              <a:effectLst/>
              <a:latin typeface="+mn-lt"/>
              <a:ea typeface="+mn-ea"/>
              <a:cs typeface="+mn-cs"/>
            </a:rPr>
            <a:t>福祉施設である昭和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年建設の老人福祉センターは</a:t>
          </a:r>
          <a:r>
            <a:rPr kumimoji="1" lang="en-US" altLang="ja-JP" sz="1100">
              <a:solidFill>
                <a:schemeClr val="dk1"/>
              </a:solidFill>
              <a:effectLst/>
              <a:latin typeface="+mn-lt"/>
              <a:ea typeface="+mn-ea"/>
              <a:cs typeface="+mn-cs"/>
            </a:rPr>
            <a:t>84.3%</a:t>
          </a:r>
          <a:r>
            <a:rPr kumimoji="1" lang="ja-JP" altLang="ja-JP" sz="1100">
              <a:solidFill>
                <a:schemeClr val="dk1"/>
              </a:solidFill>
              <a:effectLst/>
              <a:latin typeface="+mn-lt"/>
              <a:ea typeface="+mn-ea"/>
              <a:cs typeface="+mn-cs"/>
            </a:rPr>
            <a:t>、保健センターは</a:t>
          </a:r>
          <a:r>
            <a:rPr kumimoji="1" lang="en-US" altLang="ja-JP" sz="1100">
              <a:solidFill>
                <a:schemeClr val="dk1"/>
              </a:solidFill>
              <a:effectLst/>
              <a:latin typeface="+mn-lt"/>
              <a:ea typeface="+mn-ea"/>
              <a:cs typeface="+mn-cs"/>
            </a:rPr>
            <a:t>84.7%</a:t>
          </a:r>
          <a:r>
            <a:rPr kumimoji="1" lang="ja-JP" altLang="ja-JP" sz="1100">
              <a:solidFill>
                <a:schemeClr val="dk1"/>
              </a:solidFill>
              <a:effectLst/>
              <a:latin typeface="+mn-lt"/>
              <a:ea typeface="+mn-ea"/>
              <a:cs typeface="+mn-cs"/>
            </a:rPr>
            <a:t>であり、老朽化が顕著となっている。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年度に総合体育館を建設しており、消防施設については平成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年度に太宰府消防署、平成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年度に筑紫野太宰府消防本部及び筑紫野消防署を建て替えており、低い水準にとどまっている。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214_&#22826;&#23472;&#24220;&#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54.9</v>
          </cell>
          <cell r="BX53">
            <v>56.4</v>
          </cell>
          <cell r="CF53">
            <v>57.9</v>
          </cell>
          <cell r="CN53">
            <v>59.1</v>
          </cell>
          <cell r="CV53">
            <v>58.9</v>
          </cell>
        </row>
        <row r="55">
          <cell r="AN55" t="str">
            <v>類似団体内平均値</v>
          </cell>
          <cell r="BP55">
            <v>22.1</v>
          </cell>
          <cell r="BX55">
            <v>20.399999999999999</v>
          </cell>
          <cell r="CF55">
            <v>11.2</v>
          </cell>
          <cell r="CN55">
            <v>4.5999999999999996</v>
          </cell>
          <cell r="CV55">
            <v>4.2</v>
          </cell>
        </row>
        <row r="57">
          <cell r="BP57">
            <v>61.5</v>
          </cell>
          <cell r="BX57">
            <v>63</v>
          </cell>
          <cell r="CF57">
            <v>63.7</v>
          </cell>
          <cell r="CN57">
            <v>64.099999999999994</v>
          </cell>
          <cell r="CV57">
            <v>64.599999999999994</v>
          </cell>
        </row>
        <row r="72">
          <cell r="BP72" t="str">
            <v>R01</v>
          </cell>
          <cell r="BX72" t="str">
            <v>R02</v>
          </cell>
          <cell r="CF72" t="str">
            <v>R03</v>
          </cell>
          <cell r="CN72" t="str">
            <v>R04</v>
          </cell>
          <cell r="CV72" t="str">
            <v>R05</v>
          </cell>
        </row>
        <row r="73">
          <cell r="AN73" t="str">
            <v>当該団体値</v>
          </cell>
        </row>
        <row r="75">
          <cell r="BP75">
            <v>1.4</v>
          </cell>
          <cell r="BX75">
            <v>2.2000000000000002</v>
          </cell>
          <cell r="CF75">
            <v>2.9</v>
          </cell>
          <cell r="CN75">
            <v>3</v>
          </cell>
          <cell r="CV75">
            <v>2.7</v>
          </cell>
        </row>
        <row r="77">
          <cell r="AN77" t="str">
            <v>類似団体内平均値</v>
          </cell>
          <cell r="BP77">
            <v>22.1</v>
          </cell>
          <cell r="BX77">
            <v>20.399999999999999</v>
          </cell>
          <cell r="CF77">
            <v>11.2</v>
          </cell>
          <cell r="CN77">
            <v>4.5999999999999996</v>
          </cell>
          <cell r="CV77">
            <v>4.2</v>
          </cell>
        </row>
        <row r="79">
          <cell r="BP79">
            <v>6.3</v>
          </cell>
          <cell r="BX79">
            <v>6.2</v>
          </cell>
          <cell r="CF79">
            <v>5.7</v>
          </cell>
          <cell r="CN79">
            <v>5.8</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61" sqref="C61:E6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33631849</v>
      </c>
      <c r="BO4" s="371"/>
      <c r="BP4" s="371"/>
      <c r="BQ4" s="371"/>
      <c r="BR4" s="371"/>
      <c r="BS4" s="371"/>
      <c r="BT4" s="371"/>
      <c r="BU4" s="372"/>
      <c r="BV4" s="370">
        <v>31757792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12.6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31673227</v>
      </c>
      <c r="BO5" s="408"/>
      <c r="BP5" s="408"/>
      <c r="BQ5" s="408"/>
      <c r="BR5" s="408"/>
      <c r="BS5" s="408"/>
      <c r="BT5" s="408"/>
      <c r="BU5" s="409"/>
      <c r="BV5" s="407">
        <v>29487382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92.6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1958622</v>
      </c>
      <c r="BO6" s="408"/>
      <c r="BP6" s="408"/>
      <c r="BQ6" s="408"/>
      <c r="BR6" s="408"/>
      <c r="BS6" s="408"/>
      <c r="BT6" s="408"/>
      <c r="BU6" s="409"/>
      <c r="BV6" s="407">
        <v>2270410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94.9</v>
      </c>
      <c r="CU6" s="445"/>
      <c r="CV6" s="445"/>
      <c r="CW6" s="445"/>
      <c r="CX6" s="445"/>
      <c r="CY6" s="445"/>
      <c r="CZ6" s="445"/>
      <c r="DA6" s="446"/>
      <c r="DB6" s="444">
        <v>94.6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317771</v>
      </c>
      <c r="BO7" s="408"/>
      <c r="BP7" s="408"/>
      <c r="BQ7" s="408"/>
      <c r="BR7" s="408"/>
      <c r="BS7" s="408"/>
      <c r="BT7" s="408"/>
      <c r="BU7" s="409"/>
      <c r="BV7" s="407">
        <v>429310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14954218</v>
      </c>
      <c r="CU7" s="408"/>
      <c r="CV7" s="408"/>
      <c r="CW7" s="408"/>
      <c r="CX7" s="408"/>
      <c r="CY7" s="408"/>
      <c r="CZ7" s="408"/>
      <c r="DA7" s="409"/>
      <c r="DB7" s="407">
        <v>14661805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1640851</v>
      </c>
      <c r="BO8" s="408"/>
      <c r="BP8" s="408"/>
      <c r="BQ8" s="408"/>
      <c r="BR8" s="408"/>
      <c r="BS8" s="408"/>
      <c r="BT8" s="408"/>
      <c r="BU8" s="409"/>
      <c r="BV8" s="407">
        <v>1841100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73164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-200249</v>
      </c>
      <c r="BO9" s="408"/>
      <c r="BP9" s="408"/>
      <c r="BQ9" s="408"/>
      <c r="BR9" s="408"/>
      <c r="BS9" s="408"/>
      <c r="BT9" s="408"/>
      <c r="BU9" s="409"/>
      <c r="BV9" s="407">
        <v>-295021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9.1999999999999993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72168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208919</v>
      </c>
      <c r="BO10" s="408"/>
      <c r="BP10" s="408"/>
      <c r="BQ10" s="408"/>
      <c r="BR10" s="408"/>
      <c r="BS10" s="408"/>
      <c r="BT10" s="408"/>
      <c r="BU10" s="409"/>
      <c r="BV10" s="407">
        <v>58784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71557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154149</v>
      </c>
      <c r="BO12" s="408"/>
      <c r="BP12" s="408"/>
      <c r="BQ12" s="408"/>
      <c r="BR12" s="408"/>
      <c r="BS12" s="408"/>
      <c r="BT12" s="408"/>
      <c r="BU12" s="409"/>
      <c r="BV12" s="407">
        <v>167765</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70983</v>
      </c>
      <c r="S13" s="492"/>
      <c r="T13" s="492"/>
      <c r="U13" s="492"/>
      <c r="V13" s="493"/>
      <c r="W13" s="423" t="s">
        <v>130</v>
      </c>
      <c r="X13" s="424"/>
      <c r="Y13" s="424"/>
      <c r="Z13" s="424"/>
      <c r="AA13" s="424"/>
      <c r="AB13" s="414"/>
      <c r="AC13" s="458">
        <v>219</v>
      </c>
      <c r="AD13" s="459"/>
      <c r="AE13" s="459"/>
      <c r="AF13" s="459"/>
      <c r="AG13" s="501"/>
      <c r="AH13" s="458">
        <v>230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-145479</v>
      </c>
      <c r="BO13" s="408"/>
      <c r="BP13" s="408"/>
      <c r="BQ13" s="408"/>
      <c r="BR13" s="408"/>
      <c r="BS13" s="408"/>
      <c r="BT13" s="408"/>
      <c r="BU13" s="409"/>
      <c r="BV13" s="407">
        <v>-404002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71542</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71057</v>
      </c>
      <c r="S15" s="492"/>
      <c r="T15" s="492"/>
      <c r="U15" s="492"/>
      <c r="V15" s="493"/>
      <c r="W15" s="423" t="s">
        <v>137</v>
      </c>
      <c r="X15" s="424"/>
      <c r="Y15" s="424"/>
      <c r="Z15" s="424"/>
      <c r="AA15" s="424"/>
      <c r="AB15" s="414"/>
      <c r="AC15" s="458">
        <v>4675</v>
      </c>
      <c r="AD15" s="459"/>
      <c r="AE15" s="459"/>
      <c r="AF15" s="459"/>
      <c r="AG15" s="501"/>
      <c r="AH15" s="458">
        <v>5105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8076913</v>
      </c>
      <c r="BO15" s="371"/>
      <c r="BP15" s="371"/>
      <c r="BQ15" s="371"/>
      <c r="BR15" s="371"/>
      <c r="BS15" s="371"/>
      <c r="BT15" s="371"/>
      <c r="BU15" s="372"/>
      <c r="BV15" s="370">
        <v>7844785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16.399999999999999</v>
      </c>
      <c r="AD16" s="495"/>
      <c r="AE16" s="495"/>
      <c r="AF16" s="495"/>
      <c r="AG16" s="496"/>
      <c r="AH16" s="494">
        <v>17.5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12721494</v>
      </c>
      <c r="BO16" s="408"/>
      <c r="BP16" s="408"/>
      <c r="BQ16" s="408"/>
      <c r="BR16" s="408"/>
      <c r="BS16" s="408"/>
      <c r="BT16" s="408"/>
      <c r="BU16" s="409"/>
      <c r="BV16" s="407">
        <v>12325568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23568</v>
      </c>
      <c r="AD17" s="459"/>
      <c r="AE17" s="459"/>
      <c r="AF17" s="459"/>
      <c r="AG17" s="501"/>
      <c r="AH17" s="458">
        <v>23804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10177273</v>
      </c>
      <c r="BO17" s="408"/>
      <c r="BP17" s="408"/>
      <c r="BQ17" s="408"/>
      <c r="BR17" s="408"/>
      <c r="BS17" s="408"/>
      <c r="BT17" s="408"/>
      <c r="BU17" s="409"/>
      <c r="BV17" s="407">
        <v>9886992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29.6</v>
      </c>
      <c r="M18" s="531"/>
      <c r="N18" s="531"/>
      <c r="O18" s="531"/>
      <c r="P18" s="531"/>
      <c r="Q18" s="531"/>
      <c r="R18" s="532"/>
      <c r="S18" s="532"/>
      <c r="T18" s="532"/>
      <c r="U18" s="532"/>
      <c r="V18" s="533"/>
      <c r="W18" s="425"/>
      <c r="X18" s="426"/>
      <c r="Y18" s="426"/>
      <c r="Z18" s="426"/>
      <c r="AA18" s="426"/>
      <c r="AB18" s="417"/>
      <c r="AC18" s="534">
        <v>82.8</v>
      </c>
      <c r="AD18" s="535"/>
      <c r="AE18" s="535"/>
      <c r="AF18" s="535"/>
      <c r="AG18" s="536"/>
      <c r="AH18" s="534">
        <v>81.7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14340443</v>
      </c>
      <c r="BO18" s="408"/>
      <c r="BP18" s="408"/>
      <c r="BQ18" s="408"/>
      <c r="BR18" s="408"/>
      <c r="BS18" s="408"/>
      <c r="BT18" s="408"/>
      <c r="BU18" s="409"/>
      <c r="BV18" s="407">
        <v>13876070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2472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21468401</v>
      </c>
      <c r="BO19" s="408"/>
      <c r="BP19" s="408"/>
      <c r="BQ19" s="408"/>
      <c r="BR19" s="408"/>
      <c r="BS19" s="408"/>
      <c r="BT19" s="408"/>
      <c r="BU19" s="409"/>
      <c r="BV19" s="407">
        <v>20531736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30945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18730050</v>
      </c>
      <c r="BO22" s="371"/>
      <c r="BP22" s="371"/>
      <c r="BQ22" s="371"/>
      <c r="BR22" s="371"/>
      <c r="BS22" s="371"/>
      <c r="BT22" s="371"/>
      <c r="BU22" s="372"/>
      <c r="BV22" s="370">
        <v>19510307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11100341</v>
      </c>
      <c r="BO23" s="408"/>
      <c r="BP23" s="408"/>
      <c r="BQ23" s="408"/>
      <c r="BR23" s="408"/>
      <c r="BS23" s="408"/>
      <c r="BT23" s="408"/>
      <c r="BU23" s="409"/>
      <c r="BV23" s="407">
        <v>11564688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9190</v>
      </c>
      <c r="R24" s="459"/>
      <c r="S24" s="459"/>
      <c r="T24" s="459"/>
      <c r="U24" s="459"/>
      <c r="V24" s="501"/>
      <c r="W24" s="553"/>
      <c r="X24" s="554"/>
      <c r="Y24" s="555"/>
      <c r="Z24" s="457" t="s">
        <v>162</v>
      </c>
      <c r="AA24" s="437"/>
      <c r="AB24" s="437"/>
      <c r="AC24" s="437"/>
      <c r="AD24" s="437"/>
      <c r="AE24" s="437"/>
      <c r="AF24" s="437"/>
      <c r="AG24" s="438"/>
      <c r="AH24" s="458">
        <v>330</v>
      </c>
      <c r="AI24" s="459"/>
      <c r="AJ24" s="459"/>
      <c r="AK24" s="459"/>
      <c r="AL24" s="501"/>
      <c r="AM24" s="458">
        <v>1011780</v>
      </c>
      <c r="AN24" s="459"/>
      <c r="AO24" s="459"/>
      <c r="AP24" s="459"/>
      <c r="AQ24" s="459"/>
      <c r="AR24" s="501"/>
      <c r="AS24" s="458">
        <v>3066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9963611</v>
      </c>
      <c r="BO24" s="408"/>
      <c r="BP24" s="408"/>
      <c r="BQ24" s="408"/>
      <c r="BR24" s="408"/>
      <c r="BS24" s="408"/>
      <c r="BT24" s="408"/>
      <c r="BU24" s="409"/>
      <c r="BV24" s="407">
        <v>9828535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7640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6115039</v>
      </c>
      <c r="BO25" s="371"/>
      <c r="BP25" s="371"/>
      <c r="BQ25" s="371"/>
      <c r="BR25" s="371"/>
      <c r="BS25" s="371"/>
      <c r="BT25" s="371"/>
      <c r="BU25" s="372"/>
      <c r="BV25" s="370">
        <v>7456541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6840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5400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12216</v>
      </c>
      <c r="AN27" s="459"/>
      <c r="AO27" s="459"/>
      <c r="AP27" s="459"/>
      <c r="AQ27" s="459"/>
      <c r="AR27" s="501"/>
      <c r="AS27" s="458">
        <v>4072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4860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3041677</v>
      </c>
      <c r="BO28" s="371"/>
      <c r="BP28" s="371"/>
      <c r="BQ28" s="371"/>
      <c r="BR28" s="371"/>
      <c r="BS28" s="371"/>
      <c r="BT28" s="371"/>
      <c r="BU28" s="372"/>
      <c r="BV28" s="370">
        <v>2986908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4440</v>
      </c>
      <c r="R29" s="459"/>
      <c r="S29" s="459"/>
      <c r="T29" s="459"/>
      <c r="U29" s="459"/>
      <c r="V29" s="501"/>
      <c r="W29" s="556"/>
      <c r="X29" s="557"/>
      <c r="Y29" s="558"/>
      <c r="Z29" s="457" t="s">
        <v>178</v>
      </c>
      <c r="AA29" s="437"/>
      <c r="AB29" s="437"/>
      <c r="AC29" s="437"/>
      <c r="AD29" s="437"/>
      <c r="AE29" s="437"/>
      <c r="AF29" s="437"/>
      <c r="AG29" s="438"/>
      <c r="AH29" s="458">
        <v>333</v>
      </c>
      <c r="AI29" s="459"/>
      <c r="AJ29" s="459"/>
      <c r="AK29" s="459"/>
      <c r="AL29" s="501"/>
      <c r="AM29" s="458">
        <v>1023996</v>
      </c>
      <c r="AN29" s="459"/>
      <c r="AO29" s="459"/>
      <c r="AP29" s="459"/>
      <c r="AQ29" s="459"/>
      <c r="AR29" s="501"/>
      <c r="AS29" s="458">
        <v>3075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13443</v>
      </c>
      <c r="BO29" s="408"/>
      <c r="BP29" s="408"/>
      <c r="BQ29" s="408"/>
      <c r="BR29" s="408"/>
      <c r="BS29" s="408"/>
      <c r="BT29" s="408"/>
      <c r="BU29" s="409"/>
      <c r="BV29" s="407">
        <v>13443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3999401</v>
      </c>
      <c r="BO30" s="527"/>
      <c r="BP30" s="527"/>
      <c r="BQ30" s="527"/>
      <c r="BR30" s="527"/>
      <c r="BS30" s="527"/>
      <c r="BT30" s="527"/>
      <c r="BU30" s="528"/>
      <c r="BV30" s="526">
        <v>3540753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f>IF(CQ34="","",MAX(C34:D43,U34:V43,AM34:AN43,BE34:BF43,BW34:BX43)+1)</f>
        <v>9</v>
      </c>
      <c r="CP34" s="597"/>
      <c r="CQ34" s="598" t="str">
        <f>IF('各会計、関係団体の財政状況及び健全化判断比率'!BS7="","",'各会計、関係団体の財政状況及び健全化判断比率'!BS7)</f>
        <v>太宰府市文化スポーツ振興財団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10</v>
      </c>
      <c r="CP35" s="597"/>
      <c r="CQ35" s="598" t="str">
        <f>IF('各会計、関係団体の財政状況及び健全化判断比率'!BS8="","",'各会計、関係団体の財政状況及び健全化判断比率'!BS8)</f>
        <v>太宰府市国際交流協会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11</v>
      </c>
      <c r="CP36" s="597"/>
      <c r="CQ36" s="598" t="str">
        <f>IF('各会計、関係団体の財政状況及び健全化判断比率'!BS9="","",'各会計、関係団体の財政状況及び健全化判断比率'!BS9)</f>
        <v>太宰府市土地開発公社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HWR+Lm+cdXMVyIguIG/c2SMWSe3AJmJuhEnis/Bqul8QwrSJbr5iFZZZCmb5RSIldclU8I/5ijyltcAy9oRSA==" saltValue="dCxP5uvdnQ8NWwxU0Ezm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61" sqref="C61:E6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8856083</v>
      </c>
      <c r="S5" s="613"/>
      <c r="T5" s="613"/>
      <c r="U5" s="613"/>
      <c r="V5" s="613"/>
      <c r="W5" s="613"/>
      <c r="X5" s="613"/>
      <c r="Y5" s="614"/>
      <c r="Z5" s="615">
        <v>26.3</v>
      </c>
      <c r="AA5" s="615"/>
      <c r="AB5" s="615"/>
      <c r="AC5" s="615"/>
      <c r="AD5" s="616">
        <v>8272163</v>
      </c>
      <c r="AE5" s="616"/>
      <c r="AF5" s="616"/>
      <c r="AG5" s="616"/>
      <c r="AH5" s="616"/>
      <c r="AI5" s="616"/>
      <c r="AJ5" s="616"/>
      <c r="AK5" s="616"/>
      <c r="AL5" s="617">
        <v>54.7</v>
      </c>
      <c r="AM5" s="618"/>
      <c r="AN5" s="618"/>
      <c r="AO5" s="619"/>
      <c r="AP5" s="609" t="s">
        <v>217</v>
      </c>
      <c r="AQ5" s="610"/>
      <c r="AR5" s="610"/>
      <c r="AS5" s="610"/>
      <c r="AT5" s="610"/>
      <c r="AU5" s="610"/>
      <c r="AV5" s="610"/>
      <c r="AW5" s="610"/>
      <c r="AX5" s="610"/>
      <c r="AY5" s="610"/>
      <c r="AZ5" s="610"/>
      <c r="BA5" s="610"/>
      <c r="BB5" s="610"/>
      <c r="BC5" s="610"/>
      <c r="BD5" s="610"/>
      <c r="BE5" s="610"/>
      <c r="BF5" s="611"/>
      <c r="BG5" s="623">
        <v>8337064</v>
      </c>
      <c r="BH5" s="624"/>
      <c r="BI5" s="624"/>
      <c r="BJ5" s="624"/>
      <c r="BK5" s="624"/>
      <c r="BL5" s="624"/>
      <c r="BM5" s="624"/>
      <c r="BN5" s="625"/>
      <c r="BO5" s="626">
        <v>94.1</v>
      </c>
      <c r="BP5" s="626"/>
      <c r="BQ5" s="626"/>
      <c r="BR5" s="626"/>
      <c r="BS5" s="627">
        <v>92425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165775</v>
      </c>
      <c r="S6" s="624"/>
      <c r="T6" s="624"/>
      <c r="U6" s="624"/>
      <c r="V6" s="624"/>
      <c r="W6" s="624"/>
      <c r="X6" s="624"/>
      <c r="Y6" s="625"/>
      <c r="Z6" s="626">
        <v>0.5</v>
      </c>
      <c r="AA6" s="626"/>
      <c r="AB6" s="626"/>
      <c r="AC6" s="626"/>
      <c r="AD6" s="627">
        <v>165775</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8263089</v>
      </c>
      <c r="BH6" s="624"/>
      <c r="BI6" s="624"/>
      <c r="BJ6" s="624"/>
      <c r="BK6" s="624"/>
      <c r="BL6" s="624"/>
      <c r="BM6" s="624"/>
      <c r="BN6" s="625"/>
      <c r="BO6" s="626">
        <v>93.3</v>
      </c>
      <c r="BP6" s="626"/>
      <c r="BQ6" s="626"/>
      <c r="BR6" s="626"/>
      <c r="BS6" s="627">
        <v>92425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212287</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212284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2454</v>
      </c>
      <c r="S7" s="624"/>
      <c r="T7" s="624"/>
      <c r="U7" s="624"/>
      <c r="V7" s="624"/>
      <c r="W7" s="624"/>
      <c r="X7" s="624"/>
      <c r="Y7" s="625"/>
      <c r="Z7" s="626">
        <v>0</v>
      </c>
      <c r="AA7" s="626"/>
      <c r="AB7" s="626"/>
      <c r="AC7" s="626"/>
      <c r="AD7" s="627">
        <v>2454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4203322</v>
      </c>
      <c r="BH7" s="624"/>
      <c r="BI7" s="624"/>
      <c r="BJ7" s="624"/>
      <c r="BK7" s="624"/>
      <c r="BL7" s="624"/>
      <c r="BM7" s="624"/>
      <c r="BN7" s="625"/>
      <c r="BO7" s="626">
        <v>47.5</v>
      </c>
      <c r="BP7" s="626"/>
      <c r="BQ7" s="626"/>
      <c r="BR7" s="626"/>
      <c r="BS7" s="627">
        <v>92425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4406543</v>
      </c>
      <c r="CS7" s="624"/>
      <c r="CT7" s="624"/>
      <c r="CU7" s="624"/>
      <c r="CV7" s="624"/>
      <c r="CW7" s="624"/>
      <c r="CX7" s="624"/>
      <c r="CY7" s="625"/>
      <c r="CZ7" s="626">
        <v>13.9</v>
      </c>
      <c r="DA7" s="626"/>
      <c r="DB7" s="626"/>
      <c r="DC7" s="626"/>
      <c r="DD7" s="632">
        <v>44240</v>
      </c>
      <c r="DE7" s="624"/>
      <c r="DF7" s="624"/>
      <c r="DG7" s="624"/>
      <c r="DH7" s="624"/>
      <c r="DI7" s="624"/>
      <c r="DJ7" s="624"/>
      <c r="DK7" s="624"/>
      <c r="DL7" s="624"/>
      <c r="DM7" s="624"/>
      <c r="DN7" s="624"/>
      <c r="DO7" s="624"/>
      <c r="DP7" s="625"/>
      <c r="DQ7" s="632">
        <v>4056881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50594</v>
      </c>
      <c r="S8" s="624"/>
      <c r="T8" s="624"/>
      <c r="U8" s="624"/>
      <c r="V8" s="624"/>
      <c r="W8" s="624"/>
      <c r="X8" s="624"/>
      <c r="Y8" s="625"/>
      <c r="Z8" s="626">
        <v>0.2</v>
      </c>
      <c r="AA8" s="626"/>
      <c r="AB8" s="626"/>
      <c r="AC8" s="626"/>
      <c r="AD8" s="627">
        <v>50594</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114771</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13576353</v>
      </c>
      <c r="CS8" s="624"/>
      <c r="CT8" s="624"/>
      <c r="CU8" s="624"/>
      <c r="CV8" s="624"/>
      <c r="CW8" s="624"/>
      <c r="CX8" s="624"/>
      <c r="CY8" s="625"/>
      <c r="CZ8" s="626">
        <v>42.9</v>
      </c>
      <c r="DA8" s="626"/>
      <c r="DB8" s="626"/>
      <c r="DC8" s="626"/>
      <c r="DD8" s="632">
        <v>188881</v>
      </c>
      <c r="DE8" s="624"/>
      <c r="DF8" s="624"/>
      <c r="DG8" s="624"/>
      <c r="DH8" s="624"/>
      <c r="DI8" s="624"/>
      <c r="DJ8" s="624"/>
      <c r="DK8" s="624"/>
      <c r="DL8" s="624"/>
      <c r="DM8" s="624"/>
      <c r="DN8" s="624"/>
      <c r="DO8" s="624"/>
      <c r="DP8" s="625"/>
      <c r="DQ8" s="632">
        <v>6635212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62658</v>
      </c>
      <c r="S9" s="624"/>
      <c r="T9" s="624"/>
      <c r="U9" s="624"/>
      <c r="V9" s="624"/>
      <c r="W9" s="624"/>
      <c r="X9" s="624"/>
      <c r="Y9" s="625"/>
      <c r="Z9" s="626">
        <v>0.2</v>
      </c>
      <c r="AA9" s="626"/>
      <c r="AB9" s="626"/>
      <c r="AC9" s="626"/>
      <c r="AD9" s="627">
        <v>62658</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3690286</v>
      </c>
      <c r="BH9" s="624"/>
      <c r="BI9" s="624"/>
      <c r="BJ9" s="624"/>
      <c r="BK9" s="624"/>
      <c r="BL9" s="624"/>
      <c r="BM9" s="624"/>
      <c r="BN9" s="625"/>
      <c r="BO9" s="626">
        <v>41.7</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2375790</v>
      </c>
      <c r="CS9" s="624"/>
      <c r="CT9" s="624"/>
      <c r="CU9" s="624"/>
      <c r="CV9" s="624"/>
      <c r="CW9" s="624"/>
      <c r="CX9" s="624"/>
      <c r="CY9" s="625"/>
      <c r="CZ9" s="626">
        <v>7.5</v>
      </c>
      <c r="DA9" s="626"/>
      <c r="DB9" s="626"/>
      <c r="DC9" s="626"/>
      <c r="DD9" s="632">
        <v>133654</v>
      </c>
      <c r="DE9" s="624"/>
      <c r="DF9" s="624"/>
      <c r="DG9" s="624"/>
      <c r="DH9" s="624"/>
      <c r="DI9" s="624"/>
      <c r="DJ9" s="624"/>
      <c r="DK9" s="624"/>
      <c r="DL9" s="624"/>
      <c r="DM9" s="624"/>
      <c r="DN9" s="624"/>
      <c r="DO9" s="624"/>
      <c r="DP9" s="625"/>
      <c r="DQ9" s="632">
        <v>1598351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187201</v>
      </c>
      <c r="BH10" s="624"/>
      <c r="BI10" s="624"/>
      <c r="BJ10" s="624"/>
      <c r="BK10" s="624"/>
      <c r="BL10" s="624"/>
      <c r="BM10" s="624"/>
      <c r="BN10" s="625"/>
      <c r="BO10" s="626">
        <v>2.1</v>
      </c>
      <c r="BP10" s="626"/>
      <c r="BQ10" s="626"/>
      <c r="BR10" s="626"/>
      <c r="BS10" s="627">
        <v>31530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22660</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12660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1626963</v>
      </c>
      <c r="S11" s="624"/>
      <c r="T11" s="624"/>
      <c r="U11" s="624"/>
      <c r="V11" s="624"/>
      <c r="W11" s="624"/>
      <c r="X11" s="624"/>
      <c r="Y11" s="625"/>
      <c r="Z11" s="628">
        <v>4.8</v>
      </c>
      <c r="AA11" s="629"/>
      <c r="AB11" s="629"/>
      <c r="AC11" s="635"/>
      <c r="AD11" s="632">
        <v>1626963</v>
      </c>
      <c r="AE11" s="624"/>
      <c r="AF11" s="624"/>
      <c r="AG11" s="624"/>
      <c r="AH11" s="624"/>
      <c r="AI11" s="624"/>
      <c r="AJ11" s="624"/>
      <c r="AK11" s="625"/>
      <c r="AL11" s="628">
        <v>10.8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211064</v>
      </c>
      <c r="BH11" s="624"/>
      <c r="BI11" s="624"/>
      <c r="BJ11" s="624"/>
      <c r="BK11" s="624"/>
      <c r="BL11" s="624"/>
      <c r="BM11" s="624"/>
      <c r="BN11" s="625"/>
      <c r="BO11" s="626">
        <v>2.4</v>
      </c>
      <c r="BP11" s="626"/>
      <c r="BQ11" s="626"/>
      <c r="BR11" s="626"/>
      <c r="BS11" s="627">
        <v>60895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281593</v>
      </c>
      <c r="CS11" s="624"/>
      <c r="CT11" s="624"/>
      <c r="CU11" s="624"/>
      <c r="CV11" s="624"/>
      <c r="CW11" s="624"/>
      <c r="CX11" s="624"/>
      <c r="CY11" s="625"/>
      <c r="CZ11" s="626">
        <v>0.9</v>
      </c>
      <c r="DA11" s="626"/>
      <c r="DB11" s="626"/>
      <c r="DC11" s="626"/>
      <c r="DD11" s="632">
        <v>200330</v>
      </c>
      <c r="DE11" s="624"/>
      <c r="DF11" s="624"/>
      <c r="DG11" s="624"/>
      <c r="DH11" s="624"/>
      <c r="DI11" s="624"/>
      <c r="DJ11" s="624"/>
      <c r="DK11" s="624"/>
      <c r="DL11" s="624"/>
      <c r="DM11" s="624"/>
      <c r="DN11" s="624"/>
      <c r="DO11" s="624"/>
      <c r="DP11" s="625"/>
      <c r="DQ11" s="632">
        <v>89737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6188</v>
      </c>
      <c r="S12" s="624"/>
      <c r="T12" s="624"/>
      <c r="U12" s="624"/>
      <c r="V12" s="624"/>
      <c r="W12" s="624"/>
      <c r="X12" s="624"/>
      <c r="Y12" s="625"/>
      <c r="Z12" s="626">
        <v>0</v>
      </c>
      <c r="AA12" s="626"/>
      <c r="AB12" s="626"/>
      <c r="AC12" s="626"/>
      <c r="AD12" s="627">
        <v>6188</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3396612</v>
      </c>
      <c r="BH12" s="624"/>
      <c r="BI12" s="624"/>
      <c r="BJ12" s="624"/>
      <c r="BK12" s="624"/>
      <c r="BL12" s="624"/>
      <c r="BM12" s="624"/>
      <c r="BN12" s="625"/>
      <c r="BO12" s="626">
        <v>38.4</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442094</v>
      </c>
      <c r="CS12" s="624"/>
      <c r="CT12" s="624"/>
      <c r="CU12" s="624"/>
      <c r="CV12" s="624"/>
      <c r="CW12" s="624"/>
      <c r="CX12" s="624"/>
      <c r="CY12" s="625"/>
      <c r="CZ12" s="626">
        <v>1.4</v>
      </c>
      <c r="DA12" s="626"/>
      <c r="DB12" s="626"/>
      <c r="DC12" s="626"/>
      <c r="DD12" s="632">
        <v>14516</v>
      </c>
      <c r="DE12" s="624"/>
      <c r="DF12" s="624"/>
      <c r="DG12" s="624"/>
      <c r="DH12" s="624"/>
      <c r="DI12" s="624"/>
      <c r="DJ12" s="624"/>
      <c r="DK12" s="624"/>
      <c r="DL12" s="624"/>
      <c r="DM12" s="624"/>
      <c r="DN12" s="624"/>
      <c r="DO12" s="624"/>
      <c r="DP12" s="625"/>
      <c r="DQ12" s="632">
        <v>228576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3396347</v>
      </c>
      <c r="BH13" s="624"/>
      <c r="BI13" s="624"/>
      <c r="BJ13" s="624"/>
      <c r="BK13" s="624"/>
      <c r="BL13" s="624"/>
      <c r="BM13" s="624"/>
      <c r="BN13" s="625"/>
      <c r="BO13" s="626">
        <v>38.4</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1584382</v>
      </c>
      <c r="CS13" s="624"/>
      <c r="CT13" s="624"/>
      <c r="CU13" s="624"/>
      <c r="CV13" s="624"/>
      <c r="CW13" s="624"/>
      <c r="CX13" s="624"/>
      <c r="CY13" s="625"/>
      <c r="CZ13" s="626">
        <v>5</v>
      </c>
      <c r="DA13" s="626"/>
      <c r="DB13" s="626"/>
      <c r="DC13" s="626"/>
      <c r="DD13" s="632">
        <v>705326</v>
      </c>
      <c r="DE13" s="624"/>
      <c r="DF13" s="624"/>
      <c r="DG13" s="624"/>
      <c r="DH13" s="624"/>
      <c r="DI13" s="624"/>
      <c r="DJ13" s="624"/>
      <c r="DK13" s="624"/>
      <c r="DL13" s="624"/>
      <c r="DM13" s="624"/>
      <c r="DN13" s="624"/>
      <c r="DO13" s="624"/>
      <c r="DP13" s="625"/>
      <c r="DQ13" s="632">
        <v>1045053</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1608</v>
      </c>
      <c r="S14" s="624"/>
      <c r="T14" s="624"/>
      <c r="U14" s="624"/>
      <c r="V14" s="624"/>
      <c r="W14" s="624"/>
      <c r="X14" s="624"/>
      <c r="Y14" s="625"/>
      <c r="Z14" s="626">
        <v>0</v>
      </c>
      <c r="AA14" s="626"/>
      <c r="AB14" s="626"/>
      <c r="AC14" s="626"/>
      <c r="AD14" s="627">
        <v>1608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172744</v>
      </c>
      <c r="BH14" s="624"/>
      <c r="BI14" s="624"/>
      <c r="BJ14" s="624"/>
      <c r="BK14" s="624"/>
      <c r="BL14" s="624"/>
      <c r="BM14" s="624"/>
      <c r="BN14" s="625"/>
      <c r="BO14" s="626">
        <v>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884405</v>
      </c>
      <c r="CS14" s="624"/>
      <c r="CT14" s="624"/>
      <c r="CU14" s="624"/>
      <c r="CV14" s="624"/>
      <c r="CW14" s="624"/>
      <c r="CX14" s="624"/>
      <c r="CY14" s="625"/>
      <c r="CZ14" s="626">
        <v>2.8</v>
      </c>
      <c r="DA14" s="626"/>
      <c r="DB14" s="626"/>
      <c r="DC14" s="626"/>
      <c r="DD14" s="632">
        <v>49397</v>
      </c>
      <c r="DE14" s="624"/>
      <c r="DF14" s="624"/>
      <c r="DG14" s="624"/>
      <c r="DH14" s="624"/>
      <c r="DI14" s="624"/>
      <c r="DJ14" s="624"/>
      <c r="DK14" s="624"/>
      <c r="DL14" s="624"/>
      <c r="DM14" s="624"/>
      <c r="DN14" s="624"/>
      <c r="DO14" s="624"/>
      <c r="DP14" s="625"/>
      <c r="DQ14" s="632">
        <v>828774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490411</v>
      </c>
      <c r="BH15" s="624"/>
      <c r="BI15" s="624"/>
      <c r="BJ15" s="624"/>
      <c r="BK15" s="624"/>
      <c r="BL15" s="624"/>
      <c r="BM15" s="624"/>
      <c r="BN15" s="625"/>
      <c r="BO15" s="626">
        <v>5.5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5262244</v>
      </c>
      <c r="CS15" s="624"/>
      <c r="CT15" s="624"/>
      <c r="CU15" s="624"/>
      <c r="CV15" s="624"/>
      <c r="CW15" s="624"/>
      <c r="CX15" s="624"/>
      <c r="CY15" s="625"/>
      <c r="CZ15" s="626">
        <v>16.600000000000001</v>
      </c>
      <c r="DA15" s="626"/>
      <c r="DB15" s="626"/>
      <c r="DC15" s="626"/>
      <c r="DD15" s="632">
        <v>2333102</v>
      </c>
      <c r="DE15" s="624"/>
      <c r="DF15" s="624"/>
      <c r="DG15" s="624"/>
      <c r="DH15" s="624"/>
      <c r="DI15" s="624"/>
      <c r="DJ15" s="624"/>
      <c r="DK15" s="624"/>
      <c r="DL15" s="624"/>
      <c r="DM15" s="624"/>
      <c r="DN15" s="624"/>
      <c r="DO15" s="624"/>
      <c r="DP15" s="625"/>
      <c r="DQ15" s="632">
        <v>2899840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28634</v>
      </c>
      <c r="S16" s="624"/>
      <c r="T16" s="624"/>
      <c r="U16" s="624"/>
      <c r="V16" s="624"/>
      <c r="W16" s="624"/>
      <c r="X16" s="624"/>
      <c r="Y16" s="625"/>
      <c r="Z16" s="626">
        <v>0.1</v>
      </c>
      <c r="AA16" s="626"/>
      <c r="AB16" s="626"/>
      <c r="AC16" s="626"/>
      <c r="AD16" s="627">
        <v>28634</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143881</v>
      </c>
      <c r="CS16" s="624"/>
      <c r="CT16" s="624"/>
      <c r="CU16" s="624"/>
      <c r="CV16" s="624"/>
      <c r="CW16" s="624"/>
      <c r="CX16" s="624"/>
      <c r="CY16" s="625"/>
      <c r="CZ16" s="626">
        <v>0.5</v>
      </c>
      <c r="DA16" s="626"/>
      <c r="DB16" s="626"/>
      <c r="DC16" s="626"/>
      <c r="DD16" s="632" t="s">
        <v>121</v>
      </c>
      <c r="DE16" s="624"/>
      <c r="DF16" s="624"/>
      <c r="DG16" s="624"/>
      <c r="DH16" s="624"/>
      <c r="DI16" s="624"/>
      <c r="DJ16" s="624"/>
      <c r="DK16" s="624"/>
      <c r="DL16" s="624"/>
      <c r="DM16" s="624"/>
      <c r="DN16" s="624"/>
      <c r="DO16" s="624"/>
      <c r="DP16" s="625"/>
      <c r="DQ16" s="632">
        <v>32786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112193</v>
      </c>
      <c r="S17" s="624"/>
      <c r="T17" s="624"/>
      <c r="U17" s="624"/>
      <c r="V17" s="624"/>
      <c r="W17" s="624"/>
      <c r="X17" s="624"/>
      <c r="Y17" s="625"/>
      <c r="Z17" s="626">
        <v>0.3</v>
      </c>
      <c r="AA17" s="626"/>
      <c r="AB17" s="626"/>
      <c r="AC17" s="626"/>
      <c r="AD17" s="627">
        <v>112193</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2480995</v>
      </c>
      <c r="CS17" s="624"/>
      <c r="CT17" s="624"/>
      <c r="CU17" s="624"/>
      <c r="CV17" s="624"/>
      <c r="CW17" s="624"/>
      <c r="CX17" s="624"/>
      <c r="CY17" s="625"/>
      <c r="CZ17" s="626">
        <v>7.8</v>
      </c>
      <c r="DA17" s="626"/>
      <c r="DB17" s="626"/>
      <c r="DC17" s="626"/>
      <c r="DD17" s="632" t="s">
        <v>121</v>
      </c>
      <c r="DE17" s="624"/>
      <c r="DF17" s="624"/>
      <c r="DG17" s="624"/>
      <c r="DH17" s="624"/>
      <c r="DI17" s="624"/>
      <c r="DJ17" s="624"/>
      <c r="DK17" s="624"/>
      <c r="DL17" s="624"/>
      <c r="DM17" s="624"/>
      <c r="DN17" s="624"/>
      <c r="DO17" s="624"/>
      <c r="DP17" s="625"/>
      <c r="DQ17" s="632">
        <v>1869625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89257</v>
      </c>
      <c r="S18" s="624"/>
      <c r="T18" s="624"/>
      <c r="U18" s="624"/>
      <c r="V18" s="624"/>
      <c r="W18" s="624"/>
      <c r="X18" s="624"/>
      <c r="Y18" s="625"/>
      <c r="Z18" s="626">
        <v>0.3</v>
      </c>
      <c r="AA18" s="626"/>
      <c r="AB18" s="626"/>
      <c r="AC18" s="626"/>
      <c r="AD18" s="627">
        <v>89257</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v>73975</v>
      </c>
      <c r="BH18" s="624"/>
      <c r="BI18" s="624"/>
      <c r="BJ18" s="624"/>
      <c r="BK18" s="624"/>
      <c r="BL18" s="624"/>
      <c r="BM18" s="624"/>
      <c r="BN18" s="625"/>
      <c r="BO18" s="626">
        <v>0.8</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84227</v>
      </c>
      <c r="S19" s="624"/>
      <c r="T19" s="624"/>
      <c r="U19" s="624"/>
      <c r="V19" s="624"/>
      <c r="W19" s="624"/>
      <c r="X19" s="624"/>
      <c r="Y19" s="625"/>
      <c r="Z19" s="626">
        <v>0.3</v>
      </c>
      <c r="AA19" s="626"/>
      <c r="AB19" s="626"/>
      <c r="AC19" s="626"/>
      <c r="AD19" s="627">
        <v>84227</v>
      </c>
      <c r="AE19" s="627"/>
      <c r="AF19" s="627"/>
      <c r="AG19" s="627"/>
      <c r="AH19" s="627"/>
      <c r="AI19" s="627"/>
      <c r="AJ19" s="627"/>
      <c r="AK19" s="627"/>
      <c r="AL19" s="628">
        <v>0.6</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519019</v>
      </c>
      <c r="BH19" s="624"/>
      <c r="BI19" s="624"/>
      <c r="BJ19" s="624"/>
      <c r="BK19" s="624"/>
      <c r="BL19" s="624"/>
      <c r="BM19" s="624"/>
      <c r="BN19" s="625"/>
      <c r="BO19" s="626">
        <v>5.9</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5030</v>
      </c>
      <c r="S20" s="624"/>
      <c r="T20" s="624"/>
      <c r="U20" s="624"/>
      <c r="V20" s="624"/>
      <c r="W20" s="624"/>
      <c r="X20" s="624"/>
      <c r="Y20" s="625"/>
      <c r="Z20" s="626">
        <v>0</v>
      </c>
      <c r="AA20" s="626"/>
      <c r="AB20" s="626"/>
      <c r="AC20" s="626"/>
      <c r="AD20" s="627">
        <v>5030</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519019</v>
      </c>
      <c r="BH20" s="624"/>
      <c r="BI20" s="624"/>
      <c r="BJ20" s="624"/>
      <c r="BK20" s="624"/>
      <c r="BL20" s="624"/>
      <c r="BM20" s="624"/>
      <c r="BN20" s="625"/>
      <c r="BO20" s="626">
        <v>5.9</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31673227</v>
      </c>
      <c r="CS20" s="624"/>
      <c r="CT20" s="624"/>
      <c r="CU20" s="624"/>
      <c r="CV20" s="624"/>
      <c r="CW20" s="624"/>
      <c r="CX20" s="624"/>
      <c r="CY20" s="625"/>
      <c r="CZ20" s="626">
        <v>100</v>
      </c>
      <c r="DA20" s="626"/>
      <c r="DB20" s="626"/>
      <c r="DC20" s="626"/>
      <c r="DD20" s="632">
        <v>3669446</v>
      </c>
      <c r="DE20" s="624"/>
      <c r="DF20" s="624"/>
      <c r="DG20" s="624"/>
      <c r="DH20" s="624"/>
      <c r="DI20" s="624"/>
      <c r="DJ20" s="624"/>
      <c r="DK20" s="624"/>
      <c r="DL20" s="624"/>
      <c r="DM20" s="624"/>
      <c r="DN20" s="624"/>
      <c r="DO20" s="624"/>
      <c r="DP20" s="625"/>
      <c r="DQ20" s="632">
        <v>19509779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4993149</v>
      </c>
      <c r="S21" s="624"/>
      <c r="T21" s="624"/>
      <c r="U21" s="624"/>
      <c r="V21" s="624"/>
      <c r="W21" s="624"/>
      <c r="X21" s="624"/>
      <c r="Y21" s="625"/>
      <c r="Z21" s="626">
        <v>14.8</v>
      </c>
      <c r="AA21" s="626"/>
      <c r="AB21" s="626"/>
      <c r="AC21" s="626"/>
      <c r="AD21" s="627">
        <v>4644581</v>
      </c>
      <c r="AE21" s="627"/>
      <c r="AF21" s="627"/>
      <c r="AG21" s="627"/>
      <c r="AH21" s="627"/>
      <c r="AI21" s="627"/>
      <c r="AJ21" s="627"/>
      <c r="AK21" s="627"/>
      <c r="AL21" s="628">
        <v>30.7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9073</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4644581</v>
      </c>
      <c r="S22" s="624"/>
      <c r="T22" s="624"/>
      <c r="U22" s="624"/>
      <c r="V22" s="624"/>
      <c r="W22" s="624"/>
      <c r="X22" s="624"/>
      <c r="Y22" s="625"/>
      <c r="Z22" s="626">
        <v>13.8</v>
      </c>
      <c r="AA22" s="626"/>
      <c r="AB22" s="626"/>
      <c r="AC22" s="626"/>
      <c r="AD22" s="627">
        <v>4644581</v>
      </c>
      <c r="AE22" s="627"/>
      <c r="AF22" s="627"/>
      <c r="AG22" s="627"/>
      <c r="AH22" s="627"/>
      <c r="AI22" s="627"/>
      <c r="AJ22" s="627"/>
      <c r="AK22" s="627"/>
      <c r="AL22" s="628">
        <v>30.7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348568</v>
      </c>
      <c r="S23" s="624"/>
      <c r="T23" s="624"/>
      <c r="U23" s="624"/>
      <c r="V23" s="624"/>
      <c r="W23" s="624"/>
      <c r="X23" s="624"/>
      <c r="Y23" s="625"/>
      <c r="Z23" s="626">
        <v>1</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509946</v>
      </c>
      <c r="BH23" s="624"/>
      <c r="BI23" s="624"/>
      <c r="BJ23" s="624"/>
      <c r="BK23" s="624"/>
      <c r="BL23" s="624"/>
      <c r="BM23" s="624"/>
      <c r="BN23" s="625"/>
      <c r="BO23" s="626">
        <v>5.8</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15117625</v>
      </c>
      <c r="CS24" s="613"/>
      <c r="CT24" s="613"/>
      <c r="CU24" s="613"/>
      <c r="CV24" s="613"/>
      <c r="CW24" s="613"/>
      <c r="CX24" s="613"/>
      <c r="CY24" s="614"/>
      <c r="CZ24" s="617">
        <v>47.7</v>
      </c>
      <c r="DA24" s="618"/>
      <c r="DB24" s="618"/>
      <c r="DC24" s="634"/>
      <c r="DD24" s="655">
        <v>8183740</v>
      </c>
      <c r="DE24" s="613"/>
      <c r="DF24" s="613"/>
      <c r="DG24" s="613"/>
      <c r="DH24" s="613"/>
      <c r="DI24" s="613"/>
      <c r="DJ24" s="613"/>
      <c r="DK24" s="614"/>
      <c r="DL24" s="655">
        <v>7206341</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15995556</v>
      </c>
      <c r="S25" s="624"/>
      <c r="T25" s="624"/>
      <c r="U25" s="624"/>
      <c r="V25" s="624"/>
      <c r="W25" s="624"/>
      <c r="X25" s="624"/>
      <c r="Y25" s="625"/>
      <c r="Z25" s="626">
        <v>47.6</v>
      </c>
      <c r="AA25" s="626"/>
      <c r="AB25" s="626"/>
      <c r="AC25" s="626"/>
      <c r="AD25" s="627">
        <v>15063068</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3494545</v>
      </c>
      <c r="CS25" s="644"/>
      <c r="CT25" s="644"/>
      <c r="CU25" s="644"/>
      <c r="CV25" s="644"/>
      <c r="CW25" s="644"/>
      <c r="CX25" s="644"/>
      <c r="CY25" s="645"/>
      <c r="CZ25" s="628">
        <v>11</v>
      </c>
      <c r="DA25" s="656"/>
      <c r="DB25" s="656"/>
      <c r="DC25" s="658"/>
      <c r="DD25" s="632">
        <v>3108107</v>
      </c>
      <c r="DE25" s="644"/>
      <c r="DF25" s="644"/>
      <c r="DG25" s="644"/>
      <c r="DH25" s="644"/>
      <c r="DI25" s="644"/>
      <c r="DJ25" s="644"/>
      <c r="DK25" s="645"/>
      <c r="DL25" s="632">
        <v>3096560</v>
      </c>
      <c r="DM25" s="644"/>
      <c r="DN25" s="644"/>
      <c r="DO25" s="644"/>
      <c r="DP25" s="644"/>
      <c r="DQ25" s="644"/>
      <c r="DR25" s="644"/>
      <c r="DS25" s="644"/>
      <c r="DT25" s="644"/>
      <c r="DU25" s="644"/>
      <c r="DV25" s="645"/>
      <c r="DW25" s="628">
        <v>20.399999999999999</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12030</v>
      </c>
      <c r="S26" s="624"/>
      <c r="T26" s="624"/>
      <c r="U26" s="624"/>
      <c r="V26" s="624"/>
      <c r="W26" s="624"/>
      <c r="X26" s="624"/>
      <c r="Y26" s="625"/>
      <c r="Z26" s="626">
        <v>0</v>
      </c>
      <c r="AA26" s="626"/>
      <c r="AB26" s="626"/>
      <c r="AC26" s="626"/>
      <c r="AD26" s="627">
        <v>12030</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2322558</v>
      </c>
      <c r="CS26" s="624"/>
      <c r="CT26" s="624"/>
      <c r="CU26" s="624"/>
      <c r="CV26" s="624"/>
      <c r="CW26" s="624"/>
      <c r="CX26" s="624"/>
      <c r="CY26" s="625"/>
      <c r="CZ26" s="628">
        <v>7.3</v>
      </c>
      <c r="DA26" s="656"/>
      <c r="DB26" s="656"/>
      <c r="DC26" s="658"/>
      <c r="DD26" s="632">
        <v>1985371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287852</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8856083</v>
      </c>
      <c r="BH27" s="624"/>
      <c r="BI27" s="624"/>
      <c r="BJ27" s="624"/>
      <c r="BK27" s="624"/>
      <c r="BL27" s="624"/>
      <c r="BM27" s="624"/>
      <c r="BN27" s="625"/>
      <c r="BO27" s="626">
        <v>100</v>
      </c>
      <c r="BP27" s="626"/>
      <c r="BQ27" s="626"/>
      <c r="BR27" s="626"/>
      <c r="BS27" s="627">
        <v>92425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9142085</v>
      </c>
      <c r="CS27" s="644"/>
      <c r="CT27" s="644"/>
      <c r="CU27" s="644"/>
      <c r="CV27" s="644"/>
      <c r="CW27" s="644"/>
      <c r="CX27" s="644"/>
      <c r="CY27" s="645"/>
      <c r="CZ27" s="628">
        <v>28.9</v>
      </c>
      <c r="DA27" s="656"/>
      <c r="DB27" s="656"/>
      <c r="DC27" s="658"/>
      <c r="DD27" s="632">
        <v>3206008</v>
      </c>
      <c r="DE27" s="644"/>
      <c r="DF27" s="644"/>
      <c r="DG27" s="644"/>
      <c r="DH27" s="644"/>
      <c r="DI27" s="644"/>
      <c r="DJ27" s="644"/>
      <c r="DK27" s="645"/>
      <c r="DL27" s="632">
        <v>2240156</v>
      </c>
      <c r="DM27" s="644"/>
      <c r="DN27" s="644"/>
      <c r="DO27" s="644"/>
      <c r="DP27" s="644"/>
      <c r="DQ27" s="644"/>
      <c r="DR27" s="644"/>
      <c r="DS27" s="644"/>
      <c r="DT27" s="644"/>
      <c r="DU27" s="644"/>
      <c r="DV27" s="645"/>
      <c r="DW27" s="628">
        <v>14.8</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109027</v>
      </c>
      <c r="S28" s="624"/>
      <c r="T28" s="624"/>
      <c r="U28" s="624"/>
      <c r="V28" s="624"/>
      <c r="W28" s="624"/>
      <c r="X28" s="624"/>
      <c r="Y28" s="625"/>
      <c r="Z28" s="626">
        <v>0.3</v>
      </c>
      <c r="AA28" s="626"/>
      <c r="AB28" s="626"/>
      <c r="AC28" s="626"/>
      <c r="AD28" s="627">
        <v>22924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2480995</v>
      </c>
      <c r="CS28" s="624"/>
      <c r="CT28" s="624"/>
      <c r="CU28" s="624"/>
      <c r="CV28" s="624"/>
      <c r="CW28" s="624"/>
      <c r="CX28" s="624"/>
      <c r="CY28" s="625"/>
      <c r="CZ28" s="628">
        <v>7.8</v>
      </c>
      <c r="DA28" s="656"/>
      <c r="DB28" s="656"/>
      <c r="DC28" s="658"/>
      <c r="DD28" s="632">
        <v>1869625</v>
      </c>
      <c r="DE28" s="624"/>
      <c r="DF28" s="624"/>
      <c r="DG28" s="624"/>
      <c r="DH28" s="624"/>
      <c r="DI28" s="624"/>
      <c r="DJ28" s="624"/>
      <c r="DK28" s="625"/>
      <c r="DL28" s="632">
        <v>1869625</v>
      </c>
      <c r="DM28" s="624"/>
      <c r="DN28" s="624"/>
      <c r="DO28" s="624"/>
      <c r="DP28" s="624"/>
      <c r="DQ28" s="624"/>
      <c r="DR28" s="624"/>
      <c r="DS28" s="624"/>
      <c r="DT28" s="624"/>
      <c r="DU28" s="624"/>
      <c r="DV28" s="625"/>
      <c r="DW28" s="628">
        <v>12.3</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244194</v>
      </c>
      <c r="S29" s="624"/>
      <c r="T29" s="624"/>
      <c r="U29" s="624"/>
      <c r="V29" s="624"/>
      <c r="W29" s="624"/>
      <c r="X29" s="624"/>
      <c r="Y29" s="625"/>
      <c r="Z29" s="626">
        <v>0.7</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2480995</v>
      </c>
      <c r="CS29" s="644"/>
      <c r="CT29" s="644"/>
      <c r="CU29" s="644"/>
      <c r="CV29" s="644"/>
      <c r="CW29" s="644"/>
      <c r="CX29" s="644"/>
      <c r="CY29" s="645"/>
      <c r="CZ29" s="628">
        <v>7.8</v>
      </c>
      <c r="DA29" s="656"/>
      <c r="DB29" s="656"/>
      <c r="DC29" s="658"/>
      <c r="DD29" s="632">
        <v>1869625</v>
      </c>
      <c r="DE29" s="644"/>
      <c r="DF29" s="644"/>
      <c r="DG29" s="644"/>
      <c r="DH29" s="644"/>
      <c r="DI29" s="644"/>
      <c r="DJ29" s="644"/>
      <c r="DK29" s="645"/>
      <c r="DL29" s="632">
        <v>1869625</v>
      </c>
      <c r="DM29" s="644"/>
      <c r="DN29" s="644"/>
      <c r="DO29" s="644"/>
      <c r="DP29" s="644"/>
      <c r="DQ29" s="644"/>
      <c r="DR29" s="644"/>
      <c r="DS29" s="644"/>
      <c r="DT29" s="644"/>
      <c r="DU29" s="644"/>
      <c r="DV29" s="645"/>
      <c r="DW29" s="628">
        <v>12.3</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7685976</v>
      </c>
      <c r="S30" s="624"/>
      <c r="T30" s="624"/>
      <c r="U30" s="624"/>
      <c r="V30" s="624"/>
      <c r="W30" s="624"/>
      <c r="X30" s="624"/>
      <c r="Y30" s="625"/>
      <c r="Z30" s="626">
        <v>22.9</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2429358</v>
      </c>
      <c r="CS30" s="624"/>
      <c r="CT30" s="624"/>
      <c r="CU30" s="624"/>
      <c r="CV30" s="624"/>
      <c r="CW30" s="624"/>
      <c r="CX30" s="624"/>
      <c r="CY30" s="625"/>
      <c r="CZ30" s="628">
        <v>7.7</v>
      </c>
      <c r="DA30" s="656"/>
      <c r="DB30" s="656"/>
      <c r="DC30" s="658"/>
      <c r="DD30" s="632">
        <v>1823741</v>
      </c>
      <c r="DE30" s="624"/>
      <c r="DF30" s="624"/>
      <c r="DG30" s="624"/>
      <c r="DH30" s="624"/>
      <c r="DI30" s="624"/>
      <c r="DJ30" s="624"/>
      <c r="DK30" s="625"/>
      <c r="DL30" s="632">
        <v>1823741</v>
      </c>
      <c r="DM30" s="624"/>
      <c r="DN30" s="624"/>
      <c r="DO30" s="624"/>
      <c r="DP30" s="624"/>
      <c r="DQ30" s="624"/>
      <c r="DR30" s="624"/>
      <c r="DS30" s="624"/>
      <c r="DT30" s="624"/>
      <c r="DU30" s="624"/>
      <c r="DV30" s="625"/>
      <c r="DW30" s="628">
        <v>12</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98.9</v>
      </c>
      <c r="BH31" s="667"/>
      <c r="BI31" s="667"/>
      <c r="BJ31" s="667"/>
      <c r="BK31" s="667"/>
      <c r="BL31" s="667"/>
      <c r="BM31" s="618">
        <v>97.2</v>
      </c>
      <c r="BN31" s="667"/>
      <c r="BO31" s="667"/>
      <c r="BP31" s="667"/>
      <c r="BQ31" s="668"/>
      <c r="BR31" s="670">
        <v>99.1</v>
      </c>
      <c r="BS31" s="667"/>
      <c r="BT31" s="667"/>
      <c r="BU31" s="667"/>
      <c r="BV31" s="667"/>
      <c r="BW31" s="667"/>
      <c r="BX31" s="618">
        <v>97.1</v>
      </c>
      <c r="BY31" s="667"/>
      <c r="BZ31" s="667"/>
      <c r="CA31" s="667"/>
      <c r="CB31" s="668"/>
      <c r="CD31" s="663"/>
      <c r="CE31" s="664"/>
      <c r="CF31" s="620" t="s">
        <v>301</v>
      </c>
      <c r="CG31" s="621"/>
      <c r="CH31" s="621"/>
      <c r="CI31" s="621"/>
      <c r="CJ31" s="621"/>
      <c r="CK31" s="621"/>
      <c r="CL31" s="621"/>
      <c r="CM31" s="621"/>
      <c r="CN31" s="621"/>
      <c r="CO31" s="621"/>
      <c r="CP31" s="621"/>
      <c r="CQ31" s="622"/>
      <c r="CR31" s="623">
        <v>51637</v>
      </c>
      <c r="CS31" s="644"/>
      <c r="CT31" s="644"/>
      <c r="CU31" s="644"/>
      <c r="CV31" s="644"/>
      <c r="CW31" s="644"/>
      <c r="CX31" s="644"/>
      <c r="CY31" s="645"/>
      <c r="CZ31" s="628">
        <v>0.2</v>
      </c>
      <c r="DA31" s="656"/>
      <c r="DB31" s="656"/>
      <c r="DC31" s="658"/>
      <c r="DD31" s="632">
        <v>45884</v>
      </c>
      <c r="DE31" s="644"/>
      <c r="DF31" s="644"/>
      <c r="DG31" s="644"/>
      <c r="DH31" s="644"/>
      <c r="DI31" s="644"/>
      <c r="DJ31" s="644"/>
      <c r="DK31" s="645"/>
      <c r="DL31" s="632">
        <v>45884</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2241138</v>
      </c>
      <c r="S32" s="624"/>
      <c r="T32" s="624"/>
      <c r="U32" s="624"/>
      <c r="V32" s="624"/>
      <c r="W32" s="624"/>
      <c r="X32" s="624"/>
      <c r="Y32" s="625"/>
      <c r="Z32" s="626">
        <v>6.7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98.3</v>
      </c>
      <c r="BH32" s="644"/>
      <c r="BI32" s="644"/>
      <c r="BJ32" s="644"/>
      <c r="BK32" s="644"/>
      <c r="BL32" s="644"/>
      <c r="BM32" s="629">
        <v>96.1</v>
      </c>
      <c r="BN32" s="644"/>
      <c r="BO32" s="644"/>
      <c r="BP32" s="644"/>
      <c r="BQ32" s="669"/>
      <c r="BR32" s="680">
        <v>99</v>
      </c>
      <c r="BS32" s="644"/>
      <c r="BT32" s="644"/>
      <c r="BU32" s="644"/>
      <c r="BV32" s="644"/>
      <c r="BW32" s="644"/>
      <c r="BX32" s="629">
        <v>96.4</v>
      </c>
      <c r="BY32" s="644"/>
      <c r="BZ32" s="644"/>
      <c r="CA32" s="644"/>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53011</v>
      </c>
      <c r="S33" s="624"/>
      <c r="T33" s="624"/>
      <c r="U33" s="624"/>
      <c r="V33" s="624"/>
      <c r="W33" s="624"/>
      <c r="X33" s="624"/>
      <c r="Y33" s="625"/>
      <c r="Z33" s="626">
        <v>0.2</v>
      </c>
      <c r="AA33" s="626"/>
      <c r="AB33" s="626"/>
      <c r="AC33" s="626"/>
      <c r="AD33" s="627">
        <v>19142</v>
      </c>
      <c r="AE33" s="627"/>
      <c r="AF33" s="627"/>
      <c r="AG33" s="627"/>
      <c r="AH33" s="627"/>
      <c r="AI33" s="627"/>
      <c r="AJ33" s="627"/>
      <c r="AK33" s="627"/>
      <c r="AL33" s="628">
        <v>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99.3</v>
      </c>
      <c r="BH33" s="682"/>
      <c r="BI33" s="682"/>
      <c r="BJ33" s="682"/>
      <c r="BK33" s="682"/>
      <c r="BL33" s="682"/>
      <c r="BM33" s="683">
        <v>98.1</v>
      </c>
      <c r="BN33" s="682"/>
      <c r="BO33" s="682"/>
      <c r="BP33" s="682"/>
      <c r="BQ33" s="684"/>
      <c r="BR33" s="681">
        <v>99.1</v>
      </c>
      <c r="BS33" s="682"/>
      <c r="BT33" s="682"/>
      <c r="BU33" s="682"/>
      <c r="BV33" s="682"/>
      <c r="BW33" s="682"/>
      <c r="BX33" s="683">
        <v>97.7</v>
      </c>
      <c r="BY33" s="682"/>
      <c r="BZ33" s="682"/>
      <c r="CA33" s="682"/>
      <c r="CB33" s="684"/>
      <c r="CD33" s="620" t="s">
        <v>308</v>
      </c>
      <c r="CE33" s="621"/>
      <c r="CF33" s="621"/>
      <c r="CG33" s="621"/>
      <c r="CH33" s="621"/>
      <c r="CI33" s="621"/>
      <c r="CJ33" s="621"/>
      <c r="CK33" s="621"/>
      <c r="CL33" s="621"/>
      <c r="CM33" s="621"/>
      <c r="CN33" s="621"/>
      <c r="CO33" s="621"/>
      <c r="CP33" s="621"/>
      <c r="CQ33" s="622"/>
      <c r="CR33" s="623">
        <v>12742275</v>
      </c>
      <c r="CS33" s="644"/>
      <c r="CT33" s="644"/>
      <c r="CU33" s="644"/>
      <c r="CV33" s="644"/>
      <c r="CW33" s="644"/>
      <c r="CX33" s="644"/>
      <c r="CY33" s="645"/>
      <c r="CZ33" s="628">
        <v>40.200000000000003</v>
      </c>
      <c r="DA33" s="656"/>
      <c r="DB33" s="656"/>
      <c r="DC33" s="658"/>
      <c r="DD33" s="632">
        <v>10692968</v>
      </c>
      <c r="DE33" s="644"/>
      <c r="DF33" s="644"/>
      <c r="DG33" s="644"/>
      <c r="DH33" s="644"/>
      <c r="DI33" s="644"/>
      <c r="DJ33" s="644"/>
      <c r="DK33" s="645"/>
      <c r="DL33" s="632">
        <v>7134102</v>
      </c>
      <c r="DM33" s="644"/>
      <c r="DN33" s="644"/>
      <c r="DO33" s="644"/>
      <c r="DP33" s="644"/>
      <c r="DQ33" s="644"/>
      <c r="DR33" s="644"/>
      <c r="DS33" s="644"/>
      <c r="DT33" s="644"/>
      <c r="DU33" s="644"/>
      <c r="DV33" s="645"/>
      <c r="DW33" s="628">
        <v>47</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1839153</v>
      </c>
      <c r="S34" s="624"/>
      <c r="T34" s="624"/>
      <c r="U34" s="624"/>
      <c r="V34" s="624"/>
      <c r="W34" s="624"/>
      <c r="X34" s="624"/>
      <c r="Y34" s="625"/>
      <c r="Z34" s="626">
        <v>5.5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5226559</v>
      </c>
      <c r="CS34" s="624"/>
      <c r="CT34" s="624"/>
      <c r="CU34" s="624"/>
      <c r="CV34" s="624"/>
      <c r="CW34" s="624"/>
      <c r="CX34" s="624"/>
      <c r="CY34" s="625"/>
      <c r="CZ34" s="628">
        <v>16.5</v>
      </c>
      <c r="DA34" s="656"/>
      <c r="DB34" s="656"/>
      <c r="DC34" s="658"/>
      <c r="DD34" s="632">
        <v>4433031</v>
      </c>
      <c r="DE34" s="624"/>
      <c r="DF34" s="624"/>
      <c r="DG34" s="624"/>
      <c r="DH34" s="624"/>
      <c r="DI34" s="624"/>
      <c r="DJ34" s="624"/>
      <c r="DK34" s="625"/>
      <c r="DL34" s="632">
        <v>2898567</v>
      </c>
      <c r="DM34" s="624"/>
      <c r="DN34" s="624"/>
      <c r="DO34" s="624"/>
      <c r="DP34" s="624"/>
      <c r="DQ34" s="624"/>
      <c r="DR34" s="624"/>
      <c r="DS34" s="624"/>
      <c r="DT34" s="624"/>
      <c r="DU34" s="624"/>
      <c r="DV34" s="625"/>
      <c r="DW34" s="628">
        <v>19.100000000000001</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993865</v>
      </c>
      <c r="S35" s="624"/>
      <c r="T35" s="624"/>
      <c r="U35" s="624"/>
      <c r="V35" s="624"/>
      <c r="W35" s="624"/>
      <c r="X35" s="624"/>
      <c r="Y35" s="625"/>
      <c r="Z35" s="626">
        <v>3</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99487</v>
      </c>
      <c r="CS35" s="644"/>
      <c r="CT35" s="644"/>
      <c r="CU35" s="644"/>
      <c r="CV35" s="644"/>
      <c r="CW35" s="644"/>
      <c r="CX35" s="644"/>
      <c r="CY35" s="645"/>
      <c r="CZ35" s="628">
        <v>0.3</v>
      </c>
      <c r="DA35" s="656"/>
      <c r="DB35" s="656"/>
      <c r="DC35" s="658"/>
      <c r="DD35" s="632">
        <v>99313</v>
      </c>
      <c r="DE35" s="644"/>
      <c r="DF35" s="644"/>
      <c r="DG35" s="644"/>
      <c r="DH35" s="644"/>
      <c r="DI35" s="644"/>
      <c r="DJ35" s="644"/>
      <c r="DK35" s="645"/>
      <c r="DL35" s="632">
        <v>99313</v>
      </c>
      <c r="DM35" s="644"/>
      <c r="DN35" s="644"/>
      <c r="DO35" s="644"/>
      <c r="DP35" s="644"/>
      <c r="DQ35" s="644"/>
      <c r="DR35" s="644"/>
      <c r="DS35" s="644"/>
      <c r="DT35" s="644"/>
      <c r="DU35" s="644"/>
      <c r="DV35" s="645"/>
      <c r="DW35" s="628">
        <v>0.7</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2270410</v>
      </c>
      <c r="S36" s="624"/>
      <c r="T36" s="624"/>
      <c r="U36" s="624"/>
      <c r="V36" s="624"/>
      <c r="W36" s="624"/>
      <c r="X36" s="624"/>
      <c r="Y36" s="625"/>
      <c r="Z36" s="626">
        <v>6.8</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3250709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62617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2960229</v>
      </c>
      <c r="CS36" s="624"/>
      <c r="CT36" s="624"/>
      <c r="CU36" s="624"/>
      <c r="CV36" s="624"/>
      <c r="CW36" s="624"/>
      <c r="CX36" s="624"/>
      <c r="CY36" s="625"/>
      <c r="CZ36" s="628">
        <v>9.3000000000000007</v>
      </c>
      <c r="DA36" s="656"/>
      <c r="DB36" s="656"/>
      <c r="DC36" s="658"/>
      <c r="DD36" s="632">
        <v>2764599</v>
      </c>
      <c r="DE36" s="624"/>
      <c r="DF36" s="624"/>
      <c r="DG36" s="624"/>
      <c r="DH36" s="624"/>
      <c r="DI36" s="624"/>
      <c r="DJ36" s="624"/>
      <c r="DK36" s="625"/>
      <c r="DL36" s="632">
        <v>2270405</v>
      </c>
      <c r="DM36" s="624"/>
      <c r="DN36" s="624"/>
      <c r="DO36" s="624"/>
      <c r="DP36" s="624"/>
      <c r="DQ36" s="624"/>
      <c r="DR36" s="624"/>
      <c r="DS36" s="624"/>
      <c r="DT36" s="624"/>
      <c r="DU36" s="624"/>
      <c r="DV36" s="625"/>
      <c r="DW36" s="628">
        <v>15</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250536</v>
      </c>
      <c r="S37" s="624"/>
      <c r="T37" s="624"/>
      <c r="U37" s="624"/>
      <c r="V37" s="624"/>
      <c r="W37" s="624"/>
      <c r="X37" s="624"/>
      <c r="Y37" s="625"/>
      <c r="Z37" s="626">
        <v>0.7</v>
      </c>
      <c r="AA37" s="626"/>
      <c r="AB37" s="626"/>
      <c r="AC37" s="626"/>
      <c r="AD37" s="627">
        <v>546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407981</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-24400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1175984</v>
      </c>
      <c r="CS37" s="644"/>
      <c r="CT37" s="644"/>
      <c r="CU37" s="644"/>
      <c r="CV37" s="644"/>
      <c r="CW37" s="644"/>
      <c r="CX37" s="644"/>
      <c r="CY37" s="645"/>
      <c r="CZ37" s="628">
        <v>3.7</v>
      </c>
      <c r="DA37" s="656"/>
      <c r="DB37" s="656"/>
      <c r="DC37" s="658"/>
      <c r="DD37" s="632">
        <v>1175984</v>
      </c>
      <c r="DE37" s="644"/>
      <c r="DF37" s="644"/>
      <c r="DG37" s="644"/>
      <c r="DH37" s="644"/>
      <c r="DI37" s="644"/>
      <c r="DJ37" s="644"/>
      <c r="DK37" s="645"/>
      <c r="DL37" s="632">
        <v>1107670</v>
      </c>
      <c r="DM37" s="644"/>
      <c r="DN37" s="644"/>
      <c r="DO37" s="644"/>
      <c r="DP37" s="644"/>
      <c r="DQ37" s="644"/>
      <c r="DR37" s="644"/>
      <c r="DS37" s="644"/>
      <c r="DT37" s="644"/>
      <c r="DU37" s="644"/>
      <c r="DV37" s="645"/>
      <c r="DW37" s="628">
        <v>7.3</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1649101</v>
      </c>
      <c r="S38" s="624"/>
      <c r="T38" s="624"/>
      <c r="U38" s="624"/>
      <c r="V38" s="624"/>
      <c r="W38" s="624"/>
      <c r="X38" s="624"/>
      <c r="Y38" s="625"/>
      <c r="Z38" s="626">
        <v>4.9000000000000004</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129852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8353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2712876</v>
      </c>
      <c r="CS38" s="624"/>
      <c r="CT38" s="624"/>
      <c r="CU38" s="624"/>
      <c r="CV38" s="624"/>
      <c r="CW38" s="624"/>
      <c r="CX38" s="624"/>
      <c r="CY38" s="625"/>
      <c r="CZ38" s="628">
        <v>8.6</v>
      </c>
      <c r="DA38" s="656"/>
      <c r="DB38" s="656"/>
      <c r="DC38" s="658"/>
      <c r="DD38" s="632">
        <v>1865817</v>
      </c>
      <c r="DE38" s="624"/>
      <c r="DF38" s="624"/>
      <c r="DG38" s="624"/>
      <c r="DH38" s="624"/>
      <c r="DI38" s="624"/>
      <c r="DJ38" s="624"/>
      <c r="DK38" s="625"/>
      <c r="DL38" s="632">
        <v>1865817</v>
      </c>
      <c r="DM38" s="624"/>
      <c r="DN38" s="624"/>
      <c r="DO38" s="624"/>
      <c r="DP38" s="624"/>
      <c r="DQ38" s="624"/>
      <c r="DR38" s="624"/>
      <c r="DS38" s="624"/>
      <c r="DT38" s="624"/>
      <c r="DU38" s="624"/>
      <c r="DV38" s="625"/>
      <c r="DW38" s="628">
        <v>12.3</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12400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1507283</v>
      </c>
      <c r="CS39" s="644"/>
      <c r="CT39" s="644"/>
      <c r="CU39" s="644"/>
      <c r="CV39" s="644"/>
      <c r="CW39" s="644"/>
      <c r="CX39" s="644"/>
      <c r="CY39" s="645"/>
      <c r="CZ39" s="628">
        <v>4.8</v>
      </c>
      <c r="DA39" s="656"/>
      <c r="DB39" s="656"/>
      <c r="DC39" s="658"/>
      <c r="DD39" s="632">
        <v>1498867</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60898</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105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235841</v>
      </c>
      <c r="CS40" s="624"/>
      <c r="CT40" s="624"/>
      <c r="CU40" s="624"/>
      <c r="CV40" s="624"/>
      <c r="CW40" s="624"/>
      <c r="CX40" s="624"/>
      <c r="CY40" s="625"/>
      <c r="CZ40" s="628">
        <v>0.7</v>
      </c>
      <c r="DA40" s="656"/>
      <c r="DB40" s="656"/>
      <c r="DC40" s="658"/>
      <c r="DD40" s="632">
        <v>31341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33631849</v>
      </c>
      <c r="S41" s="696"/>
      <c r="T41" s="696"/>
      <c r="U41" s="696"/>
      <c r="V41" s="696"/>
      <c r="W41" s="696"/>
      <c r="X41" s="696"/>
      <c r="Y41" s="700"/>
      <c r="Z41" s="701">
        <v>100</v>
      </c>
      <c r="AA41" s="701"/>
      <c r="AB41" s="701"/>
      <c r="AC41" s="701"/>
      <c r="AD41" s="702">
        <v>15117710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665391</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2047485</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373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3813327</v>
      </c>
      <c r="CS42" s="644"/>
      <c r="CT42" s="644"/>
      <c r="CU42" s="644"/>
      <c r="CV42" s="644"/>
      <c r="CW42" s="644"/>
      <c r="CX42" s="644"/>
      <c r="CY42" s="645"/>
      <c r="CZ42" s="628">
        <v>12</v>
      </c>
      <c r="DA42" s="656"/>
      <c r="DB42" s="656"/>
      <c r="DC42" s="658"/>
      <c r="DD42" s="632">
        <v>633071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96635</v>
      </c>
      <c r="CS43" s="644"/>
      <c r="CT43" s="644"/>
      <c r="CU43" s="644"/>
      <c r="CV43" s="644"/>
      <c r="CW43" s="644"/>
      <c r="CX43" s="644"/>
      <c r="CY43" s="645"/>
      <c r="CZ43" s="628">
        <v>0.3</v>
      </c>
      <c r="DA43" s="656"/>
      <c r="DB43" s="656"/>
      <c r="DC43" s="658"/>
      <c r="DD43" s="632">
        <v>96635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3669446</v>
      </c>
      <c r="CS44" s="624"/>
      <c r="CT44" s="624"/>
      <c r="CU44" s="624"/>
      <c r="CV44" s="624"/>
      <c r="CW44" s="624"/>
      <c r="CX44" s="624"/>
      <c r="CY44" s="625"/>
      <c r="CZ44" s="628">
        <v>11.6</v>
      </c>
      <c r="DA44" s="629"/>
      <c r="DB44" s="629"/>
      <c r="DC44" s="635"/>
      <c r="DD44" s="632">
        <v>600285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2023415</v>
      </c>
      <c r="CS45" s="644"/>
      <c r="CT45" s="644"/>
      <c r="CU45" s="644"/>
      <c r="CV45" s="644"/>
      <c r="CW45" s="644"/>
      <c r="CX45" s="644"/>
      <c r="CY45" s="645"/>
      <c r="CZ45" s="628">
        <v>6.4</v>
      </c>
      <c r="DA45" s="656"/>
      <c r="DB45" s="656"/>
      <c r="DC45" s="658"/>
      <c r="DD45" s="632">
        <v>163388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1646031</v>
      </c>
      <c r="CS46" s="624"/>
      <c r="CT46" s="624"/>
      <c r="CU46" s="624"/>
      <c r="CV46" s="624"/>
      <c r="CW46" s="624"/>
      <c r="CX46" s="624"/>
      <c r="CY46" s="625"/>
      <c r="CZ46" s="628">
        <v>5.2</v>
      </c>
      <c r="DA46" s="629"/>
      <c r="DB46" s="629"/>
      <c r="DC46" s="635"/>
      <c r="DD46" s="632">
        <v>436897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143881</v>
      </c>
      <c r="CS47" s="644"/>
      <c r="CT47" s="644"/>
      <c r="CU47" s="644"/>
      <c r="CV47" s="644"/>
      <c r="CW47" s="644"/>
      <c r="CX47" s="644"/>
      <c r="CY47" s="645"/>
      <c r="CZ47" s="628">
        <v>0.5</v>
      </c>
      <c r="DA47" s="656"/>
      <c r="DB47" s="656"/>
      <c r="DC47" s="658"/>
      <c r="DD47" s="632">
        <v>32786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31673227</v>
      </c>
      <c r="CS49" s="682"/>
      <c r="CT49" s="682"/>
      <c r="CU49" s="682"/>
      <c r="CV49" s="682"/>
      <c r="CW49" s="682"/>
      <c r="CX49" s="682"/>
      <c r="CY49" s="711"/>
      <c r="CZ49" s="703">
        <v>100</v>
      </c>
      <c r="DA49" s="712"/>
      <c r="DB49" s="712"/>
      <c r="DC49" s="713"/>
      <c r="DD49" s="714">
        <v>19509779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jhC7pG7UazuW2weC069BTcoTycloHMwuJCrCDM44bep5QiTL1Aog0Y/PrM+faPYxxZlwM0Vae9Q8DdbUO/7IA==" saltValue="RMSLVh51Et6emBWb4Ec0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30" zoomScaleNormal="30" zoomScaleSheetLayoutView="70" workbookViewId="0">
      <selection activeCell="C61" sqref="C61:E6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33630</v>
      </c>
      <c r="R7" s="753"/>
      <c r="S7" s="753"/>
      <c r="T7" s="753"/>
      <c r="U7" s="753"/>
      <c r="V7" s="753">
        <v>31672</v>
      </c>
      <c r="W7" s="753"/>
      <c r="X7" s="753"/>
      <c r="Y7" s="753"/>
      <c r="Z7" s="753"/>
      <c r="AA7" s="753">
        <f>Q7-V7</f>
        <v>1958</v>
      </c>
      <c r="AB7" s="753"/>
      <c r="AC7" s="753"/>
      <c r="AD7" s="753"/>
      <c r="AE7" s="754"/>
      <c r="AF7" s="755">
        <v>1640</v>
      </c>
      <c r="AG7" s="756"/>
      <c r="AH7" s="756"/>
      <c r="AI7" s="756"/>
      <c r="AJ7" s="757"/>
      <c r="AK7" s="758">
        <v>994</v>
      </c>
      <c r="AL7" s="759"/>
      <c r="AM7" s="759"/>
      <c r="AN7" s="759"/>
      <c r="AO7" s="759"/>
      <c r="AP7" s="759">
        <v>18730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-8</v>
      </c>
      <c r="CI7" s="744"/>
      <c r="CJ7" s="744"/>
      <c r="CK7" s="744"/>
      <c r="CL7" s="745"/>
      <c r="CM7" s="743">
        <v>172</v>
      </c>
      <c r="CN7" s="744"/>
      <c r="CO7" s="744"/>
      <c r="CP7" s="744"/>
      <c r="CQ7" s="745"/>
      <c r="CR7" s="743">
        <v>100</v>
      </c>
      <c r="CS7" s="744"/>
      <c r="CT7" s="744"/>
      <c r="CU7" s="744"/>
      <c r="CV7" s="745"/>
      <c r="CW7" s="743">
        <v>20</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0</v>
      </c>
      <c r="AB8" s="784"/>
      <c r="AC8" s="784"/>
      <c r="AD8" s="784"/>
      <c r="AE8" s="785"/>
      <c r="AF8" s="786">
        <v>1</v>
      </c>
      <c r="AG8" s="787"/>
      <c r="AH8" s="787"/>
      <c r="AI8" s="787"/>
      <c r="AJ8" s="788"/>
      <c r="AK8" s="769">
        <v>0</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0</v>
      </c>
      <c r="CI8" s="777"/>
      <c r="CJ8" s="777"/>
      <c r="CK8" s="777"/>
      <c r="CL8" s="778"/>
      <c r="CM8" s="776">
        <v>11</v>
      </c>
      <c r="CN8" s="777"/>
      <c r="CO8" s="777"/>
      <c r="CP8" s="777"/>
      <c r="CQ8" s="778"/>
      <c r="CR8" s="776">
        <v>10</v>
      </c>
      <c r="CS8" s="777"/>
      <c r="CT8" s="777"/>
      <c r="CU8" s="777"/>
      <c r="CV8" s="778"/>
      <c r="CW8" s="776">
        <v>6</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552</v>
      </c>
      <c r="BT9" s="774"/>
      <c r="BU9" s="774"/>
      <c r="BV9" s="774"/>
      <c r="BW9" s="774"/>
      <c r="BX9" s="774"/>
      <c r="BY9" s="774"/>
      <c r="BZ9" s="774"/>
      <c r="CA9" s="774"/>
      <c r="CB9" s="774"/>
      <c r="CC9" s="774"/>
      <c r="CD9" s="774"/>
      <c r="CE9" s="774"/>
      <c r="CF9" s="774"/>
      <c r="CG9" s="775"/>
      <c r="CH9" s="776">
        <v>-3</v>
      </c>
      <c r="CI9" s="777"/>
      <c r="CJ9" s="777"/>
      <c r="CK9" s="777"/>
      <c r="CL9" s="778"/>
      <c r="CM9" s="776">
        <v>84</v>
      </c>
      <c r="CN9" s="777"/>
      <c r="CO9" s="777"/>
      <c r="CP9" s="777"/>
      <c r="CQ9" s="778"/>
      <c r="CR9" s="776">
        <v>5</v>
      </c>
      <c r="CS9" s="777"/>
      <c r="CT9" s="777"/>
      <c r="CU9" s="777"/>
      <c r="CV9" s="778"/>
      <c r="CW9" s="776" t="s">
        <v>549</v>
      </c>
      <c r="CX9" s="777"/>
      <c r="CY9" s="777"/>
      <c r="CZ9" s="777"/>
      <c r="DA9" s="778"/>
      <c r="DB9" s="776" t="s">
        <v>549</v>
      </c>
      <c r="DC9" s="777"/>
      <c r="DD9" s="777"/>
      <c r="DE9" s="777"/>
      <c r="DF9" s="778"/>
      <c r="DG9" s="776" t="s">
        <v>549</v>
      </c>
      <c r="DH9" s="777"/>
      <c r="DI9" s="777"/>
      <c r="DJ9" s="777"/>
      <c r="DK9" s="778"/>
      <c r="DL9" s="776" t="s">
        <v>549</v>
      </c>
      <c r="DM9" s="777"/>
      <c r="DN9" s="777"/>
      <c r="DO9" s="777"/>
      <c r="DP9" s="778"/>
      <c r="DQ9" s="776" t="s">
        <v>549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f>Q7+Q8</f>
        <v>33632</v>
      </c>
      <c r="R23" s="793"/>
      <c r="S23" s="793"/>
      <c r="T23" s="793"/>
      <c r="U23" s="793"/>
      <c r="V23" s="793">
        <f>V7+V8</f>
        <v>31674</v>
      </c>
      <c r="W23" s="793"/>
      <c r="X23" s="793"/>
      <c r="Y23" s="793"/>
      <c r="Z23" s="793"/>
      <c r="AA23" s="793">
        <f>AA7+AA8</f>
        <v>1958</v>
      </c>
      <c r="AB23" s="793"/>
      <c r="AC23" s="793"/>
      <c r="AD23" s="793"/>
      <c r="AE23" s="794"/>
      <c r="AF23" s="795">
        <v>1641</v>
      </c>
      <c r="AG23" s="793"/>
      <c r="AH23" s="793"/>
      <c r="AI23" s="793"/>
      <c r="AJ23" s="796"/>
      <c r="AK23" s="797"/>
      <c r="AL23" s="798"/>
      <c r="AM23" s="798"/>
      <c r="AN23" s="798"/>
      <c r="AO23" s="798"/>
      <c r="AP23" s="793">
        <f>AP7</f>
        <v>18730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6850</v>
      </c>
      <c r="R28" s="823"/>
      <c r="S28" s="823"/>
      <c r="T28" s="823"/>
      <c r="U28" s="823"/>
      <c r="V28" s="823">
        <f>6788-1</f>
        <v>6787</v>
      </c>
      <c r="W28" s="823"/>
      <c r="X28" s="823"/>
      <c r="Y28" s="823"/>
      <c r="Z28" s="823"/>
      <c r="AA28" s="823">
        <f>Q28-V28</f>
        <v>63</v>
      </c>
      <c r="AB28" s="823"/>
      <c r="AC28" s="823"/>
      <c r="AD28" s="823"/>
      <c r="AE28" s="824"/>
      <c r="AF28" s="825">
        <v>63</v>
      </c>
      <c r="AG28" s="823"/>
      <c r="AH28" s="823"/>
      <c r="AI28" s="823"/>
      <c r="AJ28" s="826"/>
      <c r="AK28" s="827">
        <v>665</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5676</v>
      </c>
      <c r="R29" s="784"/>
      <c r="S29" s="784"/>
      <c r="T29" s="784"/>
      <c r="U29" s="784"/>
      <c r="V29" s="784">
        <v>5614</v>
      </c>
      <c r="W29" s="784"/>
      <c r="X29" s="784"/>
      <c r="Y29" s="784"/>
      <c r="Z29" s="784"/>
      <c r="AA29" s="784">
        <f>Q29-V29</f>
        <v>62</v>
      </c>
      <c r="AB29" s="784"/>
      <c r="AC29" s="784"/>
      <c r="AD29" s="784"/>
      <c r="AE29" s="785"/>
      <c r="AF29" s="786">
        <v>62</v>
      </c>
      <c r="AG29" s="787"/>
      <c r="AH29" s="787"/>
      <c r="AI29" s="787"/>
      <c r="AJ29" s="788"/>
      <c r="AK29" s="834">
        <v>909</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54</v>
      </c>
      <c r="R30" s="784"/>
      <c r="S30" s="784"/>
      <c r="T30" s="784"/>
      <c r="U30" s="784"/>
      <c r="V30" s="784">
        <v>54</v>
      </c>
      <c r="W30" s="784"/>
      <c r="X30" s="784"/>
      <c r="Y30" s="784"/>
      <c r="Z30" s="784"/>
      <c r="AA30" s="784">
        <v>0</v>
      </c>
      <c r="AB30" s="784"/>
      <c r="AC30" s="784"/>
      <c r="AD30" s="784"/>
      <c r="AE30" s="785"/>
      <c r="AF30" s="786" t="s">
        <v>121</v>
      </c>
      <c r="AG30" s="787"/>
      <c r="AH30" s="787"/>
      <c r="AI30" s="787"/>
      <c r="AJ30" s="788"/>
      <c r="AK30" s="834">
        <v>10</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1454</v>
      </c>
      <c r="R31" s="784"/>
      <c r="S31" s="784"/>
      <c r="T31" s="784"/>
      <c r="U31" s="784"/>
      <c r="V31" s="784">
        <v>1407</v>
      </c>
      <c r="W31" s="784"/>
      <c r="X31" s="784"/>
      <c r="Y31" s="784"/>
      <c r="Z31" s="784"/>
      <c r="AA31" s="784">
        <f>Q31-V31</f>
        <v>47</v>
      </c>
      <c r="AB31" s="784"/>
      <c r="AC31" s="784"/>
      <c r="AD31" s="784"/>
      <c r="AE31" s="785"/>
      <c r="AF31" s="786">
        <v>47</v>
      </c>
      <c r="AG31" s="787"/>
      <c r="AH31" s="787"/>
      <c r="AI31" s="787"/>
      <c r="AJ31" s="788"/>
      <c r="AK31" s="834">
        <v>262</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1347</v>
      </c>
      <c r="R32" s="784"/>
      <c r="S32" s="784"/>
      <c r="T32" s="784"/>
      <c r="U32" s="784"/>
      <c r="V32" s="784">
        <v>1227</v>
      </c>
      <c r="W32" s="784"/>
      <c r="X32" s="784"/>
      <c r="Y32" s="784"/>
      <c r="Z32" s="784"/>
      <c r="AA32" s="784">
        <v>120</v>
      </c>
      <c r="AB32" s="784"/>
      <c r="AC32" s="784"/>
      <c r="AD32" s="784"/>
      <c r="AE32" s="785"/>
      <c r="AF32" s="786">
        <v>1525</v>
      </c>
      <c r="AG32" s="787"/>
      <c r="AH32" s="787"/>
      <c r="AI32" s="787"/>
      <c r="AJ32" s="788"/>
      <c r="AK32" s="834">
        <v>64</v>
      </c>
      <c r="AL32" s="830"/>
      <c r="AM32" s="830"/>
      <c r="AN32" s="830"/>
      <c r="AO32" s="830"/>
      <c r="AP32" s="830">
        <v>761</v>
      </c>
      <c r="AQ32" s="830"/>
      <c r="AR32" s="830"/>
      <c r="AS32" s="830"/>
      <c r="AT32" s="830"/>
      <c r="AU32" s="830">
        <v>0</v>
      </c>
      <c r="AV32" s="830"/>
      <c r="AW32" s="830"/>
      <c r="AX32" s="830"/>
      <c r="AY32" s="830"/>
      <c r="AZ32" s="831" t="s">
        <v>549</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f>1657+34</f>
        <v>1691</v>
      </c>
      <c r="R33" s="784"/>
      <c r="S33" s="784"/>
      <c r="T33" s="784"/>
      <c r="U33" s="784"/>
      <c r="V33" s="784">
        <v>1302</v>
      </c>
      <c r="W33" s="784"/>
      <c r="X33" s="784"/>
      <c r="Y33" s="784"/>
      <c r="Z33" s="784"/>
      <c r="AA33" s="784">
        <v>389</v>
      </c>
      <c r="AB33" s="784"/>
      <c r="AC33" s="784"/>
      <c r="AD33" s="784"/>
      <c r="AE33" s="785"/>
      <c r="AF33" s="786">
        <v>1888</v>
      </c>
      <c r="AG33" s="787"/>
      <c r="AH33" s="787"/>
      <c r="AI33" s="787"/>
      <c r="AJ33" s="788"/>
      <c r="AK33" s="834">
        <v>408</v>
      </c>
      <c r="AL33" s="830"/>
      <c r="AM33" s="830"/>
      <c r="AN33" s="830"/>
      <c r="AO33" s="830"/>
      <c r="AP33" s="830">
        <v>4433</v>
      </c>
      <c r="AQ33" s="830"/>
      <c r="AR33" s="830"/>
      <c r="AS33" s="830"/>
      <c r="AT33" s="830"/>
      <c r="AU33" s="830">
        <v>1875</v>
      </c>
      <c r="AV33" s="830"/>
      <c r="AW33" s="830"/>
      <c r="AX33" s="830"/>
      <c r="AY33" s="830"/>
      <c r="AZ33" s="831" t="s">
        <v>549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3584</v>
      </c>
      <c r="AG63" s="844"/>
      <c r="AH63" s="844"/>
      <c r="AI63" s="844"/>
      <c r="AJ63" s="845"/>
      <c r="AK63" s="846"/>
      <c r="AL63" s="841"/>
      <c r="AM63" s="841"/>
      <c r="AN63" s="841"/>
      <c r="AO63" s="841"/>
      <c r="AP63" s="844">
        <f>AP32+AP33</f>
        <v>5194</v>
      </c>
      <c r="AQ63" s="844"/>
      <c r="AR63" s="844"/>
      <c r="AS63" s="844"/>
      <c r="AT63" s="844"/>
      <c r="AU63" s="844">
        <f>AU32+AU33</f>
        <v>1875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CR7+CR8+CR9</f>
        <v>115</v>
      </c>
      <c r="CS102" s="852"/>
      <c r="CT102" s="852"/>
      <c r="CU102" s="852"/>
      <c r="CV102" s="891"/>
      <c r="CW102" s="890">
        <f>CW7+CW8</f>
        <v>26</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2604252</v>
      </c>
      <c r="AB110" s="900"/>
      <c r="AC110" s="900"/>
      <c r="AD110" s="900"/>
      <c r="AE110" s="901"/>
      <c r="AF110" s="902">
        <v>2550150</v>
      </c>
      <c r="AG110" s="900"/>
      <c r="AH110" s="900"/>
      <c r="AI110" s="900"/>
      <c r="AJ110" s="901"/>
      <c r="AK110" s="902">
        <v>2480995</v>
      </c>
      <c r="AL110" s="900"/>
      <c r="AM110" s="900"/>
      <c r="AN110" s="900"/>
      <c r="AO110" s="901"/>
      <c r="AP110" s="903">
        <v>18.7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20693761</v>
      </c>
      <c r="BR110" s="931"/>
      <c r="BS110" s="931"/>
      <c r="BT110" s="931"/>
      <c r="BU110" s="931"/>
      <c r="BV110" s="931">
        <v>19510307</v>
      </c>
      <c r="BW110" s="931"/>
      <c r="BX110" s="931"/>
      <c r="BY110" s="931"/>
      <c r="BZ110" s="931"/>
      <c r="CA110" s="931">
        <v>18730050</v>
      </c>
      <c r="CB110" s="931"/>
      <c r="CC110" s="931"/>
      <c r="CD110" s="931"/>
      <c r="CE110" s="931"/>
      <c r="CF110" s="944">
        <v>141.4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2289992</v>
      </c>
      <c r="BR112" s="926"/>
      <c r="BS112" s="926"/>
      <c r="BT112" s="926"/>
      <c r="BU112" s="926"/>
      <c r="BV112" s="926">
        <v>2102644</v>
      </c>
      <c r="BW112" s="926"/>
      <c r="BX112" s="926"/>
      <c r="BY112" s="926"/>
      <c r="BZ112" s="926"/>
      <c r="CA112" s="926">
        <v>1875004</v>
      </c>
      <c r="CB112" s="926"/>
      <c r="CC112" s="926"/>
      <c r="CD112" s="926"/>
      <c r="CE112" s="926"/>
      <c r="CF112" s="920">
        <v>14.2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303121</v>
      </c>
      <c r="AB113" s="938"/>
      <c r="AC113" s="938"/>
      <c r="AD113" s="938"/>
      <c r="AE113" s="939"/>
      <c r="AF113" s="940">
        <v>308520</v>
      </c>
      <c r="AG113" s="938"/>
      <c r="AH113" s="938"/>
      <c r="AI113" s="938"/>
      <c r="AJ113" s="939"/>
      <c r="AK113" s="940">
        <v>252050</v>
      </c>
      <c r="AL113" s="938"/>
      <c r="AM113" s="938"/>
      <c r="AN113" s="938"/>
      <c r="AO113" s="939"/>
      <c r="AP113" s="941">
        <v>1.9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2501293</v>
      </c>
      <c r="BR113" s="926"/>
      <c r="BS113" s="926"/>
      <c r="BT113" s="926"/>
      <c r="BU113" s="926"/>
      <c r="BV113" s="926">
        <v>2174817</v>
      </c>
      <c r="BW113" s="926"/>
      <c r="BX113" s="926"/>
      <c r="BY113" s="926"/>
      <c r="BZ113" s="926"/>
      <c r="CA113" s="926">
        <v>2048056</v>
      </c>
      <c r="CB113" s="926"/>
      <c r="CC113" s="926"/>
      <c r="CD113" s="926"/>
      <c r="CE113" s="926"/>
      <c r="CF113" s="920">
        <v>15.5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659</v>
      </c>
      <c r="AB114" s="959"/>
      <c r="AC114" s="959"/>
      <c r="AD114" s="959"/>
      <c r="AE114" s="960"/>
      <c r="AF114" s="961">
        <v>396</v>
      </c>
      <c r="AG114" s="959"/>
      <c r="AH114" s="959"/>
      <c r="AI114" s="959"/>
      <c r="AJ114" s="960"/>
      <c r="AK114" s="961">
        <v>2728</v>
      </c>
      <c r="AL114" s="959"/>
      <c r="AM114" s="959"/>
      <c r="AN114" s="959"/>
      <c r="AO114" s="960"/>
      <c r="AP114" s="962">
        <v>0</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t="s">
        <v>121</v>
      </c>
      <c r="BR114" s="926"/>
      <c r="BS114" s="926"/>
      <c r="BT114" s="926"/>
      <c r="BU114" s="926"/>
      <c r="BV114" s="926" t="s">
        <v>121</v>
      </c>
      <c r="BW114" s="926"/>
      <c r="BX114" s="926"/>
      <c r="BY114" s="926"/>
      <c r="BZ114" s="926"/>
      <c r="CA114" s="926" t="s">
        <v>121</v>
      </c>
      <c r="CB114" s="926"/>
      <c r="CC114" s="926"/>
      <c r="CD114" s="926"/>
      <c r="CE114" s="926"/>
      <c r="CF114" s="920" t="s">
        <v>121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268721</v>
      </c>
      <c r="AB115" s="938"/>
      <c r="AC115" s="938"/>
      <c r="AD115" s="938"/>
      <c r="AE115" s="939"/>
      <c r="AF115" s="940">
        <v>246806</v>
      </c>
      <c r="AG115" s="938"/>
      <c r="AH115" s="938"/>
      <c r="AI115" s="938"/>
      <c r="AJ115" s="939"/>
      <c r="AK115" s="940">
        <v>229972</v>
      </c>
      <c r="AL115" s="938"/>
      <c r="AM115" s="938"/>
      <c r="AN115" s="938"/>
      <c r="AO115" s="939"/>
      <c r="AP115" s="941">
        <v>1.7</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3176753</v>
      </c>
      <c r="AB117" s="979"/>
      <c r="AC117" s="979"/>
      <c r="AD117" s="979"/>
      <c r="AE117" s="980"/>
      <c r="AF117" s="981">
        <v>3105872</v>
      </c>
      <c r="AG117" s="979"/>
      <c r="AH117" s="979"/>
      <c r="AI117" s="979"/>
      <c r="AJ117" s="980"/>
      <c r="AK117" s="981">
        <v>2965745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25485046</v>
      </c>
      <c r="BR119" s="1000"/>
      <c r="BS119" s="1000"/>
      <c r="BT119" s="1000"/>
      <c r="BU119" s="1000"/>
      <c r="BV119" s="1000">
        <v>23787768</v>
      </c>
      <c r="BW119" s="1000"/>
      <c r="BX119" s="1000"/>
      <c r="BY119" s="1000"/>
      <c r="BZ119" s="1000"/>
      <c r="CA119" s="1000">
        <v>22653110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268721</v>
      </c>
      <c r="AB120" s="959"/>
      <c r="AC120" s="959"/>
      <c r="AD120" s="959"/>
      <c r="AE120" s="960"/>
      <c r="AF120" s="961">
        <v>246806</v>
      </c>
      <c r="AG120" s="959"/>
      <c r="AH120" s="959"/>
      <c r="AI120" s="959"/>
      <c r="AJ120" s="960"/>
      <c r="AK120" s="961">
        <v>229972</v>
      </c>
      <c r="AL120" s="959"/>
      <c r="AM120" s="959"/>
      <c r="AN120" s="959"/>
      <c r="AO120" s="960"/>
      <c r="AP120" s="962">
        <v>1.7</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6243854</v>
      </c>
      <c r="BR120" s="931"/>
      <c r="BS120" s="931"/>
      <c r="BT120" s="931"/>
      <c r="BU120" s="931"/>
      <c r="BV120" s="931">
        <v>7136749</v>
      </c>
      <c r="BW120" s="931"/>
      <c r="BX120" s="931"/>
      <c r="BY120" s="931"/>
      <c r="BZ120" s="931"/>
      <c r="CA120" s="931">
        <v>7751599</v>
      </c>
      <c r="CB120" s="931"/>
      <c r="CC120" s="931"/>
      <c r="CD120" s="931"/>
      <c r="CE120" s="931"/>
      <c r="CF120" s="944">
        <v>58.5</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2289992</v>
      </c>
      <c r="DH120" s="931"/>
      <c r="DI120" s="931"/>
      <c r="DJ120" s="931"/>
      <c r="DK120" s="931"/>
      <c r="DL120" s="931">
        <v>2102644</v>
      </c>
      <c r="DM120" s="931"/>
      <c r="DN120" s="931"/>
      <c r="DO120" s="931"/>
      <c r="DP120" s="931"/>
      <c r="DQ120" s="931">
        <v>1875004</v>
      </c>
      <c r="DR120" s="931"/>
      <c r="DS120" s="931"/>
      <c r="DT120" s="931"/>
      <c r="DU120" s="931"/>
      <c r="DV120" s="932">
        <v>14.2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5015582</v>
      </c>
      <c r="BR121" s="926"/>
      <c r="BS121" s="926"/>
      <c r="BT121" s="926"/>
      <c r="BU121" s="926"/>
      <c r="BV121" s="926">
        <v>4293664</v>
      </c>
      <c r="BW121" s="926"/>
      <c r="BX121" s="926"/>
      <c r="BY121" s="926"/>
      <c r="BZ121" s="926"/>
      <c r="CA121" s="926">
        <v>4774653</v>
      </c>
      <c r="CB121" s="926"/>
      <c r="CC121" s="926"/>
      <c r="CD121" s="926"/>
      <c r="CE121" s="926"/>
      <c r="CF121" s="920">
        <v>36.1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19690774</v>
      </c>
      <c r="BR122" s="1000"/>
      <c r="BS122" s="1000"/>
      <c r="BT122" s="1000"/>
      <c r="BU122" s="1000"/>
      <c r="BV122" s="1000">
        <v>18710812</v>
      </c>
      <c r="BW122" s="1000"/>
      <c r="BX122" s="1000"/>
      <c r="BY122" s="1000"/>
      <c r="BZ122" s="1000"/>
      <c r="CA122" s="1000">
        <v>17928176</v>
      </c>
      <c r="CB122" s="1000"/>
      <c r="CC122" s="1000"/>
      <c r="CD122" s="1000"/>
      <c r="CE122" s="1000"/>
      <c r="CF122" s="1017">
        <v>135.4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30950210</v>
      </c>
      <c r="BR123" s="1064"/>
      <c r="BS123" s="1064"/>
      <c r="BT123" s="1064"/>
      <c r="BU123" s="1064"/>
      <c r="BV123" s="1064">
        <v>30141225</v>
      </c>
      <c r="BW123" s="1064"/>
      <c r="BX123" s="1064"/>
      <c r="BY123" s="1064"/>
      <c r="BZ123" s="1064"/>
      <c r="CA123" s="1064">
        <v>30454428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1043480</v>
      </c>
      <c r="AB128" s="1046"/>
      <c r="AC128" s="1046"/>
      <c r="AD128" s="1046"/>
      <c r="AE128" s="1047"/>
      <c r="AF128" s="1048">
        <v>1022502</v>
      </c>
      <c r="AG128" s="1046"/>
      <c r="AH128" s="1046"/>
      <c r="AI128" s="1046"/>
      <c r="AJ128" s="1047"/>
      <c r="AK128" s="1048">
        <v>966411</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12.78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14959317</v>
      </c>
      <c r="AB129" s="959"/>
      <c r="AC129" s="959"/>
      <c r="AD129" s="959"/>
      <c r="AE129" s="960"/>
      <c r="AF129" s="961">
        <v>14661805</v>
      </c>
      <c r="AG129" s="959"/>
      <c r="AH129" s="959"/>
      <c r="AI129" s="959"/>
      <c r="AJ129" s="960"/>
      <c r="AK129" s="961">
        <v>14954218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17.78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1717277</v>
      </c>
      <c r="AB130" s="959"/>
      <c r="AC130" s="959"/>
      <c r="AD130" s="959"/>
      <c r="AE130" s="960"/>
      <c r="AF130" s="961">
        <v>1717407</v>
      </c>
      <c r="AG130" s="959"/>
      <c r="AH130" s="959"/>
      <c r="AI130" s="959"/>
      <c r="AJ130" s="960"/>
      <c r="AK130" s="961">
        <v>1711634</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13242040</v>
      </c>
      <c r="AB131" s="986"/>
      <c r="AC131" s="986"/>
      <c r="AD131" s="986"/>
      <c r="AE131" s="987"/>
      <c r="AF131" s="985">
        <v>12944398</v>
      </c>
      <c r="AG131" s="986"/>
      <c r="AH131" s="986"/>
      <c r="AI131" s="986"/>
      <c r="AJ131" s="987"/>
      <c r="AK131" s="985">
        <v>13242584</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3.1414797120000002</v>
      </c>
      <c r="AB132" s="1097"/>
      <c r="AC132" s="1097"/>
      <c r="AD132" s="1097"/>
      <c r="AE132" s="1098"/>
      <c r="AF132" s="1099">
        <v>2.8271921180000001</v>
      </c>
      <c r="AG132" s="1097"/>
      <c r="AH132" s="1097"/>
      <c r="AI132" s="1097"/>
      <c r="AJ132" s="1098"/>
      <c r="AK132" s="1099">
        <v>2.172536719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2.9</v>
      </c>
      <c r="AB133" s="1080"/>
      <c r="AC133" s="1080"/>
      <c r="AD133" s="1080"/>
      <c r="AE133" s="1081"/>
      <c r="AF133" s="1079">
        <v>3</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AsSc6lHJmF82i1j0SzDY5AzLmSQ94BHisyiZWXybFcSXRqhluAUHw5MslVlX5Vj9/EOnrzYy7yOUYUr2BeDgQ==" saltValue="13R0Ef/4+9doMZ16MOA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4" zoomScale="90" zoomScaleNormal="85" zoomScaleSheetLayoutView="90" workbookViewId="0">
      <selection activeCell="C61" sqref="C61:E6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tDAt45qyR5PL8WDjKXehnx1y1Pv7h/vjwi/OZWfGZWRDPbgf3wM9bqoStC6XqCszYpuvK2uTnsFt8nsn66Kw==" saltValue="Sj1d/qq4jPWHEZXHdsoU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61" sqref="C61:E6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C/ETiQlFmad2GoWTk36qTEVp31XvYNpGfg1AAep1JViOZTXjlQOH7tMS8K39iCp9sy+YrP/n3pIVtlPFw79ow==" saltValue="eQz7ujf0q3Ws8yUgLAIG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W7" workbookViewId="0">
      <selection activeCell="C61" sqref="C61:E6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3494545</v>
      </c>
      <c r="AP9" s="281">
        <v>48836</v>
      </c>
      <c r="AQ9" s="282">
        <v>66486</v>
      </c>
      <c r="AR9" s="283">
        <v>-26.5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606764</v>
      </c>
      <c r="AP10" s="284">
        <v>8479</v>
      </c>
      <c r="AQ10" s="285">
        <v>6147</v>
      </c>
      <c r="AR10" s="286">
        <v>37.9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7044</v>
      </c>
      <c r="AP11" s="284">
        <v>98</v>
      </c>
      <c r="AQ11" s="285">
        <v>1219</v>
      </c>
      <c r="AR11" s="286">
        <v>-92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233171</v>
      </c>
      <c r="AP13" s="284">
        <v>3259</v>
      </c>
      <c r="AQ13" s="285">
        <v>2955</v>
      </c>
      <c r="AR13" s="286">
        <v>10.3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96635</v>
      </c>
      <c r="AP14" s="284">
        <v>1350</v>
      </c>
      <c r="AQ14" s="285">
        <v>1434</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-188081</v>
      </c>
      <c r="AP15" s="284">
        <v>-2628</v>
      </c>
      <c r="AQ15" s="285">
        <v>-3102</v>
      </c>
      <c r="AR15" s="286">
        <v>-15.3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4250078</v>
      </c>
      <c r="AP16" s="284">
        <v>59394</v>
      </c>
      <c r="AQ16" s="285">
        <v>75147</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4.6500000000000004</v>
      </c>
      <c r="AP21" s="298">
        <v>6.62</v>
      </c>
      <c r="AQ21" s="299">
        <v>-1.97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100.6</v>
      </c>
      <c r="AP22" s="303">
        <v>98.3</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2480995</v>
      </c>
      <c r="AP32" s="312">
        <v>34672</v>
      </c>
      <c r="AQ32" s="313">
        <v>34847</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252050</v>
      </c>
      <c r="AP35" s="312">
        <v>3522</v>
      </c>
      <c r="AQ35" s="313">
        <v>8260</v>
      </c>
      <c r="AR35" s="314">
        <v>-57.4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2728</v>
      </c>
      <c r="AP36" s="312">
        <v>38</v>
      </c>
      <c r="AQ36" s="313">
        <v>1689</v>
      </c>
      <c r="AR36" s="314">
        <v>-97.8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229972</v>
      </c>
      <c r="AP37" s="312">
        <v>3214</v>
      </c>
      <c r="AQ37" s="313">
        <v>748</v>
      </c>
      <c r="AR37" s="314">
        <v>329.7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-966411</v>
      </c>
      <c r="AP39" s="312">
        <v>-13505</v>
      </c>
      <c r="AQ39" s="313">
        <v>-5762</v>
      </c>
      <c r="AR39" s="314">
        <v>134.4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-1711634</v>
      </c>
      <c r="AP40" s="312">
        <v>-23920</v>
      </c>
      <c r="AQ40" s="313">
        <v>-27609</v>
      </c>
      <c r="AR40" s="314">
        <v>-13.4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287700</v>
      </c>
      <c r="AP41" s="312">
        <v>4021</v>
      </c>
      <c r="AQ41" s="313">
        <v>12179</v>
      </c>
      <c r="AR41" s="314">
        <v>-67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2730548</v>
      </c>
      <c r="AN51" s="334">
        <v>37946</v>
      </c>
      <c r="AO51" s="335">
        <v>46.2</v>
      </c>
      <c r="AP51" s="336">
        <v>45588</v>
      </c>
      <c r="AQ51" s="337">
        <v>8.6999999999999993</v>
      </c>
      <c r="AR51" s="338">
        <v>37.5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1324737</v>
      </c>
      <c r="AN52" s="342">
        <v>18410</v>
      </c>
      <c r="AO52" s="343">
        <v>12.2</v>
      </c>
      <c r="AP52" s="344">
        <v>24150</v>
      </c>
      <c r="AQ52" s="345">
        <v>3.4</v>
      </c>
      <c r="AR52" s="346">
        <v>8.8000000000000007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2011013</v>
      </c>
      <c r="AN53" s="334">
        <v>27961</v>
      </c>
      <c r="AO53" s="335">
        <v>-26.3</v>
      </c>
      <c r="AP53" s="336">
        <v>45483</v>
      </c>
      <c r="AQ53" s="337">
        <v>-0.2</v>
      </c>
      <c r="AR53" s="338">
        <v>-26.1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1040191</v>
      </c>
      <c r="AN54" s="342">
        <v>14463</v>
      </c>
      <c r="AO54" s="343">
        <v>-21.4</v>
      </c>
      <c r="AP54" s="344">
        <v>24241</v>
      </c>
      <c r="AQ54" s="345">
        <v>0.4</v>
      </c>
      <c r="AR54" s="346">
        <v>-21.8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1329775</v>
      </c>
      <c r="AN55" s="334">
        <v>18512</v>
      </c>
      <c r="AO55" s="335">
        <v>-33.799999999999997</v>
      </c>
      <c r="AP55" s="336">
        <v>45945</v>
      </c>
      <c r="AQ55" s="337">
        <v>1</v>
      </c>
      <c r="AR55" s="338">
        <v>-34.799999999999997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1007700</v>
      </c>
      <c r="AN56" s="342">
        <v>14028</v>
      </c>
      <c r="AO56" s="343">
        <v>-3</v>
      </c>
      <c r="AP56" s="344">
        <v>25180</v>
      </c>
      <c r="AQ56" s="345">
        <v>3.9</v>
      </c>
      <c r="AR56" s="346">
        <v>-6.9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2267158</v>
      </c>
      <c r="AN57" s="334">
        <v>31690</v>
      </c>
      <c r="AO57" s="335">
        <v>71.2</v>
      </c>
      <c r="AP57" s="336">
        <v>44475</v>
      </c>
      <c r="AQ57" s="337">
        <v>-3.2</v>
      </c>
      <c r="AR57" s="338">
        <v>74.400000000000006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1441645</v>
      </c>
      <c r="AN58" s="342">
        <v>20151</v>
      </c>
      <c r="AO58" s="343">
        <v>43.6</v>
      </c>
      <c r="AP58" s="344">
        <v>24780</v>
      </c>
      <c r="AQ58" s="345">
        <v>-1.6</v>
      </c>
      <c r="AR58" s="346">
        <v>45.2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3669446</v>
      </c>
      <c r="AN59" s="334">
        <v>51280</v>
      </c>
      <c r="AO59" s="335">
        <v>61.8</v>
      </c>
      <c r="AP59" s="336">
        <v>45982</v>
      </c>
      <c r="AQ59" s="337">
        <v>3.4</v>
      </c>
      <c r="AR59" s="338">
        <v>58.4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1646031</v>
      </c>
      <c r="AN60" s="342">
        <v>23003</v>
      </c>
      <c r="AO60" s="343">
        <v>14.2</v>
      </c>
      <c r="AP60" s="344">
        <v>25583</v>
      </c>
      <c r="AQ60" s="345">
        <v>3.2</v>
      </c>
      <c r="AR60" s="346">
        <v>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2401588</v>
      </c>
      <c r="AN61" s="349">
        <v>33478</v>
      </c>
      <c r="AO61" s="350">
        <v>23.8</v>
      </c>
      <c r="AP61" s="351">
        <v>45495</v>
      </c>
      <c r="AQ61" s="352">
        <v>1.9</v>
      </c>
      <c r="AR61" s="338">
        <v>21.9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1292061</v>
      </c>
      <c r="AN62" s="342">
        <v>18011</v>
      </c>
      <c r="AO62" s="343">
        <v>9.1</v>
      </c>
      <c r="AP62" s="344">
        <v>24787</v>
      </c>
      <c r="AQ62" s="345">
        <v>1.9</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u/Rz6JyYjmEkgXfr+aAeIX0tKk0hX4r4kPt4u+2Qf7OypAVQpbFHM4t3PlnN/XMXZBO1lO5snlyEQmji126Ow==" saltValue="fneE/pTE54SxUKOipsZV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C61" sqref="C61:E6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xwa5+PuIbBlb+AO/W2ly2su64kLbnDLSToC1EKVmL+ZoYNq1JEcSq9sMJvDUcniPLZ86amhdhpfE9kwwnqzjUg==" saltValue="cWxCnoENXnyf4cIqrR/b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80" zoomScaleNormal="80" zoomScaleSheetLayoutView="55" workbookViewId="0">
      <selection activeCell="CB15" sqref="CB1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VtI4HmjlCItvU09gQrWOEBjLJHwqk008KF9axWICsNQ9dEDGK9o00nExhar3/B2FmpnoSgs9nhFU4HLhQPQ8w==" saltValue="OSs7DhOkky8j9soepBy1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C61" sqref="C61:E6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24.09</v>
      </c>
      <c r="G47" s="12">
        <v>22</v>
      </c>
      <c r="H47" s="12">
        <v>20.7</v>
      </c>
      <c r="I47" s="12">
        <v>20.37</v>
      </c>
      <c r="J47" s="13">
        <v>20.34</v>
      </c>
    </row>
    <row r="48" spans="2:10" ht="57.75" customHeight="1" x14ac:dyDescent="0.15">
      <c r="B48" s="14"/>
      <c r="C48" s="1141" t="s">
        <v>4</v>
      </c>
      <c r="D48" s="1141"/>
      <c r="E48" s="1142"/>
      <c r="F48" s="15">
        <v>4.29</v>
      </c>
      <c r="G48" s="16">
        <v>9.26</v>
      </c>
      <c r="H48" s="16">
        <v>14.28</v>
      </c>
      <c r="I48" s="16">
        <v>12.56</v>
      </c>
      <c r="J48" s="17">
        <v>10.97</v>
      </c>
    </row>
    <row r="49" spans="2:10" ht="57.75" customHeight="1" thickBot="1" x14ac:dyDescent="0.2">
      <c r="B49" s="18"/>
      <c r="C49" s="1143" t="s">
        <v>5</v>
      </c>
      <c r="D49" s="1143"/>
      <c r="E49" s="1144"/>
      <c r="F49" s="19">
        <v>1.25</v>
      </c>
      <c r="G49" s="20">
        <v>3.68</v>
      </c>
      <c r="H49" s="20">
        <v>5.85</v>
      </c>
      <c r="I49" s="20" t="s">
        <v>532</v>
      </c>
      <c r="J49" s="21" t="s">
        <v>533</v>
      </c>
    </row>
    <row r="50" spans="2:10" x14ac:dyDescent="0.15"/>
  </sheetData>
  <sheetProtection algorithmName="SHA-512" hashValue="UwMxRXH6Cq++Ite1DHKj6uNeA9tZz/LeQULFU9LrDiwV6LENsh4ajR7iX7MkDDftDS9cMytMrcgsZTmywC/7Gw==" saltValue="+UOOac6Zvma0VQugH83v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4" zoomScale="70" zoomScaleNormal="70" zoomScaleSheetLayoutView="100" workbookViewId="0">
      <selection activeCell="C61" sqref="C61:E6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6.66</v>
      </c>
      <c r="G34" s="33">
        <v>8.74</v>
      </c>
      <c r="H34" s="33">
        <v>9.9600000000000009</v>
      </c>
      <c r="I34" s="33">
        <v>11.66</v>
      </c>
      <c r="J34" s="34">
        <v>12.62</v>
      </c>
      <c r="K34" s="22"/>
      <c r="L34" s="22"/>
      <c r="M34" s="22"/>
      <c r="N34" s="22"/>
      <c r="O34" s="22"/>
      <c r="P34" s="22"/>
    </row>
    <row r="35" spans="1:16" ht="39" customHeight="1" x14ac:dyDescent="0.15">
      <c r="A35" s="22"/>
      <c r="B35" s="35"/>
      <c r="C35" s="1145" t="s">
        <v>535</v>
      </c>
      <c r="D35" s="1146"/>
      <c r="E35" s="1147"/>
      <c r="F35" s="36">
        <v>4.28</v>
      </c>
      <c r="G35" s="37">
        <v>9.24</v>
      </c>
      <c r="H35" s="37">
        <v>14.26</v>
      </c>
      <c r="I35" s="37">
        <v>12.54</v>
      </c>
      <c r="J35" s="38">
        <v>10.96</v>
      </c>
      <c r="K35" s="22"/>
      <c r="L35" s="22"/>
      <c r="M35" s="22"/>
      <c r="N35" s="22"/>
      <c r="O35" s="22"/>
      <c r="P35" s="22"/>
    </row>
    <row r="36" spans="1:16" ht="39" customHeight="1" x14ac:dyDescent="0.15">
      <c r="A36" s="22"/>
      <c r="B36" s="35"/>
      <c r="C36" s="1145" t="s">
        <v>536</v>
      </c>
      <c r="D36" s="1146"/>
      <c r="E36" s="1147"/>
      <c r="F36" s="36">
        <v>13.71</v>
      </c>
      <c r="G36" s="37">
        <v>13.24</v>
      </c>
      <c r="H36" s="37">
        <v>13.24</v>
      </c>
      <c r="I36" s="37">
        <v>10.5</v>
      </c>
      <c r="J36" s="38">
        <v>10.19</v>
      </c>
      <c r="K36" s="22"/>
      <c r="L36" s="22"/>
      <c r="M36" s="22"/>
      <c r="N36" s="22"/>
      <c r="O36" s="22"/>
      <c r="P36" s="22"/>
    </row>
    <row r="37" spans="1:16" ht="39" customHeight="1" x14ac:dyDescent="0.15">
      <c r="A37" s="22"/>
      <c r="B37" s="35"/>
      <c r="C37" s="1145" t="s">
        <v>537</v>
      </c>
      <c r="D37" s="1146"/>
      <c r="E37" s="1147"/>
      <c r="F37" s="36">
        <v>1.69</v>
      </c>
      <c r="G37" s="37">
        <v>0.62</v>
      </c>
      <c r="H37" s="37">
        <v>0.8</v>
      </c>
      <c r="I37" s="37">
        <v>0.68</v>
      </c>
      <c r="J37" s="38">
        <v>0.41</v>
      </c>
      <c r="K37" s="22"/>
      <c r="L37" s="22"/>
      <c r="M37" s="22"/>
      <c r="N37" s="22"/>
      <c r="O37" s="22"/>
      <c r="P37" s="22"/>
    </row>
    <row r="38" spans="1:16" ht="39" customHeight="1" x14ac:dyDescent="0.15">
      <c r="A38" s="22"/>
      <c r="B38" s="35"/>
      <c r="C38" s="1145" t="s">
        <v>538</v>
      </c>
      <c r="D38" s="1146"/>
      <c r="E38" s="1147"/>
      <c r="F38" s="36">
        <v>0.01</v>
      </c>
      <c r="G38" s="37">
        <v>0.2</v>
      </c>
      <c r="H38" s="37">
        <v>0.72</v>
      </c>
      <c r="I38" s="37">
        <v>0.45</v>
      </c>
      <c r="J38" s="38">
        <v>0.41</v>
      </c>
      <c r="K38" s="22"/>
      <c r="L38" s="22"/>
      <c r="M38" s="22"/>
      <c r="N38" s="22"/>
      <c r="O38" s="22"/>
      <c r="P38" s="22"/>
    </row>
    <row r="39" spans="1:16" ht="39" customHeight="1" x14ac:dyDescent="0.15">
      <c r="A39" s="22"/>
      <c r="B39" s="35"/>
      <c r="C39" s="1145" t="s">
        <v>539</v>
      </c>
      <c r="D39" s="1146"/>
      <c r="E39" s="1147"/>
      <c r="F39" s="36">
        <v>0.35</v>
      </c>
      <c r="G39" s="37">
        <v>0.38</v>
      </c>
      <c r="H39" s="37">
        <v>0.28999999999999998</v>
      </c>
      <c r="I39" s="37">
        <v>0.31</v>
      </c>
      <c r="J39" s="38">
        <v>0.31</v>
      </c>
      <c r="K39" s="22"/>
      <c r="L39" s="22"/>
      <c r="M39" s="22"/>
      <c r="N39" s="22"/>
      <c r="O39" s="22"/>
      <c r="P39" s="22"/>
    </row>
    <row r="40" spans="1:16" ht="39" customHeight="1" x14ac:dyDescent="0.15">
      <c r="A40" s="22"/>
      <c r="B40" s="35"/>
      <c r="C40" s="1145" t="s">
        <v>540</v>
      </c>
      <c r="D40" s="1146"/>
      <c r="E40" s="1147"/>
      <c r="F40" s="36">
        <v>0</v>
      </c>
      <c r="G40" s="37">
        <v>0.02</v>
      </c>
      <c r="H40" s="37">
        <v>0.01</v>
      </c>
      <c r="I40" s="37">
        <v>0.01</v>
      </c>
      <c r="J40" s="38">
        <v>0</v>
      </c>
      <c r="K40" s="22"/>
      <c r="L40" s="22"/>
      <c r="M40" s="22"/>
      <c r="N40" s="22"/>
      <c r="O40" s="22"/>
      <c r="P40" s="22"/>
    </row>
    <row r="41" spans="1:16" ht="39" customHeight="1" x14ac:dyDescent="0.15">
      <c r="A41" s="22"/>
      <c r="B41" s="35"/>
      <c r="C41" s="1145" t="s">
        <v>541</v>
      </c>
      <c r="D41" s="1146"/>
      <c r="E41" s="1147"/>
      <c r="F41" s="36">
        <v>0.11</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1mDkjWSSbrHqPH0c6ziZUNvS00OvM+L3EXb95Y/PJZGLox1Cjd7ZABzBTG/93w3BLTwV/rN5DCVRArajodprg==" saltValue="ESA+eW8xIBHTwiGSyHM8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U42" sqref="U4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2615</v>
      </c>
      <c r="L45" s="60">
        <v>2564</v>
      </c>
      <c r="M45" s="60">
        <v>2604</v>
      </c>
      <c r="N45" s="60">
        <v>2550</v>
      </c>
      <c r="O45" s="61">
        <v>2481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346</v>
      </c>
      <c r="L48" s="64">
        <v>328</v>
      </c>
      <c r="M48" s="64">
        <v>303</v>
      </c>
      <c r="N48" s="64">
        <v>309</v>
      </c>
      <c r="O48" s="65">
        <v>252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1</v>
      </c>
      <c r="N49" s="64">
        <v>0</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244</v>
      </c>
      <c r="L50" s="64">
        <v>285</v>
      </c>
      <c r="M50" s="64">
        <v>269</v>
      </c>
      <c r="N50" s="64">
        <v>247</v>
      </c>
      <c r="O50" s="65">
        <v>230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2897</v>
      </c>
      <c r="L52" s="64">
        <v>2798</v>
      </c>
      <c r="M52" s="64">
        <v>2761</v>
      </c>
      <c r="N52" s="64">
        <v>2740</v>
      </c>
      <c r="O52" s="65">
        <v>2678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309</v>
      </c>
      <c r="L53" s="69">
        <v>380</v>
      </c>
      <c r="M53" s="69">
        <v>416</v>
      </c>
      <c r="N53" s="69">
        <v>366</v>
      </c>
      <c r="O53" s="70">
        <v>288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ceMqh8dZPjWVGzSrLWBNNlP6yZ+xx1tQvxoNiSLnq48Hr2POjO0NG/pYajWZA9U/+fM4UMfKAo7xTH+bIufPw==" saltValue="V3XKeyYcfErfU4EERDda6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9" zoomScale="80" zoomScaleNormal="80" zoomScaleSheetLayoutView="100" workbookViewId="0">
      <selection activeCell="C61" sqref="C61:E6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22766</v>
      </c>
      <c r="J41" s="356">
        <v>21854</v>
      </c>
      <c r="K41" s="356">
        <v>20694</v>
      </c>
      <c r="L41" s="356">
        <v>19510</v>
      </c>
      <c r="M41" s="357">
        <v>18730</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2592</v>
      </c>
      <c r="J43" s="359">
        <v>2479</v>
      </c>
      <c r="K43" s="359">
        <v>2290</v>
      </c>
      <c r="L43" s="359">
        <v>2103</v>
      </c>
      <c r="M43" s="360">
        <v>1875</v>
      </c>
    </row>
    <row r="44" spans="2:13" ht="27.75" customHeight="1" x14ac:dyDescent="0.15">
      <c r="B44" s="1186"/>
      <c r="C44" s="1187"/>
      <c r="D44" s="106"/>
      <c r="E44" s="1192" t="s">
        <v>34</v>
      </c>
      <c r="F44" s="1192"/>
      <c r="G44" s="1192"/>
      <c r="H44" s="1193"/>
      <c r="I44" s="358">
        <v>3167</v>
      </c>
      <c r="J44" s="359">
        <v>2832</v>
      </c>
      <c r="K44" s="359">
        <v>2501</v>
      </c>
      <c r="L44" s="359">
        <v>2175</v>
      </c>
      <c r="M44" s="360">
        <v>2048</v>
      </c>
    </row>
    <row r="45" spans="2:13" ht="27.75" customHeight="1" x14ac:dyDescent="0.15">
      <c r="B45" s="1186"/>
      <c r="C45" s="1187"/>
      <c r="D45" s="106"/>
      <c r="E45" s="1192" t="s">
        <v>35</v>
      </c>
      <c r="F45" s="1192"/>
      <c r="G45" s="1192"/>
      <c r="H45" s="1193"/>
      <c r="I45" s="358" t="s">
        <v>489</v>
      </c>
      <c r="J45" s="359" t="s">
        <v>489</v>
      </c>
      <c r="K45" s="359" t="s">
        <v>489</v>
      </c>
      <c r="L45" s="359" t="s">
        <v>489</v>
      </c>
      <c r="M45" s="360" t="s">
        <v>489</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5565</v>
      </c>
      <c r="J50" s="359">
        <v>5416</v>
      </c>
      <c r="K50" s="359">
        <v>6244</v>
      </c>
      <c r="L50" s="359">
        <v>7137</v>
      </c>
      <c r="M50" s="360">
        <v>7752</v>
      </c>
    </row>
    <row r="51" spans="2:13" ht="27.75" customHeight="1" x14ac:dyDescent="0.15">
      <c r="B51" s="1186"/>
      <c r="C51" s="1187"/>
      <c r="D51" s="106"/>
      <c r="E51" s="1192" t="s">
        <v>42</v>
      </c>
      <c r="F51" s="1192"/>
      <c r="G51" s="1192"/>
      <c r="H51" s="1193"/>
      <c r="I51" s="358">
        <v>5890</v>
      </c>
      <c r="J51" s="359">
        <v>5484</v>
      </c>
      <c r="K51" s="359">
        <v>5016</v>
      </c>
      <c r="L51" s="359">
        <v>4294</v>
      </c>
      <c r="M51" s="360">
        <v>4775</v>
      </c>
    </row>
    <row r="52" spans="2:13" ht="27.75" customHeight="1" x14ac:dyDescent="0.15">
      <c r="B52" s="1188"/>
      <c r="C52" s="1189"/>
      <c r="D52" s="106"/>
      <c r="E52" s="1192" t="s">
        <v>43</v>
      </c>
      <c r="F52" s="1192"/>
      <c r="G52" s="1192"/>
      <c r="H52" s="1193"/>
      <c r="I52" s="358">
        <v>20727</v>
      </c>
      <c r="J52" s="359">
        <v>20197</v>
      </c>
      <c r="K52" s="359">
        <v>19691</v>
      </c>
      <c r="L52" s="359">
        <v>18711</v>
      </c>
      <c r="M52" s="360">
        <v>17928</v>
      </c>
    </row>
    <row r="53" spans="2:13" ht="27.75" customHeight="1" thickBot="1" x14ac:dyDescent="0.2">
      <c r="B53" s="1199" t="s">
        <v>19</v>
      </c>
      <c r="C53" s="1200"/>
      <c r="D53" s="110"/>
      <c r="E53" s="1201" t="s">
        <v>44</v>
      </c>
      <c r="F53" s="1201"/>
      <c r="G53" s="1201"/>
      <c r="H53" s="1202"/>
      <c r="I53" s="361">
        <v>-3657</v>
      </c>
      <c r="J53" s="362">
        <v>-3931</v>
      </c>
      <c r="K53" s="362">
        <v>-5465</v>
      </c>
      <c r="L53" s="362">
        <v>-6353</v>
      </c>
      <c r="M53" s="363">
        <v>-7801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qFBtDH2NyHbZLoyUtGl9IYVR2tn/4QBwyOD70QjMiqFOe4FtnWLoOdaINgiJlwZ9J44gB3Sw+NJcW4U2SBg1Q==" saltValue="3SjikncETx2AeLAB+iDK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60" zoomScaleNormal="6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3096</v>
      </c>
      <c r="G55" s="122">
        <v>2987</v>
      </c>
      <c r="H55" s="123">
        <v>3042</v>
      </c>
    </row>
    <row r="56" spans="2:8" ht="52.5" customHeight="1" x14ac:dyDescent="0.15">
      <c r="B56" s="124"/>
      <c r="C56" s="1213" t="s">
        <v>47</v>
      </c>
      <c r="D56" s="1213"/>
      <c r="E56" s="1214"/>
      <c r="F56" s="125">
        <v>13</v>
      </c>
      <c r="G56" s="125">
        <v>13</v>
      </c>
      <c r="H56" s="126">
        <v>13</v>
      </c>
    </row>
    <row r="57" spans="2:8" ht="53.25" customHeight="1" x14ac:dyDescent="0.15">
      <c r="B57" s="124"/>
      <c r="C57" s="1215" t="s">
        <v>48</v>
      </c>
      <c r="D57" s="1215"/>
      <c r="E57" s="1216"/>
      <c r="F57" s="127">
        <v>2598</v>
      </c>
      <c r="G57" s="127">
        <v>3541</v>
      </c>
      <c r="H57" s="128">
        <v>3999</v>
      </c>
    </row>
    <row r="58" spans="2:8" ht="45.75" customHeight="1" x14ac:dyDescent="0.15">
      <c r="B58" s="129"/>
      <c r="C58" s="1203" t="s">
        <v>553</v>
      </c>
      <c r="D58" s="1204"/>
      <c r="E58" s="1205"/>
      <c r="F58" s="130">
        <v>1552</v>
      </c>
      <c r="G58" s="130">
        <v>2434</v>
      </c>
      <c r="H58" s="131">
        <v>2532</v>
      </c>
    </row>
    <row r="59" spans="2:8" ht="45.75" customHeight="1" x14ac:dyDescent="0.15">
      <c r="B59" s="129"/>
      <c r="C59" s="1203" t="s">
        <v>554</v>
      </c>
      <c r="D59" s="1204"/>
      <c r="E59" s="1205"/>
      <c r="F59" s="130" t="s">
        <v>557</v>
      </c>
      <c r="G59" s="130">
        <v>100</v>
      </c>
      <c r="H59" s="131">
        <v>500</v>
      </c>
    </row>
    <row r="60" spans="2:8" ht="45.75" customHeight="1" x14ac:dyDescent="0.15">
      <c r="B60" s="129"/>
      <c r="C60" s="1203" t="s">
        <v>555</v>
      </c>
      <c r="D60" s="1204"/>
      <c r="E60" s="1205"/>
      <c r="F60" s="130">
        <v>563</v>
      </c>
      <c r="G60" s="130">
        <v>502</v>
      </c>
      <c r="H60" s="131">
        <v>452</v>
      </c>
    </row>
    <row r="61" spans="2:8" ht="45.75" customHeight="1" x14ac:dyDescent="0.15">
      <c r="B61" s="129"/>
      <c r="C61" s="1203" t="s">
        <v>556</v>
      </c>
      <c r="D61" s="1204"/>
      <c r="E61" s="1205"/>
      <c r="F61" s="130">
        <v>191</v>
      </c>
      <c r="G61" s="130">
        <v>190</v>
      </c>
      <c r="H61" s="131">
        <v>190</v>
      </c>
    </row>
    <row r="62" spans="2:8" ht="45.75" customHeight="1" thickBot="1" x14ac:dyDescent="0.2">
      <c r="B62" s="132"/>
      <c r="C62" s="1206" t="s">
        <v>558</v>
      </c>
      <c r="D62" s="1207"/>
      <c r="E62" s="1208"/>
      <c r="F62" s="133">
        <v>104</v>
      </c>
      <c r="G62" s="133">
        <v>115</v>
      </c>
      <c r="H62" s="134">
        <v>123</v>
      </c>
    </row>
    <row r="63" spans="2:8" ht="52.5" customHeight="1" thickBot="1" x14ac:dyDescent="0.2">
      <c r="B63" s="135"/>
      <c r="C63" s="1209" t="s">
        <v>49</v>
      </c>
      <c r="D63" s="1209"/>
      <c r="E63" s="1210"/>
      <c r="F63" s="136">
        <v>5707</v>
      </c>
      <c r="G63" s="136">
        <v>6541</v>
      </c>
      <c r="H63" s="137">
        <v>7055</v>
      </c>
    </row>
    <row r="64" spans="2:8" x14ac:dyDescent="0.15"/>
  </sheetData>
  <sheetProtection algorithmName="SHA-512" hashValue="ajsurUI/Wr+agFcDX8A0xnsNk/nmGWfj0IntjBadun+PvXfkQ3g9FURJv3Cfcbemvm5bo8JN2rzuxkTx4nKJIQ==" saltValue="TdfrPXtpIyIJzW8NdFl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AP19" sqref="AP1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559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562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527</v>
      </c>
      <c r="BQ50" s="1250"/>
      <c r="BR50" s="1250"/>
      <c r="BS50" s="1250"/>
      <c r="BT50" s="1250"/>
      <c r="BU50" s="1250"/>
      <c r="BV50" s="1250"/>
      <c r="BW50" s="1250"/>
      <c r="BX50" s="1250" t="s">
        <v>528</v>
      </c>
      <c r="BY50" s="1250"/>
      <c r="BZ50" s="1250"/>
      <c r="CA50" s="1250"/>
      <c r="CB50" s="1250"/>
      <c r="CC50" s="1250"/>
      <c r="CD50" s="1250"/>
      <c r="CE50" s="1250"/>
      <c r="CF50" s="1250" t="s">
        <v>529</v>
      </c>
      <c r="CG50" s="1250"/>
      <c r="CH50" s="1250"/>
      <c r="CI50" s="1250"/>
      <c r="CJ50" s="1250"/>
      <c r="CK50" s="1250"/>
      <c r="CL50" s="1250"/>
      <c r="CM50" s="1250"/>
      <c r="CN50" s="1250" t="s">
        <v>530</v>
      </c>
      <c r="CO50" s="1250"/>
      <c r="CP50" s="1250"/>
      <c r="CQ50" s="1250"/>
      <c r="CR50" s="1250"/>
      <c r="CS50" s="1250"/>
      <c r="CT50" s="1250"/>
      <c r="CU50" s="1250"/>
      <c r="CV50" s="1250" t="s">
        <v>531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563</v>
      </c>
      <c r="AO51" s="1254"/>
      <c r="AP51" s="1254"/>
      <c r="AQ51" s="1254"/>
      <c r="AR51" s="1254"/>
      <c r="AS51" s="1254"/>
      <c r="AT51" s="1254"/>
      <c r="AU51" s="1254"/>
      <c r="AV51" s="1254"/>
      <c r="AW51" s="1254"/>
      <c r="AX51" s="1254"/>
      <c r="AY51" s="1254"/>
      <c r="AZ51" s="1254"/>
      <c r="BA51" s="1254"/>
      <c r="BB51" s="1254" t="s">
        <v>564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565</v>
      </c>
      <c r="BC53" s="1254"/>
      <c r="BD53" s="1254"/>
      <c r="BE53" s="1254"/>
      <c r="BF53" s="1254"/>
      <c r="BG53" s="1254"/>
      <c r="BH53" s="1254"/>
      <c r="BI53" s="1254"/>
      <c r="BJ53" s="1254"/>
      <c r="BK53" s="1254"/>
      <c r="BL53" s="1254"/>
      <c r="BM53" s="1254"/>
      <c r="BN53" s="1254"/>
      <c r="BO53" s="1254"/>
      <c r="BP53" s="1255">
        <v>54.9</v>
      </c>
      <c r="BQ53" s="1255"/>
      <c r="BR53" s="1255"/>
      <c r="BS53" s="1255"/>
      <c r="BT53" s="1255"/>
      <c r="BU53" s="1255"/>
      <c r="BV53" s="1255"/>
      <c r="BW53" s="1255"/>
      <c r="BX53" s="1255">
        <v>56.4</v>
      </c>
      <c r="BY53" s="1255"/>
      <c r="BZ53" s="1255"/>
      <c r="CA53" s="1255"/>
      <c r="CB53" s="1255"/>
      <c r="CC53" s="1255"/>
      <c r="CD53" s="1255"/>
      <c r="CE53" s="1255"/>
      <c r="CF53" s="1255">
        <v>57.9</v>
      </c>
      <c r="CG53" s="1255"/>
      <c r="CH53" s="1255"/>
      <c r="CI53" s="1255"/>
      <c r="CJ53" s="1255"/>
      <c r="CK53" s="1255"/>
      <c r="CL53" s="1255"/>
      <c r="CM53" s="1255"/>
      <c r="CN53" s="1255">
        <v>59.1</v>
      </c>
      <c r="CO53" s="1255"/>
      <c r="CP53" s="1255"/>
      <c r="CQ53" s="1255"/>
      <c r="CR53" s="1255"/>
      <c r="CS53" s="1255"/>
      <c r="CT53" s="1255"/>
      <c r="CU53" s="1255"/>
      <c r="CV53" s="1255">
        <v>58.9</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566</v>
      </c>
      <c r="AO55" s="1250"/>
      <c r="AP55" s="1250"/>
      <c r="AQ55" s="1250"/>
      <c r="AR55" s="1250"/>
      <c r="AS55" s="1250"/>
      <c r="AT55" s="1250"/>
      <c r="AU55" s="1250"/>
      <c r="AV55" s="1250"/>
      <c r="AW55" s="1250"/>
      <c r="AX55" s="1250"/>
      <c r="AY55" s="1250"/>
      <c r="AZ55" s="1250"/>
      <c r="BA55" s="1250"/>
      <c r="BB55" s="1254" t="s">
        <v>564</v>
      </c>
      <c r="BC55" s="1254"/>
      <c r="BD55" s="1254"/>
      <c r="BE55" s="1254"/>
      <c r="BF55" s="1254"/>
      <c r="BG55" s="1254"/>
      <c r="BH55" s="1254"/>
      <c r="BI55" s="1254"/>
      <c r="BJ55" s="1254"/>
      <c r="BK55" s="1254"/>
      <c r="BL55" s="1254"/>
      <c r="BM55" s="1254"/>
      <c r="BN55" s="1254"/>
      <c r="BO55" s="1254"/>
      <c r="BP55" s="1255">
        <v>22.1</v>
      </c>
      <c r="BQ55" s="1255"/>
      <c r="BR55" s="1255"/>
      <c r="BS55" s="1255"/>
      <c r="BT55" s="1255"/>
      <c r="BU55" s="1255"/>
      <c r="BV55" s="1255"/>
      <c r="BW55" s="1255"/>
      <c r="BX55" s="1255">
        <v>20.399999999999999</v>
      </c>
      <c r="BY55" s="1255"/>
      <c r="BZ55" s="1255"/>
      <c r="CA55" s="1255"/>
      <c r="CB55" s="1255"/>
      <c r="CC55" s="1255"/>
      <c r="CD55" s="1255"/>
      <c r="CE55" s="1255"/>
      <c r="CF55" s="1255">
        <v>11.2</v>
      </c>
      <c r="CG55" s="1255"/>
      <c r="CH55" s="1255"/>
      <c r="CI55" s="1255"/>
      <c r="CJ55" s="1255"/>
      <c r="CK55" s="1255"/>
      <c r="CL55" s="1255"/>
      <c r="CM55" s="1255"/>
      <c r="CN55" s="1255">
        <v>4.5999999999999996</v>
      </c>
      <c r="CO55" s="1255"/>
      <c r="CP55" s="1255"/>
      <c r="CQ55" s="1255"/>
      <c r="CR55" s="1255"/>
      <c r="CS55" s="1255"/>
      <c r="CT55" s="1255"/>
      <c r="CU55" s="1255"/>
      <c r="CV55" s="1255">
        <v>4.2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565</v>
      </c>
      <c r="BC57" s="1254"/>
      <c r="BD57" s="1254"/>
      <c r="BE57" s="1254"/>
      <c r="BF57" s="1254"/>
      <c r="BG57" s="1254"/>
      <c r="BH57" s="1254"/>
      <c r="BI57" s="1254"/>
      <c r="BJ57" s="1254"/>
      <c r="BK57" s="1254"/>
      <c r="BL57" s="1254"/>
      <c r="BM57" s="1254"/>
      <c r="BN57" s="1254"/>
      <c r="BO57" s="1254"/>
      <c r="BP57" s="1255">
        <v>61.5</v>
      </c>
      <c r="BQ57" s="1255"/>
      <c r="BR57" s="1255"/>
      <c r="BS57" s="1255"/>
      <c r="BT57" s="1255"/>
      <c r="BU57" s="1255"/>
      <c r="BV57" s="1255"/>
      <c r="BW57" s="1255"/>
      <c r="BX57" s="1255">
        <v>63</v>
      </c>
      <c r="BY57" s="1255"/>
      <c r="BZ57" s="1255"/>
      <c r="CA57" s="1255"/>
      <c r="CB57" s="1255"/>
      <c r="CC57" s="1255"/>
      <c r="CD57" s="1255"/>
      <c r="CE57" s="1255"/>
      <c r="CF57" s="1255">
        <v>63.7</v>
      </c>
      <c r="CG57" s="1255"/>
      <c r="CH57" s="1255"/>
      <c r="CI57" s="1255"/>
      <c r="CJ57" s="1255"/>
      <c r="CK57" s="1255"/>
      <c r="CL57" s="1255"/>
      <c r="CM57" s="1255"/>
      <c r="CN57" s="1255">
        <v>64.099999999999994</v>
      </c>
      <c r="CO57" s="1255"/>
      <c r="CP57" s="1255"/>
      <c r="CQ57" s="1255"/>
      <c r="CR57" s="1255"/>
      <c r="CS57" s="1255"/>
      <c r="CT57" s="1255"/>
      <c r="CU57" s="1255"/>
      <c r="CV57" s="1255">
        <v>64.599999999999994</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567</v>
      </c>
    </row>
    <row r="64" spans="1:109" x14ac:dyDescent="0.15">
      <c r="B64" s="1225"/>
      <c r="G64" s="1232"/>
      <c r="I64" s="1265"/>
      <c r="J64" s="1265"/>
      <c r="K64" s="1265"/>
      <c r="L64" s="1265"/>
      <c r="M64" s="1265"/>
      <c r="N64" s="1266"/>
      <c r="AM64" s="1232"/>
      <c r="AN64" s="1232" t="s">
        <v>560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568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562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527</v>
      </c>
      <c r="BQ72" s="1250"/>
      <c r="BR72" s="1250"/>
      <c r="BS72" s="1250"/>
      <c r="BT72" s="1250"/>
      <c r="BU72" s="1250"/>
      <c r="BV72" s="1250"/>
      <c r="BW72" s="1250"/>
      <c r="BX72" s="1250" t="s">
        <v>528</v>
      </c>
      <c r="BY72" s="1250"/>
      <c r="BZ72" s="1250"/>
      <c r="CA72" s="1250"/>
      <c r="CB72" s="1250"/>
      <c r="CC72" s="1250"/>
      <c r="CD72" s="1250"/>
      <c r="CE72" s="1250"/>
      <c r="CF72" s="1250" t="s">
        <v>529</v>
      </c>
      <c r="CG72" s="1250"/>
      <c r="CH72" s="1250"/>
      <c r="CI72" s="1250"/>
      <c r="CJ72" s="1250"/>
      <c r="CK72" s="1250"/>
      <c r="CL72" s="1250"/>
      <c r="CM72" s="1250"/>
      <c r="CN72" s="1250" t="s">
        <v>530</v>
      </c>
      <c r="CO72" s="1250"/>
      <c r="CP72" s="1250"/>
      <c r="CQ72" s="1250"/>
      <c r="CR72" s="1250"/>
      <c r="CS72" s="1250"/>
      <c r="CT72" s="1250"/>
      <c r="CU72" s="1250"/>
      <c r="CV72" s="1250" t="s">
        <v>531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563</v>
      </c>
      <c r="AO73" s="1254"/>
      <c r="AP73" s="1254"/>
      <c r="AQ73" s="1254"/>
      <c r="AR73" s="1254"/>
      <c r="AS73" s="1254"/>
      <c r="AT73" s="1254"/>
      <c r="AU73" s="1254"/>
      <c r="AV73" s="1254"/>
      <c r="AW73" s="1254"/>
      <c r="AX73" s="1254"/>
      <c r="AY73" s="1254"/>
      <c r="AZ73" s="1254"/>
      <c r="BA73" s="1254"/>
      <c r="BB73" s="1254" t="s">
        <v>564</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569</v>
      </c>
      <c r="BC75" s="1254"/>
      <c r="BD75" s="1254"/>
      <c r="BE75" s="1254"/>
      <c r="BF75" s="1254"/>
      <c r="BG75" s="1254"/>
      <c r="BH75" s="1254"/>
      <c r="BI75" s="1254"/>
      <c r="BJ75" s="1254"/>
      <c r="BK75" s="1254"/>
      <c r="BL75" s="1254"/>
      <c r="BM75" s="1254"/>
      <c r="BN75" s="1254"/>
      <c r="BO75" s="1254"/>
      <c r="BP75" s="1255">
        <v>1.4</v>
      </c>
      <c r="BQ75" s="1255"/>
      <c r="BR75" s="1255"/>
      <c r="BS75" s="1255"/>
      <c r="BT75" s="1255"/>
      <c r="BU75" s="1255"/>
      <c r="BV75" s="1255"/>
      <c r="BW75" s="1255"/>
      <c r="BX75" s="1255">
        <v>2.2000000000000002</v>
      </c>
      <c r="BY75" s="1255"/>
      <c r="BZ75" s="1255"/>
      <c r="CA75" s="1255"/>
      <c r="CB75" s="1255"/>
      <c r="CC75" s="1255"/>
      <c r="CD75" s="1255"/>
      <c r="CE75" s="1255"/>
      <c r="CF75" s="1255">
        <v>2.9</v>
      </c>
      <c r="CG75" s="1255"/>
      <c r="CH75" s="1255"/>
      <c r="CI75" s="1255"/>
      <c r="CJ75" s="1255"/>
      <c r="CK75" s="1255"/>
      <c r="CL75" s="1255"/>
      <c r="CM75" s="1255"/>
      <c r="CN75" s="1255">
        <v>3</v>
      </c>
      <c r="CO75" s="1255"/>
      <c r="CP75" s="1255"/>
      <c r="CQ75" s="1255"/>
      <c r="CR75" s="1255"/>
      <c r="CS75" s="1255"/>
      <c r="CT75" s="1255"/>
      <c r="CU75" s="1255"/>
      <c r="CV75" s="1255">
        <v>2.7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566</v>
      </c>
      <c r="AO77" s="1250"/>
      <c r="AP77" s="1250"/>
      <c r="AQ77" s="1250"/>
      <c r="AR77" s="1250"/>
      <c r="AS77" s="1250"/>
      <c r="AT77" s="1250"/>
      <c r="AU77" s="1250"/>
      <c r="AV77" s="1250"/>
      <c r="AW77" s="1250"/>
      <c r="AX77" s="1250"/>
      <c r="AY77" s="1250"/>
      <c r="AZ77" s="1250"/>
      <c r="BA77" s="1250"/>
      <c r="BB77" s="1254" t="s">
        <v>564</v>
      </c>
      <c r="BC77" s="1254"/>
      <c r="BD77" s="1254"/>
      <c r="BE77" s="1254"/>
      <c r="BF77" s="1254"/>
      <c r="BG77" s="1254"/>
      <c r="BH77" s="1254"/>
      <c r="BI77" s="1254"/>
      <c r="BJ77" s="1254"/>
      <c r="BK77" s="1254"/>
      <c r="BL77" s="1254"/>
      <c r="BM77" s="1254"/>
      <c r="BN77" s="1254"/>
      <c r="BO77" s="1254"/>
      <c r="BP77" s="1255">
        <v>22.1</v>
      </c>
      <c r="BQ77" s="1255"/>
      <c r="BR77" s="1255"/>
      <c r="BS77" s="1255"/>
      <c r="BT77" s="1255"/>
      <c r="BU77" s="1255"/>
      <c r="BV77" s="1255"/>
      <c r="BW77" s="1255"/>
      <c r="BX77" s="1255">
        <v>20.399999999999999</v>
      </c>
      <c r="BY77" s="1255"/>
      <c r="BZ77" s="1255"/>
      <c r="CA77" s="1255"/>
      <c r="CB77" s="1255"/>
      <c r="CC77" s="1255"/>
      <c r="CD77" s="1255"/>
      <c r="CE77" s="1255"/>
      <c r="CF77" s="1255">
        <v>11.2</v>
      </c>
      <c r="CG77" s="1255"/>
      <c r="CH77" s="1255"/>
      <c r="CI77" s="1255"/>
      <c r="CJ77" s="1255"/>
      <c r="CK77" s="1255"/>
      <c r="CL77" s="1255"/>
      <c r="CM77" s="1255"/>
      <c r="CN77" s="1255">
        <v>4.5999999999999996</v>
      </c>
      <c r="CO77" s="1255"/>
      <c r="CP77" s="1255"/>
      <c r="CQ77" s="1255"/>
      <c r="CR77" s="1255"/>
      <c r="CS77" s="1255"/>
      <c r="CT77" s="1255"/>
      <c r="CU77" s="1255"/>
      <c r="CV77" s="1255">
        <v>4.2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569</v>
      </c>
      <c r="BC79" s="1254"/>
      <c r="BD79" s="1254"/>
      <c r="BE79" s="1254"/>
      <c r="BF79" s="1254"/>
      <c r="BG79" s="1254"/>
      <c r="BH79" s="1254"/>
      <c r="BI79" s="1254"/>
      <c r="BJ79" s="1254"/>
      <c r="BK79" s="1254"/>
      <c r="BL79" s="1254"/>
      <c r="BM79" s="1254"/>
      <c r="BN79" s="1254"/>
      <c r="BO79" s="1254"/>
      <c r="BP79" s="1255">
        <v>6.3</v>
      </c>
      <c r="BQ79" s="1255"/>
      <c r="BR79" s="1255"/>
      <c r="BS79" s="1255"/>
      <c r="BT79" s="1255"/>
      <c r="BU79" s="1255"/>
      <c r="BV79" s="1255"/>
      <c r="BW79" s="1255"/>
      <c r="BX79" s="1255">
        <v>6.2</v>
      </c>
      <c r="BY79" s="1255"/>
      <c r="BZ79" s="1255"/>
      <c r="CA79" s="1255"/>
      <c r="CB79" s="1255"/>
      <c r="CC79" s="1255"/>
      <c r="CD79" s="1255"/>
      <c r="CE79" s="1255"/>
      <c r="CF79" s="1255">
        <v>5.7</v>
      </c>
      <c r="CG79" s="1255"/>
      <c r="CH79" s="1255"/>
      <c r="CI79" s="1255"/>
      <c r="CJ79" s="1255"/>
      <c r="CK79" s="1255"/>
      <c r="CL79" s="1255"/>
      <c r="CM79" s="1255"/>
      <c r="CN79" s="1255">
        <v>5.8</v>
      </c>
      <c r="CO79" s="1255"/>
      <c r="CP79" s="1255"/>
      <c r="CQ79" s="1255"/>
      <c r="CR79" s="1255"/>
      <c r="CS79" s="1255"/>
      <c r="CT79" s="1255"/>
      <c r="CU79" s="1255"/>
      <c r="CV79" s="1255">
        <v>5.8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TUro/1lLROGTvO0aXUN8wsXjhS7iQ2cv+nU7n5lqBQLBBX9xIfHEs/6OZWrRzo/rrwF22qsGe8wHE5qx8+MavQ==" saltValue="NDlE6XGQwSxefhwdrQRl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election activeCell="AP19" sqref="AP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lmrlSceov12HvfIYjhWQ3uVWYCacTveBw1XxxbfJllOTkSpKsqHgqbOKR/QaUsqm8f4/Rzgl1xq2EpQ/m4gWiA==" saltValue="xmlnNt+rLlgn1DdwsVhS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AP19" sqref="AP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WU1vG4vwx+woKgZE+txqzF5KNgXhS4uAqCNOk8Uo934FiwYZC+m9cFVnimhB+aQdyIq4eDRzLxkp5EUrbi9rg==" saltValue="okz6w+DWyiDgkBvEvoHj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37946</v>
      </c>
      <c r="E3" s="156"/>
      <c r="F3" s="157">
        <v>45588</v>
      </c>
      <c r="G3" s="158"/>
      <c r="H3" s="159"/>
    </row>
    <row r="4" spans="1:8" x14ac:dyDescent="0.15">
      <c r="A4" s="160"/>
      <c r="B4" s="161"/>
      <c r="C4" s="162"/>
      <c r="D4" s="163">
        <v>18410</v>
      </c>
      <c r="E4" s="164"/>
      <c r="F4" s="165">
        <v>24150</v>
      </c>
      <c r="G4" s="166"/>
      <c r="H4" s="167"/>
    </row>
    <row r="5" spans="1:8" x14ac:dyDescent="0.15">
      <c r="A5" s="148" t="s">
        <v>521</v>
      </c>
      <c r="B5" s="153"/>
      <c r="C5" s="154"/>
      <c r="D5" s="155">
        <v>27961</v>
      </c>
      <c r="E5" s="156"/>
      <c r="F5" s="157">
        <v>45483</v>
      </c>
      <c r="G5" s="158"/>
      <c r="H5" s="159"/>
    </row>
    <row r="6" spans="1:8" x14ac:dyDescent="0.15">
      <c r="A6" s="160"/>
      <c r="B6" s="161"/>
      <c r="C6" s="162"/>
      <c r="D6" s="163">
        <v>14463</v>
      </c>
      <c r="E6" s="164"/>
      <c r="F6" s="165">
        <v>24241</v>
      </c>
      <c r="G6" s="166"/>
      <c r="H6" s="167"/>
    </row>
    <row r="7" spans="1:8" x14ac:dyDescent="0.15">
      <c r="A7" s="148" t="s">
        <v>522</v>
      </c>
      <c r="B7" s="153"/>
      <c r="C7" s="154"/>
      <c r="D7" s="155">
        <v>18512</v>
      </c>
      <c r="E7" s="156"/>
      <c r="F7" s="157">
        <v>45945</v>
      </c>
      <c r="G7" s="158"/>
      <c r="H7" s="159"/>
    </row>
    <row r="8" spans="1:8" x14ac:dyDescent="0.15">
      <c r="A8" s="160"/>
      <c r="B8" s="161"/>
      <c r="C8" s="162"/>
      <c r="D8" s="163">
        <v>14028</v>
      </c>
      <c r="E8" s="164"/>
      <c r="F8" s="165">
        <v>25180</v>
      </c>
      <c r="G8" s="166"/>
      <c r="H8" s="167"/>
    </row>
    <row r="9" spans="1:8" x14ac:dyDescent="0.15">
      <c r="A9" s="148" t="s">
        <v>523</v>
      </c>
      <c r="B9" s="153"/>
      <c r="C9" s="154"/>
      <c r="D9" s="155">
        <v>31690</v>
      </c>
      <c r="E9" s="156"/>
      <c r="F9" s="157">
        <v>44475</v>
      </c>
      <c r="G9" s="158"/>
      <c r="H9" s="159"/>
    </row>
    <row r="10" spans="1:8" x14ac:dyDescent="0.15">
      <c r="A10" s="160"/>
      <c r="B10" s="161"/>
      <c r="C10" s="162"/>
      <c r="D10" s="163">
        <v>20151</v>
      </c>
      <c r="E10" s="164"/>
      <c r="F10" s="165">
        <v>24780</v>
      </c>
      <c r="G10" s="166"/>
      <c r="H10" s="167"/>
    </row>
    <row r="11" spans="1:8" x14ac:dyDescent="0.15">
      <c r="A11" s="148" t="s">
        <v>524</v>
      </c>
      <c r="B11" s="153"/>
      <c r="C11" s="154"/>
      <c r="D11" s="155">
        <v>51280</v>
      </c>
      <c r="E11" s="156"/>
      <c r="F11" s="157">
        <v>45982</v>
      </c>
      <c r="G11" s="158"/>
      <c r="H11" s="159"/>
    </row>
    <row r="12" spans="1:8" x14ac:dyDescent="0.15">
      <c r="A12" s="160"/>
      <c r="B12" s="161"/>
      <c r="C12" s="168"/>
      <c r="D12" s="163">
        <v>23003</v>
      </c>
      <c r="E12" s="164"/>
      <c r="F12" s="165">
        <v>25583</v>
      </c>
      <c r="G12" s="166"/>
      <c r="H12" s="167"/>
    </row>
    <row r="13" spans="1:8" x14ac:dyDescent="0.15">
      <c r="A13" s="148"/>
      <c r="B13" s="153"/>
      <c r="C13" s="169"/>
      <c r="D13" s="170">
        <v>33478</v>
      </c>
      <c r="E13" s="171"/>
      <c r="F13" s="172">
        <v>45495</v>
      </c>
      <c r="G13" s="173"/>
      <c r="H13" s="159"/>
    </row>
    <row r="14" spans="1:8" x14ac:dyDescent="0.15">
      <c r="A14" s="160"/>
      <c r="B14" s="161"/>
      <c r="C14" s="162"/>
      <c r="D14" s="163">
        <v>18011</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4.29</v>
      </c>
      <c r="C19" s="174">
        <f>ROUND(VALUE(SUBSTITUTE(実質収支比率等に係る経年分析!G$48,"▲","-")),2)</f>
        <v>9.26</v>
      </c>
      <c r="D19" s="174">
        <f>ROUND(VALUE(SUBSTITUTE(実質収支比率等に係る経年分析!H$48,"▲","-")),2)</f>
        <v>14.28</v>
      </c>
      <c r="E19" s="174">
        <f>ROUND(VALUE(SUBSTITUTE(実質収支比率等に係る経年分析!I$48,"▲","-")),2)</f>
        <v>12.56</v>
      </c>
      <c r="F19" s="174">
        <f>ROUND(VALUE(SUBSTITUTE(実質収支比率等に係る経年分析!J$48,"▲","-")),2)</f>
        <v>10.97</v>
      </c>
    </row>
    <row r="20" spans="1:11" x14ac:dyDescent="0.15">
      <c r="A20" s="174" t="s">
        <v>53</v>
      </c>
      <c r="B20" s="174">
        <f>ROUND(VALUE(SUBSTITUTE(実質収支比率等に係る経年分析!F$47,"▲","-")),2)</f>
        <v>24.09</v>
      </c>
      <c r="C20" s="174">
        <f>ROUND(VALUE(SUBSTITUTE(実質収支比率等に係る経年分析!G$47,"▲","-")),2)</f>
        <v>22</v>
      </c>
      <c r="D20" s="174">
        <f>ROUND(VALUE(SUBSTITUTE(実質収支比率等に係る経年分析!H$47,"▲","-")),2)</f>
        <v>20.7</v>
      </c>
      <c r="E20" s="174">
        <f>ROUND(VALUE(SUBSTITUTE(実質収支比率等に係る経年分析!I$47,"▲","-")),2)</f>
        <v>20.37</v>
      </c>
      <c r="F20" s="174">
        <f>ROUND(VALUE(SUBSTITUTE(実質収支比率等に係る経年分析!J$47,"▲","-")),2)</f>
        <v>20.34</v>
      </c>
    </row>
    <row r="21" spans="1:11" x14ac:dyDescent="0.15">
      <c r="A21" s="174" t="s">
        <v>54</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3.68</v>
      </c>
      <c r="D21" s="174">
        <f>IF(ISNUMBER(VALUE(SUBSTITUTE(実質収支比率等に係る経年分析!H$49,"▲","-"))),ROUND(VALUE(SUBSTITUTE(実質収支比率等に係る経年分析!H$49,"▲","-")),2),NA())</f>
        <v>5.85</v>
      </c>
      <c r="E21" s="174">
        <f>IF(ISNUMBER(VALUE(SUBSTITUTE(実質収支比率等に係る経年分析!I$49,"▲","-"))),ROUND(VALUE(SUBSTITUTE(実質収支比率等に係る経年分析!I$49,"▲","-")),2),NA())</f>
        <v>-2.76</v>
      </c>
      <c r="F21" s="174">
        <f>IF(ISNUMBER(VALUE(SUBSTITUTE(実質収支比率等に係る経年分析!J$49,"▲","-"))),ROUND(VALUE(SUBSTITUTE(実質収支比率等に係る経年分析!J$49,"▲","-")),2),NA())</f>
        <v>-0.97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10.96</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2897</v>
      </c>
      <c r="E42" s="176"/>
      <c r="F42" s="176"/>
      <c r="G42" s="176">
        <f>'実質公債費比率（分子）の構造'!L$52</f>
        <v>2798</v>
      </c>
      <c r="H42" s="176"/>
      <c r="I42" s="176"/>
      <c r="J42" s="176">
        <f>'実質公債費比率（分子）の構造'!M$52</f>
        <v>2761</v>
      </c>
      <c r="K42" s="176"/>
      <c r="L42" s="176"/>
      <c r="M42" s="176">
        <f>'実質公債費比率（分子）の構造'!N$52</f>
        <v>2740</v>
      </c>
      <c r="N42" s="176"/>
      <c r="O42" s="176"/>
      <c r="P42" s="176">
        <f>'実質公債費比率（分子）の構造'!O$52</f>
        <v>2678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244</v>
      </c>
      <c r="C44" s="176"/>
      <c r="D44" s="176"/>
      <c r="E44" s="176">
        <f>'実質公債費比率（分子）の構造'!L$50</f>
        <v>285</v>
      </c>
      <c r="F44" s="176"/>
      <c r="G44" s="176"/>
      <c r="H44" s="176">
        <f>'実質公債費比率（分子）の構造'!M$50</f>
        <v>269</v>
      </c>
      <c r="I44" s="176"/>
      <c r="J44" s="176"/>
      <c r="K44" s="176">
        <f>'実質公債費比率（分子）の構造'!N$50</f>
        <v>247</v>
      </c>
      <c r="L44" s="176"/>
      <c r="M44" s="176"/>
      <c r="N44" s="176">
        <f>'実質公債費比率（分子）の構造'!O$50</f>
        <v>230</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0</v>
      </c>
      <c r="L45" s="176"/>
      <c r="M45" s="176"/>
      <c r="N45" s="176">
        <f>'実質公債費比率（分子）の構造'!O$49</f>
        <v>3</v>
      </c>
      <c r="O45" s="176"/>
      <c r="P45" s="176"/>
    </row>
    <row r="46" spans="1:16" x14ac:dyDescent="0.15">
      <c r="A46" s="176" t="s">
        <v>64</v>
      </c>
      <c r="B46" s="176">
        <f>'実質公債費比率（分子）の構造'!K$48</f>
        <v>346</v>
      </c>
      <c r="C46" s="176"/>
      <c r="D46" s="176"/>
      <c r="E46" s="176">
        <f>'実質公債費比率（分子）の構造'!L$48</f>
        <v>328</v>
      </c>
      <c r="F46" s="176"/>
      <c r="G46" s="176"/>
      <c r="H46" s="176">
        <f>'実質公債費比率（分子）の構造'!M$48</f>
        <v>303</v>
      </c>
      <c r="I46" s="176"/>
      <c r="J46" s="176"/>
      <c r="K46" s="176">
        <f>'実質公債費比率（分子）の構造'!N$48</f>
        <v>309</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2615</v>
      </c>
      <c r="C49" s="176"/>
      <c r="D49" s="176"/>
      <c r="E49" s="176">
        <f>'実質公債費比率（分子）の構造'!L$45</f>
        <v>2564</v>
      </c>
      <c r="F49" s="176"/>
      <c r="G49" s="176"/>
      <c r="H49" s="176">
        <f>'実質公債費比率（分子）の構造'!M$45</f>
        <v>2604</v>
      </c>
      <c r="I49" s="176"/>
      <c r="J49" s="176"/>
      <c r="K49" s="176">
        <f>'実質公債費比率（分子）の構造'!N$45</f>
        <v>2550</v>
      </c>
      <c r="L49" s="176"/>
      <c r="M49" s="176"/>
      <c r="N49" s="176">
        <f>'実質公債費比率（分子）の構造'!O$45</f>
        <v>2481</v>
      </c>
      <c r="O49" s="176"/>
      <c r="P49" s="176"/>
    </row>
    <row r="50" spans="1:16" x14ac:dyDescent="0.15">
      <c r="A50" s="176" t="s">
        <v>67</v>
      </c>
      <c r="B50" s="176" t="e">
        <f>NA()</f>
        <v>#N/A</v>
      </c>
      <c r="C50" s="176">
        <f>IF(ISNUMBER('実質公債費比率（分子）の構造'!K$53),'実質公債費比率（分子）の構造'!K$53,NA())</f>
        <v>309</v>
      </c>
      <c r="D50" s="176" t="e">
        <f>NA()</f>
        <v>#N/A</v>
      </c>
      <c r="E50" s="176" t="e">
        <f>NA()</f>
        <v>#N/A</v>
      </c>
      <c r="F50" s="176">
        <f>IF(ISNUMBER('実質公債費比率（分子）の構造'!L$53),'実質公債費比率（分子）の構造'!L$53,NA())</f>
        <v>380</v>
      </c>
      <c r="G50" s="176" t="e">
        <f>NA()</f>
        <v>#N/A</v>
      </c>
      <c r="H50" s="176" t="e">
        <f>NA()</f>
        <v>#N/A</v>
      </c>
      <c r="I50" s="176">
        <f>IF(ISNUMBER('実質公債費比率（分子）の構造'!M$53),'実質公債費比率（分子）の構造'!M$53,NA())</f>
        <v>416</v>
      </c>
      <c r="J50" s="176" t="e">
        <f>NA()</f>
        <v>#N/A</v>
      </c>
      <c r="K50" s="176" t="e">
        <f>NA()</f>
        <v>#N/A</v>
      </c>
      <c r="L50" s="176">
        <f>IF(ISNUMBER('実質公債費比率（分子）の構造'!N$53),'実質公債費比率（分子）の構造'!N$53,NA())</f>
        <v>366</v>
      </c>
      <c r="M50" s="176" t="e">
        <f>NA()</f>
        <v>#N/A</v>
      </c>
      <c r="N50" s="176" t="e">
        <f>NA()</f>
        <v>#N/A</v>
      </c>
      <c r="O50" s="176">
        <f>IF(ISNUMBER('実質公債費比率（分子）の構造'!O$53),'実質公債費比率（分子）の構造'!O$53,NA())</f>
        <v>288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20727</v>
      </c>
      <c r="E56" s="175"/>
      <c r="F56" s="175"/>
      <c r="G56" s="175">
        <f>'将来負担比率（分子）の構造'!J$52</f>
        <v>20197</v>
      </c>
      <c r="H56" s="175"/>
      <c r="I56" s="175"/>
      <c r="J56" s="175">
        <f>'将来負担比率（分子）の構造'!K$52</f>
        <v>19691</v>
      </c>
      <c r="K56" s="175"/>
      <c r="L56" s="175"/>
      <c r="M56" s="175">
        <f>'将来負担比率（分子）の構造'!L$52</f>
        <v>18711</v>
      </c>
      <c r="N56" s="175"/>
      <c r="O56" s="175"/>
      <c r="P56" s="175">
        <f>'将来負担比率（分子）の構造'!M$52</f>
        <v>17928</v>
      </c>
    </row>
    <row r="57" spans="1:16" x14ac:dyDescent="0.15">
      <c r="A57" s="175" t="s">
        <v>42</v>
      </c>
      <c r="B57" s="175"/>
      <c r="C57" s="175"/>
      <c r="D57" s="175">
        <f>'将来負担比率（分子）の構造'!I$51</f>
        <v>5890</v>
      </c>
      <c r="E57" s="175"/>
      <c r="F57" s="175"/>
      <c r="G57" s="175">
        <f>'将来負担比率（分子）の構造'!J$51</f>
        <v>5484</v>
      </c>
      <c r="H57" s="175"/>
      <c r="I57" s="175"/>
      <c r="J57" s="175">
        <f>'将来負担比率（分子）の構造'!K$51</f>
        <v>5016</v>
      </c>
      <c r="K57" s="175"/>
      <c r="L57" s="175"/>
      <c r="M57" s="175">
        <f>'将来負担比率（分子）の構造'!L$51</f>
        <v>4294</v>
      </c>
      <c r="N57" s="175"/>
      <c r="O57" s="175"/>
      <c r="P57" s="175">
        <f>'将来負担比率（分子）の構造'!M$51</f>
        <v>4775</v>
      </c>
    </row>
    <row r="58" spans="1:16" x14ac:dyDescent="0.15">
      <c r="A58" s="175" t="s">
        <v>41</v>
      </c>
      <c r="B58" s="175"/>
      <c r="C58" s="175"/>
      <c r="D58" s="175">
        <f>'将来負担比率（分子）の構造'!I$50</f>
        <v>5565</v>
      </c>
      <c r="E58" s="175"/>
      <c r="F58" s="175"/>
      <c r="G58" s="175">
        <f>'将来負担比率（分子）の構造'!J$50</f>
        <v>5416</v>
      </c>
      <c r="H58" s="175"/>
      <c r="I58" s="175"/>
      <c r="J58" s="175">
        <f>'将来負担比率（分子）の構造'!K$50</f>
        <v>6244</v>
      </c>
      <c r="K58" s="175"/>
      <c r="L58" s="175"/>
      <c r="M58" s="175">
        <f>'将来負担比率（分子）の構造'!L$50</f>
        <v>7137</v>
      </c>
      <c r="N58" s="175"/>
      <c r="O58" s="175"/>
      <c r="P58" s="175">
        <f>'将来負担比率（分子）の構造'!M$50</f>
        <v>7752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3167</v>
      </c>
      <c r="C63" s="175"/>
      <c r="D63" s="175"/>
      <c r="E63" s="175">
        <f>'将来負担比率（分子）の構造'!J$44</f>
        <v>2832</v>
      </c>
      <c r="F63" s="175"/>
      <c r="G63" s="175"/>
      <c r="H63" s="175">
        <f>'将来負担比率（分子）の構造'!K$44</f>
        <v>2501</v>
      </c>
      <c r="I63" s="175"/>
      <c r="J63" s="175"/>
      <c r="K63" s="175">
        <f>'将来負担比率（分子）の構造'!L$44</f>
        <v>2175</v>
      </c>
      <c r="L63" s="175"/>
      <c r="M63" s="175"/>
      <c r="N63" s="175">
        <f>'将来負担比率（分子）の構造'!M$44</f>
        <v>2048</v>
      </c>
      <c r="O63" s="175"/>
      <c r="P63" s="175"/>
    </row>
    <row r="64" spans="1:16" x14ac:dyDescent="0.15">
      <c r="A64" s="175" t="s">
        <v>33</v>
      </c>
      <c r="B64" s="175">
        <f>'将来負担比率（分子）の構造'!I$43</f>
        <v>2592</v>
      </c>
      <c r="C64" s="175"/>
      <c r="D64" s="175"/>
      <c r="E64" s="175">
        <f>'将来負担比率（分子）の構造'!J$43</f>
        <v>2479</v>
      </c>
      <c r="F64" s="175"/>
      <c r="G64" s="175"/>
      <c r="H64" s="175">
        <f>'将来負担比率（分子）の構造'!K$43</f>
        <v>2290</v>
      </c>
      <c r="I64" s="175"/>
      <c r="J64" s="175"/>
      <c r="K64" s="175">
        <f>'将来負担比率（分子）の構造'!L$43</f>
        <v>2103</v>
      </c>
      <c r="L64" s="175"/>
      <c r="M64" s="175"/>
      <c r="N64" s="175">
        <f>'将来負担比率（分子）の構造'!M$43</f>
        <v>1875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22766</v>
      </c>
      <c r="C66" s="175"/>
      <c r="D66" s="175"/>
      <c r="E66" s="175">
        <f>'将来負担比率（分子）の構造'!J$41</f>
        <v>21854</v>
      </c>
      <c r="F66" s="175"/>
      <c r="G66" s="175"/>
      <c r="H66" s="175">
        <f>'将来負担比率（分子）の構造'!K$41</f>
        <v>20694</v>
      </c>
      <c r="I66" s="175"/>
      <c r="J66" s="175"/>
      <c r="K66" s="175">
        <f>'将来負担比率（分子）の構造'!L$41</f>
        <v>19510</v>
      </c>
      <c r="L66" s="175"/>
      <c r="M66" s="175"/>
      <c r="N66" s="175">
        <f>'将来負担比率（分子）の構造'!M$41</f>
        <v>18730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3096</v>
      </c>
      <c r="C72" s="179">
        <f>基金残高に係る経年分析!G55</f>
        <v>2987</v>
      </c>
      <c r="D72" s="179">
        <f>基金残高に係る経年分析!H55</f>
        <v>3042</v>
      </c>
    </row>
    <row r="73" spans="1:16" x14ac:dyDescent="0.15">
      <c r="A73" s="178" t="s">
        <v>74</v>
      </c>
      <c r="B73" s="179">
        <f>基金残高に係る経年分析!F56</f>
        <v>13</v>
      </c>
      <c r="C73" s="179">
        <f>基金残高に係る経年分析!G56</f>
        <v>13</v>
      </c>
      <c r="D73" s="179">
        <f>基金残高に係る経年分析!H56</f>
        <v>13</v>
      </c>
    </row>
    <row r="74" spans="1:16" x14ac:dyDescent="0.15">
      <c r="A74" s="178" t="s">
        <v>75</v>
      </c>
      <c r="B74" s="179">
        <f>基金残高に係る経年分析!F57</f>
        <v>2598</v>
      </c>
      <c r="C74" s="179">
        <f>基金残高に係る経年分析!G57</f>
        <v>3541</v>
      </c>
      <c r="D74" s="179">
        <f>基金残高に係る経年分析!H57</f>
        <v>3999</v>
      </c>
    </row>
  </sheetData>
  <sheetProtection algorithmName="SHA-512" hashValue="K/gXBq2R7QlC6eEhY7Mb9OrVt4mlnf+MgYIe8KLgnDQThse5Y7bJIjAkwy6cHbtSP4MUQ8+p33wFzNduS9RPOw==" saltValue="nezZlUBcb5ukUl9mEFlz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2025-03-17T08:32:05Z</cp:lastPrinted>
  <dcterms:created xsi:type="dcterms:W3CDTF">2025-02-19T04:50:23Z</dcterms:created>
  <dcterms:modified xsi:type="dcterms:W3CDTF">2025-09-09T23:38:08Z</dcterms:modified>
  <cp:category/>
</cp:coreProperties>
</file>