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７年度）\M_財政\M0_地方財政状況調査\M011_地方財政状況調査総括\15_速報値公表\08　HP掲載\ホームページ掲載資料\"/>
    </mc:Choice>
  </mc:AlternateContent>
  <bookViews>
    <workbookView xWindow="-15" yWindow="4050" windowWidth="20550" windowHeight="4095" tabRatio="415"/>
  </bookViews>
  <sheets>
    <sheet name="公表用" sheetId="5" r:id="rId1"/>
  </sheets>
  <definedNames>
    <definedName name="\A" localSheetId="0">公表用!$GT$8032</definedName>
    <definedName name="\A">#REF!</definedName>
    <definedName name="_xlnm.Print_Area" localSheetId="0">公表用!$A$1:$R$73</definedName>
    <definedName name="Print_Area_MI" localSheetId="0">公表用!$B$2:$N$71</definedName>
    <definedName name="_xlnm.Print_Titles" localSheetId="0">公表用!$1:$6</definedName>
    <definedName name="Print_Titles_MI" localSheetId="0">公表用!$2:$5,公表用!$A:$A</definedName>
  </definedNames>
  <calcPr calcId="152511"/>
</workbook>
</file>

<file path=xl/calcChain.xml><?xml version="1.0" encoding="utf-8"?>
<calcChain xmlns="http://schemas.openxmlformats.org/spreadsheetml/2006/main">
  <c r="H68" i="5" l="1"/>
  <c r="H69" i="5"/>
  <c r="G68" i="5" l="1"/>
  <c r="L69" i="5" l="1"/>
  <c r="L68" i="5"/>
  <c r="K69" i="5"/>
  <c r="K68" i="5"/>
  <c r="R68" i="5"/>
  <c r="R69" i="5"/>
  <c r="O68" i="5"/>
  <c r="P68" i="5"/>
  <c r="P71" i="5" s="1"/>
  <c r="Q68" i="5"/>
  <c r="O69" i="5"/>
  <c r="P69" i="5"/>
  <c r="Q69" i="5"/>
  <c r="N69" i="5"/>
  <c r="N68" i="5"/>
  <c r="C69" i="5"/>
  <c r="D69" i="5"/>
  <c r="E69" i="5"/>
  <c r="F69" i="5"/>
  <c r="G69" i="5"/>
  <c r="G71" i="5" s="1"/>
  <c r="B69" i="5"/>
  <c r="M69" i="5"/>
  <c r="M68" i="5"/>
  <c r="C68" i="5"/>
  <c r="D68" i="5"/>
  <c r="D71" i="5" s="1"/>
  <c r="E68" i="5"/>
  <c r="E71" i="5" s="1"/>
  <c r="F68" i="5"/>
  <c r="B68" i="5"/>
  <c r="M71" i="5"/>
  <c r="L71" i="5"/>
  <c r="K71" i="5"/>
  <c r="H71" i="5"/>
  <c r="M70" i="5"/>
  <c r="L70" i="5"/>
  <c r="K70" i="5"/>
  <c r="H70" i="5"/>
  <c r="R71" i="5"/>
  <c r="R67" i="5"/>
  <c r="R70" i="5" s="1"/>
  <c r="Q67" i="5"/>
  <c r="P67" i="5"/>
  <c r="O67" i="5"/>
  <c r="N67" i="5"/>
  <c r="N70" i="5" s="1"/>
  <c r="M67" i="5"/>
  <c r="L67" i="5"/>
  <c r="K67" i="5"/>
  <c r="H67" i="5"/>
  <c r="G67" i="5"/>
  <c r="F67" i="5"/>
  <c r="E67" i="5"/>
  <c r="E70" i="5" s="1"/>
  <c r="D67" i="5"/>
  <c r="C67" i="5"/>
  <c r="B67" i="5"/>
  <c r="N71" i="5" l="1"/>
  <c r="C71" i="5"/>
  <c r="B71" i="5"/>
  <c r="P70" i="5"/>
  <c r="Q70" i="5"/>
  <c r="O71" i="5"/>
  <c r="O70" i="5"/>
  <c r="G70" i="5"/>
  <c r="F71" i="5"/>
  <c r="F70" i="5"/>
  <c r="C70" i="5"/>
  <c r="D70" i="5"/>
  <c r="B70" i="5"/>
  <c r="Q71" i="5"/>
</calcChain>
</file>

<file path=xl/sharedStrings.xml><?xml version="1.0" encoding="utf-8"?>
<sst xmlns="http://schemas.openxmlformats.org/spreadsheetml/2006/main" count="273" uniqueCount="96">
  <si>
    <t>市町村名</t>
  </si>
  <si>
    <t>歳 入 総 額</t>
  </si>
  <si>
    <t>歳 出 総 額</t>
  </si>
  <si>
    <t>形式収支</t>
  </si>
  <si>
    <t>実質収支</t>
  </si>
  <si>
    <t>単年度収支</t>
  </si>
  <si>
    <t>標準財政規模</t>
  </si>
  <si>
    <t>北九州市</t>
  </si>
  <si>
    <t>福 岡 市</t>
  </si>
  <si>
    <t>大牟田市</t>
  </si>
  <si>
    <t>久留米市</t>
  </si>
  <si>
    <t>直 方 市</t>
  </si>
  <si>
    <t>飯 塚 市</t>
  </si>
  <si>
    <t>田 川 市</t>
  </si>
  <si>
    <t>柳 川 市</t>
  </si>
  <si>
    <t>八 女 市</t>
  </si>
  <si>
    <t>筑 後 市</t>
  </si>
  <si>
    <t>大 川 市</t>
  </si>
  <si>
    <t>行 橋 市</t>
  </si>
  <si>
    <t>豊 前 市</t>
  </si>
  <si>
    <t>中 間 市</t>
  </si>
  <si>
    <t>小 郡 市</t>
  </si>
  <si>
    <t>筑紫野市</t>
  </si>
  <si>
    <t>春 日 市</t>
  </si>
  <si>
    <t>大野城市</t>
  </si>
  <si>
    <t>宗 像 市</t>
  </si>
  <si>
    <t>太宰府市</t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</si>
  <si>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</si>
  <si>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</si>
  <si>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</si>
  <si>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</si>
  <si>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</si>
  <si>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</si>
  <si>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</si>
  <si>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芦 屋 町</t>
  </si>
  <si>
    <t>水 巻 町</t>
  </si>
  <si>
    <t>岡 垣 町</t>
  </si>
  <si>
    <t>遠 賀 町</t>
  </si>
  <si>
    <t>小 竹 町</t>
  </si>
  <si>
    <t>鞍 手 町</t>
  </si>
  <si>
    <t>桂 川 町</t>
  </si>
  <si>
    <t>大 木 町</t>
  </si>
  <si>
    <t>広 川 町</t>
  </si>
  <si>
    <t>香 春 町</t>
  </si>
  <si>
    <t>添 田 町</t>
  </si>
  <si>
    <t>糸 田 町</t>
  </si>
  <si>
    <t>川 崎 町</t>
  </si>
  <si>
    <t>大 任 町</t>
  </si>
  <si>
    <t>赤    村</t>
  </si>
  <si>
    <t>吉 富 町</t>
  </si>
  <si>
    <t>古 賀 市</t>
  </si>
  <si>
    <t>地方債現在高</t>
  </si>
  <si>
    <t>福 津 市</t>
    <rPh sb="0" eb="1">
      <t>フク</t>
    </rPh>
    <rPh sb="2" eb="3">
      <t>ツ</t>
    </rPh>
    <rPh sb="4" eb="5">
      <t>シ</t>
    </rPh>
    <phoneticPr fontId="3"/>
  </si>
  <si>
    <t>うきは市</t>
    <rPh sb="3" eb="4">
      <t>シ</t>
    </rPh>
    <phoneticPr fontId="3"/>
  </si>
  <si>
    <t>宮 若 市</t>
    <rPh sb="0" eb="1">
      <t>ミヤ</t>
    </rPh>
    <rPh sb="2" eb="3">
      <t>ワカ</t>
    </rPh>
    <rPh sb="4" eb="5">
      <t>シ</t>
    </rPh>
    <phoneticPr fontId="2"/>
  </si>
  <si>
    <t>嘉 麻 市</t>
    <rPh sb="0" eb="1">
      <t>ヨシミ</t>
    </rPh>
    <rPh sb="2" eb="3">
      <t>アサ</t>
    </rPh>
    <rPh sb="4" eb="5">
      <t>シ</t>
    </rPh>
    <phoneticPr fontId="2"/>
  </si>
  <si>
    <t>朝 倉 市</t>
    <rPh sb="0" eb="1">
      <t>アサ</t>
    </rPh>
    <rPh sb="2" eb="3">
      <t>クラ</t>
    </rPh>
    <rPh sb="4" eb="5">
      <t>シ</t>
    </rPh>
    <phoneticPr fontId="2"/>
  </si>
  <si>
    <t>筑 前 町</t>
    <rPh sb="0" eb="1">
      <t>チク</t>
    </rPh>
    <rPh sb="2" eb="3">
      <t>マエ</t>
    </rPh>
    <rPh sb="4" eb="5">
      <t>マチ</t>
    </rPh>
    <phoneticPr fontId="3"/>
  </si>
  <si>
    <t>東 峰 村</t>
    <rPh sb="0" eb="1">
      <t>ヒガシ</t>
    </rPh>
    <rPh sb="2" eb="3">
      <t>ミネ</t>
    </rPh>
    <rPh sb="4" eb="5">
      <t>ムラ</t>
    </rPh>
    <phoneticPr fontId="3"/>
  </si>
  <si>
    <t>大刀洗町</t>
  </si>
  <si>
    <t>福 智 町</t>
    <rPh sb="0" eb="1">
      <t>フク</t>
    </rPh>
    <rPh sb="2" eb="3">
      <t>チ</t>
    </rPh>
    <rPh sb="4" eb="5">
      <t>マチ</t>
    </rPh>
    <phoneticPr fontId="2"/>
  </si>
  <si>
    <t>苅 田 町</t>
    <rPh sb="0" eb="1">
      <t>ガイ</t>
    </rPh>
    <rPh sb="2" eb="3">
      <t>タ</t>
    </rPh>
    <rPh sb="4" eb="5">
      <t>マチ</t>
    </rPh>
    <phoneticPr fontId="2"/>
  </si>
  <si>
    <t>みやこ町</t>
    <rPh sb="3" eb="4">
      <t>マチ</t>
    </rPh>
    <phoneticPr fontId="2"/>
  </si>
  <si>
    <t>上 毛 町</t>
    <rPh sb="2" eb="3">
      <t>ケ</t>
    </rPh>
    <rPh sb="4" eb="5">
      <t>マチ</t>
    </rPh>
    <phoneticPr fontId="2"/>
  </si>
  <si>
    <t>築 上 町</t>
    <rPh sb="0" eb="1">
      <t>チク</t>
    </rPh>
    <rPh sb="2" eb="3">
      <t>ウエ</t>
    </rPh>
    <rPh sb="4" eb="5">
      <t>マチ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</si>
  <si>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</si>
  <si>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</si>
  <si>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2"/>
  </si>
  <si>
    <t>合計</t>
    <rPh sb="0" eb="2">
      <t>ゴウケイ</t>
    </rPh>
    <phoneticPr fontId="2"/>
  </si>
  <si>
    <t>千円</t>
    <rPh sb="0" eb="2">
      <t>センエン</t>
    </rPh>
    <phoneticPr fontId="2"/>
  </si>
  <si>
    <t>単純平均</t>
    <rPh sb="0" eb="2">
      <t>タンジュン</t>
    </rPh>
    <rPh sb="2" eb="4">
      <t>ヘイキン</t>
    </rPh>
    <phoneticPr fontId="2"/>
  </si>
  <si>
    <t>みやま市</t>
    <rPh sb="3" eb="4">
      <t>シ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</si>
  <si>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</si>
  <si>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実質赤字</t>
    <rPh sb="0" eb="2">
      <t>ジッシツ</t>
    </rPh>
    <rPh sb="2" eb="4">
      <t>アカジ</t>
    </rPh>
    <phoneticPr fontId="2"/>
  </si>
  <si>
    <t>比率</t>
    <rPh sb="0" eb="2">
      <t>ヒリツ</t>
    </rPh>
    <phoneticPr fontId="2"/>
  </si>
  <si>
    <t>連結実質</t>
    <rPh sb="0" eb="2">
      <t>レンケツ</t>
    </rPh>
    <rPh sb="2" eb="4">
      <t>ジッシツ</t>
    </rPh>
    <phoneticPr fontId="2"/>
  </si>
  <si>
    <t>赤字比率</t>
    <rPh sb="0" eb="2">
      <t>アカジ</t>
    </rPh>
    <rPh sb="2" eb="4">
      <t>ヒリツ</t>
    </rPh>
    <phoneticPr fontId="2"/>
  </si>
  <si>
    <t>将来負担</t>
    <rPh sb="0" eb="2">
      <t>ショウライ</t>
    </rPh>
    <rPh sb="2" eb="4">
      <t>フタン</t>
    </rPh>
    <phoneticPr fontId="2"/>
  </si>
  <si>
    <t>財政力
指　数</t>
    <rPh sb="4" eb="5">
      <t>ユビ</t>
    </rPh>
    <rPh sb="6" eb="7">
      <t>カズ</t>
    </rPh>
    <phoneticPr fontId="2"/>
  </si>
  <si>
    <t>経常収支
比率</t>
    <rPh sb="5" eb="7">
      <t>ヒリツ</t>
    </rPh>
    <phoneticPr fontId="2"/>
  </si>
  <si>
    <t>実質公債</t>
    <rPh sb="0" eb="2">
      <t>ジッシツ</t>
    </rPh>
    <rPh sb="2" eb="4">
      <t>コウサイ</t>
    </rPh>
    <phoneticPr fontId="2"/>
  </si>
  <si>
    <t>費比率</t>
    <rPh sb="0" eb="1">
      <t>ヒ</t>
    </rPh>
    <rPh sb="1" eb="3">
      <t>ヒリツ</t>
    </rPh>
    <phoneticPr fontId="2"/>
  </si>
  <si>
    <t>（注）　標準財政規模は臨時財政対策債発行可能額を含む。</t>
    <rPh sb="1" eb="2">
      <t>チュウ</t>
    </rPh>
    <rPh sb="4" eb="6">
      <t>ヒョウジュン</t>
    </rPh>
    <rPh sb="6" eb="8">
      <t>ザイセイ</t>
    </rPh>
    <rPh sb="8" eb="10">
      <t>キボ</t>
    </rPh>
    <rPh sb="11" eb="18">
      <t>リンジザイセイタイサクサイ</t>
    </rPh>
    <rPh sb="18" eb="23">
      <t>ハッコウカノウガク</t>
    </rPh>
    <rPh sb="24" eb="25">
      <t>フク</t>
    </rPh>
    <phoneticPr fontId="2"/>
  </si>
  <si>
    <t>-</t>
  </si>
  <si>
    <t>糸 島 市</t>
    <rPh sb="0" eb="1">
      <t>イト</t>
    </rPh>
    <rPh sb="2" eb="3">
      <t>シマ</t>
    </rPh>
    <rPh sb="4" eb="5">
      <t>シ</t>
    </rPh>
    <phoneticPr fontId="2"/>
  </si>
  <si>
    <t>５８市町村計</t>
    <phoneticPr fontId="2"/>
  </si>
  <si>
    <t>　　　　本表は速報値であり、精査の結果数値が異動することがある。</t>
    <rPh sb="4" eb="5">
      <t>ホン</t>
    </rPh>
    <rPh sb="5" eb="6">
      <t>ヒョウ</t>
    </rPh>
    <rPh sb="7" eb="10">
      <t>ソクホウチ</t>
    </rPh>
    <rPh sb="14" eb="16">
      <t>セイサ</t>
    </rPh>
    <rPh sb="17" eb="19">
      <t>ケッカ</t>
    </rPh>
    <rPh sb="19" eb="21">
      <t>スウチ</t>
    </rPh>
    <rPh sb="22" eb="24">
      <t>イドウ</t>
    </rPh>
    <phoneticPr fontId="2"/>
  </si>
  <si>
    <t>％</t>
    <phoneticPr fontId="2"/>
  </si>
  <si>
    <t>２政令市計</t>
    <phoneticPr fontId="2"/>
  </si>
  <si>
    <t>６０市町村計</t>
    <phoneticPr fontId="2"/>
  </si>
  <si>
    <t>那珂川市</t>
    <rPh sb="3" eb="4">
      <t>シ</t>
    </rPh>
    <phoneticPr fontId="6"/>
  </si>
  <si>
    <t>２７市計</t>
    <phoneticPr fontId="2"/>
  </si>
  <si>
    <t>３１町村計</t>
    <phoneticPr fontId="2"/>
  </si>
  <si>
    <t>財政指標（令和６年度普通会計決算及び健全化判断比率）　（速報値）</t>
    <rPh sb="5" eb="7">
      <t>レイワ</t>
    </rPh>
    <rPh sb="8" eb="10">
      <t>ネンド</t>
    </rPh>
    <rPh sb="10" eb="12">
      <t>フツウ</t>
    </rPh>
    <rPh sb="12" eb="14">
      <t>カイケイ</t>
    </rPh>
    <rPh sb="16" eb="17">
      <t>オヨ</t>
    </rPh>
    <rPh sb="18" eb="21">
      <t>ケンゼンカ</t>
    </rPh>
    <rPh sb="21" eb="23">
      <t>ハンダン</t>
    </rPh>
    <rPh sb="23" eb="25">
      <t>ヒリツ</t>
    </rPh>
    <rPh sb="28" eb="31">
      <t>ソクホウチ</t>
    </rPh>
    <phoneticPr fontId="2"/>
  </si>
  <si>
    <t>(令和7年3月末)</t>
    <rPh sb="1" eb="3">
      <t>レイワ</t>
    </rPh>
    <rPh sb="4" eb="5">
      <t>ネン</t>
    </rPh>
    <rPh sb="6" eb="7">
      <t>ガツ</t>
    </rPh>
    <phoneticPr fontId="2"/>
  </si>
  <si>
    <t>積立金現在高(令和7年3月末)</t>
    <rPh sb="0" eb="2">
      <t>ツミタテ</t>
    </rPh>
    <rPh sb="2" eb="3">
      <t>キン</t>
    </rPh>
    <rPh sb="3" eb="6">
      <t>ゲンザイダカ</t>
    </rPh>
    <rPh sb="7" eb="9">
      <t>レイワ</t>
    </rPh>
    <rPh sb="10" eb="11">
      <t>ネン</t>
    </rPh>
    <rPh sb="11" eb="12">
      <t>ヘイネン</t>
    </rPh>
    <rPh sb="12" eb="13">
      <t>ガツ</t>
    </rPh>
    <rPh sb="13" eb="14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</si>
</sst>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;&quot;△ &quot;#,##0.0"/>
    <numFmt numFmtId="178" formatCode="#,##0.00;&quot;△ &quot;#,##0.00"/>
    <numFmt numFmtId="179" formatCode="#,##0.000;&quot;△ &quot;#,##0.000"/>
  </numFmts>
  <fonts count="11" x14ac:knownFonts="1"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7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 diagonalUp="1">
      <left style="thin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</borders>
  <cellStyleXfs count="2">
    <xf numFmtId="37" fontId="0" fillId="0" borderId="0"/>
    <xf numFmtId="0" fontId="1" fillId="0" borderId="0"/>
  </cellStyleXfs>
  <cellXfs count="87">
    <xf numFmtId="37" fontId="0" fillId="0" borderId="0" xfId="0"/>
    <xf numFmtId="176" fontId="0" fillId="0" borderId="0" xfId="0" applyNumberFormat="1" applyAlignment="1">
      <alignment vertical="center"/>
    </xf>
    <xf numFmtId="176" fontId="0" fillId="0" borderId="0" xfId="0" applyNumberFormat="1" applyAlignment="1" applyProtection="1">
      <alignment vertical="center"/>
    </xf>
    <xf numFmtId="177" fontId="0" fillId="0" borderId="0" xfId="0" applyNumberFormat="1" applyAlignment="1" applyProtection="1">
      <alignment vertical="center"/>
    </xf>
    <xf numFmtId="179" fontId="0" fillId="0" borderId="0" xfId="0" applyNumberFormat="1" applyAlignment="1" applyProtection="1">
      <alignment vertical="center"/>
    </xf>
    <xf numFmtId="176" fontId="7" fillId="0" borderId="0" xfId="0" applyNumberFormat="1" applyFont="1" applyAlignment="1" applyProtection="1">
      <alignment vertical="center"/>
    </xf>
    <xf numFmtId="176" fontId="8" fillId="0" borderId="0" xfId="0" applyNumberFormat="1" applyFont="1" applyAlignment="1" applyProtection="1">
      <alignment vertical="center"/>
    </xf>
    <xf numFmtId="177" fontId="9" fillId="0" borderId="1" xfId="0" applyNumberFormat="1" applyFont="1" applyBorder="1" applyAlignment="1" applyProtection="1">
      <alignment vertical="center"/>
    </xf>
    <xf numFmtId="176" fontId="7" fillId="0" borderId="0" xfId="0" applyNumberFormat="1" applyFont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0" xfId="0" applyNumberFormat="1" applyFont="1" applyAlignment="1" applyProtection="1">
      <alignment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9" fontId="0" fillId="0" borderId="9" xfId="0" applyNumberFormat="1" applyFont="1" applyFill="1" applyBorder="1" applyAlignment="1" applyProtection="1">
      <alignment horizontal="right" vertical="center"/>
    </xf>
    <xf numFmtId="177" fontId="0" fillId="0" borderId="9" xfId="0" applyNumberFormat="1" applyFont="1" applyFill="1" applyBorder="1" applyAlignment="1" applyProtection="1">
      <alignment horizontal="right" vertical="center"/>
    </xf>
    <xf numFmtId="176" fontId="0" fillId="0" borderId="10" xfId="0" applyNumberFormat="1" applyFont="1" applyFill="1" applyBorder="1" applyAlignment="1">
      <alignment horizontal="right" vertical="center" shrinkToFit="1"/>
    </xf>
    <xf numFmtId="176" fontId="0" fillId="0" borderId="11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 applyProtection="1">
      <alignment vertical="center"/>
    </xf>
    <xf numFmtId="177" fontId="0" fillId="0" borderId="7" xfId="0" applyNumberFormat="1" applyFont="1" applyFill="1" applyBorder="1" applyAlignment="1" applyProtection="1">
      <alignment vertical="center"/>
    </xf>
    <xf numFmtId="49" fontId="5" fillId="0" borderId="14" xfId="0" quotePrefix="1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6" fontId="0" fillId="0" borderId="15" xfId="0" applyNumberFormat="1" applyFont="1" applyFill="1" applyBorder="1" applyAlignment="1" applyProtection="1">
      <alignment vertical="center"/>
    </xf>
    <xf numFmtId="176" fontId="0" fillId="0" borderId="16" xfId="0" applyNumberFormat="1" applyFont="1" applyFill="1" applyBorder="1" applyAlignment="1" applyProtection="1">
      <alignment vertical="center"/>
    </xf>
    <xf numFmtId="49" fontId="5" fillId="0" borderId="11" xfId="0" quotePrefix="1" applyNumberFormat="1" applyFont="1" applyFill="1" applyBorder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vertical="center"/>
    </xf>
    <xf numFmtId="49" fontId="5" fillId="0" borderId="17" xfId="0" quotePrefix="1" applyNumberFormat="1" applyFont="1" applyFill="1" applyBorder="1" applyAlignment="1" applyProtection="1">
      <alignment horizontal="center" vertical="center"/>
    </xf>
    <xf numFmtId="176" fontId="0" fillId="0" borderId="18" xfId="0" applyNumberFormat="1" applyFont="1" applyFill="1" applyBorder="1" applyAlignment="1" applyProtection="1">
      <alignment vertical="center"/>
    </xf>
    <xf numFmtId="178" fontId="0" fillId="0" borderId="19" xfId="0" applyNumberFormat="1" applyFont="1" applyFill="1" applyBorder="1" applyAlignment="1" applyProtection="1">
      <alignment vertical="center"/>
    </xf>
    <xf numFmtId="177" fontId="0" fillId="0" borderId="19" xfId="0" applyNumberFormat="1" applyFont="1" applyFill="1" applyBorder="1" applyAlignment="1" applyProtection="1">
      <alignment vertical="center"/>
    </xf>
    <xf numFmtId="176" fontId="0" fillId="0" borderId="20" xfId="0" applyNumberFormat="1" applyFont="1" applyFill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center" vertical="center"/>
    </xf>
    <xf numFmtId="176" fontId="0" fillId="2" borderId="0" xfId="0" quotePrefix="1" applyNumberFormat="1" applyFont="1" applyFill="1" applyAlignment="1" applyProtection="1">
      <alignment vertical="center"/>
    </xf>
    <xf numFmtId="176" fontId="0" fillId="2" borderId="0" xfId="0" applyNumberFormat="1" applyFont="1" applyFill="1" applyAlignment="1" applyProtection="1">
      <alignment vertical="center"/>
    </xf>
    <xf numFmtId="179" fontId="0" fillId="2" borderId="0" xfId="0" applyNumberFormat="1" applyFont="1" applyFill="1" applyAlignment="1" applyProtection="1">
      <alignment vertical="center"/>
    </xf>
    <xf numFmtId="177" fontId="0" fillId="2" borderId="0" xfId="0" applyNumberFormat="1" applyFont="1" applyFill="1" applyAlignment="1" applyProtection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horizontal="righ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Alignment="1" applyProtection="1">
      <alignment vertical="center"/>
    </xf>
    <xf numFmtId="179" fontId="7" fillId="0" borderId="0" xfId="0" applyNumberFormat="1" applyFont="1" applyAlignment="1" applyProtection="1">
      <alignment vertical="center"/>
    </xf>
    <xf numFmtId="177" fontId="7" fillId="0" borderId="0" xfId="0" applyNumberFormat="1" applyFont="1" applyAlignment="1" applyProtection="1">
      <alignment vertical="center"/>
    </xf>
    <xf numFmtId="176" fontId="10" fillId="3" borderId="2" xfId="0" applyNumberFormat="1" applyFont="1" applyFill="1" applyBorder="1" applyAlignment="1" applyProtection="1">
      <alignment horizontal="center" vertical="center"/>
    </xf>
    <xf numFmtId="179" fontId="10" fillId="3" borderId="4" xfId="0" applyNumberFormat="1" applyFont="1" applyFill="1" applyBorder="1" applyAlignment="1" applyProtection="1">
      <alignment horizontal="center" vertical="center"/>
    </xf>
    <xf numFmtId="177" fontId="10" fillId="3" borderId="4" xfId="0" applyNumberFormat="1" applyFont="1" applyFill="1" applyBorder="1" applyAlignment="1" applyProtection="1">
      <alignment horizontal="center" vertical="center"/>
    </xf>
    <xf numFmtId="176" fontId="10" fillId="3" borderId="4" xfId="0" quotePrefix="1" applyNumberFormat="1" applyFont="1" applyFill="1" applyBorder="1" applyAlignment="1" applyProtection="1">
      <alignment horizontal="center" vertical="center" shrinkToFit="1"/>
    </xf>
    <xf numFmtId="176" fontId="10" fillId="3" borderId="5" xfId="0" applyNumberFormat="1" applyFont="1" applyFill="1" applyBorder="1" applyAlignment="1">
      <alignment horizontal="center" vertical="center" shrinkToFit="1"/>
    </xf>
    <xf numFmtId="176" fontId="10" fillId="3" borderId="6" xfId="0" applyNumberFormat="1" applyFont="1" applyFill="1" applyBorder="1" applyAlignment="1">
      <alignment horizontal="center" vertical="center" shrinkToFit="1"/>
    </xf>
    <xf numFmtId="177" fontId="10" fillId="3" borderId="7" xfId="0" applyNumberFormat="1" applyFont="1" applyFill="1" applyBorder="1" applyAlignment="1" applyProtection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 shrinkToFit="1"/>
    </xf>
    <xf numFmtId="176" fontId="10" fillId="3" borderId="8" xfId="0" applyNumberFormat="1" applyFont="1" applyFill="1" applyBorder="1" applyAlignment="1">
      <alignment horizontal="center" vertical="center" shrinkToFit="1"/>
    </xf>
    <xf numFmtId="177" fontId="10" fillId="3" borderId="15" xfId="0" applyNumberFormat="1" applyFont="1" applyFill="1" applyBorder="1" applyAlignment="1" applyProtection="1">
      <alignment horizontal="center" vertical="center" wrapText="1"/>
    </xf>
    <xf numFmtId="177" fontId="10" fillId="3" borderId="7" xfId="0" applyNumberFormat="1" applyFont="1" applyFill="1" applyBorder="1" applyAlignment="1" applyProtection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26" xfId="0" applyNumberFormat="1" applyFont="1" applyFill="1" applyBorder="1" applyAlignment="1">
      <alignment horizontal="center" vertical="center"/>
    </xf>
    <xf numFmtId="176" fontId="10" fillId="3" borderId="27" xfId="0" applyNumberFormat="1" applyFont="1" applyFill="1" applyBorder="1" applyAlignment="1">
      <alignment horizontal="center" vertical="center"/>
    </xf>
    <xf numFmtId="178" fontId="7" fillId="0" borderId="28" xfId="0" applyNumberFormat="1" applyFont="1" applyFill="1" applyBorder="1" applyAlignment="1" applyProtection="1">
      <alignment horizontal="center" vertical="center"/>
    </xf>
    <xf numFmtId="178" fontId="7" fillId="0" borderId="29" xfId="0" applyNumberFormat="1" applyFont="1" applyFill="1" applyBorder="1" applyAlignment="1" applyProtection="1">
      <alignment horizontal="center" vertical="center"/>
    </xf>
    <xf numFmtId="178" fontId="7" fillId="0" borderId="30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center" vertical="center"/>
    </xf>
    <xf numFmtId="37" fontId="4" fillId="2" borderId="0" xfId="0" applyFont="1" applyFill="1" applyAlignment="1">
      <alignment horizontal="center" vertical="center"/>
    </xf>
    <xf numFmtId="176" fontId="0" fillId="0" borderId="31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32" xfId="0" applyNumberFormat="1" applyFont="1" applyFill="1" applyBorder="1" applyAlignment="1" applyProtection="1">
      <alignment horizontal="center" vertical="center"/>
    </xf>
    <xf numFmtId="176" fontId="10" fillId="3" borderId="15" xfId="0" applyNumberFormat="1" applyFont="1" applyFill="1" applyBorder="1" applyAlignment="1" applyProtection="1">
      <alignment horizontal="center" vertical="center"/>
    </xf>
    <xf numFmtId="176" fontId="10" fillId="3" borderId="7" xfId="0" applyNumberFormat="1" applyFont="1" applyFill="1" applyBorder="1" applyAlignment="1" applyProtection="1">
      <alignment horizontal="center" vertical="center"/>
    </xf>
    <xf numFmtId="179" fontId="10" fillId="3" borderId="15" xfId="0" applyNumberFormat="1" applyFont="1" applyFill="1" applyBorder="1" applyAlignment="1" applyProtection="1">
      <alignment horizontal="center" vertical="center" wrapText="1"/>
    </xf>
    <xf numFmtId="179" fontId="10" fillId="3" borderId="7" xfId="0" applyNumberFormat="1" applyFont="1" applyFill="1" applyBorder="1" applyAlignment="1" applyProtection="1">
      <alignment horizontal="center" vertical="center" wrapText="1"/>
    </xf>
    <xf numFmtId="179" fontId="10" fillId="3" borderId="23" xfId="0" applyNumberFormat="1" applyFont="1" applyFill="1" applyBorder="1" applyAlignment="1" applyProtection="1">
      <alignment horizontal="center" vertical="center"/>
    </xf>
    <xf numFmtId="179" fontId="10" fillId="3" borderId="24" xfId="0" applyNumberFormat="1" applyFont="1" applyFill="1" applyBorder="1" applyAlignment="1" applyProtection="1">
      <alignment horizontal="center" vertical="center"/>
    </xf>
    <xf numFmtId="179" fontId="10" fillId="3" borderId="25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71</xdr:row>
      <xdr:rowOff>171450</xdr:rowOff>
    </xdr:from>
    <xdr:to>
      <xdr:col>12</xdr:col>
      <xdr:colOff>838200</xdr:colOff>
      <xdr:row>71</xdr:row>
      <xdr:rowOff>171450</xdr:rowOff>
    </xdr:to>
    <xdr:sp macro="" textlink="">
      <xdr:nvSpPr>
        <xdr:cNvPr id="4159" name="Line 1"/>
        <xdr:cNvSpPr>
          <a:spLocks noChangeShapeType="1"/>
        </xdr:cNvSpPr>
      </xdr:nvSpPr>
      <xdr:spPr bwMode="auto">
        <a:xfrm flipV="1">
          <a:off x="10153650" y="21907500"/>
          <a:ext cx="461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R75"/>
  <sheetViews>
    <sheetView tabSelected="1" defaultGridColor="0" view="pageBreakPreview" colorId="22" zoomScale="55" zoomScaleNormal="87" zoomScaleSheetLayoutView="55" workbookViewId="0">
      <pane xSplit="1" ySplit="8" topLeftCell="B9" activePane="bottomRight" state="frozen"/>
      <selection activeCell="B30" sqref="B30"/>
      <selection pane="topRight" activeCell="B30" sqref="B30"/>
      <selection pane="bottomLeft" activeCell="B30" sqref="B30"/>
      <selection pane="bottomRight" activeCell="P5" sqref="P5"/>
    </sheetView>
  </sheetViews>
  <sheetFormatPr defaultColWidth="15.19921875" defaultRowHeight="18" customHeight="1" x14ac:dyDescent="0.2"/>
  <cols>
    <col min="1" max="1" width="12.69921875" style="2" customWidth="1"/>
    <col min="2" max="7" width="14.19921875" style="2" customWidth="1"/>
    <col min="8" max="8" width="8.69921875" style="4" customWidth="1"/>
    <col min="9" max="10" width="9.8984375" style="4" bestFit="1" customWidth="1"/>
    <col min="11" max="13" width="9.8984375" style="3" bestFit="1" customWidth="1"/>
    <col min="14" max="14" width="14.19921875" style="2" customWidth="1"/>
    <col min="15" max="18" width="12.69921875" style="1" customWidth="1"/>
    <col min="19" max="16384" width="15.19921875" style="1"/>
  </cols>
  <sheetData>
    <row r="1" spans="1:18" ht="26.25" customHeight="1" x14ac:dyDescent="0.2">
      <c r="A1" s="75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29.25" customHeight="1" thickBo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8"/>
      <c r="P2" s="8"/>
      <c r="Q2" s="9"/>
      <c r="R2" s="9"/>
    </row>
    <row r="3" spans="1:18" ht="24" customHeight="1" x14ac:dyDescent="0.2">
      <c r="A3" s="77" t="s">
        <v>0</v>
      </c>
      <c r="B3" s="80" t="s">
        <v>1</v>
      </c>
      <c r="C3" s="80" t="s">
        <v>2</v>
      </c>
      <c r="D3" s="80" t="s">
        <v>3</v>
      </c>
      <c r="E3" s="80" t="s">
        <v>4</v>
      </c>
      <c r="F3" s="80" t="s">
        <v>5</v>
      </c>
      <c r="G3" s="80" t="s">
        <v>6</v>
      </c>
      <c r="H3" s="82" t="s">
        <v>78</v>
      </c>
      <c r="I3" s="84" t="s">
        <v>72</v>
      </c>
      <c r="J3" s="85"/>
      <c r="K3" s="85"/>
      <c r="L3" s="86"/>
      <c r="M3" s="67" t="s">
        <v>79</v>
      </c>
      <c r="N3" s="58" t="s">
        <v>51</v>
      </c>
      <c r="O3" s="69" t="s">
        <v>95</v>
      </c>
      <c r="P3" s="70"/>
      <c r="Q3" s="70"/>
      <c r="R3" s="71"/>
    </row>
    <row r="4" spans="1:18" ht="24" customHeight="1" x14ac:dyDescent="0.2">
      <c r="A4" s="78"/>
      <c r="B4" s="81"/>
      <c r="C4" s="81"/>
      <c r="D4" s="81"/>
      <c r="E4" s="81"/>
      <c r="F4" s="81"/>
      <c r="G4" s="81"/>
      <c r="H4" s="83"/>
      <c r="I4" s="59" t="s">
        <v>73</v>
      </c>
      <c r="J4" s="59" t="s">
        <v>75</v>
      </c>
      <c r="K4" s="60" t="s">
        <v>80</v>
      </c>
      <c r="L4" s="60" t="s">
        <v>77</v>
      </c>
      <c r="M4" s="68"/>
      <c r="N4" s="61" t="s">
        <v>94</v>
      </c>
      <c r="O4" s="62" t="s">
        <v>65</v>
      </c>
      <c r="P4" s="62" t="s">
        <v>66</v>
      </c>
      <c r="Q4" s="62" t="s">
        <v>67</v>
      </c>
      <c r="R4" s="63" t="s">
        <v>68</v>
      </c>
    </row>
    <row r="5" spans="1:18" ht="24" customHeight="1" x14ac:dyDescent="0.2">
      <c r="A5" s="78"/>
      <c r="B5" s="81"/>
      <c r="C5" s="81"/>
      <c r="D5" s="81"/>
      <c r="E5" s="81"/>
      <c r="F5" s="81"/>
      <c r="G5" s="81"/>
      <c r="H5" s="83"/>
      <c r="I5" s="59" t="s">
        <v>74</v>
      </c>
      <c r="J5" s="59" t="s">
        <v>76</v>
      </c>
      <c r="K5" s="60" t="s">
        <v>81</v>
      </c>
      <c r="L5" s="64" t="s">
        <v>74</v>
      </c>
      <c r="M5" s="68"/>
      <c r="N5" s="61"/>
      <c r="O5" s="65"/>
      <c r="P5" s="65"/>
      <c r="Q5" s="65"/>
      <c r="R5" s="66"/>
    </row>
    <row r="6" spans="1:18" ht="24" customHeight="1" thickBot="1" x14ac:dyDescent="0.25">
      <c r="A6" s="79"/>
      <c r="B6" s="12" t="s">
        <v>69</v>
      </c>
      <c r="C6" s="12" t="s">
        <v>69</v>
      </c>
      <c r="D6" s="12" t="s">
        <v>69</v>
      </c>
      <c r="E6" s="12" t="s">
        <v>69</v>
      </c>
      <c r="F6" s="12" t="s">
        <v>69</v>
      </c>
      <c r="G6" s="12" t="s">
        <v>69</v>
      </c>
      <c r="H6" s="13"/>
      <c r="I6" s="14" t="s">
        <v>87</v>
      </c>
      <c r="J6" s="14" t="s">
        <v>87</v>
      </c>
      <c r="K6" s="14" t="s">
        <v>87</v>
      </c>
      <c r="L6" s="14" t="s">
        <v>87</v>
      </c>
      <c r="M6" s="14" t="s">
        <v>87</v>
      </c>
      <c r="N6" s="12" t="s">
        <v>69</v>
      </c>
      <c r="O6" s="12" t="s">
        <v>69</v>
      </c>
      <c r="P6" s="12" t="s">
        <v>69</v>
      </c>
      <c r="Q6" s="12" t="s">
        <v>69</v>
      </c>
      <c r="R6" s="15" t="s">
        <v>69</v>
      </c>
    </row>
    <row r="7" spans="1:18" ht="24" customHeight="1" thickTop="1" x14ac:dyDescent="0.2">
      <c r="A7" s="16" t="s">
        <v>7</v>
      </c>
      <c r="B7" s="17">
        <v>626051961</v>
      </c>
      <c r="C7" s="17">
        <v>621430401</v>
      </c>
      <c r="D7" s="17">
        <v>4621560</v>
      </c>
      <c r="E7" s="17">
        <v>1882876</v>
      </c>
      <c r="F7" s="17">
        <v>-345424</v>
      </c>
      <c r="G7" s="17">
        <v>292156624</v>
      </c>
      <c r="H7" s="18">
        <v>0.69</v>
      </c>
      <c r="I7" s="19" t="s">
        <v>83</v>
      </c>
      <c r="J7" s="19" t="s">
        <v>83</v>
      </c>
      <c r="K7" s="52">
        <v>10.6</v>
      </c>
      <c r="L7" s="52">
        <v>143</v>
      </c>
      <c r="M7" s="20">
        <v>99.3</v>
      </c>
      <c r="N7" s="17">
        <v>1002178426</v>
      </c>
      <c r="O7" s="21">
        <v>14133776</v>
      </c>
      <c r="P7" s="21">
        <v>13120853</v>
      </c>
      <c r="Q7" s="21">
        <v>18125604</v>
      </c>
      <c r="R7" s="22">
        <v>45380233</v>
      </c>
    </row>
    <row r="8" spans="1:18" ht="24" customHeight="1" x14ac:dyDescent="0.2">
      <c r="A8" s="23" t="s">
        <v>8</v>
      </c>
      <c r="B8" s="24">
        <v>1131768029</v>
      </c>
      <c r="C8" s="24">
        <v>1113379745</v>
      </c>
      <c r="D8" s="24">
        <v>18388284</v>
      </c>
      <c r="E8" s="24">
        <v>9444963</v>
      </c>
      <c r="F8" s="24">
        <v>82602</v>
      </c>
      <c r="G8" s="24">
        <v>470514285</v>
      </c>
      <c r="H8" s="25">
        <v>0.87</v>
      </c>
      <c r="I8" s="26" t="s">
        <v>83</v>
      </c>
      <c r="J8" s="26" t="s">
        <v>83</v>
      </c>
      <c r="K8" s="53">
        <v>7.7</v>
      </c>
      <c r="L8" s="53">
        <v>58.8</v>
      </c>
      <c r="M8" s="27">
        <v>93.6</v>
      </c>
      <c r="N8" s="24">
        <v>1076385624</v>
      </c>
      <c r="O8" s="21">
        <v>36615418</v>
      </c>
      <c r="P8" s="21">
        <v>20937028</v>
      </c>
      <c r="Q8" s="21">
        <v>75350183</v>
      </c>
      <c r="R8" s="22">
        <v>132902629</v>
      </c>
    </row>
    <row r="9" spans="1:18" ht="24" customHeight="1" x14ac:dyDescent="0.2">
      <c r="A9" s="16" t="s">
        <v>9</v>
      </c>
      <c r="B9" s="17">
        <v>61287670</v>
      </c>
      <c r="C9" s="17">
        <v>60892436</v>
      </c>
      <c r="D9" s="17">
        <v>395234</v>
      </c>
      <c r="E9" s="17">
        <v>329880</v>
      </c>
      <c r="F9" s="17">
        <v>113851</v>
      </c>
      <c r="G9" s="17">
        <v>28765195</v>
      </c>
      <c r="H9" s="18">
        <v>0.53</v>
      </c>
      <c r="I9" s="19" t="s">
        <v>83</v>
      </c>
      <c r="J9" s="19" t="s">
        <v>83</v>
      </c>
      <c r="K9" s="52">
        <v>6.4</v>
      </c>
      <c r="L9" s="52">
        <v>11.8</v>
      </c>
      <c r="M9" s="20">
        <v>96.6</v>
      </c>
      <c r="N9" s="17">
        <v>45409991</v>
      </c>
      <c r="O9" s="28">
        <v>2787545</v>
      </c>
      <c r="P9" s="28">
        <v>596798</v>
      </c>
      <c r="Q9" s="28">
        <v>6434627</v>
      </c>
      <c r="R9" s="29">
        <v>9818970</v>
      </c>
    </row>
    <row r="10" spans="1:18" ht="24" customHeight="1" x14ac:dyDescent="0.2">
      <c r="A10" s="16" t="s">
        <v>10</v>
      </c>
      <c r="B10" s="17">
        <v>151880932</v>
      </c>
      <c r="C10" s="17">
        <v>150535258</v>
      </c>
      <c r="D10" s="17">
        <v>1345674</v>
      </c>
      <c r="E10" s="17">
        <v>1077507</v>
      </c>
      <c r="F10" s="17">
        <v>181824</v>
      </c>
      <c r="G10" s="17">
        <v>75079508</v>
      </c>
      <c r="H10" s="18">
        <v>0.64</v>
      </c>
      <c r="I10" s="19" t="s">
        <v>83</v>
      </c>
      <c r="J10" s="19" t="s">
        <v>83</v>
      </c>
      <c r="K10" s="52">
        <v>3.5</v>
      </c>
      <c r="L10" s="52" t="s">
        <v>83</v>
      </c>
      <c r="M10" s="20">
        <v>94.8</v>
      </c>
      <c r="N10" s="17">
        <v>121987045</v>
      </c>
      <c r="O10" s="21">
        <v>6469271</v>
      </c>
      <c r="P10" s="21">
        <v>3765355</v>
      </c>
      <c r="Q10" s="21">
        <v>9296249</v>
      </c>
      <c r="R10" s="22">
        <v>19530875</v>
      </c>
    </row>
    <row r="11" spans="1:18" ht="24" customHeight="1" x14ac:dyDescent="0.2">
      <c r="A11" s="16" t="s">
        <v>11</v>
      </c>
      <c r="B11" s="17">
        <v>33779378</v>
      </c>
      <c r="C11" s="17">
        <v>32356900</v>
      </c>
      <c r="D11" s="17">
        <v>1422478</v>
      </c>
      <c r="E11" s="17">
        <v>1345175</v>
      </c>
      <c r="F11" s="17">
        <v>390711</v>
      </c>
      <c r="G11" s="17">
        <v>14247100</v>
      </c>
      <c r="H11" s="18">
        <v>0.56000000000000005</v>
      </c>
      <c r="I11" s="19" t="s">
        <v>83</v>
      </c>
      <c r="J11" s="19" t="s">
        <v>83</v>
      </c>
      <c r="K11" s="52">
        <v>7.3</v>
      </c>
      <c r="L11" s="52">
        <v>41.3</v>
      </c>
      <c r="M11" s="20">
        <v>94.1</v>
      </c>
      <c r="N11" s="17">
        <v>24319183</v>
      </c>
      <c r="O11" s="21">
        <v>4762148</v>
      </c>
      <c r="P11" s="21">
        <v>350946</v>
      </c>
      <c r="Q11" s="21">
        <v>2467404</v>
      </c>
      <c r="R11" s="22">
        <v>7580498</v>
      </c>
    </row>
    <row r="12" spans="1:18" ht="24" customHeight="1" x14ac:dyDescent="0.2">
      <c r="A12" s="16" t="s">
        <v>12</v>
      </c>
      <c r="B12" s="17">
        <v>83313814</v>
      </c>
      <c r="C12" s="17">
        <v>81282581</v>
      </c>
      <c r="D12" s="17">
        <v>2031233</v>
      </c>
      <c r="E12" s="17">
        <v>1810367</v>
      </c>
      <c r="F12" s="17">
        <v>-245872</v>
      </c>
      <c r="G12" s="17">
        <v>34861192</v>
      </c>
      <c r="H12" s="18">
        <v>0.5</v>
      </c>
      <c r="I12" s="19" t="s">
        <v>83</v>
      </c>
      <c r="J12" s="19" t="s">
        <v>83</v>
      </c>
      <c r="K12" s="52">
        <v>7.2</v>
      </c>
      <c r="L12" s="52" t="s">
        <v>83</v>
      </c>
      <c r="M12" s="20">
        <v>98.8</v>
      </c>
      <c r="N12" s="17">
        <v>63780845</v>
      </c>
      <c r="O12" s="21">
        <v>7314279</v>
      </c>
      <c r="P12" s="21">
        <v>7964767</v>
      </c>
      <c r="Q12" s="21">
        <v>13755730</v>
      </c>
      <c r="R12" s="22">
        <v>29034776</v>
      </c>
    </row>
    <row r="13" spans="1:18" ht="24" customHeight="1" x14ac:dyDescent="0.2">
      <c r="A13" s="16" t="s">
        <v>13</v>
      </c>
      <c r="B13" s="17">
        <v>36291019</v>
      </c>
      <c r="C13" s="17">
        <v>35649864</v>
      </c>
      <c r="D13" s="17">
        <v>641155</v>
      </c>
      <c r="E13" s="17">
        <v>297642</v>
      </c>
      <c r="F13" s="17">
        <v>-99758</v>
      </c>
      <c r="G13" s="17">
        <v>13951095</v>
      </c>
      <c r="H13" s="18">
        <v>0.43</v>
      </c>
      <c r="I13" s="19" t="s">
        <v>83</v>
      </c>
      <c r="J13" s="19" t="s">
        <v>83</v>
      </c>
      <c r="K13" s="52">
        <v>8.5</v>
      </c>
      <c r="L13" s="52" t="s">
        <v>83</v>
      </c>
      <c r="M13" s="20">
        <v>97.4</v>
      </c>
      <c r="N13" s="17">
        <v>31635099</v>
      </c>
      <c r="O13" s="21">
        <v>2935008</v>
      </c>
      <c r="P13" s="21">
        <v>876356</v>
      </c>
      <c r="Q13" s="21">
        <v>12713805</v>
      </c>
      <c r="R13" s="22">
        <v>16525169</v>
      </c>
    </row>
    <row r="14" spans="1:18" ht="24" customHeight="1" x14ac:dyDescent="0.2">
      <c r="A14" s="16" t="s">
        <v>14</v>
      </c>
      <c r="B14" s="17">
        <v>34252450</v>
      </c>
      <c r="C14" s="17">
        <v>33693306</v>
      </c>
      <c r="D14" s="17">
        <v>559144</v>
      </c>
      <c r="E14" s="17">
        <v>455358</v>
      </c>
      <c r="F14" s="17">
        <v>-175292</v>
      </c>
      <c r="G14" s="17">
        <v>17379364</v>
      </c>
      <c r="H14" s="18">
        <v>0.46</v>
      </c>
      <c r="I14" s="19" t="s">
        <v>83</v>
      </c>
      <c r="J14" s="19" t="s">
        <v>83</v>
      </c>
      <c r="K14" s="52">
        <v>8.1</v>
      </c>
      <c r="L14" s="52">
        <v>19.399999999999999</v>
      </c>
      <c r="M14" s="20">
        <v>96.7</v>
      </c>
      <c r="N14" s="17">
        <v>35964903</v>
      </c>
      <c r="O14" s="21">
        <v>5140318</v>
      </c>
      <c r="P14" s="21">
        <v>3232257</v>
      </c>
      <c r="Q14" s="21">
        <v>7309669</v>
      </c>
      <c r="R14" s="22">
        <v>15682244</v>
      </c>
    </row>
    <row r="15" spans="1:18" ht="24" customHeight="1" x14ac:dyDescent="0.2">
      <c r="A15" s="16" t="s">
        <v>15</v>
      </c>
      <c r="B15" s="17">
        <v>45829744</v>
      </c>
      <c r="C15" s="17">
        <v>44374914</v>
      </c>
      <c r="D15" s="17">
        <v>1454830</v>
      </c>
      <c r="E15" s="17">
        <v>932906</v>
      </c>
      <c r="F15" s="17">
        <v>-235781</v>
      </c>
      <c r="G15" s="17">
        <v>21290951</v>
      </c>
      <c r="H15" s="18">
        <v>0.38</v>
      </c>
      <c r="I15" s="19" t="s">
        <v>83</v>
      </c>
      <c r="J15" s="19" t="s">
        <v>83</v>
      </c>
      <c r="K15" s="52">
        <v>6.7</v>
      </c>
      <c r="L15" s="52" t="s">
        <v>83</v>
      </c>
      <c r="M15" s="20">
        <v>92.6</v>
      </c>
      <c r="N15" s="17">
        <v>37035027</v>
      </c>
      <c r="O15" s="21">
        <v>9371043</v>
      </c>
      <c r="P15" s="21">
        <v>2939509</v>
      </c>
      <c r="Q15" s="21">
        <v>7210765</v>
      </c>
      <c r="R15" s="22">
        <v>19521317</v>
      </c>
    </row>
    <row r="16" spans="1:18" ht="24" customHeight="1" x14ac:dyDescent="0.2">
      <c r="A16" s="16" t="s">
        <v>16</v>
      </c>
      <c r="B16" s="17">
        <v>25682765</v>
      </c>
      <c r="C16" s="17">
        <v>23838628</v>
      </c>
      <c r="D16" s="17">
        <v>1844137</v>
      </c>
      <c r="E16" s="17">
        <v>1707452</v>
      </c>
      <c r="F16" s="17">
        <v>43004</v>
      </c>
      <c r="G16" s="17">
        <v>11970340</v>
      </c>
      <c r="H16" s="18">
        <v>0.67</v>
      </c>
      <c r="I16" s="19" t="s">
        <v>83</v>
      </c>
      <c r="J16" s="19" t="s">
        <v>83</v>
      </c>
      <c r="K16" s="52">
        <v>8.3000000000000007</v>
      </c>
      <c r="L16" s="52" t="s">
        <v>83</v>
      </c>
      <c r="M16" s="20">
        <v>90.5</v>
      </c>
      <c r="N16" s="17">
        <v>17087049</v>
      </c>
      <c r="O16" s="21">
        <v>2528468</v>
      </c>
      <c r="P16" s="21">
        <v>587309</v>
      </c>
      <c r="Q16" s="21">
        <v>5849651</v>
      </c>
      <c r="R16" s="22">
        <v>8965428</v>
      </c>
    </row>
    <row r="17" spans="1:18" ht="24" customHeight="1" x14ac:dyDescent="0.2">
      <c r="A17" s="16" t="s">
        <v>17</v>
      </c>
      <c r="B17" s="17">
        <v>20038362</v>
      </c>
      <c r="C17" s="17">
        <v>19611359</v>
      </c>
      <c r="D17" s="17">
        <v>427003</v>
      </c>
      <c r="E17" s="17">
        <v>215613</v>
      </c>
      <c r="F17" s="17">
        <v>-39869</v>
      </c>
      <c r="G17" s="17">
        <v>8755241</v>
      </c>
      <c r="H17" s="18">
        <v>0.5</v>
      </c>
      <c r="I17" s="19" t="s">
        <v>83</v>
      </c>
      <c r="J17" s="19" t="s">
        <v>83</v>
      </c>
      <c r="K17" s="52">
        <v>10.8</v>
      </c>
      <c r="L17" s="52">
        <v>28.6</v>
      </c>
      <c r="M17" s="20">
        <v>92.2</v>
      </c>
      <c r="N17" s="17">
        <v>14407754</v>
      </c>
      <c r="O17" s="21">
        <v>3133608</v>
      </c>
      <c r="P17" s="21">
        <v>265469</v>
      </c>
      <c r="Q17" s="21">
        <v>3236312</v>
      </c>
      <c r="R17" s="22">
        <v>6635389</v>
      </c>
    </row>
    <row r="18" spans="1:18" ht="24" customHeight="1" x14ac:dyDescent="0.2">
      <c r="A18" s="16" t="s">
        <v>18</v>
      </c>
      <c r="B18" s="17">
        <v>33467645</v>
      </c>
      <c r="C18" s="17">
        <v>32534619</v>
      </c>
      <c r="D18" s="17">
        <v>933026</v>
      </c>
      <c r="E18" s="17">
        <v>820243</v>
      </c>
      <c r="F18" s="17">
        <v>32902</v>
      </c>
      <c r="G18" s="17">
        <v>15830612</v>
      </c>
      <c r="H18" s="18">
        <v>0.63</v>
      </c>
      <c r="I18" s="19" t="s">
        <v>83</v>
      </c>
      <c r="J18" s="19" t="s">
        <v>83</v>
      </c>
      <c r="K18" s="52">
        <v>7.2</v>
      </c>
      <c r="L18" s="52" t="s">
        <v>83</v>
      </c>
      <c r="M18" s="20">
        <v>92.4</v>
      </c>
      <c r="N18" s="17">
        <v>18814740</v>
      </c>
      <c r="O18" s="21">
        <v>7278202</v>
      </c>
      <c r="P18" s="21">
        <v>776788</v>
      </c>
      <c r="Q18" s="21">
        <v>9896086</v>
      </c>
      <c r="R18" s="22">
        <v>17951076</v>
      </c>
    </row>
    <row r="19" spans="1:18" ht="24" customHeight="1" x14ac:dyDescent="0.2">
      <c r="A19" s="16" t="s">
        <v>19</v>
      </c>
      <c r="B19" s="17">
        <v>15311170</v>
      </c>
      <c r="C19" s="17">
        <v>14741778</v>
      </c>
      <c r="D19" s="17">
        <v>569392</v>
      </c>
      <c r="E19" s="17">
        <v>549492</v>
      </c>
      <c r="F19" s="17">
        <v>20746</v>
      </c>
      <c r="G19" s="17">
        <v>7345586</v>
      </c>
      <c r="H19" s="18">
        <v>0.53</v>
      </c>
      <c r="I19" s="19" t="s">
        <v>83</v>
      </c>
      <c r="J19" s="19" t="s">
        <v>83</v>
      </c>
      <c r="K19" s="52">
        <v>8.1</v>
      </c>
      <c r="L19" s="52" t="s">
        <v>83</v>
      </c>
      <c r="M19" s="20">
        <v>95.3</v>
      </c>
      <c r="N19" s="17">
        <v>7114821</v>
      </c>
      <c r="O19" s="21">
        <v>1534421</v>
      </c>
      <c r="P19" s="21">
        <v>532479</v>
      </c>
      <c r="Q19" s="21">
        <v>2363189</v>
      </c>
      <c r="R19" s="22">
        <v>4430089</v>
      </c>
    </row>
    <row r="20" spans="1:18" ht="24" customHeight="1" x14ac:dyDescent="0.2">
      <c r="A20" s="16" t="s">
        <v>20</v>
      </c>
      <c r="B20" s="17">
        <v>19525037</v>
      </c>
      <c r="C20" s="17">
        <v>18689717</v>
      </c>
      <c r="D20" s="17">
        <v>835320</v>
      </c>
      <c r="E20" s="17">
        <v>690241</v>
      </c>
      <c r="F20" s="17">
        <v>108510</v>
      </c>
      <c r="G20" s="17">
        <v>10025278</v>
      </c>
      <c r="H20" s="18">
        <v>0.46</v>
      </c>
      <c r="I20" s="19" t="s">
        <v>83</v>
      </c>
      <c r="J20" s="19" t="s">
        <v>83</v>
      </c>
      <c r="K20" s="52">
        <v>4.2</v>
      </c>
      <c r="L20" s="52" t="s">
        <v>83</v>
      </c>
      <c r="M20" s="20">
        <v>95.3</v>
      </c>
      <c r="N20" s="17">
        <v>9307531</v>
      </c>
      <c r="O20" s="21">
        <v>6291138</v>
      </c>
      <c r="P20" s="21">
        <v>1236873</v>
      </c>
      <c r="Q20" s="21">
        <v>965687</v>
      </c>
      <c r="R20" s="22">
        <v>8493698</v>
      </c>
    </row>
    <row r="21" spans="1:18" ht="24" customHeight="1" x14ac:dyDescent="0.2">
      <c r="A21" s="16" t="s">
        <v>21</v>
      </c>
      <c r="B21" s="17">
        <v>26205459</v>
      </c>
      <c r="C21" s="17">
        <v>25187531</v>
      </c>
      <c r="D21" s="17">
        <v>1017928</v>
      </c>
      <c r="E21" s="17">
        <v>819796</v>
      </c>
      <c r="F21" s="17">
        <v>445975</v>
      </c>
      <c r="G21" s="17">
        <v>13290565</v>
      </c>
      <c r="H21" s="18">
        <v>0.63</v>
      </c>
      <c r="I21" s="19" t="s">
        <v>83</v>
      </c>
      <c r="J21" s="19" t="s">
        <v>83</v>
      </c>
      <c r="K21" s="52">
        <v>6.5</v>
      </c>
      <c r="L21" s="52">
        <v>11.9</v>
      </c>
      <c r="M21" s="20">
        <v>93.7</v>
      </c>
      <c r="N21" s="17">
        <v>16763778</v>
      </c>
      <c r="O21" s="21">
        <v>4688693</v>
      </c>
      <c r="P21" s="21">
        <v>45939</v>
      </c>
      <c r="Q21" s="21">
        <v>2014903</v>
      </c>
      <c r="R21" s="22">
        <v>6749535</v>
      </c>
    </row>
    <row r="22" spans="1:18" ht="24" customHeight="1" x14ac:dyDescent="0.2">
      <c r="A22" s="16" t="s">
        <v>22</v>
      </c>
      <c r="B22" s="17">
        <v>42757494</v>
      </c>
      <c r="C22" s="17">
        <v>41735997</v>
      </c>
      <c r="D22" s="17">
        <v>1021497</v>
      </c>
      <c r="E22" s="17">
        <v>960505</v>
      </c>
      <c r="F22" s="17">
        <v>-433933</v>
      </c>
      <c r="G22" s="17">
        <v>21656150</v>
      </c>
      <c r="H22" s="18">
        <v>0.74</v>
      </c>
      <c r="I22" s="19" t="s">
        <v>83</v>
      </c>
      <c r="J22" s="19" t="s">
        <v>83</v>
      </c>
      <c r="K22" s="52">
        <v>1.7</v>
      </c>
      <c r="L22" s="52" t="s">
        <v>83</v>
      </c>
      <c r="M22" s="20">
        <v>88.1</v>
      </c>
      <c r="N22" s="17">
        <v>17944011</v>
      </c>
      <c r="O22" s="21">
        <v>5123817</v>
      </c>
      <c r="P22" s="21">
        <v>302143</v>
      </c>
      <c r="Q22" s="21">
        <v>14747071</v>
      </c>
      <c r="R22" s="22">
        <v>20173031</v>
      </c>
    </row>
    <row r="23" spans="1:18" ht="24" customHeight="1" x14ac:dyDescent="0.2">
      <c r="A23" s="16" t="s">
        <v>23</v>
      </c>
      <c r="B23" s="17">
        <v>43390126</v>
      </c>
      <c r="C23" s="17">
        <v>41677830</v>
      </c>
      <c r="D23" s="17">
        <v>1712296</v>
      </c>
      <c r="E23" s="17">
        <v>1076732</v>
      </c>
      <c r="F23" s="17">
        <v>-92770</v>
      </c>
      <c r="G23" s="17">
        <v>22125838</v>
      </c>
      <c r="H23" s="18">
        <v>0.73</v>
      </c>
      <c r="I23" s="19" t="s">
        <v>83</v>
      </c>
      <c r="J23" s="19" t="s">
        <v>83</v>
      </c>
      <c r="K23" s="52">
        <v>2.5</v>
      </c>
      <c r="L23" s="52" t="s">
        <v>83</v>
      </c>
      <c r="M23" s="20">
        <v>88</v>
      </c>
      <c r="N23" s="17">
        <v>23440117</v>
      </c>
      <c r="O23" s="21">
        <v>2914229</v>
      </c>
      <c r="P23" s="21">
        <v>0</v>
      </c>
      <c r="Q23" s="21">
        <v>15734015</v>
      </c>
      <c r="R23" s="22">
        <v>18648244</v>
      </c>
    </row>
    <row r="24" spans="1:18" ht="24" customHeight="1" x14ac:dyDescent="0.2">
      <c r="A24" s="16" t="s">
        <v>24</v>
      </c>
      <c r="B24" s="17">
        <v>49865879</v>
      </c>
      <c r="C24" s="17">
        <v>48759412</v>
      </c>
      <c r="D24" s="17">
        <v>1106467</v>
      </c>
      <c r="E24" s="17">
        <v>1094984</v>
      </c>
      <c r="F24" s="17">
        <v>-474367</v>
      </c>
      <c r="G24" s="17">
        <v>21759463</v>
      </c>
      <c r="H24" s="18">
        <v>0.77</v>
      </c>
      <c r="I24" s="19" t="s">
        <v>83</v>
      </c>
      <c r="J24" s="19" t="s">
        <v>83</v>
      </c>
      <c r="K24" s="52">
        <v>2.2999999999999998</v>
      </c>
      <c r="L24" s="52" t="s">
        <v>83</v>
      </c>
      <c r="M24" s="20">
        <v>86.9</v>
      </c>
      <c r="N24" s="17">
        <v>18052637</v>
      </c>
      <c r="O24" s="21">
        <v>5034213</v>
      </c>
      <c r="P24" s="21">
        <v>0</v>
      </c>
      <c r="Q24" s="21">
        <v>11905939</v>
      </c>
      <c r="R24" s="22">
        <v>16940152</v>
      </c>
    </row>
    <row r="25" spans="1:18" ht="24" customHeight="1" x14ac:dyDescent="0.2">
      <c r="A25" s="16" t="s">
        <v>25</v>
      </c>
      <c r="B25" s="17">
        <v>48597413</v>
      </c>
      <c r="C25" s="17">
        <v>46918339</v>
      </c>
      <c r="D25" s="17">
        <v>1679074</v>
      </c>
      <c r="E25" s="17">
        <v>1306289</v>
      </c>
      <c r="F25" s="17">
        <v>872245</v>
      </c>
      <c r="G25" s="17">
        <v>22152843</v>
      </c>
      <c r="H25" s="18">
        <v>0.56999999999999995</v>
      </c>
      <c r="I25" s="19" t="s">
        <v>83</v>
      </c>
      <c r="J25" s="19" t="s">
        <v>83</v>
      </c>
      <c r="K25" s="52">
        <v>-0.6</v>
      </c>
      <c r="L25" s="52" t="s">
        <v>83</v>
      </c>
      <c r="M25" s="20">
        <v>93.7</v>
      </c>
      <c r="N25" s="17">
        <v>21219466</v>
      </c>
      <c r="O25" s="21">
        <v>3430155</v>
      </c>
      <c r="P25" s="21">
        <v>3179953</v>
      </c>
      <c r="Q25" s="21">
        <v>15395993</v>
      </c>
      <c r="R25" s="22">
        <v>22006101</v>
      </c>
    </row>
    <row r="26" spans="1:18" ht="24" customHeight="1" x14ac:dyDescent="0.2">
      <c r="A26" s="16" t="s">
        <v>26</v>
      </c>
      <c r="B26" s="17">
        <v>33646677</v>
      </c>
      <c r="C26" s="17">
        <v>31885398</v>
      </c>
      <c r="D26" s="17">
        <v>1761279</v>
      </c>
      <c r="E26" s="17">
        <v>1608816</v>
      </c>
      <c r="F26" s="17">
        <v>-32035</v>
      </c>
      <c r="G26" s="17">
        <v>15493217</v>
      </c>
      <c r="H26" s="18">
        <v>0.63</v>
      </c>
      <c r="I26" s="19" t="s">
        <v>83</v>
      </c>
      <c r="J26" s="19" t="s">
        <v>83</v>
      </c>
      <c r="K26" s="52">
        <v>2.1</v>
      </c>
      <c r="L26" s="52" t="s">
        <v>83</v>
      </c>
      <c r="M26" s="20">
        <v>94.9</v>
      </c>
      <c r="N26" s="17">
        <v>17505373</v>
      </c>
      <c r="O26" s="21">
        <v>2988965</v>
      </c>
      <c r="P26" s="21">
        <v>41595</v>
      </c>
      <c r="Q26" s="21">
        <v>4237903</v>
      </c>
      <c r="R26" s="22">
        <v>7268463</v>
      </c>
    </row>
    <row r="27" spans="1:18" ht="24" customHeight="1" x14ac:dyDescent="0.2">
      <c r="A27" s="16" t="s">
        <v>50</v>
      </c>
      <c r="B27" s="17">
        <v>29055304</v>
      </c>
      <c r="C27" s="17">
        <v>26983122</v>
      </c>
      <c r="D27" s="17">
        <v>2072182</v>
      </c>
      <c r="E27" s="17">
        <v>1925367</v>
      </c>
      <c r="F27" s="17">
        <v>815430</v>
      </c>
      <c r="G27" s="17">
        <v>13993278</v>
      </c>
      <c r="H27" s="18">
        <v>0.67</v>
      </c>
      <c r="I27" s="19" t="s">
        <v>83</v>
      </c>
      <c r="J27" s="19" t="s">
        <v>83</v>
      </c>
      <c r="K27" s="52">
        <v>5.5</v>
      </c>
      <c r="L27" s="52" t="s">
        <v>83</v>
      </c>
      <c r="M27" s="20">
        <v>90.7</v>
      </c>
      <c r="N27" s="17">
        <v>15640081</v>
      </c>
      <c r="O27" s="21">
        <v>3032862</v>
      </c>
      <c r="P27" s="21">
        <v>1026518</v>
      </c>
      <c r="Q27" s="21">
        <v>4723702</v>
      </c>
      <c r="R27" s="22">
        <v>8783082</v>
      </c>
    </row>
    <row r="28" spans="1:18" ht="24" customHeight="1" x14ac:dyDescent="0.2">
      <c r="A28" s="16" t="s">
        <v>52</v>
      </c>
      <c r="B28" s="17">
        <v>30965727</v>
      </c>
      <c r="C28" s="17">
        <v>30337312</v>
      </c>
      <c r="D28" s="17">
        <v>628415</v>
      </c>
      <c r="E28" s="17">
        <v>589687</v>
      </c>
      <c r="F28" s="17">
        <v>39456</v>
      </c>
      <c r="G28" s="17">
        <v>15657994</v>
      </c>
      <c r="H28" s="18">
        <v>0.56000000000000005</v>
      </c>
      <c r="I28" s="19" t="s">
        <v>83</v>
      </c>
      <c r="J28" s="19" t="s">
        <v>83</v>
      </c>
      <c r="K28" s="52">
        <v>5.7</v>
      </c>
      <c r="L28" s="52" t="s">
        <v>83</v>
      </c>
      <c r="M28" s="20">
        <v>90.2</v>
      </c>
      <c r="N28" s="17">
        <v>18498359</v>
      </c>
      <c r="O28" s="21">
        <v>3713606</v>
      </c>
      <c r="P28" s="21">
        <v>981363</v>
      </c>
      <c r="Q28" s="21">
        <v>5176055</v>
      </c>
      <c r="R28" s="22">
        <v>9871024</v>
      </c>
    </row>
    <row r="29" spans="1:18" ht="24" customHeight="1" x14ac:dyDescent="0.2">
      <c r="A29" s="16" t="s">
        <v>53</v>
      </c>
      <c r="B29" s="17">
        <v>18372255</v>
      </c>
      <c r="C29" s="17">
        <v>17529471</v>
      </c>
      <c r="D29" s="17">
        <v>842784</v>
      </c>
      <c r="E29" s="17">
        <v>634137</v>
      </c>
      <c r="F29" s="17">
        <v>53800</v>
      </c>
      <c r="G29" s="17">
        <v>9233949</v>
      </c>
      <c r="H29" s="18">
        <v>0.38</v>
      </c>
      <c r="I29" s="19" t="s">
        <v>83</v>
      </c>
      <c r="J29" s="19" t="s">
        <v>83</v>
      </c>
      <c r="K29" s="52">
        <v>6.4</v>
      </c>
      <c r="L29" s="52" t="s">
        <v>83</v>
      </c>
      <c r="M29" s="20">
        <v>85.6</v>
      </c>
      <c r="N29" s="17">
        <v>10614465</v>
      </c>
      <c r="O29" s="21">
        <v>6782840</v>
      </c>
      <c r="P29" s="21">
        <v>1143075</v>
      </c>
      <c r="Q29" s="21">
        <v>6575614</v>
      </c>
      <c r="R29" s="22">
        <v>14501529</v>
      </c>
    </row>
    <row r="30" spans="1:18" ht="24" customHeight="1" x14ac:dyDescent="0.2">
      <c r="A30" s="16" t="s">
        <v>54</v>
      </c>
      <c r="B30" s="17">
        <v>19311814</v>
      </c>
      <c r="C30" s="17">
        <v>17793155</v>
      </c>
      <c r="D30" s="17">
        <v>1518659</v>
      </c>
      <c r="E30" s="17">
        <v>1408845</v>
      </c>
      <c r="F30" s="17">
        <v>742474</v>
      </c>
      <c r="G30" s="17">
        <v>9298553</v>
      </c>
      <c r="H30" s="18">
        <v>0.61</v>
      </c>
      <c r="I30" s="19" t="s">
        <v>83</v>
      </c>
      <c r="J30" s="19" t="s">
        <v>83</v>
      </c>
      <c r="K30" s="52">
        <v>8.5</v>
      </c>
      <c r="L30" s="52" t="s">
        <v>83</v>
      </c>
      <c r="M30" s="20">
        <v>83.4</v>
      </c>
      <c r="N30" s="17">
        <v>20234022</v>
      </c>
      <c r="O30" s="21">
        <v>3626980</v>
      </c>
      <c r="P30" s="21">
        <v>439992</v>
      </c>
      <c r="Q30" s="21">
        <v>10966005</v>
      </c>
      <c r="R30" s="22">
        <v>15032977</v>
      </c>
    </row>
    <row r="31" spans="1:18" ht="24" customHeight="1" x14ac:dyDescent="0.2">
      <c r="A31" s="16" t="s">
        <v>55</v>
      </c>
      <c r="B31" s="17">
        <v>29706633</v>
      </c>
      <c r="C31" s="17">
        <v>29405283</v>
      </c>
      <c r="D31" s="17">
        <v>301350</v>
      </c>
      <c r="E31" s="17">
        <v>141994</v>
      </c>
      <c r="F31" s="17">
        <v>-318587</v>
      </c>
      <c r="G31" s="17">
        <v>12974909</v>
      </c>
      <c r="H31" s="18">
        <v>0.28000000000000003</v>
      </c>
      <c r="I31" s="19" t="s">
        <v>83</v>
      </c>
      <c r="J31" s="19" t="s">
        <v>83</v>
      </c>
      <c r="K31" s="52">
        <v>7.4</v>
      </c>
      <c r="L31" s="52">
        <v>16.100000000000001</v>
      </c>
      <c r="M31" s="20">
        <v>105.8</v>
      </c>
      <c r="N31" s="17">
        <v>28516029</v>
      </c>
      <c r="O31" s="21">
        <v>3223903</v>
      </c>
      <c r="P31" s="21">
        <v>1128076</v>
      </c>
      <c r="Q31" s="21">
        <v>6468749</v>
      </c>
      <c r="R31" s="22">
        <v>10820728</v>
      </c>
    </row>
    <row r="32" spans="1:18" ht="24" customHeight="1" x14ac:dyDescent="0.2">
      <c r="A32" s="16" t="s">
        <v>56</v>
      </c>
      <c r="B32" s="17">
        <v>42632516</v>
      </c>
      <c r="C32" s="17">
        <v>41051119</v>
      </c>
      <c r="D32" s="17">
        <v>1581397</v>
      </c>
      <c r="E32" s="17">
        <v>1024352</v>
      </c>
      <c r="F32" s="17">
        <v>-246808</v>
      </c>
      <c r="G32" s="17">
        <v>16354399</v>
      </c>
      <c r="H32" s="18">
        <v>0.5</v>
      </c>
      <c r="I32" s="19" t="s">
        <v>83</v>
      </c>
      <c r="J32" s="19" t="s">
        <v>83</v>
      </c>
      <c r="K32" s="52">
        <v>7.5</v>
      </c>
      <c r="L32" s="52" t="s">
        <v>83</v>
      </c>
      <c r="M32" s="20">
        <v>93.5</v>
      </c>
      <c r="N32" s="17">
        <v>31672327</v>
      </c>
      <c r="O32" s="21">
        <v>4082796</v>
      </c>
      <c r="P32" s="21">
        <v>1385808</v>
      </c>
      <c r="Q32" s="21">
        <v>10659318</v>
      </c>
      <c r="R32" s="22">
        <v>16127922</v>
      </c>
    </row>
    <row r="33" spans="1:18" ht="24" customHeight="1" x14ac:dyDescent="0.2">
      <c r="A33" s="16" t="s">
        <v>71</v>
      </c>
      <c r="B33" s="17">
        <v>22011935</v>
      </c>
      <c r="C33" s="17">
        <v>21337652</v>
      </c>
      <c r="D33" s="17">
        <v>674283</v>
      </c>
      <c r="E33" s="17">
        <v>631810</v>
      </c>
      <c r="F33" s="17">
        <v>93309</v>
      </c>
      <c r="G33" s="17">
        <v>11541744</v>
      </c>
      <c r="H33" s="18">
        <v>0.4</v>
      </c>
      <c r="I33" s="19" t="s">
        <v>83</v>
      </c>
      <c r="J33" s="19" t="s">
        <v>83</v>
      </c>
      <c r="K33" s="52">
        <v>6.7</v>
      </c>
      <c r="L33" s="52">
        <v>7.3</v>
      </c>
      <c r="M33" s="20">
        <v>93.1</v>
      </c>
      <c r="N33" s="17">
        <v>26296407</v>
      </c>
      <c r="O33" s="21">
        <v>4109661</v>
      </c>
      <c r="P33" s="21">
        <v>1636215</v>
      </c>
      <c r="Q33" s="21">
        <v>3925497</v>
      </c>
      <c r="R33" s="22">
        <v>9671373</v>
      </c>
    </row>
    <row r="34" spans="1:18" ht="24" customHeight="1" x14ac:dyDescent="0.2">
      <c r="A34" s="16" t="s">
        <v>84</v>
      </c>
      <c r="B34" s="17">
        <v>48585544</v>
      </c>
      <c r="C34" s="17">
        <v>47252434</v>
      </c>
      <c r="D34" s="17">
        <v>1333110</v>
      </c>
      <c r="E34" s="17">
        <v>1261789</v>
      </c>
      <c r="F34" s="17">
        <v>636595</v>
      </c>
      <c r="G34" s="17">
        <v>22772771</v>
      </c>
      <c r="H34" s="18">
        <v>0.56999999999999995</v>
      </c>
      <c r="I34" s="19" t="s">
        <v>83</v>
      </c>
      <c r="J34" s="19" t="s">
        <v>83</v>
      </c>
      <c r="K34" s="52">
        <v>6.4</v>
      </c>
      <c r="L34" s="52" t="s">
        <v>83</v>
      </c>
      <c r="M34" s="20">
        <v>88</v>
      </c>
      <c r="N34" s="17">
        <v>32285193</v>
      </c>
      <c r="O34" s="21">
        <v>10842217</v>
      </c>
      <c r="P34" s="21">
        <v>1469786</v>
      </c>
      <c r="Q34" s="21">
        <v>5889976</v>
      </c>
      <c r="R34" s="22">
        <v>18201979</v>
      </c>
    </row>
    <row r="35" spans="1:18" ht="24" customHeight="1" x14ac:dyDescent="0.2">
      <c r="A35" s="23" t="s">
        <v>90</v>
      </c>
      <c r="B35" s="24">
        <v>23153385</v>
      </c>
      <c r="C35" s="24">
        <v>22519249</v>
      </c>
      <c r="D35" s="24">
        <v>634136</v>
      </c>
      <c r="E35" s="24">
        <v>594498</v>
      </c>
      <c r="F35" s="24">
        <v>317213</v>
      </c>
      <c r="G35" s="24">
        <v>11278926</v>
      </c>
      <c r="H35" s="25">
        <v>0.68</v>
      </c>
      <c r="I35" s="26" t="s">
        <v>83</v>
      </c>
      <c r="J35" s="26" t="s">
        <v>83</v>
      </c>
      <c r="K35" s="53">
        <v>7.1</v>
      </c>
      <c r="L35" s="53" t="s">
        <v>83</v>
      </c>
      <c r="M35" s="27">
        <v>95.3</v>
      </c>
      <c r="N35" s="24">
        <v>13467580</v>
      </c>
      <c r="O35" s="50">
        <v>1625945</v>
      </c>
      <c r="P35" s="50">
        <v>848595</v>
      </c>
      <c r="Q35" s="50">
        <v>4960267</v>
      </c>
      <c r="R35" s="51">
        <v>7434807</v>
      </c>
    </row>
    <row r="36" spans="1:18" ht="24" customHeight="1" x14ac:dyDescent="0.2">
      <c r="A36" s="16" t="s">
        <v>27</v>
      </c>
      <c r="B36" s="17">
        <v>16685812</v>
      </c>
      <c r="C36" s="17">
        <v>15990310</v>
      </c>
      <c r="D36" s="17">
        <v>695502</v>
      </c>
      <c r="E36" s="17">
        <v>610569</v>
      </c>
      <c r="F36" s="17">
        <v>47110</v>
      </c>
      <c r="G36" s="17">
        <v>8215675</v>
      </c>
      <c r="H36" s="18">
        <v>0.59</v>
      </c>
      <c r="I36" s="19" t="s">
        <v>83</v>
      </c>
      <c r="J36" s="19" t="s">
        <v>83</v>
      </c>
      <c r="K36" s="52">
        <v>6.7</v>
      </c>
      <c r="L36" s="52" t="s">
        <v>83</v>
      </c>
      <c r="M36" s="20">
        <v>92.8</v>
      </c>
      <c r="N36" s="17">
        <v>8717097</v>
      </c>
      <c r="O36" s="21">
        <v>2214768</v>
      </c>
      <c r="P36" s="21">
        <v>0</v>
      </c>
      <c r="Q36" s="21">
        <v>1436757</v>
      </c>
      <c r="R36" s="22">
        <v>3651525</v>
      </c>
    </row>
    <row r="37" spans="1:18" ht="24" customHeight="1" x14ac:dyDescent="0.2">
      <c r="A37" s="16" t="s">
        <v>28</v>
      </c>
      <c r="B37" s="17">
        <v>14056268</v>
      </c>
      <c r="C37" s="17">
        <v>13454837</v>
      </c>
      <c r="D37" s="17">
        <v>601431</v>
      </c>
      <c r="E37" s="17">
        <v>569402</v>
      </c>
      <c r="F37" s="17">
        <v>230850</v>
      </c>
      <c r="G37" s="17">
        <v>7192828</v>
      </c>
      <c r="H37" s="18">
        <v>0.6</v>
      </c>
      <c r="I37" s="19" t="s">
        <v>83</v>
      </c>
      <c r="J37" s="19" t="s">
        <v>83</v>
      </c>
      <c r="K37" s="52">
        <v>5.8</v>
      </c>
      <c r="L37" s="52" t="s">
        <v>83</v>
      </c>
      <c r="M37" s="20">
        <v>93.2</v>
      </c>
      <c r="N37" s="17">
        <v>6862821</v>
      </c>
      <c r="O37" s="21">
        <v>2122269</v>
      </c>
      <c r="P37" s="21">
        <v>638807</v>
      </c>
      <c r="Q37" s="21">
        <v>1161033</v>
      </c>
      <c r="R37" s="22">
        <v>3922109</v>
      </c>
    </row>
    <row r="38" spans="1:18" ht="24" customHeight="1" x14ac:dyDescent="0.2">
      <c r="A38" s="16" t="s">
        <v>29</v>
      </c>
      <c r="B38" s="17">
        <v>19519221</v>
      </c>
      <c r="C38" s="17">
        <v>18512030</v>
      </c>
      <c r="D38" s="17">
        <v>1007191</v>
      </c>
      <c r="E38" s="17">
        <v>994519</v>
      </c>
      <c r="F38" s="17">
        <v>321036</v>
      </c>
      <c r="G38" s="17">
        <v>9995480</v>
      </c>
      <c r="H38" s="18">
        <v>0.72</v>
      </c>
      <c r="I38" s="19" t="s">
        <v>83</v>
      </c>
      <c r="J38" s="19" t="s">
        <v>83</v>
      </c>
      <c r="K38" s="52">
        <v>4.0999999999999996</v>
      </c>
      <c r="L38" s="52" t="s">
        <v>83</v>
      </c>
      <c r="M38" s="20">
        <v>87.7</v>
      </c>
      <c r="N38" s="17">
        <v>9949045</v>
      </c>
      <c r="O38" s="21">
        <v>4252812</v>
      </c>
      <c r="P38" s="21">
        <v>0</v>
      </c>
      <c r="Q38" s="21">
        <v>3692363</v>
      </c>
      <c r="R38" s="22">
        <v>7945175</v>
      </c>
    </row>
    <row r="39" spans="1:18" ht="24" customHeight="1" x14ac:dyDescent="0.2">
      <c r="A39" s="16" t="s">
        <v>30</v>
      </c>
      <c r="B39" s="17">
        <v>13150835</v>
      </c>
      <c r="C39" s="17">
        <v>12874374</v>
      </c>
      <c r="D39" s="17">
        <v>276461</v>
      </c>
      <c r="E39" s="17">
        <v>260763</v>
      </c>
      <c r="F39" s="17">
        <v>-27229</v>
      </c>
      <c r="G39" s="17">
        <v>6645950</v>
      </c>
      <c r="H39" s="18">
        <v>0.63</v>
      </c>
      <c r="I39" s="19" t="s">
        <v>83</v>
      </c>
      <c r="J39" s="19" t="s">
        <v>83</v>
      </c>
      <c r="K39" s="52">
        <v>7</v>
      </c>
      <c r="L39" s="52">
        <v>38.700000000000003</v>
      </c>
      <c r="M39" s="20">
        <v>90.2</v>
      </c>
      <c r="N39" s="17">
        <v>7628479</v>
      </c>
      <c r="O39" s="21">
        <v>2432530</v>
      </c>
      <c r="P39" s="21">
        <v>466802</v>
      </c>
      <c r="Q39" s="21">
        <v>1980467</v>
      </c>
      <c r="R39" s="22">
        <v>4879799</v>
      </c>
    </row>
    <row r="40" spans="1:18" ht="24" customHeight="1" x14ac:dyDescent="0.2">
      <c r="A40" s="16" t="s">
        <v>31</v>
      </c>
      <c r="B40" s="17">
        <v>17724325</v>
      </c>
      <c r="C40" s="17">
        <v>17244912</v>
      </c>
      <c r="D40" s="17">
        <v>479413</v>
      </c>
      <c r="E40" s="17">
        <v>318585</v>
      </c>
      <c r="F40" s="17">
        <v>-112418</v>
      </c>
      <c r="G40" s="17">
        <v>7741058</v>
      </c>
      <c r="H40" s="18">
        <v>0.83</v>
      </c>
      <c r="I40" s="19" t="s">
        <v>83</v>
      </c>
      <c r="J40" s="19" t="s">
        <v>83</v>
      </c>
      <c r="K40" s="52">
        <v>8.9</v>
      </c>
      <c r="L40" s="52" t="s">
        <v>83</v>
      </c>
      <c r="M40" s="20">
        <v>90.6</v>
      </c>
      <c r="N40" s="17">
        <v>12345201</v>
      </c>
      <c r="O40" s="21">
        <v>4365572</v>
      </c>
      <c r="P40" s="21">
        <v>1028339</v>
      </c>
      <c r="Q40" s="21">
        <v>6853205</v>
      </c>
      <c r="R40" s="22">
        <v>12247116</v>
      </c>
    </row>
    <row r="41" spans="1:18" ht="24" customHeight="1" x14ac:dyDescent="0.2">
      <c r="A41" s="16" t="s">
        <v>32</v>
      </c>
      <c r="B41" s="17">
        <v>7138777</v>
      </c>
      <c r="C41" s="17">
        <v>6577765</v>
      </c>
      <c r="D41" s="17">
        <v>561012</v>
      </c>
      <c r="E41" s="17">
        <v>500895</v>
      </c>
      <c r="F41" s="17">
        <v>-83435</v>
      </c>
      <c r="G41" s="17">
        <v>3636613</v>
      </c>
      <c r="H41" s="18">
        <v>0.75</v>
      </c>
      <c r="I41" s="19" t="s">
        <v>83</v>
      </c>
      <c r="J41" s="19" t="s">
        <v>83</v>
      </c>
      <c r="K41" s="52">
        <v>10.7</v>
      </c>
      <c r="L41" s="52" t="s">
        <v>83</v>
      </c>
      <c r="M41" s="20">
        <v>90.8</v>
      </c>
      <c r="N41" s="17">
        <v>4256558</v>
      </c>
      <c r="O41" s="21">
        <v>1948245</v>
      </c>
      <c r="P41" s="21">
        <v>231022</v>
      </c>
      <c r="Q41" s="21">
        <v>493115</v>
      </c>
      <c r="R41" s="22">
        <v>2672382</v>
      </c>
    </row>
    <row r="42" spans="1:18" ht="24" customHeight="1" x14ac:dyDescent="0.2">
      <c r="A42" s="16" t="s">
        <v>33</v>
      </c>
      <c r="B42" s="17">
        <v>21904856</v>
      </c>
      <c r="C42" s="17">
        <v>21289100</v>
      </c>
      <c r="D42" s="17">
        <v>615756</v>
      </c>
      <c r="E42" s="17">
        <v>612683</v>
      </c>
      <c r="F42" s="17">
        <v>-175537</v>
      </c>
      <c r="G42" s="17">
        <v>10443932</v>
      </c>
      <c r="H42" s="18">
        <v>0.85</v>
      </c>
      <c r="I42" s="19" t="s">
        <v>83</v>
      </c>
      <c r="J42" s="19" t="s">
        <v>83</v>
      </c>
      <c r="K42" s="52">
        <v>7.9</v>
      </c>
      <c r="L42" s="52" t="s">
        <v>83</v>
      </c>
      <c r="M42" s="20">
        <v>92.1</v>
      </c>
      <c r="N42" s="17">
        <v>13734084</v>
      </c>
      <c r="O42" s="21">
        <v>2007447</v>
      </c>
      <c r="P42" s="21">
        <v>1050593</v>
      </c>
      <c r="Q42" s="21">
        <v>2637774</v>
      </c>
      <c r="R42" s="22">
        <v>5695814</v>
      </c>
    </row>
    <row r="43" spans="1:18" ht="24" customHeight="1" x14ac:dyDescent="0.2">
      <c r="A43" s="16" t="s">
        <v>34</v>
      </c>
      <c r="B43" s="17">
        <v>9899073</v>
      </c>
      <c r="C43" s="17">
        <v>9498549</v>
      </c>
      <c r="D43" s="17">
        <v>400524</v>
      </c>
      <c r="E43" s="17">
        <v>360258</v>
      </c>
      <c r="F43" s="17">
        <v>-40971</v>
      </c>
      <c r="G43" s="17">
        <v>4286557</v>
      </c>
      <c r="H43" s="18">
        <v>0.34</v>
      </c>
      <c r="I43" s="19" t="s">
        <v>83</v>
      </c>
      <c r="J43" s="19" t="s">
        <v>83</v>
      </c>
      <c r="K43" s="52">
        <v>8.3000000000000007</v>
      </c>
      <c r="L43" s="52" t="s">
        <v>83</v>
      </c>
      <c r="M43" s="20">
        <v>99.9</v>
      </c>
      <c r="N43" s="17">
        <v>11179380</v>
      </c>
      <c r="O43" s="21">
        <v>1556682</v>
      </c>
      <c r="P43" s="21">
        <v>95827</v>
      </c>
      <c r="Q43" s="21">
        <v>3240234</v>
      </c>
      <c r="R43" s="22">
        <v>4892743</v>
      </c>
    </row>
    <row r="44" spans="1:18" ht="24" customHeight="1" x14ac:dyDescent="0.2">
      <c r="A44" s="16" t="s">
        <v>35</v>
      </c>
      <c r="B44" s="17">
        <v>13151103</v>
      </c>
      <c r="C44" s="17">
        <v>12443044</v>
      </c>
      <c r="D44" s="17">
        <v>708059</v>
      </c>
      <c r="E44" s="17">
        <v>645531</v>
      </c>
      <c r="F44" s="17">
        <v>-56002</v>
      </c>
      <c r="G44" s="17">
        <v>6646689</v>
      </c>
      <c r="H44" s="18">
        <v>0.5</v>
      </c>
      <c r="I44" s="19" t="s">
        <v>83</v>
      </c>
      <c r="J44" s="19" t="s">
        <v>83</v>
      </c>
      <c r="K44" s="52">
        <v>5.8</v>
      </c>
      <c r="L44" s="52">
        <v>9.5</v>
      </c>
      <c r="M44" s="20">
        <v>91.5</v>
      </c>
      <c r="N44" s="17">
        <v>7186454</v>
      </c>
      <c r="O44" s="21">
        <v>2219705</v>
      </c>
      <c r="P44" s="21">
        <v>819786</v>
      </c>
      <c r="Q44" s="21">
        <v>2322860</v>
      </c>
      <c r="R44" s="22">
        <v>5362351</v>
      </c>
    </row>
    <row r="45" spans="1:18" ht="24" customHeight="1" x14ac:dyDescent="0.2">
      <c r="A45" s="16" t="s">
        <v>36</v>
      </c>
      <c r="B45" s="17">
        <v>13556486</v>
      </c>
      <c r="C45" s="17">
        <v>12757615</v>
      </c>
      <c r="D45" s="17">
        <v>798871</v>
      </c>
      <c r="E45" s="17">
        <v>586168</v>
      </c>
      <c r="F45" s="17">
        <v>45780</v>
      </c>
      <c r="G45" s="17">
        <v>7122195</v>
      </c>
      <c r="H45" s="18">
        <v>0.53</v>
      </c>
      <c r="I45" s="19" t="s">
        <v>83</v>
      </c>
      <c r="J45" s="19" t="s">
        <v>83</v>
      </c>
      <c r="K45" s="52">
        <v>3.9</v>
      </c>
      <c r="L45" s="52" t="s">
        <v>83</v>
      </c>
      <c r="M45" s="20">
        <v>91.5</v>
      </c>
      <c r="N45" s="17">
        <v>7079242</v>
      </c>
      <c r="O45" s="21">
        <v>1811156</v>
      </c>
      <c r="P45" s="21">
        <v>672596</v>
      </c>
      <c r="Q45" s="21">
        <v>3003542</v>
      </c>
      <c r="R45" s="22">
        <v>5487294</v>
      </c>
    </row>
    <row r="46" spans="1:18" ht="24" customHeight="1" x14ac:dyDescent="0.2">
      <c r="A46" s="16" t="s">
        <v>37</v>
      </c>
      <c r="B46" s="17">
        <v>10130079</v>
      </c>
      <c r="C46" s="17">
        <v>9821560</v>
      </c>
      <c r="D46" s="17">
        <v>308519</v>
      </c>
      <c r="E46" s="17">
        <v>305436</v>
      </c>
      <c r="F46" s="17">
        <v>40225</v>
      </c>
      <c r="G46" s="17">
        <v>4829601</v>
      </c>
      <c r="H46" s="18">
        <v>0.54</v>
      </c>
      <c r="I46" s="19" t="s">
        <v>83</v>
      </c>
      <c r="J46" s="19" t="s">
        <v>83</v>
      </c>
      <c r="K46" s="52">
        <v>7.3</v>
      </c>
      <c r="L46" s="52" t="s">
        <v>83</v>
      </c>
      <c r="M46" s="20">
        <v>87.7</v>
      </c>
      <c r="N46" s="17">
        <v>5864173</v>
      </c>
      <c r="O46" s="21">
        <v>713083</v>
      </c>
      <c r="P46" s="21">
        <v>1120156</v>
      </c>
      <c r="Q46" s="21">
        <v>3832378</v>
      </c>
      <c r="R46" s="22">
        <v>5665617</v>
      </c>
    </row>
    <row r="47" spans="1:18" ht="24" customHeight="1" x14ac:dyDescent="0.2">
      <c r="A47" s="16" t="s">
        <v>38</v>
      </c>
      <c r="B47" s="17">
        <v>6582160</v>
      </c>
      <c r="C47" s="17">
        <v>6502145</v>
      </c>
      <c r="D47" s="17">
        <v>80015</v>
      </c>
      <c r="E47" s="17">
        <v>80015</v>
      </c>
      <c r="F47" s="17">
        <v>-26726</v>
      </c>
      <c r="G47" s="17">
        <v>3066772</v>
      </c>
      <c r="H47" s="18">
        <v>0.32</v>
      </c>
      <c r="I47" s="19" t="s">
        <v>83</v>
      </c>
      <c r="J47" s="19" t="s">
        <v>83</v>
      </c>
      <c r="K47" s="52">
        <v>6.8</v>
      </c>
      <c r="L47" s="52">
        <v>81.5</v>
      </c>
      <c r="M47" s="20">
        <v>93.7</v>
      </c>
      <c r="N47" s="17">
        <v>6720355</v>
      </c>
      <c r="O47" s="21">
        <v>1089312</v>
      </c>
      <c r="P47" s="21">
        <v>301016</v>
      </c>
      <c r="Q47" s="21">
        <v>1461052</v>
      </c>
      <c r="R47" s="22">
        <v>2851380</v>
      </c>
    </row>
    <row r="48" spans="1:18" ht="24" customHeight="1" x14ac:dyDescent="0.2">
      <c r="A48" s="16" t="s">
        <v>39</v>
      </c>
      <c r="B48" s="17">
        <v>12818005</v>
      </c>
      <c r="C48" s="17">
        <v>12729315</v>
      </c>
      <c r="D48" s="17">
        <v>88690</v>
      </c>
      <c r="E48" s="17">
        <v>87986</v>
      </c>
      <c r="F48" s="17">
        <v>-273237</v>
      </c>
      <c r="G48" s="17">
        <v>5313308</v>
      </c>
      <c r="H48" s="18">
        <v>0.41</v>
      </c>
      <c r="I48" s="19" t="s">
        <v>83</v>
      </c>
      <c r="J48" s="19" t="s">
        <v>83</v>
      </c>
      <c r="K48" s="52">
        <v>7.7</v>
      </c>
      <c r="L48" s="52" t="s">
        <v>83</v>
      </c>
      <c r="M48" s="20">
        <v>95.8</v>
      </c>
      <c r="N48" s="17">
        <v>15519156</v>
      </c>
      <c r="O48" s="21">
        <v>1690412</v>
      </c>
      <c r="P48" s="21">
        <v>541312</v>
      </c>
      <c r="Q48" s="21">
        <v>5631912</v>
      </c>
      <c r="R48" s="22">
        <v>7863636</v>
      </c>
    </row>
    <row r="49" spans="1:18" ht="24" customHeight="1" x14ac:dyDescent="0.2">
      <c r="A49" s="16" t="s">
        <v>40</v>
      </c>
      <c r="B49" s="17">
        <v>7268267</v>
      </c>
      <c r="C49" s="17">
        <v>6867257</v>
      </c>
      <c r="D49" s="17">
        <v>401010</v>
      </c>
      <c r="E49" s="17">
        <v>340511</v>
      </c>
      <c r="F49" s="17">
        <v>-21336</v>
      </c>
      <c r="G49" s="17">
        <v>3713025</v>
      </c>
      <c r="H49" s="18">
        <v>0.39</v>
      </c>
      <c r="I49" s="19" t="s">
        <v>83</v>
      </c>
      <c r="J49" s="19" t="s">
        <v>83</v>
      </c>
      <c r="K49" s="52">
        <v>3.8</v>
      </c>
      <c r="L49" s="52" t="s">
        <v>83</v>
      </c>
      <c r="M49" s="20">
        <v>97.4</v>
      </c>
      <c r="N49" s="17">
        <v>4697260</v>
      </c>
      <c r="O49" s="21">
        <v>822840</v>
      </c>
      <c r="P49" s="21">
        <v>603994</v>
      </c>
      <c r="Q49" s="21">
        <v>1947377</v>
      </c>
      <c r="R49" s="22">
        <v>3374211</v>
      </c>
    </row>
    <row r="50" spans="1:18" ht="24" customHeight="1" x14ac:dyDescent="0.2">
      <c r="A50" s="16" t="s">
        <v>57</v>
      </c>
      <c r="B50" s="17">
        <v>15479220</v>
      </c>
      <c r="C50" s="17">
        <v>15218644</v>
      </c>
      <c r="D50" s="17">
        <v>260576</v>
      </c>
      <c r="E50" s="17">
        <v>252644</v>
      </c>
      <c r="F50" s="17">
        <v>-50482</v>
      </c>
      <c r="G50" s="17">
        <v>8417028</v>
      </c>
      <c r="H50" s="18">
        <v>0.48</v>
      </c>
      <c r="I50" s="19" t="s">
        <v>83</v>
      </c>
      <c r="J50" s="19" t="s">
        <v>83</v>
      </c>
      <c r="K50" s="52">
        <v>10.7</v>
      </c>
      <c r="L50" s="52">
        <v>31.5</v>
      </c>
      <c r="M50" s="20">
        <v>90.4</v>
      </c>
      <c r="N50" s="17">
        <v>10814196</v>
      </c>
      <c r="O50" s="21">
        <v>2242323</v>
      </c>
      <c r="P50" s="21">
        <v>177100</v>
      </c>
      <c r="Q50" s="21">
        <v>2163488</v>
      </c>
      <c r="R50" s="22">
        <v>4582911</v>
      </c>
    </row>
    <row r="51" spans="1:18" ht="24" customHeight="1" x14ac:dyDescent="0.2">
      <c r="A51" s="16" t="s">
        <v>58</v>
      </c>
      <c r="B51" s="17">
        <v>4870463</v>
      </c>
      <c r="C51" s="17">
        <v>4634176</v>
      </c>
      <c r="D51" s="17">
        <v>236287</v>
      </c>
      <c r="E51" s="17">
        <v>62041</v>
      </c>
      <c r="F51" s="17">
        <v>-30526</v>
      </c>
      <c r="G51" s="17">
        <v>1770903</v>
      </c>
      <c r="H51" s="18">
        <v>0.12</v>
      </c>
      <c r="I51" s="19" t="s">
        <v>83</v>
      </c>
      <c r="J51" s="19" t="s">
        <v>83</v>
      </c>
      <c r="K51" s="52">
        <v>7.5</v>
      </c>
      <c r="L51" s="52" t="s">
        <v>83</v>
      </c>
      <c r="M51" s="20">
        <v>88.2</v>
      </c>
      <c r="N51" s="17">
        <v>4870389</v>
      </c>
      <c r="O51" s="21">
        <v>801944</v>
      </c>
      <c r="P51" s="21">
        <v>132931</v>
      </c>
      <c r="Q51" s="21">
        <v>2228997</v>
      </c>
      <c r="R51" s="22">
        <v>3163872</v>
      </c>
    </row>
    <row r="52" spans="1:18" ht="24" customHeight="1" x14ac:dyDescent="0.2">
      <c r="A52" s="16" t="s">
        <v>59</v>
      </c>
      <c r="B52" s="17">
        <v>10156015</v>
      </c>
      <c r="C52" s="17">
        <v>9380540</v>
      </c>
      <c r="D52" s="17">
        <v>775475</v>
      </c>
      <c r="E52" s="17">
        <v>673867</v>
      </c>
      <c r="F52" s="17">
        <v>32535</v>
      </c>
      <c r="G52" s="17">
        <v>4564015</v>
      </c>
      <c r="H52" s="18">
        <v>0.46</v>
      </c>
      <c r="I52" s="19" t="s">
        <v>83</v>
      </c>
      <c r="J52" s="19" t="s">
        <v>83</v>
      </c>
      <c r="K52" s="52">
        <v>8.6</v>
      </c>
      <c r="L52" s="52" t="s">
        <v>83</v>
      </c>
      <c r="M52" s="20">
        <v>83.3</v>
      </c>
      <c r="N52" s="17">
        <v>5221473</v>
      </c>
      <c r="O52" s="21">
        <v>1435986</v>
      </c>
      <c r="P52" s="21">
        <v>676450</v>
      </c>
      <c r="Q52" s="21">
        <v>3965310</v>
      </c>
      <c r="R52" s="22">
        <v>6077746</v>
      </c>
    </row>
    <row r="53" spans="1:18" ht="24" customHeight="1" x14ac:dyDescent="0.2">
      <c r="A53" s="16" t="s">
        <v>41</v>
      </c>
      <c r="B53" s="17">
        <v>8475350</v>
      </c>
      <c r="C53" s="17">
        <v>7895320</v>
      </c>
      <c r="D53" s="17">
        <v>580030</v>
      </c>
      <c r="E53" s="17">
        <v>564818</v>
      </c>
      <c r="F53" s="17">
        <v>165602</v>
      </c>
      <c r="G53" s="17">
        <v>3797288</v>
      </c>
      <c r="H53" s="18">
        <v>0.47</v>
      </c>
      <c r="I53" s="19" t="s">
        <v>83</v>
      </c>
      <c r="J53" s="19" t="s">
        <v>83</v>
      </c>
      <c r="K53" s="52">
        <v>5.7</v>
      </c>
      <c r="L53" s="52" t="s">
        <v>83</v>
      </c>
      <c r="M53" s="20">
        <v>83.2</v>
      </c>
      <c r="N53" s="17">
        <v>4021130</v>
      </c>
      <c r="O53" s="21">
        <v>2271666</v>
      </c>
      <c r="P53" s="21">
        <v>406193</v>
      </c>
      <c r="Q53" s="21">
        <v>2801199</v>
      </c>
      <c r="R53" s="22">
        <v>5479058</v>
      </c>
    </row>
    <row r="54" spans="1:18" ht="24" customHeight="1" x14ac:dyDescent="0.2">
      <c r="A54" s="16" t="s">
        <v>42</v>
      </c>
      <c r="B54" s="17">
        <v>9784762</v>
      </c>
      <c r="C54" s="17">
        <v>9212318</v>
      </c>
      <c r="D54" s="17">
        <v>572444</v>
      </c>
      <c r="E54" s="17">
        <v>480396</v>
      </c>
      <c r="F54" s="17">
        <v>305400</v>
      </c>
      <c r="G54" s="17">
        <v>5172013</v>
      </c>
      <c r="H54" s="18">
        <v>0.6</v>
      </c>
      <c r="I54" s="19" t="s">
        <v>83</v>
      </c>
      <c r="J54" s="19" t="s">
        <v>83</v>
      </c>
      <c r="K54" s="52">
        <v>8.3000000000000007</v>
      </c>
      <c r="L54" s="52">
        <v>20.100000000000001</v>
      </c>
      <c r="M54" s="20">
        <v>89.8</v>
      </c>
      <c r="N54" s="17">
        <v>8457035</v>
      </c>
      <c r="O54" s="21">
        <v>1870894</v>
      </c>
      <c r="P54" s="21">
        <v>356200</v>
      </c>
      <c r="Q54" s="21">
        <v>2031387</v>
      </c>
      <c r="R54" s="22">
        <v>4258481</v>
      </c>
    </row>
    <row r="55" spans="1:18" ht="24" customHeight="1" x14ac:dyDescent="0.2">
      <c r="A55" s="11" t="s">
        <v>43</v>
      </c>
      <c r="B55" s="30">
        <v>7908949</v>
      </c>
      <c r="C55" s="30">
        <v>7453513</v>
      </c>
      <c r="D55" s="30">
        <v>455436</v>
      </c>
      <c r="E55" s="30">
        <v>420845</v>
      </c>
      <c r="F55" s="30">
        <v>3668</v>
      </c>
      <c r="G55" s="30">
        <v>3662922</v>
      </c>
      <c r="H55" s="18">
        <v>0.28999999999999998</v>
      </c>
      <c r="I55" s="19" t="s">
        <v>83</v>
      </c>
      <c r="J55" s="19" t="s">
        <v>83</v>
      </c>
      <c r="K55" s="54">
        <v>4</v>
      </c>
      <c r="L55" s="54" t="s">
        <v>83</v>
      </c>
      <c r="M55" s="31">
        <v>90.6</v>
      </c>
      <c r="N55" s="30">
        <v>6957633</v>
      </c>
      <c r="O55" s="21">
        <v>1100526</v>
      </c>
      <c r="P55" s="21">
        <v>999791</v>
      </c>
      <c r="Q55" s="21">
        <v>2033586</v>
      </c>
      <c r="R55" s="22">
        <v>4133903</v>
      </c>
    </row>
    <row r="56" spans="1:18" ht="24" customHeight="1" x14ac:dyDescent="0.2">
      <c r="A56" s="11" t="s">
        <v>44</v>
      </c>
      <c r="B56" s="30">
        <v>11226864</v>
      </c>
      <c r="C56" s="30">
        <v>10901258</v>
      </c>
      <c r="D56" s="30">
        <v>325606</v>
      </c>
      <c r="E56" s="30">
        <v>289803</v>
      </c>
      <c r="F56" s="30">
        <v>113666</v>
      </c>
      <c r="G56" s="30">
        <v>3717536</v>
      </c>
      <c r="H56" s="18">
        <v>0.23</v>
      </c>
      <c r="I56" s="19" t="s">
        <v>83</v>
      </c>
      <c r="J56" s="19" t="s">
        <v>83</v>
      </c>
      <c r="K56" s="54">
        <v>6.2</v>
      </c>
      <c r="L56" s="54" t="s">
        <v>83</v>
      </c>
      <c r="M56" s="31">
        <v>94.1</v>
      </c>
      <c r="N56" s="30">
        <v>11080768</v>
      </c>
      <c r="O56" s="21">
        <v>4263404</v>
      </c>
      <c r="P56" s="21">
        <v>689698</v>
      </c>
      <c r="Q56" s="21">
        <v>1261241</v>
      </c>
      <c r="R56" s="22">
        <v>6214343</v>
      </c>
    </row>
    <row r="57" spans="1:18" ht="24" customHeight="1" x14ac:dyDescent="0.2">
      <c r="A57" s="16" t="s">
        <v>45</v>
      </c>
      <c r="B57" s="17">
        <v>7847669</v>
      </c>
      <c r="C57" s="17">
        <v>7272919</v>
      </c>
      <c r="D57" s="17">
        <v>574750</v>
      </c>
      <c r="E57" s="17">
        <v>545676</v>
      </c>
      <c r="F57" s="17">
        <v>52568</v>
      </c>
      <c r="G57" s="17">
        <v>3023371</v>
      </c>
      <c r="H57" s="18">
        <v>0.22</v>
      </c>
      <c r="I57" s="19" t="s">
        <v>83</v>
      </c>
      <c r="J57" s="19" t="s">
        <v>83</v>
      </c>
      <c r="K57" s="52">
        <v>5.8</v>
      </c>
      <c r="L57" s="52" t="s">
        <v>83</v>
      </c>
      <c r="M57" s="20">
        <v>97.9</v>
      </c>
      <c r="N57" s="17">
        <v>7453462</v>
      </c>
      <c r="O57" s="21">
        <v>1042837</v>
      </c>
      <c r="P57" s="21">
        <v>1261699</v>
      </c>
      <c r="Q57" s="21">
        <v>2924296</v>
      </c>
      <c r="R57" s="22">
        <v>5228832</v>
      </c>
    </row>
    <row r="58" spans="1:18" ht="24" customHeight="1" x14ac:dyDescent="0.2">
      <c r="A58" s="16" t="s">
        <v>46</v>
      </c>
      <c r="B58" s="17">
        <v>12149871</v>
      </c>
      <c r="C58" s="17">
        <v>12016007</v>
      </c>
      <c r="D58" s="17">
        <v>133864</v>
      </c>
      <c r="E58" s="17">
        <v>118660</v>
      </c>
      <c r="F58" s="17">
        <v>3446</v>
      </c>
      <c r="G58" s="17">
        <v>5297304</v>
      </c>
      <c r="H58" s="18">
        <v>0.28999999999999998</v>
      </c>
      <c r="I58" s="19" t="s">
        <v>83</v>
      </c>
      <c r="J58" s="19" t="s">
        <v>83</v>
      </c>
      <c r="K58" s="52">
        <v>7</v>
      </c>
      <c r="L58" s="52">
        <v>20.2</v>
      </c>
      <c r="M58" s="20">
        <v>90.8</v>
      </c>
      <c r="N58" s="17">
        <v>12307296</v>
      </c>
      <c r="O58" s="21">
        <v>1036382</v>
      </c>
      <c r="P58" s="21">
        <v>604841</v>
      </c>
      <c r="Q58" s="21">
        <v>2627807</v>
      </c>
      <c r="R58" s="22">
        <v>4269030</v>
      </c>
    </row>
    <row r="59" spans="1:18" ht="24" customHeight="1" x14ac:dyDescent="0.2">
      <c r="A59" s="16" t="s">
        <v>47</v>
      </c>
      <c r="B59" s="17">
        <v>21153643</v>
      </c>
      <c r="C59" s="17">
        <v>20045537</v>
      </c>
      <c r="D59" s="17">
        <v>1108106</v>
      </c>
      <c r="E59" s="17">
        <v>1075450</v>
      </c>
      <c r="F59" s="17">
        <v>384940</v>
      </c>
      <c r="G59" s="17">
        <v>3510389</v>
      </c>
      <c r="H59" s="18">
        <v>0.16</v>
      </c>
      <c r="I59" s="19" t="s">
        <v>83</v>
      </c>
      <c r="J59" s="19" t="s">
        <v>83</v>
      </c>
      <c r="K59" s="52">
        <v>6.4</v>
      </c>
      <c r="L59" s="52" t="s">
        <v>83</v>
      </c>
      <c r="M59" s="20">
        <v>89.7</v>
      </c>
      <c r="N59" s="17">
        <v>39316979</v>
      </c>
      <c r="O59" s="21">
        <v>2128673</v>
      </c>
      <c r="P59" s="21">
        <v>454206</v>
      </c>
      <c r="Q59" s="21">
        <v>1882709</v>
      </c>
      <c r="R59" s="22">
        <v>4465588</v>
      </c>
    </row>
    <row r="60" spans="1:18" ht="24" customHeight="1" x14ac:dyDescent="0.2">
      <c r="A60" s="16" t="s">
        <v>48</v>
      </c>
      <c r="B60" s="17">
        <v>6115305</v>
      </c>
      <c r="C60" s="17">
        <v>5985752</v>
      </c>
      <c r="D60" s="17">
        <v>129553</v>
      </c>
      <c r="E60" s="17">
        <v>103070</v>
      </c>
      <c r="F60" s="17">
        <v>-128715</v>
      </c>
      <c r="G60" s="17">
        <v>1644880</v>
      </c>
      <c r="H60" s="18">
        <v>0.15</v>
      </c>
      <c r="I60" s="19" t="s">
        <v>83</v>
      </c>
      <c r="J60" s="19" t="s">
        <v>83</v>
      </c>
      <c r="K60" s="52">
        <v>-0.5</v>
      </c>
      <c r="L60" s="52" t="s">
        <v>83</v>
      </c>
      <c r="M60" s="20">
        <v>86.2</v>
      </c>
      <c r="N60" s="17">
        <v>3029997</v>
      </c>
      <c r="O60" s="21">
        <v>774107</v>
      </c>
      <c r="P60" s="21">
        <v>1908572</v>
      </c>
      <c r="Q60" s="21">
        <v>3949894</v>
      </c>
      <c r="R60" s="22">
        <v>6632573</v>
      </c>
    </row>
    <row r="61" spans="1:18" ht="24" customHeight="1" x14ac:dyDescent="0.2">
      <c r="A61" s="16" t="s">
        <v>60</v>
      </c>
      <c r="B61" s="17">
        <v>23890968</v>
      </c>
      <c r="C61" s="17">
        <v>22994325</v>
      </c>
      <c r="D61" s="17">
        <v>896643</v>
      </c>
      <c r="E61" s="17">
        <v>856114</v>
      </c>
      <c r="F61" s="17">
        <v>-236887</v>
      </c>
      <c r="G61" s="17">
        <v>7384569</v>
      </c>
      <c r="H61" s="18">
        <v>0.27</v>
      </c>
      <c r="I61" s="19" t="s">
        <v>83</v>
      </c>
      <c r="J61" s="19" t="s">
        <v>83</v>
      </c>
      <c r="K61" s="52">
        <v>6.9</v>
      </c>
      <c r="L61" s="52" t="s">
        <v>83</v>
      </c>
      <c r="M61" s="20">
        <v>96.9</v>
      </c>
      <c r="N61" s="17">
        <v>17857012</v>
      </c>
      <c r="O61" s="21">
        <v>1393142</v>
      </c>
      <c r="P61" s="21">
        <v>6634785</v>
      </c>
      <c r="Q61" s="21">
        <v>17567649</v>
      </c>
      <c r="R61" s="22">
        <v>25595576</v>
      </c>
    </row>
    <row r="62" spans="1:18" ht="24" customHeight="1" x14ac:dyDescent="0.2">
      <c r="A62" s="16" t="s">
        <v>61</v>
      </c>
      <c r="B62" s="17">
        <v>20668446</v>
      </c>
      <c r="C62" s="17">
        <v>19387821</v>
      </c>
      <c r="D62" s="17">
        <v>1280625</v>
      </c>
      <c r="E62" s="17">
        <v>1158639</v>
      </c>
      <c r="F62" s="17">
        <v>-118275</v>
      </c>
      <c r="G62" s="17">
        <v>11327783</v>
      </c>
      <c r="H62" s="18">
        <v>1.31</v>
      </c>
      <c r="I62" s="19" t="s">
        <v>83</v>
      </c>
      <c r="J62" s="19" t="s">
        <v>83</v>
      </c>
      <c r="K62" s="52">
        <v>9.4</v>
      </c>
      <c r="L62" s="52">
        <v>7.2</v>
      </c>
      <c r="M62" s="20">
        <v>80.099999999999994</v>
      </c>
      <c r="N62" s="17">
        <v>8350340</v>
      </c>
      <c r="O62" s="21">
        <v>4165236</v>
      </c>
      <c r="P62" s="21">
        <v>39103</v>
      </c>
      <c r="Q62" s="21">
        <v>5675867</v>
      </c>
      <c r="R62" s="22">
        <v>9880206</v>
      </c>
    </row>
    <row r="63" spans="1:18" ht="24" customHeight="1" x14ac:dyDescent="0.2">
      <c r="A63" s="16" t="s">
        <v>62</v>
      </c>
      <c r="B63" s="17">
        <v>14526851</v>
      </c>
      <c r="C63" s="17">
        <v>12793430</v>
      </c>
      <c r="D63" s="17">
        <v>1733421</v>
      </c>
      <c r="E63" s="17">
        <v>945320</v>
      </c>
      <c r="F63" s="17">
        <v>119332</v>
      </c>
      <c r="G63" s="17">
        <v>6993065</v>
      </c>
      <c r="H63" s="18">
        <v>0.35</v>
      </c>
      <c r="I63" s="19" t="s">
        <v>83</v>
      </c>
      <c r="J63" s="19" t="s">
        <v>83</v>
      </c>
      <c r="K63" s="52">
        <v>6.4</v>
      </c>
      <c r="L63" s="52" t="s">
        <v>83</v>
      </c>
      <c r="M63" s="20">
        <v>91.8</v>
      </c>
      <c r="N63" s="17">
        <v>8633934</v>
      </c>
      <c r="O63" s="21">
        <v>3050389</v>
      </c>
      <c r="P63" s="21">
        <v>538819</v>
      </c>
      <c r="Q63" s="21">
        <v>8823036</v>
      </c>
      <c r="R63" s="22">
        <v>12412244</v>
      </c>
    </row>
    <row r="64" spans="1:18" ht="24" customHeight="1" x14ac:dyDescent="0.2">
      <c r="A64" s="16" t="s">
        <v>49</v>
      </c>
      <c r="B64" s="17">
        <v>4427071</v>
      </c>
      <c r="C64" s="17">
        <v>4128876</v>
      </c>
      <c r="D64" s="17">
        <v>298195</v>
      </c>
      <c r="E64" s="17">
        <v>259001</v>
      </c>
      <c r="F64" s="17">
        <v>14181</v>
      </c>
      <c r="G64" s="17">
        <v>2457863</v>
      </c>
      <c r="H64" s="18">
        <v>0.37</v>
      </c>
      <c r="I64" s="19" t="s">
        <v>83</v>
      </c>
      <c r="J64" s="19" t="s">
        <v>83</v>
      </c>
      <c r="K64" s="52">
        <v>8.9</v>
      </c>
      <c r="L64" s="52" t="s">
        <v>83</v>
      </c>
      <c r="M64" s="20">
        <v>88.5</v>
      </c>
      <c r="N64" s="17">
        <v>2982727</v>
      </c>
      <c r="O64" s="21">
        <v>1431750</v>
      </c>
      <c r="P64" s="21">
        <v>401099</v>
      </c>
      <c r="Q64" s="21">
        <v>1030140</v>
      </c>
      <c r="R64" s="22">
        <v>2862989</v>
      </c>
    </row>
    <row r="65" spans="1:18" ht="24" customHeight="1" x14ac:dyDescent="0.2">
      <c r="A65" s="16" t="s">
        <v>63</v>
      </c>
      <c r="B65" s="17">
        <v>6206685</v>
      </c>
      <c r="C65" s="17">
        <v>5794103</v>
      </c>
      <c r="D65" s="17">
        <v>412582</v>
      </c>
      <c r="E65" s="17">
        <v>362861</v>
      </c>
      <c r="F65" s="17">
        <v>-37920</v>
      </c>
      <c r="G65" s="17">
        <v>3309730</v>
      </c>
      <c r="H65" s="18">
        <v>0.28000000000000003</v>
      </c>
      <c r="I65" s="19" t="s">
        <v>83</v>
      </c>
      <c r="J65" s="19" t="s">
        <v>83</v>
      </c>
      <c r="K65" s="52">
        <v>1.5</v>
      </c>
      <c r="L65" s="52" t="s">
        <v>83</v>
      </c>
      <c r="M65" s="20">
        <v>88.5</v>
      </c>
      <c r="N65" s="17">
        <v>2690336</v>
      </c>
      <c r="O65" s="21">
        <v>2280994</v>
      </c>
      <c r="P65" s="21">
        <v>1242230</v>
      </c>
      <c r="Q65" s="21">
        <v>5943209</v>
      </c>
      <c r="R65" s="22">
        <v>9466433</v>
      </c>
    </row>
    <row r="66" spans="1:18" ht="24" customHeight="1" thickBot="1" x14ac:dyDescent="0.25">
      <c r="A66" s="16" t="s">
        <v>64</v>
      </c>
      <c r="B66" s="17">
        <v>13284923</v>
      </c>
      <c r="C66" s="17">
        <v>12369876</v>
      </c>
      <c r="D66" s="17">
        <v>915047</v>
      </c>
      <c r="E66" s="17">
        <v>880874</v>
      </c>
      <c r="F66" s="17">
        <v>178201</v>
      </c>
      <c r="G66" s="17">
        <v>6178802</v>
      </c>
      <c r="H66" s="18">
        <v>0.32</v>
      </c>
      <c r="I66" s="19" t="s">
        <v>83</v>
      </c>
      <c r="J66" s="19" t="s">
        <v>83</v>
      </c>
      <c r="K66" s="52">
        <v>10.5</v>
      </c>
      <c r="L66" s="52">
        <v>19.899999999999999</v>
      </c>
      <c r="M66" s="20">
        <v>99.3</v>
      </c>
      <c r="N66" s="17">
        <v>11311320</v>
      </c>
      <c r="O66" s="21">
        <v>1930847</v>
      </c>
      <c r="P66" s="21">
        <v>1084875</v>
      </c>
      <c r="Q66" s="21">
        <v>4447087</v>
      </c>
      <c r="R66" s="22">
        <v>7462809</v>
      </c>
    </row>
    <row r="67" spans="1:18" ht="24" customHeight="1" x14ac:dyDescent="0.2">
      <c r="A67" s="32" t="s">
        <v>88</v>
      </c>
      <c r="B67" s="33">
        <f t="shared" ref="B67:G67" si="0">B7+B8</f>
        <v>1757819990</v>
      </c>
      <c r="C67" s="33">
        <f t="shared" si="0"/>
        <v>1734810146</v>
      </c>
      <c r="D67" s="33">
        <f t="shared" si="0"/>
        <v>23009844</v>
      </c>
      <c r="E67" s="33">
        <f t="shared" si="0"/>
        <v>11327839</v>
      </c>
      <c r="F67" s="33">
        <f t="shared" si="0"/>
        <v>-262822</v>
      </c>
      <c r="G67" s="33">
        <f t="shared" si="0"/>
        <v>762670909</v>
      </c>
      <c r="H67" s="34">
        <f>ROUND(AVERAGEA(H7:H8),2)</f>
        <v>0.78</v>
      </c>
      <c r="I67" s="72"/>
      <c r="J67" s="72"/>
      <c r="K67" s="35">
        <f>ROUND(AVERAGEA(K7:K8),1)</f>
        <v>9.1999999999999993</v>
      </c>
      <c r="L67" s="35">
        <f>ROUND(AVERAGEA(L7:L8),1)</f>
        <v>100.9</v>
      </c>
      <c r="M67" s="35">
        <f>ROUND(AVERAGEA(M7:M8),1)</f>
        <v>96.5</v>
      </c>
      <c r="N67" s="33">
        <f>N7+N8</f>
        <v>2078564050</v>
      </c>
      <c r="O67" s="36">
        <f>O7+O8</f>
        <v>50749194</v>
      </c>
      <c r="P67" s="36">
        <f>P7+P8</f>
        <v>34057881</v>
      </c>
      <c r="Q67" s="36">
        <f>Q7+Q8</f>
        <v>93475787</v>
      </c>
      <c r="R67" s="37">
        <f>R7+R8</f>
        <v>178282862</v>
      </c>
    </row>
    <row r="68" spans="1:18" ht="24" customHeight="1" x14ac:dyDescent="0.2">
      <c r="A68" s="38" t="s">
        <v>91</v>
      </c>
      <c r="B68" s="17">
        <f t="shared" ref="B68:F68" si="1">SUM(B9:B35)</f>
        <v>1068918147</v>
      </c>
      <c r="C68" s="17">
        <f t="shared" si="1"/>
        <v>1038574664</v>
      </c>
      <c r="D68" s="17">
        <f t="shared" si="1"/>
        <v>30343483</v>
      </c>
      <c r="E68" s="17">
        <f t="shared" si="1"/>
        <v>25311477</v>
      </c>
      <c r="F68" s="17">
        <f t="shared" si="1"/>
        <v>2512973</v>
      </c>
      <c r="G68" s="17">
        <f>SUM(G9:G35)</f>
        <v>499086061</v>
      </c>
      <c r="H68" s="18">
        <f>ROUND(AVERAGEA(H9:H35),2)</f>
        <v>0.56000000000000005</v>
      </c>
      <c r="I68" s="73"/>
      <c r="J68" s="73"/>
      <c r="K68" s="20">
        <f>ROUND(AVERAGEA(K9:K35),1)</f>
        <v>6</v>
      </c>
      <c r="L68" s="20">
        <f>ROUND(AVERAGEA(L9:L35),1)</f>
        <v>5.0999999999999996</v>
      </c>
      <c r="M68" s="20">
        <f>ROUND(AVERAGEA(M9:M35),1)</f>
        <v>92.9</v>
      </c>
      <c r="N68" s="17">
        <f>SUM(N9:N35)</f>
        <v>739013833</v>
      </c>
      <c r="O68" s="17">
        <f>SUM(O9:O35)</f>
        <v>124766331</v>
      </c>
      <c r="P68" s="17">
        <f>SUM(P9:P35)</f>
        <v>36753964</v>
      </c>
      <c r="Q68" s="17">
        <f>SUM(Q9:Q35)</f>
        <v>204880181</v>
      </c>
      <c r="R68" s="39">
        <f>SUM(R9:R35)</f>
        <v>366400476</v>
      </c>
    </row>
    <row r="69" spans="1:18" ht="24" customHeight="1" x14ac:dyDescent="0.2">
      <c r="A69" s="38" t="s">
        <v>92</v>
      </c>
      <c r="B69" s="17">
        <f t="shared" ref="B69:G69" si="2">SUM(B36:B66)</f>
        <v>381758322</v>
      </c>
      <c r="C69" s="17">
        <f t="shared" si="2"/>
        <v>364047228</v>
      </c>
      <c r="D69" s="17">
        <f t="shared" si="2"/>
        <v>17711094</v>
      </c>
      <c r="E69" s="17">
        <f t="shared" si="2"/>
        <v>15323400</v>
      </c>
      <c r="F69" s="17">
        <f t="shared" si="2"/>
        <v>638844</v>
      </c>
      <c r="G69" s="17">
        <f t="shared" si="2"/>
        <v>171079144</v>
      </c>
      <c r="H69" s="18">
        <f>ROUND(AVERAGEA(H36:H66),2)</f>
        <v>0.46</v>
      </c>
      <c r="I69" s="73"/>
      <c r="J69" s="73"/>
      <c r="K69" s="20">
        <f>ROUND(AVERAGEA(K36:K66),1)</f>
        <v>6.7</v>
      </c>
      <c r="L69" s="20">
        <f>ROUND(AVERAGEA(L36:L66),1)</f>
        <v>7.4</v>
      </c>
      <c r="M69" s="20">
        <f>ROUND(AVERAGEA(M36:M66),1)</f>
        <v>91.1</v>
      </c>
      <c r="N69" s="17">
        <f>SUM(N36:N66)</f>
        <v>287095332</v>
      </c>
      <c r="O69" s="17">
        <f>SUM(O36:O66)</f>
        <v>62467933</v>
      </c>
      <c r="P69" s="17">
        <f>SUM(P36:P66)</f>
        <v>25178842</v>
      </c>
      <c r="Q69" s="17">
        <f>SUM(Q36:Q66)</f>
        <v>111050971</v>
      </c>
      <c r="R69" s="39">
        <f>SUM(R36:R66)</f>
        <v>198697746</v>
      </c>
    </row>
    <row r="70" spans="1:18" ht="24" customHeight="1" x14ac:dyDescent="0.2">
      <c r="A70" s="38" t="s">
        <v>89</v>
      </c>
      <c r="B70" s="17">
        <f t="shared" ref="B70:G70" si="3">SUM(B67:B69)</f>
        <v>3208496459</v>
      </c>
      <c r="C70" s="17">
        <f t="shared" si="3"/>
        <v>3137432038</v>
      </c>
      <c r="D70" s="17">
        <f t="shared" si="3"/>
        <v>71064421</v>
      </c>
      <c r="E70" s="17">
        <f t="shared" si="3"/>
        <v>51962716</v>
      </c>
      <c r="F70" s="17">
        <f t="shared" si="3"/>
        <v>2888995</v>
      </c>
      <c r="G70" s="17">
        <f t="shared" si="3"/>
        <v>1432836114</v>
      </c>
      <c r="H70" s="18">
        <f>ROUND(AVERAGEA(H7:H66),2)</f>
        <v>0.52</v>
      </c>
      <c r="I70" s="73"/>
      <c r="J70" s="73"/>
      <c r="K70" s="20">
        <f>ROUND(AVERAGEA(K7:K66),1)</f>
        <v>6.5</v>
      </c>
      <c r="L70" s="20">
        <f>ROUND(AVERAGEA(L7:L66),1)</f>
        <v>9.4</v>
      </c>
      <c r="M70" s="20">
        <f>ROUND(AVERAGEA(M7:M66),1)</f>
        <v>92.1</v>
      </c>
      <c r="N70" s="17">
        <f>SUM(N67:N69)</f>
        <v>3104673215</v>
      </c>
      <c r="O70" s="30">
        <f>SUM(O67:O69)</f>
        <v>237983458</v>
      </c>
      <c r="P70" s="30">
        <f>SUM(P67:P69)</f>
        <v>95990687</v>
      </c>
      <c r="Q70" s="30">
        <f>SUM(Q67:Q69)</f>
        <v>409406939</v>
      </c>
      <c r="R70" s="39">
        <f>SUM(R67:R69)</f>
        <v>743381084</v>
      </c>
    </row>
    <row r="71" spans="1:18" ht="24" customHeight="1" thickBot="1" x14ac:dyDescent="0.25">
      <c r="A71" s="40" t="s">
        <v>85</v>
      </c>
      <c r="B71" s="41">
        <f t="shared" ref="B71:G71" si="4">B68+B69</f>
        <v>1450676469</v>
      </c>
      <c r="C71" s="41">
        <f t="shared" si="4"/>
        <v>1402621892</v>
      </c>
      <c r="D71" s="41">
        <f t="shared" si="4"/>
        <v>48054577</v>
      </c>
      <c r="E71" s="41">
        <f t="shared" si="4"/>
        <v>40634877</v>
      </c>
      <c r="F71" s="41">
        <f t="shared" si="4"/>
        <v>3151817</v>
      </c>
      <c r="G71" s="41">
        <f t="shared" si="4"/>
        <v>670165205</v>
      </c>
      <c r="H71" s="42">
        <f>ROUND(AVERAGEA(H9:H66),2)</f>
        <v>0.51</v>
      </c>
      <c r="I71" s="74"/>
      <c r="J71" s="74"/>
      <c r="K71" s="43">
        <f>ROUND(AVERAGEA(K9:K66),1)</f>
        <v>6.4</v>
      </c>
      <c r="L71" s="43">
        <f>ROUND(AVERAGEA(L9:L66),1)</f>
        <v>6.3</v>
      </c>
      <c r="M71" s="43">
        <f>ROUND(AVERAGEA(M9:M66),1)</f>
        <v>91.9</v>
      </c>
      <c r="N71" s="41">
        <f>N68+N69</f>
        <v>1026109165</v>
      </c>
      <c r="O71" s="41">
        <f>O68+O69</f>
        <v>187234264</v>
      </c>
      <c r="P71" s="41">
        <f>P68+P69</f>
        <v>61932806</v>
      </c>
      <c r="Q71" s="41">
        <f>Q68+Q69</f>
        <v>315931152</v>
      </c>
      <c r="R71" s="44">
        <f>R68+R69</f>
        <v>565098222</v>
      </c>
    </row>
    <row r="72" spans="1:18" ht="20.25" customHeight="1" x14ac:dyDescent="0.2">
      <c r="A72" s="10" t="s">
        <v>82</v>
      </c>
      <c r="B72" s="10"/>
      <c r="C72" s="10"/>
      <c r="D72" s="10"/>
      <c r="E72" s="10"/>
      <c r="F72" s="10"/>
      <c r="G72" s="10"/>
      <c r="H72" s="45" t="s">
        <v>70</v>
      </c>
      <c r="I72" s="45"/>
      <c r="J72" s="45"/>
      <c r="K72" s="45"/>
      <c r="L72" s="45"/>
      <c r="M72" s="45"/>
      <c r="N72" s="10"/>
      <c r="O72" s="8"/>
      <c r="P72" s="8"/>
      <c r="Q72" s="8"/>
      <c r="R72" s="8"/>
    </row>
    <row r="73" spans="1:18" ht="20.25" customHeight="1" x14ac:dyDescent="0.2">
      <c r="A73" s="46" t="s">
        <v>86</v>
      </c>
      <c r="B73" s="47"/>
      <c r="C73" s="47"/>
      <c r="D73" s="47"/>
      <c r="E73" s="47"/>
      <c r="F73" s="47"/>
      <c r="G73" s="47"/>
      <c r="H73" s="48"/>
      <c r="I73" s="48"/>
      <c r="J73" s="48"/>
      <c r="K73" s="49"/>
      <c r="L73" s="49"/>
      <c r="M73" s="49"/>
      <c r="N73" s="47"/>
      <c r="O73" s="8"/>
      <c r="P73" s="8"/>
      <c r="Q73" s="8"/>
      <c r="R73" s="8"/>
    </row>
    <row r="75" spans="1:18" s="8" customFormat="1" ht="18" customHeight="1" x14ac:dyDescent="0.2">
      <c r="A75" s="5"/>
      <c r="B75" s="5"/>
      <c r="C75" s="5"/>
      <c r="D75" s="5"/>
      <c r="E75" s="5"/>
      <c r="F75" s="5"/>
      <c r="G75" s="5"/>
      <c r="H75" s="55"/>
      <c r="I75" s="56"/>
      <c r="J75" s="56"/>
      <c r="K75" s="57"/>
      <c r="L75" s="57"/>
      <c r="M75" s="57"/>
      <c r="N75" s="5"/>
    </row>
  </sheetData>
  <mergeCells count="14">
    <mergeCell ref="I67:I71"/>
    <mergeCell ref="J67:J71"/>
    <mergeCell ref="A1:R1"/>
    <mergeCell ref="A3:A6"/>
    <mergeCell ref="B3:B5"/>
    <mergeCell ref="C3:C5"/>
    <mergeCell ref="D3:D5"/>
    <mergeCell ref="E3:E5"/>
    <mergeCell ref="F3:F5"/>
    <mergeCell ref="G3:G5"/>
    <mergeCell ref="H3:H5"/>
    <mergeCell ref="I3:L3"/>
    <mergeCell ref="M3:M5"/>
    <mergeCell ref="O3:R3"/>
  </mergeCells>
  <phoneticPr fontId="6"/>
  <printOptions horizontalCentered="1"/>
  <pageMargins left="0.59055118110236227" right="0.59055118110236227" top="0.98425196850393704" bottom="0.59055118110236227" header="0.39370078740157483" footer="0.39370078740157483"/>
  <pageSetup paperSize="9" scale="48" firstPageNumber="14" orientation="landscape" useFirstPageNumber="1" r:id="rId1"/>
  <headerFooter alignWithMargins="0"/>
  <rowBreaks count="1" manualBreakCount="1">
    <brk id="3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公表用</vt:lpstr>
      <vt:lpstr>公表用!\A</vt:lpstr>
      <vt:lpstr>公表用!Print_Area</vt:lpstr>
      <vt:lpstr>公表用!Print_Area_MI</vt:lpstr>
      <vt:lpstr>公表用!Print_Titles</vt:lpstr>
      <vt:lpstr>公表用!Print_Titles_MI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地方課財政係</dc:creator>
  <cp:lastModifiedBy> </cp:lastModifiedBy>
  <cp:lastPrinted>2022-09-14T05:09:06Z</cp:lastPrinted>
  <dcterms:created xsi:type="dcterms:W3CDTF">1998-09-03T12:18:08Z</dcterms:created>
  <dcterms:modified xsi:type="dcterms:W3CDTF">2025-09-25T06:55:56Z</dcterms:modified>
</cp:coreProperties>
</file>