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78介護保険課\R7年度\2025年度（令和7年度）★★★★（保存用）\Y_施設整備\Y2_福祉施設等\Y216_整備方針\02_整備方針（令和８年度）\01_整備方針、協議手続き\00 元データ\02 【元データ】協議手続\02 別冊（Ｒ８）\"/>
    </mc:Choice>
  </mc:AlternateContent>
  <bookViews>
    <workbookView xWindow="240" yWindow="60" windowWidth="11715" windowHeight="8445"/>
  </bookViews>
  <sheets>
    <sheet name="人件費見込額（参考様式２）" sheetId="3" r:id="rId1"/>
    <sheet name="記入例（開設○年目）" sheetId="2" r:id="rId2"/>
  </sheets>
  <calcPr calcId="152511"/>
</workbook>
</file>

<file path=xl/calcChain.xml><?xml version="1.0" encoding="utf-8"?>
<calcChain xmlns="http://schemas.openxmlformats.org/spreadsheetml/2006/main">
  <c r="E6" i="2" l="1"/>
  <c r="C34" i="2"/>
  <c r="E34" i="2"/>
  <c r="G34" i="2"/>
  <c r="E7" i="2"/>
  <c r="E8" i="2"/>
  <c r="C36" i="2"/>
  <c r="E36" i="2"/>
  <c r="G36" i="2"/>
  <c r="E9" i="2"/>
  <c r="E10" i="2"/>
  <c r="G10" i="2"/>
  <c r="E11" i="2"/>
  <c r="G11" i="2"/>
  <c r="E12" i="2"/>
  <c r="E13" i="2"/>
  <c r="G13" i="2"/>
  <c r="E14" i="2"/>
  <c r="G14" i="2"/>
  <c r="E15" i="2"/>
  <c r="G15" i="2"/>
  <c r="G7" i="2"/>
  <c r="G9" i="2"/>
  <c r="F16" i="2"/>
  <c r="C20" i="2"/>
  <c r="E20" i="2"/>
  <c r="G20" i="2"/>
  <c r="F20" i="2"/>
  <c r="C21" i="2"/>
  <c r="E21" i="2"/>
  <c r="G21" i="2"/>
  <c r="F21" i="2"/>
  <c r="C22" i="2"/>
  <c r="E22" i="2"/>
  <c r="G22" i="2"/>
  <c r="F22" i="2"/>
  <c r="F30" i="2"/>
  <c r="C23" i="2"/>
  <c r="E23" i="2"/>
  <c r="G23" i="2"/>
  <c r="F23" i="2"/>
  <c r="C24" i="2"/>
  <c r="E24" i="2"/>
  <c r="G24" i="2"/>
  <c r="F24" i="2"/>
  <c r="C25" i="2"/>
  <c r="E25" i="2"/>
  <c r="G25" i="2"/>
  <c r="F25" i="2"/>
  <c r="C26" i="2"/>
  <c r="E26" i="2"/>
  <c r="F26" i="2"/>
  <c r="C27" i="2"/>
  <c r="E27" i="2"/>
  <c r="G27" i="2"/>
  <c r="F27" i="2"/>
  <c r="C28" i="2"/>
  <c r="E28" i="2"/>
  <c r="G28" i="2"/>
  <c r="F28" i="2"/>
  <c r="C29" i="2"/>
  <c r="E29" i="2"/>
  <c r="G29" i="2"/>
  <c r="F29" i="2"/>
  <c r="F34" i="2"/>
  <c r="C35" i="2"/>
  <c r="E35" i="2"/>
  <c r="G35" i="2"/>
  <c r="F35" i="2"/>
  <c r="F36" i="2"/>
  <c r="C37" i="2"/>
  <c r="E37" i="2"/>
  <c r="G37" i="2"/>
  <c r="F37" i="2"/>
  <c r="F38" i="2"/>
  <c r="C39" i="2"/>
  <c r="E39" i="2"/>
  <c r="G39" i="2"/>
  <c r="F39" i="2"/>
  <c r="F40" i="2"/>
  <c r="C41" i="2"/>
  <c r="E41" i="2"/>
  <c r="G41" i="2"/>
  <c r="F41" i="2"/>
  <c r="F42" i="2"/>
  <c r="C43" i="2"/>
  <c r="E43" i="2"/>
  <c r="G43" i="2"/>
  <c r="F43" i="2"/>
  <c r="C42" i="2"/>
  <c r="E42" i="2"/>
  <c r="G42" i="2"/>
  <c r="G12" i="2"/>
  <c r="C40" i="2"/>
  <c r="E40" i="2"/>
  <c r="G40" i="2"/>
  <c r="C38" i="2"/>
  <c r="E38" i="2"/>
  <c r="G38" i="2"/>
  <c r="F44" i="2"/>
  <c r="G26" i="2"/>
  <c r="G8" i="2"/>
  <c r="G6" i="2"/>
  <c r="G16" i="2"/>
  <c r="G44" i="2"/>
  <c r="G30" i="2"/>
</calcChain>
</file>

<file path=xl/sharedStrings.xml><?xml version="1.0" encoding="utf-8"?>
<sst xmlns="http://schemas.openxmlformats.org/spreadsheetml/2006/main" count="118" uniqueCount="31">
  <si>
    <t>施設長</t>
    <rPh sb="0" eb="2">
      <t>シセツ</t>
    </rPh>
    <rPh sb="2" eb="3">
      <t>チョウ</t>
    </rPh>
    <phoneticPr fontId="1"/>
  </si>
  <si>
    <t>介護職員</t>
    <rPh sb="0" eb="2">
      <t>カイゴ</t>
    </rPh>
    <rPh sb="2" eb="4">
      <t>ショクイン</t>
    </rPh>
    <phoneticPr fontId="1"/>
  </si>
  <si>
    <t>看護職員</t>
    <rPh sb="0" eb="2">
      <t>カンゴ</t>
    </rPh>
    <rPh sb="2" eb="4">
      <t>ショクイン</t>
    </rPh>
    <phoneticPr fontId="1"/>
  </si>
  <si>
    <t>基本給</t>
    <rPh sb="0" eb="3">
      <t>キホンキュウ</t>
    </rPh>
    <phoneticPr fontId="1"/>
  </si>
  <si>
    <t>各種手当</t>
    <rPh sb="0" eb="2">
      <t>カクシュ</t>
    </rPh>
    <rPh sb="2" eb="4">
      <t>テア</t>
    </rPh>
    <phoneticPr fontId="1"/>
  </si>
  <si>
    <t>事務職員</t>
    <rPh sb="0" eb="2">
      <t>ジム</t>
    </rPh>
    <rPh sb="2" eb="4">
      <t>ショクイン</t>
    </rPh>
    <phoneticPr fontId="1"/>
  </si>
  <si>
    <t>生活相談員</t>
    <rPh sb="0" eb="2">
      <t>セイカツ</t>
    </rPh>
    <rPh sb="2" eb="5">
      <t>ソウダンイン</t>
    </rPh>
    <phoneticPr fontId="1"/>
  </si>
  <si>
    <t>賞与（ボーナス）</t>
    <rPh sb="0" eb="2">
      <t>ショウヨ</t>
    </rPh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</si>
  <si>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</si>
  <si>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人数</t>
    <rPh sb="0" eb="2">
      <t>ニンズウ</t>
    </rPh>
    <phoneticPr fontId="1"/>
  </si>
  <si>
    <t>月額</t>
    <rPh sb="0" eb="2">
      <t>ゲツガク</t>
    </rPh>
    <phoneticPr fontId="1"/>
  </si>
  <si>
    <t>栄養士</t>
    <rPh sb="0" eb="3">
      <t>エイヨウシ</t>
    </rPh>
    <phoneticPr fontId="1"/>
  </si>
  <si>
    <t>機能訓練指導員</t>
    <rPh sb="0" eb="2">
      <t>キノウ</t>
    </rPh>
    <rPh sb="2" eb="4">
      <t>クンレン</t>
    </rPh>
    <rPh sb="4" eb="7">
      <t>シドウイン</t>
    </rPh>
    <phoneticPr fontId="1"/>
  </si>
  <si>
    <t>調理員等</t>
    <rPh sb="0" eb="3">
      <t>チョウリイン</t>
    </rPh>
    <rPh sb="3" eb="4">
      <t>トウ</t>
    </rPh>
    <phoneticPr fontId="1"/>
  </si>
  <si>
    <t>合計</t>
    <rPh sb="0" eb="2">
      <t>ゴウケイ</t>
    </rPh>
    <phoneticPr fontId="1"/>
  </si>
  <si>
    <t>給与・手当</t>
    <rPh sb="0" eb="2">
      <t>キュウヨ</t>
    </rPh>
    <rPh sb="3" eb="5">
      <t>テアテ</t>
    </rPh>
    <phoneticPr fontId="1"/>
  </si>
  <si>
    <t>医師（非常勤）</t>
    <rPh sb="0" eb="2">
      <t>イシ</t>
    </rPh>
    <rPh sb="3" eb="6">
      <t>ヒジョウキン</t>
    </rPh>
    <phoneticPr fontId="1"/>
  </si>
  <si>
    <t>区分</t>
    <rPh sb="0" eb="2">
      <t>クブン</t>
    </rPh>
    <phoneticPr fontId="1"/>
  </si>
  <si>
    <t>年額</t>
    <rPh sb="0" eb="2">
      <t>ネンガク</t>
    </rPh>
    <phoneticPr fontId="1"/>
  </si>
  <si>
    <t>係数</t>
    <rPh sb="0" eb="2">
      <t>ケイスウ</t>
    </rPh>
    <phoneticPr fontId="1"/>
  </si>
  <si>
    <t>基本給＋各種手当</t>
    <rPh sb="0" eb="3">
      <t>キホンキュウ</t>
    </rPh>
    <rPh sb="4" eb="6">
      <t>カクシュ</t>
    </rPh>
    <rPh sb="6" eb="8">
      <t>テア</t>
    </rPh>
    <phoneticPr fontId="1"/>
  </si>
  <si>
    <t>調理員（非常勤）</t>
    <rPh sb="0" eb="3">
      <t>チョウリイン</t>
    </rPh>
    <rPh sb="4" eb="7">
      <t>ヒジョウキン</t>
    </rPh>
    <phoneticPr fontId="1"/>
  </si>
  <si>
    <t>介護支援専門員</t>
    <rPh sb="0" eb="2">
      <t>カイゴ</t>
    </rPh>
    <rPh sb="2" eb="4">
      <t>シエン</t>
    </rPh>
    <rPh sb="4" eb="7">
      <t>センモンイン</t>
    </rPh>
    <phoneticPr fontId="1"/>
  </si>
  <si>
    <t>※法定福祉費として基本給＋各種手当の20%を見込んでいる。</t>
    <rPh sb="1" eb="3">
      <t>ホウテイ</t>
    </rPh>
    <rPh sb="3" eb="5">
      <t>フクシ</t>
    </rPh>
    <rPh sb="5" eb="6">
      <t>ヒ</t>
    </rPh>
    <rPh sb="9" eb="12">
      <t>キホンキュウ</t>
    </rPh>
    <rPh sb="13" eb="15">
      <t>カクシュ</t>
    </rPh>
    <rPh sb="15" eb="17">
      <t>テア</t>
    </rPh>
    <rPh sb="22" eb="24">
      <t>ミコ</t>
    </rPh>
    <phoneticPr fontId="1"/>
  </si>
  <si>
    <t>※夏・冬のボーナスとして基本給の4.0か月分を見込んでいる。</t>
    <rPh sb="1" eb="2">
      <t>ナツ</t>
    </rPh>
    <rPh sb="3" eb="4">
      <t>フユ</t>
    </rPh>
    <rPh sb="12" eb="15">
      <t>キホンキュウ</t>
    </rPh>
    <rPh sb="20" eb="21">
      <t>ゲツ</t>
    </rPh>
    <rPh sb="21" eb="22">
      <t>ブン</t>
    </rPh>
    <rPh sb="23" eb="25">
      <t>ミコ</t>
    </rPh>
    <phoneticPr fontId="1"/>
  </si>
  <si>
    <t>※●●のボーナスとして基本給の●か月分を見込んでいる。</t>
    <rPh sb="11" eb="14">
      <t>キホンキュウ</t>
    </rPh>
    <rPh sb="17" eb="18">
      <t>ゲツ</t>
    </rPh>
    <rPh sb="18" eb="19">
      <t>ブン</t>
    </rPh>
    <rPh sb="20" eb="22">
      <t>ミコ</t>
    </rPh>
    <phoneticPr fontId="1"/>
  </si>
  <si>
    <t>※法定福祉費として基本給＋各種手当の●%を見込んでいる。</t>
    <rPh sb="1" eb="3">
      <t>ホウテイ</t>
    </rPh>
    <rPh sb="3" eb="5">
      <t>フクシ</t>
    </rPh>
    <rPh sb="5" eb="6">
      <t>ヒ</t>
    </rPh>
    <rPh sb="9" eb="12">
      <t>キホンキュウ</t>
    </rPh>
    <rPh sb="13" eb="15">
      <t>カクシュ</t>
    </rPh>
    <rPh sb="15" eb="17">
      <t>テア</t>
    </rPh>
    <rPh sb="21" eb="23">
      <t>ミコ</t>
    </rPh>
    <phoneticPr fontId="1"/>
  </si>
  <si>
    <t>〔参考様式　２〕</t>
    <rPh sb="1" eb="3">
      <t>サンコウ</t>
    </rPh>
    <rPh sb="3" eb="5">
      <t>ヨウシキ</t>
    </rPh>
    <phoneticPr fontId="1"/>
  </si>
  <si>
    <t>※この様式により難い場合は、独自の様式でも作成可</t>
    <rPh sb="3" eb="5">
      <t>ヨウシキ</t>
    </rPh>
    <rPh sb="8" eb="9">
      <t>ガタ</t>
    </rPh>
    <rPh sb="10" eb="12">
      <t>バアイ</t>
    </rPh>
    <rPh sb="14" eb="16">
      <t>ドクジ</t>
    </rPh>
    <rPh sb="17" eb="19">
      <t>ヨウシキ</t>
    </rPh>
    <rPh sb="21" eb="23">
      <t>サクセイ</t>
    </rPh>
    <rPh sb="23" eb="24">
      <t>カ</t>
    </rPh>
    <phoneticPr fontId="1"/>
  </si>
  <si>
    <t>（元号）　　年度（開設　　年目）　人件費見込額の内訳</t>
    <rPh sb="1" eb="3">
      <t>ゲンゴウ</t>
    </rPh>
    <rPh sb="6" eb="8">
      <t>ネンド</t>
    </rPh>
    <rPh sb="9" eb="11">
      <t>カイセツ</t>
    </rPh>
    <rPh sb="13" eb="15">
      <t>ネンメ</t>
    </rPh>
    <rPh sb="17" eb="20">
      <t>ジンケンヒ</t>
    </rPh>
    <rPh sb="20" eb="22">
      <t>ミコ</t>
    </rPh>
    <rPh sb="22" eb="23">
      <t>ガク</t>
    </rPh>
    <rPh sb="24" eb="26">
      <t>ウチワケ</t>
    </rPh>
    <phoneticPr fontId="1"/>
  </si>
  <si>
    <t>（元号）○○年度（開設○年目）　人件費見込額の内訳</t>
    <rPh sb="1" eb="3">
      <t>ゲンゴウ</t>
    </rPh>
    <rPh sb="6" eb="8">
      <t>ネンド</t>
    </rPh>
    <rPh sb="9" eb="11">
      <t>カイセツ</t>
    </rPh>
    <rPh sb="12" eb="14">
      <t>ネンメ</t>
    </rPh>
    <rPh sb="16" eb="19">
      <t>ジンケンヒ</t>
    </rPh>
    <rPh sb="19" eb="21">
      <t>ミコ</t>
    </rPh>
    <rPh sb="21" eb="22">
      <t>ガク</t>
    </rPh>
    <rPh sb="23" eb="25">
      <t>ウチワケ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</si>
</sst>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0_ "/>
    <numFmt numFmtId="178" formatCode="#,##0.00_ "/>
  </numFmts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vertical="center"/>
    </xf>
    <xf numFmtId="176" fontId="0" fillId="2" borderId="1" xfId="0" applyNumberFormat="1" applyFill="1" applyBorder="1">
      <alignment vertical="center"/>
    </xf>
    <xf numFmtId="176" fontId="4" fillId="2" borderId="1" xfId="0" applyNumberFormat="1" applyFont="1" applyFill="1" applyBorder="1">
      <alignment vertical="center"/>
    </xf>
    <xf numFmtId="176" fontId="3" fillId="2" borderId="1" xfId="0" applyNumberFormat="1" applyFont="1" applyFill="1" applyBorder="1">
      <alignment vertical="center"/>
    </xf>
    <xf numFmtId="0" fontId="0" fillId="2" borderId="0" xfId="0" applyFill="1">
      <alignment vertical="center"/>
    </xf>
    <xf numFmtId="0" fontId="0" fillId="2" borderId="1" xfId="0" applyFill="1" applyBorder="1" applyAlignment="1">
      <alignment horizontal="center" vertical="center"/>
    </xf>
    <xf numFmtId="177" fontId="3" fillId="2" borderId="1" xfId="0" applyNumberFormat="1" applyFont="1" applyFill="1" applyBorder="1">
      <alignment vertical="center"/>
    </xf>
    <xf numFmtId="176" fontId="0" fillId="2" borderId="0" xfId="0" applyNumberFormat="1" applyFill="1" applyBorder="1">
      <alignment vertical="center"/>
    </xf>
    <xf numFmtId="0" fontId="0" fillId="2" borderId="1" xfId="0" applyFill="1" applyBorder="1">
      <alignment vertical="center"/>
    </xf>
    <xf numFmtId="178" fontId="3" fillId="2" borderId="1" xfId="0" applyNumberFormat="1" applyFont="1" applyFill="1" applyBorder="1">
      <alignment vertical="center"/>
    </xf>
    <xf numFmtId="177" fontId="0" fillId="2" borderId="1" xfId="0" applyNumberFormat="1" applyFill="1" applyBorder="1">
      <alignment vertical="center"/>
    </xf>
    <xf numFmtId="178" fontId="0" fillId="2" borderId="1" xfId="0" applyNumberFormat="1" applyFill="1" applyBorder="1">
      <alignment vertical="center"/>
    </xf>
    <xf numFmtId="176" fontId="0" fillId="2" borderId="2" xfId="0" applyNumberFormat="1" applyFill="1" applyBorder="1">
      <alignment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28575</xdr:rowOff>
    </xdr:from>
    <xdr:to>
      <xdr:col>6</xdr:col>
      <xdr:colOff>1238250</xdr:colOff>
      <xdr:row>0</xdr:row>
      <xdr:rowOff>638175</xdr:rowOff>
    </xdr:to>
    <xdr:sp macro="" textlink="">
      <xdr:nvSpPr>
        <xdr:cNvPr id="2050" name="Rectangle 2"/>
        <xdr:cNvSpPr>
          <a:spLocks noChangeArrowheads="1"/>
        </xdr:cNvSpPr>
      </xdr:nvSpPr>
      <xdr:spPr bwMode="auto">
        <a:xfrm>
          <a:off x="5810250" y="28575"/>
          <a:ext cx="1228725" cy="609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2100"/>
            </a:lnSpc>
            <a:defRPr sz="1000"/>
          </a:pPr>
          <a:r>
            <a:rPr lang="ja-JP" altLang="en-US" sz="18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tabSelected="1" view="pageBreakPreview" zoomScaleNormal="100" zoomScaleSheetLayoutView="100" workbookViewId="0"/>
  </sheetViews>
  <sheetFormatPr defaultRowHeight="13.5"/>
  <cols>
    <col min="1" max="1" width="3.125" customWidth="1"/>
    <col min="2" max="2" width="15.125" customWidth="1"/>
    <col min="3" max="5" width="16.625" customWidth="1"/>
    <col min="6" max="6" width="8" customWidth="1"/>
    <col min="7" max="7" width="16.625" customWidth="1"/>
  </cols>
  <sheetData>
    <row r="1" spans="1:17" ht="39" customHeight="1">
      <c r="B1" t="s">
        <v>27</v>
      </c>
    </row>
    <row r="2" spans="1:17" ht="17.25" customHeight="1">
      <c r="A2" s="18" t="s">
        <v>29</v>
      </c>
      <c r="B2" s="18"/>
      <c r="C2" s="18"/>
      <c r="D2" s="18"/>
      <c r="E2" s="18"/>
      <c r="F2" s="18"/>
      <c r="G2" s="18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ht="17.25" customHeight="1"/>
    <row r="4" spans="1:17" ht="17.25" customHeight="1">
      <c r="A4" t="s">
        <v>15</v>
      </c>
    </row>
    <row r="5" spans="1:17" ht="17.25" customHeight="1">
      <c r="B5" s="4" t="s">
        <v>17</v>
      </c>
      <c r="C5" s="4" t="s">
        <v>3</v>
      </c>
      <c r="D5" s="4" t="s">
        <v>4</v>
      </c>
      <c r="E5" s="4" t="s">
        <v>14</v>
      </c>
      <c r="F5" s="4" t="s">
        <v>9</v>
      </c>
      <c r="G5" s="4" t="s">
        <v>10</v>
      </c>
    </row>
    <row r="6" spans="1:17" ht="17.25" customHeight="1">
      <c r="B6" s="1" t="s">
        <v>0</v>
      </c>
      <c r="C6" s="8"/>
      <c r="D6" s="8"/>
      <c r="E6" s="7"/>
      <c r="F6" s="8"/>
      <c r="G6" s="7"/>
    </row>
    <row r="7" spans="1:17" ht="17.25" customHeight="1">
      <c r="B7" s="1" t="s">
        <v>22</v>
      </c>
      <c r="C7" s="8"/>
      <c r="D7" s="8"/>
      <c r="E7" s="7"/>
      <c r="F7" s="8"/>
      <c r="G7" s="7"/>
    </row>
    <row r="8" spans="1:17" ht="17.25" customHeight="1">
      <c r="B8" s="1" t="s">
        <v>1</v>
      </c>
      <c r="C8" s="8"/>
      <c r="D8" s="8"/>
      <c r="E8" s="7"/>
      <c r="F8" s="8"/>
      <c r="G8" s="7"/>
    </row>
    <row r="9" spans="1:17" ht="17.25" customHeight="1">
      <c r="B9" s="1" t="s">
        <v>2</v>
      </c>
      <c r="C9" s="8"/>
      <c r="D9" s="8"/>
      <c r="E9" s="7"/>
      <c r="F9" s="8"/>
      <c r="G9" s="7"/>
    </row>
    <row r="10" spans="1:17" ht="17.25" customHeight="1">
      <c r="B10" s="1" t="s">
        <v>5</v>
      </c>
      <c r="C10" s="8"/>
      <c r="D10" s="8"/>
      <c r="E10" s="7"/>
      <c r="F10" s="8"/>
      <c r="G10" s="7"/>
    </row>
    <row r="11" spans="1:17" ht="17.25" customHeight="1">
      <c r="B11" s="1" t="s">
        <v>6</v>
      </c>
      <c r="C11" s="8"/>
      <c r="D11" s="8"/>
      <c r="E11" s="7"/>
      <c r="F11" s="8"/>
      <c r="G11" s="7"/>
    </row>
    <row r="12" spans="1:17" ht="17.25" customHeight="1">
      <c r="B12" s="1" t="s">
        <v>16</v>
      </c>
      <c r="C12" s="8"/>
      <c r="D12" s="8"/>
      <c r="E12" s="7"/>
      <c r="F12" s="8"/>
      <c r="G12" s="7"/>
    </row>
    <row r="13" spans="1:17" ht="17.25" customHeight="1">
      <c r="B13" s="1" t="s">
        <v>11</v>
      </c>
      <c r="C13" s="8"/>
      <c r="D13" s="8"/>
      <c r="E13" s="7"/>
      <c r="F13" s="8"/>
      <c r="G13" s="7"/>
    </row>
    <row r="14" spans="1:17" ht="17.25" customHeight="1">
      <c r="B14" s="1" t="s">
        <v>12</v>
      </c>
      <c r="C14" s="8"/>
      <c r="D14" s="8"/>
      <c r="E14" s="7"/>
      <c r="F14" s="8"/>
      <c r="G14" s="7"/>
    </row>
    <row r="15" spans="1:17" ht="17.25" customHeight="1">
      <c r="B15" s="1" t="s">
        <v>21</v>
      </c>
      <c r="C15" s="8"/>
      <c r="D15" s="8"/>
      <c r="E15" s="7"/>
      <c r="F15" s="8"/>
      <c r="G15" s="7"/>
    </row>
    <row r="16" spans="1:17" ht="17.25" customHeight="1">
      <c r="B16" s="2" t="s">
        <v>14</v>
      </c>
      <c r="C16" s="17"/>
      <c r="D16" s="17"/>
      <c r="E16" s="17"/>
      <c r="F16" s="7"/>
      <c r="G16" s="7"/>
    </row>
    <row r="17" spans="1:7" ht="17.25" customHeight="1">
      <c r="C17" s="9"/>
      <c r="D17" s="9"/>
      <c r="E17" s="9"/>
      <c r="F17" s="9"/>
      <c r="G17" s="9"/>
    </row>
    <row r="18" spans="1:7" ht="17.25" customHeight="1">
      <c r="A18" t="s">
        <v>7</v>
      </c>
      <c r="C18" s="9" t="s">
        <v>25</v>
      </c>
      <c r="D18" s="9"/>
      <c r="E18" s="9"/>
      <c r="F18" s="9"/>
      <c r="G18" s="9"/>
    </row>
    <row r="19" spans="1:7" ht="17.25" customHeight="1">
      <c r="B19" s="4" t="s">
        <v>17</v>
      </c>
      <c r="C19" s="10" t="s">
        <v>3</v>
      </c>
      <c r="D19" s="10" t="s">
        <v>19</v>
      </c>
      <c r="E19" s="10" t="s">
        <v>14</v>
      </c>
      <c r="F19" s="10" t="s">
        <v>9</v>
      </c>
      <c r="G19" s="10" t="s">
        <v>18</v>
      </c>
    </row>
    <row r="20" spans="1:7" ht="17.25" customHeight="1">
      <c r="B20" s="1" t="s">
        <v>0</v>
      </c>
      <c r="C20" s="8"/>
      <c r="D20" s="15"/>
      <c r="E20" s="7"/>
      <c r="F20" s="8"/>
      <c r="G20" s="7"/>
    </row>
    <row r="21" spans="1:7" ht="17.25" customHeight="1">
      <c r="B21" s="1" t="s">
        <v>22</v>
      </c>
      <c r="C21" s="8"/>
      <c r="D21" s="15"/>
      <c r="E21" s="7"/>
      <c r="F21" s="8"/>
      <c r="G21" s="7"/>
    </row>
    <row r="22" spans="1:7" ht="17.25" customHeight="1">
      <c r="B22" s="1" t="s">
        <v>1</v>
      </c>
      <c r="C22" s="8"/>
      <c r="D22" s="15"/>
      <c r="E22" s="7"/>
      <c r="F22" s="8"/>
      <c r="G22" s="7"/>
    </row>
    <row r="23" spans="1:7" ht="17.25" customHeight="1">
      <c r="B23" s="1" t="s">
        <v>2</v>
      </c>
      <c r="C23" s="8"/>
      <c r="D23" s="15"/>
      <c r="E23" s="7"/>
      <c r="F23" s="8"/>
      <c r="G23" s="7"/>
    </row>
    <row r="24" spans="1:7" ht="17.25" customHeight="1">
      <c r="B24" s="1" t="s">
        <v>5</v>
      </c>
      <c r="C24" s="8"/>
      <c r="D24" s="15"/>
      <c r="E24" s="7"/>
      <c r="F24" s="8"/>
      <c r="G24" s="7"/>
    </row>
    <row r="25" spans="1:7" ht="17.25" customHeight="1">
      <c r="B25" s="1" t="s">
        <v>6</v>
      </c>
      <c r="C25" s="8"/>
      <c r="D25" s="15"/>
      <c r="E25" s="7"/>
      <c r="F25" s="8"/>
      <c r="G25" s="7"/>
    </row>
    <row r="26" spans="1:7" ht="17.25" customHeight="1">
      <c r="B26" s="1" t="s">
        <v>16</v>
      </c>
      <c r="C26" s="8"/>
      <c r="D26" s="15"/>
      <c r="E26" s="7"/>
      <c r="F26" s="8"/>
      <c r="G26" s="7"/>
    </row>
    <row r="27" spans="1:7" ht="17.25" customHeight="1">
      <c r="B27" s="1" t="s">
        <v>11</v>
      </c>
      <c r="C27" s="8"/>
      <c r="D27" s="15"/>
      <c r="E27" s="7"/>
      <c r="F27" s="8"/>
      <c r="G27" s="7"/>
    </row>
    <row r="28" spans="1:7" ht="17.25" customHeight="1">
      <c r="B28" s="1" t="s">
        <v>12</v>
      </c>
      <c r="C28" s="8"/>
      <c r="D28" s="15"/>
      <c r="E28" s="7"/>
      <c r="F28" s="8"/>
      <c r="G28" s="7"/>
    </row>
    <row r="29" spans="1:7" ht="17.25" customHeight="1">
      <c r="B29" s="1" t="s">
        <v>13</v>
      </c>
      <c r="C29" s="8"/>
      <c r="D29" s="15"/>
      <c r="E29" s="7"/>
      <c r="F29" s="8"/>
      <c r="G29" s="7"/>
    </row>
    <row r="30" spans="1:7" ht="17.25" customHeight="1">
      <c r="B30" s="2" t="s">
        <v>14</v>
      </c>
      <c r="C30" s="17"/>
      <c r="D30" s="17"/>
      <c r="E30" s="17"/>
      <c r="F30" s="6"/>
      <c r="G30" s="6"/>
    </row>
    <row r="31" spans="1:7" ht="17.25" customHeight="1">
      <c r="B31" s="3"/>
      <c r="C31" s="12"/>
      <c r="D31" s="12"/>
      <c r="E31" s="12"/>
      <c r="F31" s="12"/>
      <c r="G31" s="12"/>
    </row>
    <row r="32" spans="1:7" ht="17.25" customHeight="1">
      <c r="A32" t="s">
        <v>8</v>
      </c>
      <c r="C32" s="9" t="s">
        <v>26</v>
      </c>
      <c r="D32" s="9"/>
      <c r="E32" s="9"/>
      <c r="F32" s="9"/>
      <c r="G32" s="9"/>
    </row>
    <row r="33" spans="1:7" ht="17.25" customHeight="1">
      <c r="B33" s="4" t="s">
        <v>17</v>
      </c>
      <c r="C33" s="10" t="s">
        <v>20</v>
      </c>
      <c r="D33" s="10" t="s">
        <v>19</v>
      </c>
      <c r="E33" s="10" t="s">
        <v>14</v>
      </c>
      <c r="F33" s="13" t="s">
        <v>9</v>
      </c>
      <c r="G33" s="10" t="s">
        <v>10</v>
      </c>
    </row>
    <row r="34" spans="1:7" ht="17.25" customHeight="1">
      <c r="B34" s="1" t="s">
        <v>0</v>
      </c>
      <c r="C34" s="8"/>
      <c r="D34" s="16"/>
      <c r="E34" s="7"/>
      <c r="F34" s="8"/>
      <c r="G34" s="7"/>
    </row>
    <row r="35" spans="1:7" ht="17.25" customHeight="1">
      <c r="B35" s="1" t="s">
        <v>22</v>
      </c>
      <c r="C35" s="8"/>
      <c r="D35" s="16"/>
      <c r="E35" s="7"/>
      <c r="F35" s="8"/>
      <c r="G35" s="7"/>
    </row>
    <row r="36" spans="1:7" ht="17.25" customHeight="1">
      <c r="B36" s="1" t="s">
        <v>1</v>
      </c>
      <c r="C36" s="8"/>
      <c r="D36" s="16"/>
      <c r="E36" s="7"/>
      <c r="F36" s="8"/>
      <c r="G36" s="7"/>
    </row>
    <row r="37" spans="1:7" ht="17.25" customHeight="1">
      <c r="B37" s="1" t="s">
        <v>2</v>
      </c>
      <c r="C37" s="8"/>
      <c r="D37" s="16"/>
      <c r="E37" s="7"/>
      <c r="F37" s="8"/>
      <c r="G37" s="7"/>
    </row>
    <row r="38" spans="1:7" ht="17.25" customHeight="1">
      <c r="B38" s="1" t="s">
        <v>5</v>
      </c>
      <c r="C38" s="8"/>
      <c r="D38" s="16"/>
      <c r="E38" s="7"/>
      <c r="F38" s="8"/>
      <c r="G38" s="7"/>
    </row>
    <row r="39" spans="1:7" ht="17.25" customHeight="1">
      <c r="B39" s="1" t="s">
        <v>6</v>
      </c>
      <c r="C39" s="8"/>
      <c r="D39" s="16"/>
      <c r="E39" s="7"/>
      <c r="F39" s="8"/>
      <c r="G39" s="7"/>
    </row>
    <row r="40" spans="1:7" ht="17.25" customHeight="1">
      <c r="B40" s="1" t="s">
        <v>16</v>
      </c>
      <c r="C40" s="8"/>
      <c r="D40" s="16"/>
      <c r="E40" s="7"/>
      <c r="F40" s="8"/>
      <c r="G40" s="7"/>
    </row>
    <row r="41" spans="1:7" ht="17.25" customHeight="1">
      <c r="B41" s="1" t="s">
        <v>11</v>
      </c>
      <c r="C41" s="8"/>
      <c r="D41" s="16"/>
      <c r="E41" s="7"/>
      <c r="F41" s="8"/>
      <c r="G41" s="7"/>
    </row>
    <row r="42" spans="1:7" ht="17.25" customHeight="1">
      <c r="B42" s="1" t="s">
        <v>12</v>
      </c>
      <c r="C42" s="8"/>
      <c r="D42" s="16"/>
      <c r="E42" s="7"/>
      <c r="F42" s="8"/>
      <c r="G42" s="7"/>
    </row>
    <row r="43" spans="1:7" ht="17.25" customHeight="1">
      <c r="B43" s="1" t="s">
        <v>13</v>
      </c>
      <c r="C43" s="8"/>
      <c r="D43" s="16"/>
      <c r="E43" s="7"/>
      <c r="F43" s="8"/>
      <c r="G43" s="7"/>
    </row>
    <row r="44" spans="1:7" ht="17.25" customHeight="1">
      <c r="B44" s="2" t="s">
        <v>14</v>
      </c>
      <c r="C44" s="17"/>
      <c r="D44" s="17"/>
      <c r="E44" s="17"/>
      <c r="F44" s="7"/>
      <c r="G44" s="7"/>
    </row>
    <row r="45" spans="1:7" ht="17.25" customHeight="1">
      <c r="A45" t="s">
        <v>28</v>
      </c>
    </row>
  </sheetData>
  <mergeCells count="1">
    <mergeCell ref="A2:G2"/>
  </mergeCells>
  <phoneticPr fontId="1"/>
  <pageMargins left="0.55118110236220474" right="0.35433070866141736" top="0.59055118110236227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view="pageBreakPreview" zoomScaleNormal="100" zoomScaleSheetLayoutView="100" workbookViewId="0"/>
  </sheetViews>
  <sheetFormatPr defaultRowHeight="13.5"/>
  <cols>
    <col min="1" max="1" width="3.125" customWidth="1"/>
    <col min="2" max="2" width="15.125" customWidth="1"/>
    <col min="3" max="5" width="16.625" customWidth="1"/>
    <col min="6" max="6" width="8" customWidth="1"/>
    <col min="7" max="7" width="16.625" customWidth="1"/>
  </cols>
  <sheetData>
    <row r="1" spans="1:17" ht="51" customHeight="1">
      <c r="B1" t="s">
        <v>27</v>
      </c>
    </row>
    <row r="2" spans="1:17" ht="17.25" customHeight="1">
      <c r="A2" s="18" t="s">
        <v>30</v>
      </c>
      <c r="B2" s="18"/>
      <c r="C2" s="18"/>
      <c r="D2" s="18"/>
      <c r="E2" s="18"/>
      <c r="F2" s="18"/>
      <c r="G2" s="18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ht="17.25" customHeight="1"/>
    <row r="4" spans="1:17" ht="17.25" customHeight="1">
      <c r="A4" t="s">
        <v>15</v>
      </c>
    </row>
    <row r="5" spans="1:17" ht="17.25" customHeight="1">
      <c r="B5" s="4" t="s">
        <v>17</v>
      </c>
      <c r="C5" s="4" t="s">
        <v>3</v>
      </c>
      <c r="D5" s="4" t="s">
        <v>4</v>
      </c>
      <c r="E5" s="4" t="s">
        <v>14</v>
      </c>
      <c r="F5" s="4" t="s">
        <v>9</v>
      </c>
      <c r="G5" s="4" t="s">
        <v>10</v>
      </c>
    </row>
    <row r="6" spans="1:17" ht="17.25" customHeight="1">
      <c r="B6" s="1" t="s">
        <v>0</v>
      </c>
      <c r="C6" s="8">
        <v>320000</v>
      </c>
      <c r="D6" s="8">
        <v>50000</v>
      </c>
      <c r="E6" s="7">
        <f t="shared" ref="E6:E15" si="0">C6+D6</f>
        <v>370000</v>
      </c>
      <c r="F6" s="8">
        <v>1</v>
      </c>
      <c r="G6" s="7">
        <f t="shared" ref="G6:G15" si="1">E6*F6</f>
        <v>370000</v>
      </c>
    </row>
    <row r="7" spans="1:17" ht="17.25" customHeight="1">
      <c r="B7" s="1" t="s">
        <v>22</v>
      </c>
      <c r="C7" s="8">
        <v>220000</v>
      </c>
      <c r="D7" s="8">
        <v>30000</v>
      </c>
      <c r="E7" s="7">
        <f t="shared" si="0"/>
        <v>250000</v>
      </c>
      <c r="F7" s="8">
        <v>1</v>
      </c>
      <c r="G7" s="7">
        <f t="shared" si="1"/>
        <v>250000</v>
      </c>
    </row>
    <row r="8" spans="1:17" ht="17.25" customHeight="1">
      <c r="B8" s="1" t="s">
        <v>1</v>
      </c>
      <c r="C8" s="8">
        <v>200000</v>
      </c>
      <c r="D8" s="8">
        <v>30000</v>
      </c>
      <c r="E8" s="7">
        <f t="shared" si="0"/>
        <v>230000</v>
      </c>
      <c r="F8" s="8">
        <v>20</v>
      </c>
      <c r="G8" s="7">
        <f t="shared" si="1"/>
        <v>4600000</v>
      </c>
    </row>
    <row r="9" spans="1:17" ht="17.25" customHeight="1">
      <c r="B9" s="1" t="s">
        <v>2</v>
      </c>
      <c r="C9" s="8">
        <v>230000</v>
      </c>
      <c r="D9" s="8">
        <v>30000</v>
      </c>
      <c r="E9" s="7">
        <f t="shared" si="0"/>
        <v>260000</v>
      </c>
      <c r="F9" s="8">
        <v>3</v>
      </c>
      <c r="G9" s="7">
        <f t="shared" si="1"/>
        <v>780000</v>
      </c>
    </row>
    <row r="10" spans="1:17" ht="17.25" customHeight="1">
      <c r="B10" s="1" t="s">
        <v>5</v>
      </c>
      <c r="C10" s="8">
        <v>200000</v>
      </c>
      <c r="D10" s="8">
        <v>30000</v>
      </c>
      <c r="E10" s="7">
        <f t="shared" si="0"/>
        <v>230000</v>
      </c>
      <c r="F10" s="8">
        <v>1</v>
      </c>
      <c r="G10" s="7">
        <f t="shared" si="1"/>
        <v>230000</v>
      </c>
    </row>
    <row r="11" spans="1:17" ht="17.25" customHeight="1">
      <c r="B11" s="1" t="s">
        <v>6</v>
      </c>
      <c r="C11" s="8">
        <v>220000</v>
      </c>
      <c r="D11" s="8">
        <v>30000</v>
      </c>
      <c r="E11" s="7">
        <f t="shared" si="0"/>
        <v>250000</v>
      </c>
      <c r="F11" s="8">
        <v>1</v>
      </c>
      <c r="G11" s="7">
        <f t="shared" si="1"/>
        <v>250000</v>
      </c>
    </row>
    <row r="12" spans="1:17" ht="17.25" customHeight="1">
      <c r="B12" s="1" t="s">
        <v>16</v>
      </c>
      <c r="C12" s="8">
        <v>100000</v>
      </c>
      <c r="D12" s="8">
        <v>0</v>
      </c>
      <c r="E12" s="7">
        <f t="shared" si="0"/>
        <v>100000</v>
      </c>
      <c r="F12" s="8">
        <v>1</v>
      </c>
      <c r="G12" s="7">
        <f t="shared" si="1"/>
        <v>100000</v>
      </c>
    </row>
    <row r="13" spans="1:17" ht="17.25" customHeight="1">
      <c r="B13" s="1" t="s">
        <v>11</v>
      </c>
      <c r="C13" s="8">
        <v>220000</v>
      </c>
      <c r="D13" s="8">
        <v>30000</v>
      </c>
      <c r="E13" s="7">
        <f t="shared" si="0"/>
        <v>250000</v>
      </c>
      <c r="F13" s="8">
        <v>1</v>
      </c>
      <c r="G13" s="7">
        <f t="shared" si="1"/>
        <v>250000</v>
      </c>
    </row>
    <row r="14" spans="1:17" ht="17.25" customHeight="1">
      <c r="B14" s="1" t="s">
        <v>12</v>
      </c>
      <c r="C14" s="8">
        <v>240000</v>
      </c>
      <c r="D14" s="8">
        <v>30000</v>
      </c>
      <c r="E14" s="7">
        <f t="shared" si="0"/>
        <v>270000</v>
      </c>
      <c r="F14" s="8">
        <v>1</v>
      </c>
      <c r="G14" s="7">
        <f t="shared" si="1"/>
        <v>270000</v>
      </c>
    </row>
    <row r="15" spans="1:17" ht="17.25" customHeight="1">
      <c r="B15" s="1" t="s">
        <v>21</v>
      </c>
      <c r="C15" s="8">
        <v>190000</v>
      </c>
      <c r="D15" s="8">
        <v>0</v>
      </c>
      <c r="E15" s="7">
        <f t="shared" si="0"/>
        <v>190000</v>
      </c>
      <c r="F15" s="8">
        <v>4</v>
      </c>
      <c r="G15" s="7">
        <f t="shared" si="1"/>
        <v>760000</v>
      </c>
    </row>
    <row r="16" spans="1:17" ht="17.25" customHeight="1">
      <c r="B16" s="2" t="s">
        <v>14</v>
      </c>
      <c r="C16" s="17"/>
      <c r="D16" s="17"/>
      <c r="E16" s="17"/>
      <c r="F16" s="7">
        <f>SUM(F6:F15)</f>
        <v>34</v>
      </c>
      <c r="G16" s="7">
        <f>SUM(G6:G15)</f>
        <v>7860000</v>
      </c>
    </row>
    <row r="17" spans="1:7" ht="17.25" customHeight="1">
      <c r="C17" s="9"/>
      <c r="D17" s="9"/>
      <c r="E17" s="9"/>
      <c r="F17" s="9"/>
      <c r="G17" s="9"/>
    </row>
    <row r="18" spans="1:7" ht="17.25" customHeight="1">
      <c r="A18" t="s">
        <v>7</v>
      </c>
      <c r="C18" s="9" t="s">
        <v>24</v>
      </c>
      <c r="D18" s="9"/>
      <c r="E18" s="9"/>
      <c r="F18" s="9"/>
      <c r="G18" s="9"/>
    </row>
    <row r="19" spans="1:7" ht="17.25" customHeight="1">
      <c r="B19" s="4" t="s">
        <v>17</v>
      </c>
      <c r="C19" s="10" t="s">
        <v>3</v>
      </c>
      <c r="D19" s="10" t="s">
        <v>19</v>
      </c>
      <c r="E19" s="10" t="s">
        <v>14</v>
      </c>
      <c r="F19" s="10" t="s">
        <v>9</v>
      </c>
      <c r="G19" s="10" t="s">
        <v>18</v>
      </c>
    </row>
    <row r="20" spans="1:7" ht="17.25" customHeight="1">
      <c r="B20" s="1" t="s">
        <v>0</v>
      </c>
      <c r="C20" s="7">
        <f t="shared" ref="C20:C29" si="2">C6</f>
        <v>320000</v>
      </c>
      <c r="D20" s="11">
        <v>4</v>
      </c>
      <c r="E20" s="7">
        <f t="shared" ref="E20:E29" si="3">C20*D20</f>
        <v>1280000</v>
      </c>
      <c r="F20" s="8">
        <f t="shared" ref="F20:F29" si="4">F6</f>
        <v>1</v>
      </c>
      <c r="G20" s="7">
        <f t="shared" ref="G20:G29" si="5">E20*F20</f>
        <v>1280000</v>
      </c>
    </row>
    <row r="21" spans="1:7" ht="17.25" customHeight="1">
      <c r="B21" s="1" t="s">
        <v>22</v>
      </c>
      <c r="C21" s="7">
        <f t="shared" si="2"/>
        <v>220000</v>
      </c>
      <c r="D21" s="11">
        <v>4</v>
      </c>
      <c r="E21" s="7">
        <f t="shared" si="3"/>
        <v>880000</v>
      </c>
      <c r="F21" s="8">
        <f t="shared" si="4"/>
        <v>1</v>
      </c>
      <c r="G21" s="7">
        <f t="shared" si="5"/>
        <v>880000</v>
      </c>
    </row>
    <row r="22" spans="1:7" ht="17.25" customHeight="1">
      <c r="B22" s="1" t="s">
        <v>1</v>
      </c>
      <c r="C22" s="7">
        <f t="shared" si="2"/>
        <v>200000</v>
      </c>
      <c r="D22" s="11">
        <v>4</v>
      </c>
      <c r="E22" s="7">
        <f t="shared" si="3"/>
        <v>800000</v>
      </c>
      <c r="F22" s="8">
        <f t="shared" si="4"/>
        <v>20</v>
      </c>
      <c r="G22" s="7">
        <f t="shared" si="5"/>
        <v>16000000</v>
      </c>
    </row>
    <row r="23" spans="1:7" ht="17.25" customHeight="1">
      <c r="B23" s="1" t="s">
        <v>2</v>
      </c>
      <c r="C23" s="7">
        <f t="shared" si="2"/>
        <v>230000</v>
      </c>
      <c r="D23" s="11">
        <v>4</v>
      </c>
      <c r="E23" s="7">
        <f t="shared" si="3"/>
        <v>920000</v>
      </c>
      <c r="F23" s="8">
        <f t="shared" si="4"/>
        <v>3</v>
      </c>
      <c r="G23" s="7">
        <f t="shared" si="5"/>
        <v>2760000</v>
      </c>
    </row>
    <row r="24" spans="1:7" ht="17.25" customHeight="1">
      <c r="B24" s="1" t="s">
        <v>5</v>
      </c>
      <c r="C24" s="7">
        <f t="shared" si="2"/>
        <v>200000</v>
      </c>
      <c r="D24" s="11">
        <v>4</v>
      </c>
      <c r="E24" s="7">
        <f t="shared" si="3"/>
        <v>800000</v>
      </c>
      <c r="F24" s="8">
        <f t="shared" si="4"/>
        <v>1</v>
      </c>
      <c r="G24" s="7">
        <f t="shared" si="5"/>
        <v>800000</v>
      </c>
    </row>
    <row r="25" spans="1:7" ht="17.25" customHeight="1">
      <c r="B25" s="1" t="s">
        <v>6</v>
      </c>
      <c r="C25" s="7">
        <f t="shared" si="2"/>
        <v>220000</v>
      </c>
      <c r="D25" s="11">
        <v>4</v>
      </c>
      <c r="E25" s="7">
        <f t="shared" si="3"/>
        <v>880000</v>
      </c>
      <c r="F25" s="8">
        <f t="shared" si="4"/>
        <v>1</v>
      </c>
      <c r="G25" s="7">
        <f t="shared" si="5"/>
        <v>880000</v>
      </c>
    </row>
    <row r="26" spans="1:7" ht="17.25" customHeight="1">
      <c r="B26" s="1" t="s">
        <v>16</v>
      </c>
      <c r="C26" s="7">
        <f t="shared" si="2"/>
        <v>100000</v>
      </c>
      <c r="D26" s="11">
        <v>0</v>
      </c>
      <c r="E26" s="7">
        <f t="shared" si="3"/>
        <v>0</v>
      </c>
      <c r="F26" s="8">
        <f t="shared" si="4"/>
        <v>1</v>
      </c>
      <c r="G26" s="7">
        <f t="shared" si="5"/>
        <v>0</v>
      </c>
    </row>
    <row r="27" spans="1:7" ht="17.25" customHeight="1">
      <c r="B27" s="1" t="s">
        <v>11</v>
      </c>
      <c r="C27" s="7">
        <f t="shared" si="2"/>
        <v>220000</v>
      </c>
      <c r="D27" s="11">
        <v>4</v>
      </c>
      <c r="E27" s="7">
        <f t="shared" si="3"/>
        <v>880000</v>
      </c>
      <c r="F27" s="8">
        <f t="shared" si="4"/>
        <v>1</v>
      </c>
      <c r="G27" s="7">
        <f t="shared" si="5"/>
        <v>880000</v>
      </c>
    </row>
    <row r="28" spans="1:7" ht="17.25" customHeight="1">
      <c r="B28" s="1" t="s">
        <v>12</v>
      </c>
      <c r="C28" s="7">
        <f t="shared" si="2"/>
        <v>240000</v>
      </c>
      <c r="D28" s="11">
        <v>4</v>
      </c>
      <c r="E28" s="7">
        <f t="shared" si="3"/>
        <v>960000</v>
      </c>
      <c r="F28" s="8">
        <f t="shared" si="4"/>
        <v>1</v>
      </c>
      <c r="G28" s="7">
        <f t="shared" si="5"/>
        <v>960000</v>
      </c>
    </row>
    <row r="29" spans="1:7" ht="17.25" customHeight="1">
      <c r="B29" s="1" t="s">
        <v>21</v>
      </c>
      <c r="C29" s="7">
        <f t="shared" si="2"/>
        <v>190000</v>
      </c>
      <c r="D29" s="11">
        <v>0</v>
      </c>
      <c r="E29" s="7">
        <f t="shared" si="3"/>
        <v>0</v>
      </c>
      <c r="F29" s="8">
        <f t="shared" si="4"/>
        <v>4</v>
      </c>
      <c r="G29" s="7">
        <f t="shared" si="5"/>
        <v>0</v>
      </c>
    </row>
    <row r="30" spans="1:7" ht="17.25" customHeight="1">
      <c r="B30" s="2" t="s">
        <v>14</v>
      </c>
      <c r="C30" s="17"/>
      <c r="D30" s="17"/>
      <c r="E30" s="17"/>
      <c r="F30" s="7">
        <f>SUM(F20:F29)</f>
        <v>34</v>
      </c>
      <c r="G30" s="7">
        <f>SUM(G20:G29)</f>
        <v>24440000</v>
      </c>
    </row>
    <row r="31" spans="1:7" ht="17.25" customHeight="1">
      <c r="B31" s="3"/>
      <c r="C31" s="12"/>
      <c r="D31" s="12"/>
      <c r="E31" s="12"/>
      <c r="F31" s="12"/>
      <c r="G31" s="12"/>
    </row>
    <row r="32" spans="1:7" ht="17.25" customHeight="1">
      <c r="A32" t="s">
        <v>8</v>
      </c>
      <c r="C32" s="9" t="s">
        <v>23</v>
      </c>
      <c r="D32" s="9"/>
      <c r="E32" s="9"/>
      <c r="F32" s="9"/>
      <c r="G32" s="9"/>
    </row>
    <row r="33" spans="1:7" ht="17.25" customHeight="1">
      <c r="B33" s="4" t="s">
        <v>17</v>
      </c>
      <c r="C33" s="10" t="s">
        <v>20</v>
      </c>
      <c r="D33" s="10" t="s">
        <v>19</v>
      </c>
      <c r="E33" s="10" t="s">
        <v>14</v>
      </c>
      <c r="F33" s="13" t="s">
        <v>9</v>
      </c>
      <c r="G33" s="10" t="s">
        <v>10</v>
      </c>
    </row>
    <row r="34" spans="1:7" ht="17.25" customHeight="1">
      <c r="B34" s="1" t="s">
        <v>0</v>
      </c>
      <c r="C34" s="7">
        <f t="shared" ref="C34:C43" si="6">E6</f>
        <v>370000</v>
      </c>
      <c r="D34" s="14">
        <v>0.2</v>
      </c>
      <c r="E34" s="7">
        <f t="shared" ref="E34:E43" si="7">C34*D34</f>
        <v>74000</v>
      </c>
      <c r="F34" s="8">
        <f t="shared" ref="F34:F43" si="8">F6</f>
        <v>1</v>
      </c>
      <c r="G34" s="7">
        <f t="shared" ref="G34:G43" si="9">E34*F34</f>
        <v>74000</v>
      </c>
    </row>
    <row r="35" spans="1:7" ht="17.25" customHeight="1">
      <c r="B35" s="1" t="s">
        <v>22</v>
      </c>
      <c r="C35" s="7">
        <f t="shared" si="6"/>
        <v>250000</v>
      </c>
      <c r="D35" s="14">
        <v>0.2</v>
      </c>
      <c r="E35" s="7">
        <f t="shared" si="7"/>
        <v>50000</v>
      </c>
      <c r="F35" s="8">
        <f t="shared" si="8"/>
        <v>1</v>
      </c>
      <c r="G35" s="7">
        <f t="shared" si="9"/>
        <v>50000</v>
      </c>
    </row>
    <row r="36" spans="1:7" ht="17.25" customHeight="1">
      <c r="B36" s="1" t="s">
        <v>1</v>
      </c>
      <c r="C36" s="7">
        <f t="shared" si="6"/>
        <v>230000</v>
      </c>
      <c r="D36" s="14">
        <v>0.2</v>
      </c>
      <c r="E36" s="7">
        <f t="shared" si="7"/>
        <v>46000</v>
      </c>
      <c r="F36" s="8">
        <f t="shared" si="8"/>
        <v>20</v>
      </c>
      <c r="G36" s="7">
        <f t="shared" si="9"/>
        <v>920000</v>
      </c>
    </row>
    <row r="37" spans="1:7" ht="17.25" customHeight="1">
      <c r="B37" s="1" t="s">
        <v>2</v>
      </c>
      <c r="C37" s="7">
        <f t="shared" si="6"/>
        <v>260000</v>
      </c>
      <c r="D37" s="14">
        <v>0.2</v>
      </c>
      <c r="E37" s="7">
        <f t="shared" si="7"/>
        <v>52000</v>
      </c>
      <c r="F37" s="8">
        <f t="shared" si="8"/>
        <v>3</v>
      </c>
      <c r="G37" s="7">
        <f t="shared" si="9"/>
        <v>156000</v>
      </c>
    </row>
    <row r="38" spans="1:7" ht="17.25" customHeight="1">
      <c r="B38" s="1" t="s">
        <v>5</v>
      </c>
      <c r="C38" s="7">
        <f t="shared" si="6"/>
        <v>230000</v>
      </c>
      <c r="D38" s="14">
        <v>0.2</v>
      </c>
      <c r="E38" s="7">
        <f t="shared" si="7"/>
        <v>46000</v>
      </c>
      <c r="F38" s="8">
        <f t="shared" si="8"/>
        <v>1</v>
      </c>
      <c r="G38" s="7">
        <f t="shared" si="9"/>
        <v>46000</v>
      </c>
    </row>
    <row r="39" spans="1:7" ht="17.25" customHeight="1">
      <c r="B39" s="1" t="s">
        <v>6</v>
      </c>
      <c r="C39" s="7">
        <f t="shared" si="6"/>
        <v>250000</v>
      </c>
      <c r="D39" s="14">
        <v>0.2</v>
      </c>
      <c r="E39" s="7">
        <f t="shared" si="7"/>
        <v>50000</v>
      </c>
      <c r="F39" s="8">
        <f t="shared" si="8"/>
        <v>1</v>
      </c>
      <c r="G39" s="7">
        <f t="shared" si="9"/>
        <v>50000</v>
      </c>
    </row>
    <row r="40" spans="1:7" ht="17.25" customHeight="1">
      <c r="B40" s="1" t="s">
        <v>16</v>
      </c>
      <c r="C40" s="7">
        <f t="shared" si="6"/>
        <v>100000</v>
      </c>
      <c r="D40" s="14">
        <v>0.2</v>
      </c>
      <c r="E40" s="7">
        <f t="shared" si="7"/>
        <v>20000</v>
      </c>
      <c r="F40" s="8">
        <f t="shared" si="8"/>
        <v>1</v>
      </c>
      <c r="G40" s="7">
        <f t="shared" si="9"/>
        <v>20000</v>
      </c>
    </row>
    <row r="41" spans="1:7" ht="17.25" customHeight="1">
      <c r="B41" s="1" t="s">
        <v>11</v>
      </c>
      <c r="C41" s="7">
        <f t="shared" si="6"/>
        <v>250000</v>
      </c>
      <c r="D41" s="14">
        <v>0.2</v>
      </c>
      <c r="E41" s="7">
        <f t="shared" si="7"/>
        <v>50000</v>
      </c>
      <c r="F41" s="8">
        <f t="shared" si="8"/>
        <v>1</v>
      </c>
      <c r="G41" s="7">
        <f t="shared" si="9"/>
        <v>50000</v>
      </c>
    </row>
    <row r="42" spans="1:7" ht="17.25" customHeight="1">
      <c r="B42" s="1" t="s">
        <v>12</v>
      </c>
      <c r="C42" s="7">
        <f t="shared" si="6"/>
        <v>270000</v>
      </c>
      <c r="D42" s="14">
        <v>0.2</v>
      </c>
      <c r="E42" s="7">
        <f t="shared" si="7"/>
        <v>54000</v>
      </c>
      <c r="F42" s="8">
        <f t="shared" si="8"/>
        <v>1</v>
      </c>
      <c r="G42" s="7">
        <f t="shared" si="9"/>
        <v>54000</v>
      </c>
    </row>
    <row r="43" spans="1:7" ht="17.25" customHeight="1">
      <c r="B43" s="1" t="s">
        <v>21</v>
      </c>
      <c r="C43" s="7">
        <f t="shared" si="6"/>
        <v>190000</v>
      </c>
      <c r="D43" s="14">
        <v>0.2</v>
      </c>
      <c r="E43" s="7">
        <f t="shared" si="7"/>
        <v>38000</v>
      </c>
      <c r="F43" s="8">
        <f t="shared" si="8"/>
        <v>4</v>
      </c>
      <c r="G43" s="7">
        <f t="shared" si="9"/>
        <v>152000</v>
      </c>
    </row>
    <row r="44" spans="1:7" ht="17.25" customHeight="1">
      <c r="B44" s="2" t="s">
        <v>14</v>
      </c>
      <c r="C44" s="17"/>
      <c r="D44" s="17"/>
      <c r="E44" s="17"/>
      <c r="F44" s="7">
        <f>SUM(F34:F43)</f>
        <v>34</v>
      </c>
      <c r="G44" s="7">
        <f>SUM(G34:G43)</f>
        <v>1572000</v>
      </c>
    </row>
    <row r="45" spans="1:7" ht="17.25" customHeight="1">
      <c r="A45" t="s">
        <v>28</v>
      </c>
    </row>
  </sheetData>
  <mergeCells count="1">
    <mergeCell ref="A2:G2"/>
  </mergeCells>
  <phoneticPr fontId="1"/>
  <pageMargins left="0.55118110236220474" right="0.35433070866141736" top="0.59055118110236227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人件費見込額（参考様式２）</vt:lpstr>
      <vt:lpstr>記入例（開設○年目）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福岡県</cp:lastModifiedBy>
  <cp:lastPrinted>2019-04-11T01:56:58Z</cp:lastPrinted>
  <dcterms:created xsi:type="dcterms:W3CDTF">2012-05-23T02:31:58Z</dcterms:created>
  <dcterms:modified xsi:type="dcterms:W3CDTF">2025-09-10T04:51:05Z</dcterms:modified>
</cp:coreProperties>
</file>