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Ｒ_生産基盤整備事業\02 農業水利施設保全対策事業　両筑\99 農業競争力強化基盤整備事業　両筑第6地区\02_設計書\R7K1_水路補修工事（2工区・3-3工区）\01_起工関連\公告資料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内訳書!$J$1:$O$232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内訳書!$O$230</definedName>
    <definedName name="工事番号" localSheetId="0">内訳書!$K$8</definedName>
    <definedName name="工事費計" localSheetId="0">内訳書!$O$232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内訳書!$O$231</definedName>
  </definedNames>
  <calcPr/>
</workbook>
</file>

<file path=xl/calcChain.xml><?xml version="1.0" encoding="utf-8"?>
<calcChain xmlns="http://schemas.openxmlformats.org/spreadsheetml/2006/main">
  <c i="41" l="1" r="O231"/>
  <c r="O230"/>
  <c r="O232"/>
  <c r="O21"/>
  <c r="O22"/>
  <c r="O23"/>
  <c r="O24"/>
  <c r="O25"/>
  <c r="O36"/>
  <c r="O47"/>
  <c r="O48"/>
  <c r="O62"/>
  <c r="O75"/>
  <c r="O81"/>
  <c r="O82"/>
  <c r="O85"/>
  <c r="O86"/>
  <c r="O92"/>
  <c r="O95"/>
  <c r="O96"/>
  <c r="O114"/>
  <c r="O124"/>
  <c r="O144"/>
  <c r="O168"/>
  <c r="O169"/>
  <c r="O170"/>
  <c r="O173"/>
  <c r="O179"/>
  <c r="O182"/>
  <c r="O183"/>
  <c r="O186"/>
  <c r="O191"/>
  <c r="O196"/>
  <c r="O201"/>
  <c r="O202"/>
  <c r="O206"/>
  <c r="O207"/>
  <c r="O209"/>
  <c r="O210"/>
  <c r="O211"/>
  <c r="O217"/>
  <c r="O219"/>
  <c r="O221"/>
  <c r="O224"/>
  <c r="O225"/>
  <c r="O226"/>
  <c r="O228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<sst xmlns="http://schemas.openxmlformats.org/spreadsheetml/2006/main">
  <si>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</si>
  <si>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07-7549190020715</t>
  </si>
  <si>
    <t>水路補修工事（9-4工区）</t>
  </si>
  <si>
    <t>工事費内訳書</t>
  </si>
  <si>
    <t>20250729101450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</si>
  <si>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</si>
  <si>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</si>
  <si>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</si>
  <si>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</si>
  <si>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</si>
  <si>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</si>
  <si>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</si>
  <si>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</si>
  <si>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2号</t>
  </si>
  <si>
    <t xml:space="preserve"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</si>
  <si>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</si>
  <si>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</si>
  <si>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</si>
  <si>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</si>
  <si>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</si>
  <si>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</si>
  <si>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</si>
  <si>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</si>
  <si>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両筑第6地区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</si>
  <si>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</si>
  <si>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</si>
  <si>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</si>
  <si>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</si>
  <si>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</si>
  <si>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</si>
  <si>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</si>
  <si>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</si>
  <si>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</si>
  <si>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</si>
  <si>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</si>
  <si>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</si>
  <si>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</si>
  <si>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</si>
  <si>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</si>
  <si>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</si>
  <si>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</si>
  <si>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</si>
  <si>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</si>
  <si>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</si>
  <si>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管体土工</t>
  </si>
  <si>
    <t>昼間施工</t>
  </si>
  <si>
    <t xml:space="preserve">       土砂掘削</t>
  </si>
  <si>
    <t>土砂</t>
  </si>
  <si>
    <t>m3</t>
  </si>
  <si>
    <t xml:space="preserve">       基面整正</t>
  </si>
  <si>
    <t>㎡</t>
  </si>
  <si>
    <t xml:space="preserve">       人力荒仕上げ</t>
  </si>
  <si>
    <t xml:space="preserve">       基礎工1</t>
  </si>
  <si>
    <t>山砂</t>
  </si>
  <si>
    <t xml:space="preserve">       基礎工2</t>
  </si>
  <si>
    <t xml:space="preserve">       埋戻1</t>
  </si>
  <si>
    <t>粘性土・礫質土</t>
  </si>
  <si>
    <t xml:space="preserve">       埋戻2</t>
  </si>
  <si>
    <t xml:space="preserve">       埋戻3</t>
  </si>
  <si>
    <t xml:space="preserve">       埋戻</t>
  </si>
  <si>
    <t xml:space="preserve">       作業残土処理</t>
  </si>
  <si>
    <t>第3種建設発生土</t>
  </si>
  <si>
    <t>夜間施工</t>
  </si>
  <si>
    <t>第2種建設発生土</t>
  </si>
  <si>
    <t xml:space="preserve">     管体工</t>
  </si>
  <si>
    <t xml:space="preserve">      管材</t>
  </si>
  <si>
    <t xml:space="preserve">       ダクタイル鋳鉄管（直管）</t>
  </si>
  <si>
    <t>AL2種　ALW形　φ600　定尺L=6.000m</t>
  </si>
  <si>
    <t>本</t>
  </si>
  <si>
    <t>AL2種　ALW-K形　φ600　定尺L=6.000m</t>
  </si>
  <si>
    <t>DB種　K-ALW形　φ600　定尺L=6.000m</t>
  </si>
  <si>
    <t xml:space="preserve">       ダクタイル鋳鉄管（切用管）</t>
  </si>
  <si>
    <t>DB種　K形　φ600　定尺L=6.000m</t>
  </si>
  <si>
    <t xml:space="preserve">       ダクタイル鋳鉄管（異形管）</t>
  </si>
  <si>
    <t>K形　片受曲管　φ600　45°</t>
  </si>
  <si>
    <t>K形　片受曲管　φ600　22°1/2</t>
  </si>
  <si>
    <t>K形　両受曲管　φ600　45°</t>
  </si>
  <si>
    <t>K形　継輪　φ600</t>
  </si>
  <si>
    <t>パドル付片フランジ短管　φ600　L=1.27m</t>
  </si>
  <si>
    <t xml:space="preserve">       ダクタイル鋳鉄管接合部品</t>
  </si>
  <si>
    <t>K形　普通押輪　φ600用</t>
  </si>
  <si>
    <t>組</t>
  </si>
  <si>
    <t xml:space="preserve">       管切断</t>
  </si>
  <si>
    <t>DCIP　φ600</t>
  </si>
  <si>
    <t>箇所</t>
  </si>
  <si>
    <t xml:space="preserve">       埋設表示テープ</t>
  </si>
  <si>
    <t>ｍ</t>
  </si>
  <si>
    <t xml:space="preserve">      布設</t>
  </si>
  <si>
    <t xml:space="preserve">       ダクタイル鋳鉄管機械布設（直管）</t>
  </si>
  <si>
    <t xml:space="preserve">       ダクタイル鋳鉄管機械布設　（切用管）</t>
  </si>
  <si>
    <t>AL2種　甲切管　φ600　ALW形　1/2未満</t>
  </si>
  <si>
    <t>AL2種　乙切管　φ600　ALW-K形　1/2以上</t>
  </si>
  <si>
    <t>DB種　乙切管　φ600　K形　1/2以上</t>
  </si>
  <si>
    <t>DB種　乙切管　φ600　K形　1/2未満</t>
  </si>
  <si>
    <t xml:space="preserve">       ダクタイル鋳鉄管機械布設　（異形管）</t>
  </si>
  <si>
    <t>パドル付片フランジ短管　φ600</t>
  </si>
  <si>
    <t>DB種　甲切管　φ600　K形　1/2以上</t>
  </si>
  <si>
    <t xml:space="preserve">     ｽﾗｽﾄﾌﾞﾛｯｸ工</t>
  </si>
  <si>
    <t xml:space="preserve">      スラストブロック工</t>
  </si>
  <si>
    <t xml:space="preserve">       コンクリート</t>
  </si>
  <si>
    <t>18-8-40</t>
  </si>
  <si>
    <t xml:space="preserve">       型枠</t>
  </si>
  <si>
    <t xml:space="preserve">     7号分水工</t>
  </si>
  <si>
    <t xml:space="preserve">      復旧工</t>
  </si>
  <si>
    <t xml:space="preserve">       側壁コンクリート</t>
  </si>
  <si>
    <t>21-8-25（20）</t>
  </si>
  <si>
    <t xml:space="preserve">       鉄筋</t>
  </si>
  <si>
    <t>SD345,D13</t>
  </si>
  <si>
    <t>ton</t>
  </si>
  <si>
    <t xml:space="preserve">       アンカー定着材</t>
  </si>
  <si>
    <t>D13用</t>
  </si>
  <si>
    <t>個</t>
  </si>
  <si>
    <t xml:space="preserve">       削孔</t>
  </si>
  <si>
    <t xml:space="preserve">      撤去工</t>
  </si>
  <si>
    <t xml:space="preserve">       コンクリート取壊し</t>
  </si>
  <si>
    <t>有筋</t>
  </si>
  <si>
    <t xml:space="preserve">       産廃運搬・処理</t>
  </si>
  <si>
    <t>Co殻　有筋</t>
  </si>
  <si>
    <t xml:space="preserve">     撤去・復旧工</t>
  </si>
  <si>
    <t xml:space="preserve">       既設DCIP管撤去</t>
  </si>
  <si>
    <t>φ600　K形両側曲管11°1/4</t>
  </si>
  <si>
    <t>φ600　K形乙切管</t>
  </si>
  <si>
    <t>φ600　FT継手（DCIP管+塩ビ接続）</t>
  </si>
  <si>
    <t xml:space="preserve">       歩車道境界ブロック撤去</t>
  </si>
  <si>
    <t>B-1（標準型）再利用</t>
  </si>
  <si>
    <t>B-5（歩行者乗入部）</t>
  </si>
  <si>
    <t xml:space="preserve">       既設街路用自由勾配側溝撤去</t>
  </si>
  <si>
    <t xml:space="preserve">       道路標識撤去</t>
  </si>
  <si>
    <t>基</t>
  </si>
  <si>
    <t xml:space="preserve">       スラストブロック取壊し</t>
  </si>
  <si>
    <t>無筋</t>
  </si>
  <si>
    <t xml:space="preserve">       既設RCφ600取壊し</t>
  </si>
  <si>
    <t xml:space="preserve">       既設HPφ800取壊し</t>
  </si>
  <si>
    <t xml:space="preserve">       既設鋼管φ600撤去</t>
  </si>
  <si>
    <t xml:space="preserve">       舗装版切断</t>
  </si>
  <si>
    <t>AS舗装（15cm以下）</t>
  </si>
  <si>
    <t xml:space="preserve">       舗装版破砕</t>
  </si>
  <si>
    <t>Co殻　無筋</t>
  </si>
  <si>
    <t>As殻</t>
  </si>
  <si>
    <t>汚泥</t>
  </si>
  <si>
    <t xml:space="preserve">       歩車道境界ブロック</t>
  </si>
  <si>
    <t>B-1（標準部）発生品</t>
  </si>
  <si>
    <t>B-5（歩行者乗入部）発生品</t>
  </si>
  <si>
    <t xml:space="preserve">       自由勾配側溝</t>
  </si>
  <si>
    <t>街路用　300×300　発生品</t>
  </si>
  <si>
    <t xml:space="preserve">       道路標識設置</t>
  </si>
  <si>
    <t xml:space="preserve">       用水調節器設置</t>
  </si>
  <si>
    <t xml:space="preserve">       下層路盤（車道・路肩部）</t>
  </si>
  <si>
    <t>タイプC　RC-40　t=15cm</t>
  </si>
  <si>
    <t xml:space="preserve">       上層路盤（車道・路肩部）</t>
  </si>
  <si>
    <t>タイプC　RM-25　t=10cm</t>
  </si>
  <si>
    <t xml:space="preserve">       基層（車道・路肩部）</t>
  </si>
  <si>
    <t>タイプC　再生粗粒度As　t=5cm</t>
  </si>
  <si>
    <t xml:space="preserve">       表層（車道・路肩部）</t>
  </si>
  <si>
    <t>タイプC　再生密粒度As　t=5cm</t>
  </si>
  <si>
    <t xml:space="preserve">       路盤（車道・路肩部）</t>
  </si>
  <si>
    <t>タイプE　RC-40　t=15cm</t>
  </si>
  <si>
    <t>タイプE　再生密粒度As　t=5cm</t>
  </si>
  <si>
    <t xml:space="preserve">       路盤（歩道）</t>
  </si>
  <si>
    <t>タイプH　RC-40　t=10cm</t>
  </si>
  <si>
    <t xml:space="preserve">       表層（歩道）</t>
  </si>
  <si>
    <t>タイプH　再生密粒度As　t=4cm</t>
  </si>
  <si>
    <t xml:space="preserve">       路盤（市道取付部）</t>
  </si>
  <si>
    <t>タイプI　RC-40　t=15cm</t>
  </si>
  <si>
    <t>タイプI　再生密粒度As　t=5cm</t>
  </si>
  <si>
    <t xml:space="preserve">       仮舗装</t>
  </si>
  <si>
    <t>タイプC～I　再生粗粒度As　t=3cm</t>
  </si>
  <si>
    <t xml:space="preserve">       外側線</t>
  </si>
  <si>
    <t>実線、白　w=15cm</t>
  </si>
  <si>
    <t xml:space="preserve">       中央線</t>
  </si>
  <si>
    <t>破線、白　w=15cm</t>
  </si>
  <si>
    <t>タイプA　RC-40　t=40cm</t>
  </si>
  <si>
    <t>タイプA　RM-25　t=20cm</t>
  </si>
  <si>
    <t>タイプA　再生粗粒度As　t=5cm×2層</t>
  </si>
  <si>
    <t>タイプA　密粒度G改質Ⅰ型　t=5cm</t>
  </si>
  <si>
    <t xml:space="preserve">       置換法</t>
  </si>
  <si>
    <t>タイプG　Fe石灰　t=35cm</t>
  </si>
  <si>
    <t>タイプG　RC-40　t=15cm</t>
  </si>
  <si>
    <t>タイプG　RM-25　t=10cm</t>
  </si>
  <si>
    <t>タイプG　再生密粒度As　t=5cm</t>
  </si>
  <si>
    <t xml:space="preserve">       仮舗装　下層路盤</t>
  </si>
  <si>
    <t xml:space="preserve">       仮舗装　上層路盤</t>
  </si>
  <si>
    <t>タイプA　RM-25　t=32cm</t>
  </si>
  <si>
    <t xml:space="preserve">       仮舗装　表層</t>
  </si>
  <si>
    <t>タイプA　再生密粒度As　t=3cm</t>
  </si>
  <si>
    <t xml:space="preserve">       横断歩道</t>
  </si>
  <si>
    <t>実線、白　w=45cm</t>
  </si>
  <si>
    <t xml:space="preserve">       停止線</t>
  </si>
  <si>
    <t xml:space="preserve">       暗渠伏越し防護コンクリート工</t>
  </si>
  <si>
    <t xml:space="preserve">       クラフト紙</t>
  </si>
  <si>
    <t xml:space="preserve">    直接工事費（仮設工）</t>
  </si>
  <si>
    <t xml:space="preserve">     仮設工</t>
  </si>
  <si>
    <t xml:space="preserve">      建込簡易土留・路面覆工板</t>
  </si>
  <si>
    <t xml:space="preserve">       建込簡易土留</t>
  </si>
  <si>
    <t>B=1.9m　H=3.0m</t>
  </si>
  <si>
    <t xml:space="preserve">       路面覆工設置撤去</t>
  </si>
  <si>
    <t xml:space="preserve">      仮設ヤード兼工事用道路設置・撤去</t>
  </si>
  <si>
    <t xml:space="preserve">       土木シート設置・撤去</t>
  </si>
  <si>
    <t xml:space="preserve">       産廃処理</t>
  </si>
  <si>
    <t>廃プラ</t>
  </si>
  <si>
    <t xml:space="preserve">       敷鉄板設置・撤去</t>
  </si>
  <si>
    <t xml:space="preserve">       工事用道路進入盛土造成・撤去</t>
  </si>
  <si>
    <t xml:space="preserve">       仮排水管設置・撤去</t>
  </si>
  <si>
    <t xml:space="preserve">      耕地復旧工</t>
  </si>
  <si>
    <t xml:space="preserve">       表土掘削・埋戻</t>
  </si>
  <si>
    <t xml:space="preserve">       耕起</t>
  </si>
  <si>
    <t xml:space="preserve">      任意仮設工</t>
  </si>
  <si>
    <t>吊り防護工（NO.66+28.00）BOX1500×800</t>
  </si>
  <si>
    <t xml:space="preserve">       H型鋼</t>
  </si>
  <si>
    <t>[賃料]</t>
  </si>
  <si>
    <t>ｔ供用日</t>
  </si>
  <si>
    <t xml:space="preserve">       H形鋼</t>
  </si>
  <si>
    <t>[修理費及び損耗費]</t>
  </si>
  <si>
    <t xml:space="preserve">       ワイヤーロープ</t>
  </si>
  <si>
    <t xml:space="preserve">       レバーブロック</t>
  </si>
  <si>
    <t>台供用日</t>
  </si>
  <si>
    <t>吊り防護工（NO.66+40.15）BOX400×400</t>
  </si>
  <si>
    <t>吊り防護工（NO.66+44.00）BOX400×400</t>
  </si>
  <si>
    <t xml:space="preserve">     安全工</t>
  </si>
  <si>
    <t xml:space="preserve">      交通誘導員</t>
  </si>
  <si>
    <t xml:space="preserve">       交通誘導員A</t>
  </si>
  <si>
    <t>夜間</t>
  </si>
  <si>
    <t>人</t>
  </si>
  <si>
    <t xml:space="preserve">       交通誘導員B</t>
  </si>
  <si>
    <t>昼間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</si>
  <si>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</si>
  <si>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</si>
  <si>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</si>
  <si>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</si>
  <si>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</si>
  <si>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</si>
  <si>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>仮設材輸送</t>
  </si>
  <si>
    <t xml:space="preserve">        仮設材輸送</t>
  </si>
  <si>
    <t>敷鉄板</t>
  </si>
  <si>
    <t>覆工板</t>
  </si>
  <si>
    <t>受桁</t>
  </si>
  <si>
    <t>H形鋼</t>
  </si>
  <si>
    <t>建込簡易土留</t>
  </si>
  <si>
    <t>保管品輸送</t>
  </si>
  <si>
    <t xml:space="preserve">        保管品輸送</t>
  </si>
  <si>
    <t>現場→野町分水工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</si>
  <si>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</si>
  <si>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</si>
  <si>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</si>
  <si>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</si>
  <si>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</si>
  <si>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</si>
  <si>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スクラップ</t>
  </si>
  <si>
    <t xml:space="preserve">    スクラップ</t>
  </si>
  <si>
    <t xml:space="preserve">     スクラップ</t>
  </si>
  <si>
    <t>,,ヘビーＨ１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</si>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</sst>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+O22+O206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+O23+O168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+O24+O47+O81+O85+O95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+O25+O36</f>
        <v>0</v>
      </c>
    </row>
    <row r="25">
      <c r="E25">
        <v>6</v>
      </c>
      <c r="F25"/>
      <c r="G25">
        <v>10</v>
      </c>
      <c r="K25" s="28" t="s">
        <v>44</v>
      </c>
      <c r="L25" s="28" t="s">
        <v>45</v>
      </c>
      <c r="M25" s="29">
        <v>1</v>
      </c>
      <c r="N25" s="30" t="s">
        <v>40</v>
      </c>
      <c r="O25" s="31">
        <f>+O26+O27+O28+O29+O30+O31+O32+O33+O34+O35</f>
        <v>0</v>
      </c>
    </row>
    <row r="26">
      <c r="E26">
        <v>7</v>
      </c>
      <c r="F26"/>
      <c r="G26">
        <v>11</v>
      </c>
      <c r="K26" s="28" t="s">
        <v>46</v>
      </c>
      <c r="L26" s="28" t="s">
        <v>47</v>
      </c>
      <c r="M26" s="29">
        <v>41</v>
      </c>
      <c r="N26" s="30" t="s">
        <v>48</v>
      </c>
      <c r="O26" s="32"/>
    </row>
    <row r="27">
      <c r="E27">
        <v>8</v>
      </c>
      <c r="F27"/>
      <c r="G27">
        <v>11</v>
      </c>
      <c r="K27" s="28" t="s">
        <v>49</v>
      </c>
      <c r="L27" s="28" t="s">
        <v>38</v>
      </c>
      <c r="M27" s="29">
        <v>180</v>
      </c>
      <c r="N27" s="30" t="s">
        <v>50</v>
      </c>
      <c r="O27" s="32"/>
    </row>
    <row r="28">
      <c r="E28">
        <v>9</v>
      </c>
      <c r="F28"/>
      <c r="G28">
        <v>11</v>
      </c>
      <c r="K28" s="28" t="s">
        <v>51</v>
      </c>
      <c r="L28" s="28" t="s">
        <v>38</v>
      </c>
      <c r="M28" s="29">
        <v>11</v>
      </c>
      <c r="N28" s="30" t="s">
        <v>50</v>
      </c>
      <c r="O28" s="32"/>
    </row>
    <row r="29">
      <c r="E29">
        <v>10</v>
      </c>
      <c r="F29"/>
      <c r="G29">
        <v>11</v>
      </c>
      <c r="K29" s="28" t="s">
        <v>52</v>
      </c>
      <c r="L29" s="28" t="s">
        <v>53</v>
      </c>
      <c r="M29" s="29">
        <v>40</v>
      </c>
      <c r="N29" s="30" t="s">
        <v>48</v>
      </c>
      <c r="O29" s="32"/>
    </row>
    <row r="30">
      <c r="E30">
        <v>11</v>
      </c>
      <c r="F30"/>
      <c r="G30">
        <v>11</v>
      </c>
      <c r="K30" s="28" t="s">
        <v>54</v>
      </c>
      <c r="L30" s="28" t="s">
        <v>53</v>
      </c>
      <c r="M30" s="29">
        <v>94</v>
      </c>
      <c r="N30" s="30" t="s">
        <v>48</v>
      </c>
      <c r="O30" s="32"/>
    </row>
    <row r="31">
      <c r="E31">
        <v>12</v>
      </c>
      <c r="F31"/>
      <c r="G31">
        <v>11</v>
      </c>
      <c r="K31" s="28" t="s">
        <v>55</v>
      </c>
      <c r="L31" s="28" t="s">
        <v>56</v>
      </c>
      <c r="M31" s="29">
        <v>61</v>
      </c>
      <c r="N31" s="30" t="s">
        <v>48</v>
      </c>
      <c r="O31" s="32"/>
    </row>
    <row r="32">
      <c r="E32">
        <v>13</v>
      </c>
      <c r="F32"/>
      <c r="G32">
        <v>11</v>
      </c>
      <c r="K32" s="28" t="s">
        <v>57</v>
      </c>
      <c r="L32" s="28" t="s">
        <v>56</v>
      </c>
      <c r="M32" s="29">
        <v>62</v>
      </c>
      <c r="N32" s="30" t="s">
        <v>48</v>
      </c>
      <c r="O32" s="32"/>
    </row>
    <row r="33">
      <c r="E33">
        <v>14</v>
      </c>
      <c r="F33"/>
      <c r="G33">
        <v>11</v>
      </c>
      <c r="K33" s="28" t="s">
        <v>58</v>
      </c>
      <c r="L33" s="28" t="s">
        <v>56</v>
      </c>
      <c r="M33" s="29">
        <v>210</v>
      </c>
      <c r="N33" s="30" t="s">
        <v>48</v>
      </c>
      <c r="O33" s="32"/>
    </row>
    <row r="34">
      <c r="E34">
        <v>15</v>
      </c>
      <c r="F34"/>
      <c r="G34">
        <v>11</v>
      </c>
      <c r="K34" s="28" t="s">
        <v>59</v>
      </c>
      <c r="L34" s="28" t="s">
        <v>56</v>
      </c>
      <c r="M34" s="29">
        <v>37</v>
      </c>
      <c r="N34" s="30" t="s">
        <v>48</v>
      </c>
      <c r="O34" s="32"/>
    </row>
    <row r="35">
      <c r="E35">
        <v>16</v>
      </c>
      <c r="F35"/>
      <c r="G35">
        <v>11</v>
      </c>
      <c r="K35" s="28" t="s">
        <v>60</v>
      </c>
      <c r="L35" s="28" t="s">
        <v>61</v>
      </c>
      <c r="M35" s="29">
        <v>170</v>
      </c>
      <c r="N35" s="30" t="s">
        <v>48</v>
      </c>
      <c r="O35" s="32"/>
    </row>
    <row r="36">
      <c r="E36">
        <v>17</v>
      </c>
      <c r="F36"/>
      <c r="G36">
        <v>10</v>
      </c>
      <c r="K36" s="28" t="s">
        <v>44</v>
      </c>
      <c r="L36" s="28" t="s">
        <v>62</v>
      </c>
      <c r="M36" s="29">
        <v>1</v>
      </c>
      <c r="N36" s="30" t="s">
        <v>40</v>
      </c>
      <c r="O36" s="31">
        <f>+O37+O38+O39+O40+O41+O42+O43+O44+O45+O46</f>
        <v>0</v>
      </c>
    </row>
    <row r="37">
      <c r="E37">
        <v>18</v>
      </c>
      <c r="F37"/>
      <c r="G37">
        <v>11</v>
      </c>
      <c r="K37" s="28" t="s">
        <v>46</v>
      </c>
      <c r="L37" s="28" t="s">
        <v>47</v>
      </c>
      <c r="M37" s="29">
        <v>100</v>
      </c>
      <c r="N37" s="30" t="s">
        <v>48</v>
      </c>
      <c r="O37" s="32"/>
    </row>
    <row r="38">
      <c r="E38">
        <v>19</v>
      </c>
      <c r="F38"/>
      <c r="G38">
        <v>11</v>
      </c>
      <c r="K38" s="28" t="s">
        <v>49</v>
      </c>
      <c r="L38" s="28" t="s">
        <v>38</v>
      </c>
      <c r="M38" s="29">
        <v>64</v>
      </c>
      <c r="N38" s="30" t="s">
        <v>50</v>
      </c>
      <c r="O38" s="32"/>
    </row>
    <row r="39">
      <c r="E39">
        <v>20</v>
      </c>
      <c r="F39"/>
      <c r="G39">
        <v>11</v>
      </c>
      <c r="K39" s="28" t="s">
        <v>52</v>
      </c>
      <c r="L39" s="28" t="s">
        <v>53</v>
      </c>
      <c r="M39" s="29">
        <v>14</v>
      </c>
      <c r="N39" s="30" t="s">
        <v>48</v>
      </c>
      <c r="O39" s="32"/>
    </row>
    <row r="40">
      <c r="E40">
        <v>21</v>
      </c>
      <c r="F40"/>
      <c r="G40">
        <v>11</v>
      </c>
      <c r="K40" s="28" t="s">
        <v>54</v>
      </c>
      <c r="L40" s="28" t="s">
        <v>53</v>
      </c>
      <c r="M40" s="29">
        <v>34</v>
      </c>
      <c r="N40" s="30" t="s">
        <v>48</v>
      </c>
      <c r="O40" s="32"/>
    </row>
    <row r="41">
      <c r="E41">
        <v>22</v>
      </c>
      <c r="F41"/>
      <c r="G41">
        <v>11</v>
      </c>
      <c r="K41" s="28" t="s">
        <v>55</v>
      </c>
      <c r="L41" s="28" t="s">
        <v>56</v>
      </c>
      <c r="M41" s="29">
        <v>22</v>
      </c>
      <c r="N41" s="30" t="s">
        <v>48</v>
      </c>
      <c r="O41" s="32"/>
    </row>
    <row r="42">
      <c r="E42">
        <v>23</v>
      </c>
      <c r="F42"/>
      <c r="G42">
        <v>11</v>
      </c>
      <c r="K42" s="28" t="s">
        <v>57</v>
      </c>
      <c r="L42" s="28" t="s">
        <v>56</v>
      </c>
      <c r="M42" s="29">
        <v>22</v>
      </c>
      <c r="N42" s="30" t="s">
        <v>48</v>
      </c>
      <c r="O42" s="32"/>
    </row>
    <row r="43">
      <c r="E43">
        <v>24</v>
      </c>
      <c r="F43"/>
      <c r="G43">
        <v>11</v>
      </c>
      <c r="K43" s="28" t="s">
        <v>58</v>
      </c>
      <c r="L43" s="28" t="s">
        <v>56</v>
      </c>
      <c r="M43" s="29">
        <v>52</v>
      </c>
      <c r="N43" s="30" t="s">
        <v>48</v>
      </c>
      <c r="O43" s="32"/>
    </row>
    <row r="44">
      <c r="E44">
        <v>25</v>
      </c>
      <c r="F44"/>
      <c r="G44">
        <v>11</v>
      </c>
      <c r="K44" s="28" t="s">
        <v>59</v>
      </c>
      <c r="L44" s="28" t="s">
        <v>56</v>
      </c>
      <c r="M44" s="29">
        <v>10</v>
      </c>
      <c r="N44" s="30" t="s">
        <v>48</v>
      </c>
      <c r="O44" s="32"/>
    </row>
    <row r="45">
      <c r="E45">
        <v>26</v>
      </c>
      <c r="F45"/>
      <c r="G45">
        <v>11</v>
      </c>
      <c r="K45" s="28" t="s">
        <v>60</v>
      </c>
      <c r="L45" s="28" t="s">
        <v>61</v>
      </c>
      <c r="M45" s="29">
        <v>80</v>
      </c>
      <c r="N45" s="30" t="s">
        <v>48</v>
      </c>
      <c r="O45" s="32"/>
    </row>
    <row r="46">
      <c r="E46">
        <v>27</v>
      </c>
      <c r="F46"/>
      <c r="G46">
        <v>11</v>
      </c>
      <c r="K46" s="28" t="s">
        <v>60</v>
      </c>
      <c r="L46" s="28" t="s">
        <v>63</v>
      </c>
      <c r="M46" s="29">
        <v>100</v>
      </c>
      <c r="N46" s="30" t="s">
        <v>48</v>
      </c>
      <c r="O46" s="32"/>
    </row>
    <row r="47">
      <c r="E47">
        <v>28</v>
      </c>
      <c r="F47"/>
      <c r="G47">
        <v>9</v>
      </c>
      <c r="K47" s="28" t="s">
        <v>64</v>
      </c>
      <c r="L47" s="28" t="s">
        <v>38</v>
      </c>
      <c r="M47" s="29">
        <v>1</v>
      </c>
      <c r="N47" s="30" t="s">
        <v>40</v>
      </c>
      <c r="O47" s="31">
        <f>+O48+O62+O75</f>
        <v>0</v>
      </c>
    </row>
    <row r="48">
      <c r="E48">
        <v>29</v>
      </c>
      <c r="F48"/>
      <c r="G48">
        <v>10</v>
      </c>
      <c r="K48" s="28" t="s">
        <v>65</v>
      </c>
      <c r="L48" s="28" t="s">
        <v>38</v>
      </c>
      <c r="M48" s="29">
        <v>1</v>
      </c>
      <c r="N48" s="30" t="s">
        <v>40</v>
      </c>
      <c r="O48" s="31">
        <f>+O49+O50+O51+O52+O53+O54+O55+O56+O57+O58+O59+O60+O61</f>
        <v>0</v>
      </c>
    </row>
    <row r="49">
      <c r="E49">
        <v>30</v>
      </c>
      <c r="F49"/>
      <c r="G49">
        <v>11</v>
      </c>
      <c r="K49" s="28" t="s">
        <v>66</v>
      </c>
      <c r="L49" s="28" t="s">
        <v>67</v>
      </c>
      <c r="M49" s="29">
        <v>16</v>
      </c>
      <c r="N49" s="30" t="s">
        <v>68</v>
      </c>
      <c r="O49" s="32"/>
    </row>
    <row r="50" ht="27">
      <c r="E50">
        <v>31</v>
      </c>
      <c r="F50"/>
      <c r="G50">
        <v>11</v>
      </c>
      <c r="K50" s="28" t="s">
        <v>66</v>
      </c>
      <c r="L50" s="28" t="s">
        <v>69</v>
      </c>
      <c r="M50" s="29">
        <v>2</v>
      </c>
      <c r="N50" s="30" t="s">
        <v>68</v>
      </c>
      <c r="O50" s="32"/>
    </row>
    <row r="51">
      <c r="E51">
        <v>32</v>
      </c>
      <c r="F51"/>
      <c r="G51">
        <v>11</v>
      </c>
      <c r="K51" s="28" t="s">
        <v>66</v>
      </c>
      <c r="L51" s="28" t="s">
        <v>70</v>
      </c>
      <c r="M51" s="29">
        <v>1</v>
      </c>
      <c r="N51" s="30" t="s">
        <v>68</v>
      </c>
      <c r="O51" s="32"/>
    </row>
    <row r="52">
      <c r="E52">
        <v>33</v>
      </c>
      <c r="F52"/>
      <c r="G52">
        <v>11</v>
      </c>
      <c r="K52" s="28" t="s">
        <v>71</v>
      </c>
      <c r="L52" s="28" t="s">
        <v>67</v>
      </c>
      <c r="M52" s="29">
        <v>2</v>
      </c>
      <c r="N52" s="30" t="s">
        <v>68</v>
      </c>
      <c r="O52" s="32"/>
    </row>
    <row r="53">
      <c r="E53">
        <v>34</v>
      </c>
      <c r="F53"/>
      <c r="G53">
        <v>11</v>
      </c>
      <c r="K53" s="28" t="s">
        <v>71</v>
      </c>
      <c r="L53" s="28" t="s">
        <v>72</v>
      </c>
      <c r="M53" s="29">
        <v>2</v>
      </c>
      <c r="N53" s="30" t="s">
        <v>68</v>
      </c>
      <c r="O53" s="32"/>
    </row>
    <row r="54">
      <c r="E54">
        <v>35</v>
      </c>
      <c r="F54"/>
      <c r="G54">
        <v>11</v>
      </c>
      <c r="K54" s="28" t="s">
        <v>73</v>
      </c>
      <c r="L54" s="28" t="s">
        <v>74</v>
      </c>
      <c r="M54" s="29">
        <v>3</v>
      </c>
      <c r="N54" s="30" t="s">
        <v>68</v>
      </c>
      <c r="O54" s="32"/>
    </row>
    <row r="55">
      <c r="E55">
        <v>36</v>
      </c>
      <c r="F55"/>
      <c r="G55">
        <v>11</v>
      </c>
      <c r="K55" s="28" t="s">
        <v>73</v>
      </c>
      <c r="L55" s="28" t="s">
        <v>75</v>
      </c>
      <c r="M55" s="29">
        <v>2</v>
      </c>
      <c r="N55" s="30" t="s">
        <v>68</v>
      </c>
      <c r="O55" s="32"/>
    </row>
    <row r="56">
      <c r="E56">
        <v>37</v>
      </c>
      <c r="F56"/>
      <c r="G56">
        <v>11</v>
      </c>
      <c r="K56" s="28" t="s">
        <v>73</v>
      </c>
      <c r="L56" s="28" t="s">
        <v>76</v>
      </c>
      <c r="M56" s="29">
        <v>2</v>
      </c>
      <c r="N56" s="30" t="s">
        <v>68</v>
      </c>
      <c r="O56" s="32"/>
    </row>
    <row r="57">
      <c r="E57">
        <v>38</v>
      </c>
      <c r="F57"/>
      <c r="G57">
        <v>11</v>
      </c>
      <c r="K57" s="28" t="s">
        <v>73</v>
      </c>
      <c r="L57" s="28" t="s">
        <v>77</v>
      </c>
      <c r="M57" s="29">
        <v>3</v>
      </c>
      <c r="N57" s="30" t="s">
        <v>68</v>
      </c>
      <c r="O57" s="32"/>
    </row>
    <row r="58" ht="27">
      <c r="E58">
        <v>39</v>
      </c>
      <c r="F58"/>
      <c r="G58">
        <v>11</v>
      </c>
      <c r="K58" s="28" t="s">
        <v>73</v>
      </c>
      <c r="L58" s="28" t="s">
        <v>78</v>
      </c>
      <c r="M58" s="29">
        <v>1</v>
      </c>
      <c r="N58" s="30" t="s">
        <v>68</v>
      </c>
      <c r="O58" s="32"/>
    </row>
    <row r="59">
      <c r="E59">
        <v>40</v>
      </c>
      <c r="F59"/>
      <c r="G59">
        <v>11</v>
      </c>
      <c r="K59" s="28" t="s">
        <v>79</v>
      </c>
      <c r="L59" s="28" t="s">
        <v>80</v>
      </c>
      <c r="M59" s="29">
        <v>18</v>
      </c>
      <c r="N59" s="30" t="s">
        <v>81</v>
      </c>
      <c r="O59" s="32"/>
    </row>
    <row r="60">
      <c r="E60">
        <v>41</v>
      </c>
      <c r="F60"/>
      <c r="G60">
        <v>11</v>
      </c>
      <c r="K60" s="28" t="s">
        <v>82</v>
      </c>
      <c r="L60" s="28" t="s">
        <v>83</v>
      </c>
      <c r="M60" s="29">
        <v>7</v>
      </c>
      <c r="N60" s="30" t="s">
        <v>84</v>
      </c>
      <c r="O60" s="32"/>
    </row>
    <row r="61">
      <c r="E61">
        <v>42</v>
      </c>
      <c r="F61"/>
      <c r="G61">
        <v>11</v>
      </c>
      <c r="K61" s="28" t="s">
        <v>85</v>
      </c>
      <c r="L61" s="28" t="s">
        <v>38</v>
      </c>
      <c r="M61" s="29">
        <v>146</v>
      </c>
      <c r="N61" s="30" t="s">
        <v>86</v>
      </c>
      <c r="O61" s="32"/>
    </row>
    <row r="62">
      <c r="E62">
        <v>43</v>
      </c>
      <c r="F62"/>
      <c r="G62">
        <v>10</v>
      </c>
      <c r="K62" s="28" t="s">
        <v>87</v>
      </c>
      <c r="L62" s="28" t="s">
        <v>45</v>
      </c>
      <c r="M62" s="29">
        <v>1</v>
      </c>
      <c r="N62" s="30" t="s">
        <v>40</v>
      </c>
      <c r="O62" s="31">
        <f>+O63+O64+O65+O66+O67+O68+O69+O70+O71+O72+O73+O74</f>
        <v>0</v>
      </c>
    </row>
    <row r="63">
      <c r="E63">
        <v>44</v>
      </c>
      <c r="F63"/>
      <c r="G63">
        <v>11</v>
      </c>
      <c r="K63" s="28" t="s">
        <v>88</v>
      </c>
      <c r="L63" s="28" t="s">
        <v>67</v>
      </c>
      <c r="M63" s="29">
        <v>12</v>
      </c>
      <c r="N63" s="30" t="s">
        <v>68</v>
      </c>
      <c r="O63" s="32"/>
    </row>
    <row r="64" ht="27">
      <c r="E64">
        <v>45</v>
      </c>
      <c r="F64"/>
      <c r="G64">
        <v>11</v>
      </c>
      <c r="K64" s="28" t="s">
        <v>88</v>
      </c>
      <c r="L64" s="28" t="s">
        <v>69</v>
      </c>
      <c r="M64" s="29">
        <v>2</v>
      </c>
      <c r="N64" s="30" t="s">
        <v>68</v>
      </c>
      <c r="O64" s="32"/>
    </row>
    <row r="65" ht="27">
      <c r="E65">
        <v>46</v>
      </c>
      <c r="F65"/>
      <c r="G65">
        <v>11</v>
      </c>
      <c r="K65" s="28" t="s">
        <v>89</v>
      </c>
      <c r="L65" s="28" t="s">
        <v>90</v>
      </c>
      <c r="M65" s="29">
        <v>2</v>
      </c>
      <c r="N65" s="30" t="s">
        <v>68</v>
      </c>
      <c r="O65" s="32"/>
    </row>
    <row r="66" ht="27">
      <c r="E66">
        <v>47</v>
      </c>
      <c r="F66"/>
      <c r="G66">
        <v>11</v>
      </c>
      <c r="K66" s="28" t="s">
        <v>89</v>
      </c>
      <c r="L66" s="28" t="s">
        <v>91</v>
      </c>
      <c r="M66" s="29">
        <v>1</v>
      </c>
      <c r="N66" s="30" t="s">
        <v>68</v>
      </c>
      <c r="O66" s="32"/>
    </row>
    <row r="67">
      <c r="E67">
        <v>48</v>
      </c>
      <c r="F67"/>
      <c r="G67">
        <v>11</v>
      </c>
      <c r="K67" s="28" t="s">
        <v>89</v>
      </c>
      <c r="L67" s="28" t="s">
        <v>92</v>
      </c>
      <c r="M67" s="29">
        <v>1</v>
      </c>
      <c r="N67" s="30" t="s">
        <v>68</v>
      </c>
      <c r="O67" s="32"/>
    </row>
    <row r="68">
      <c r="E68">
        <v>49</v>
      </c>
      <c r="F68"/>
      <c r="G68">
        <v>11</v>
      </c>
      <c r="K68" s="28" t="s">
        <v>89</v>
      </c>
      <c r="L68" s="28" t="s">
        <v>93</v>
      </c>
      <c r="M68" s="29">
        <v>2</v>
      </c>
      <c r="N68" s="30" t="s">
        <v>68</v>
      </c>
      <c r="O68" s="32"/>
    </row>
    <row r="69">
      <c r="E69">
        <v>50</v>
      </c>
      <c r="F69"/>
      <c r="G69">
        <v>11</v>
      </c>
      <c r="K69" s="28" t="s">
        <v>94</v>
      </c>
      <c r="L69" s="28" t="s">
        <v>75</v>
      </c>
      <c r="M69" s="29">
        <v>1</v>
      </c>
      <c r="N69" s="30" t="s">
        <v>68</v>
      </c>
      <c r="O69" s="32"/>
    </row>
    <row r="70">
      <c r="E70">
        <v>51</v>
      </c>
      <c r="F70"/>
      <c r="G70">
        <v>11</v>
      </c>
      <c r="K70" s="28" t="s">
        <v>94</v>
      </c>
      <c r="L70" s="28" t="s">
        <v>74</v>
      </c>
      <c r="M70" s="29">
        <v>1</v>
      </c>
      <c r="N70" s="30" t="s">
        <v>68</v>
      </c>
      <c r="O70" s="32"/>
    </row>
    <row r="71">
      <c r="E71">
        <v>52</v>
      </c>
      <c r="F71"/>
      <c r="G71">
        <v>11</v>
      </c>
      <c r="K71" s="28" t="s">
        <v>94</v>
      </c>
      <c r="L71" s="28" t="s">
        <v>74</v>
      </c>
      <c r="M71" s="29">
        <v>1</v>
      </c>
      <c r="N71" s="30" t="s">
        <v>68</v>
      </c>
      <c r="O71" s="32"/>
    </row>
    <row r="72">
      <c r="E72">
        <v>53</v>
      </c>
      <c r="F72"/>
      <c r="G72">
        <v>11</v>
      </c>
      <c r="K72" s="28" t="s">
        <v>94</v>
      </c>
      <c r="L72" s="28" t="s">
        <v>76</v>
      </c>
      <c r="M72" s="29">
        <v>1</v>
      </c>
      <c r="N72" s="30" t="s">
        <v>68</v>
      </c>
      <c r="O72" s="32"/>
    </row>
    <row r="73">
      <c r="E73">
        <v>54</v>
      </c>
      <c r="F73"/>
      <c r="G73">
        <v>11</v>
      </c>
      <c r="K73" s="28" t="s">
        <v>94</v>
      </c>
      <c r="L73" s="28" t="s">
        <v>76</v>
      </c>
      <c r="M73" s="29">
        <v>1</v>
      </c>
      <c r="N73" s="30" t="s">
        <v>68</v>
      </c>
      <c r="O73" s="32"/>
    </row>
    <row r="74">
      <c r="E74">
        <v>55</v>
      </c>
      <c r="F74"/>
      <c r="G74">
        <v>11</v>
      </c>
      <c r="K74" s="28" t="s">
        <v>94</v>
      </c>
      <c r="L74" s="28" t="s">
        <v>95</v>
      </c>
      <c r="M74" s="29">
        <v>1</v>
      </c>
      <c r="N74" s="30" t="s">
        <v>68</v>
      </c>
      <c r="O74" s="32"/>
    </row>
    <row r="75">
      <c r="E75">
        <v>56</v>
      </c>
      <c r="F75"/>
      <c r="G75">
        <v>10</v>
      </c>
      <c r="K75" s="28" t="s">
        <v>87</v>
      </c>
      <c r="L75" s="28" t="s">
        <v>62</v>
      </c>
      <c r="M75" s="29">
        <v>1</v>
      </c>
      <c r="N75" s="30" t="s">
        <v>40</v>
      </c>
      <c r="O75" s="31">
        <f>+O76+O77+O78+O79+O80</f>
        <v>0</v>
      </c>
    </row>
    <row r="76">
      <c r="E76">
        <v>57</v>
      </c>
      <c r="F76"/>
      <c r="G76">
        <v>11</v>
      </c>
      <c r="K76" s="28" t="s">
        <v>88</v>
      </c>
      <c r="L76" s="28" t="s">
        <v>67</v>
      </c>
      <c r="M76" s="29">
        <v>4</v>
      </c>
      <c r="N76" s="30" t="s">
        <v>68</v>
      </c>
      <c r="O76" s="32"/>
    </row>
    <row r="77">
      <c r="E77">
        <v>58</v>
      </c>
      <c r="F77"/>
      <c r="G77">
        <v>11</v>
      </c>
      <c r="K77" s="28" t="s">
        <v>88</v>
      </c>
      <c r="L77" s="28" t="s">
        <v>70</v>
      </c>
      <c r="M77" s="29">
        <v>1</v>
      </c>
      <c r="N77" s="30" t="s">
        <v>68</v>
      </c>
      <c r="O77" s="32"/>
    </row>
    <row r="78">
      <c r="E78">
        <v>59</v>
      </c>
      <c r="F78"/>
      <c r="G78">
        <v>11</v>
      </c>
      <c r="K78" s="28" t="s">
        <v>89</v>
      </c>
      <c r="L78" s="28" t="s">
        <v>96</v>
      </c>
      <c r="M78" s="29">
        <v>1</v>
      </c>
      <c r="N78" s="30" t="s">
        <v>68</v>
      </c>
      <c r="O78" s="32"/>
    </row>
    <row r="79">
      <c r="E79">
        <v>60</v>
      </c>
      <c r="F79"/>
      <c r="G79">
        <v>11</v>
      </c>
      <c r="K79" s="28" t="s">
        <v>94</v>
      </c>
      <c r="L79" s="28" t="s">
        <v>74</v>
      </c>
      <c r="M79" s="29">
        <v>1</v>
      </c>
      <c r="N79" s="30" t="s">
        <v>68</v>
      </c>
      <c r="O79" s="32"/>
    </row>
    <row r="80">
      <c r="E80">
        <v>61</v>
      </c>
      <c r="F80"/>
      <c r="G80">
        <v>11</v>
      </c>
      <c r="K80" s="28" t="s">
        <v>94</v>
      </c>
      <c r="L80" s="28" t="s">
        <v>75</v>
      </c>
      <c r="M80" s="29">
        <v>1</v>
      </c>
      <c r="N80" s="30" t="s">
        <v>68</v>
      </c>
      <c r="O80" s="32"/>
    </row>
    <row r="81">
      <c r="E81">
        <v>62</v>
      </c>
      <c r="F81"/>
      <c r="G81">
        <v>9</v>
      </c>
      <c r="K81" s="28" t="s">
        <v>97</v>
      </c>
      <c r="L81" s="28" t="s">
        <v>38</v>
      </c>
      <c r="M81" s="29">
        <v>1</v>
      </c>
      <c r="N81" s="30" t="s">
        <v>40</v>
      </c>
      <c r="O81" s="31">
        <f>+O82</f>
        <v>0</v>
      </c>
    </row>
    <row r="82">
      <c r="E82">
        <v>63</v>
      </c>
      <c r="F82"/>
      <c r="G82">
        <v>10</v>
      </c>
      <c r="K82" s="28" t="s">
        <v>98</v>
      </c>
      <c r="L82" s="28" t="s">
        <v>38</v>
      </c>
      <c r="M82" s="29">
        <v>1</v>
      </c>
      <c r="N82" s="30" t="s">
        <v>40</v>
      </c>
      <c r="O82" s="31">
        <f>+O83+O84</f>
        <v>0</v>
      </c>
    </row>
    <row r="83">
      <c r="E83">
        <v>64</v>
      </c>
      <c r="F83"/>
      <c r="G83">
        <v>11</v>
      </c>
      <c r="K83" s="28" t="s">
        <v>99</v>
      </c>
      <c r="L83" s="28" t="s">
        <v>100</v>
      </c>
      <c r="M83" s="29">
        <v>3.3999999999999999</v>
      </c>
      <c r="N83" s="30" t="s">
        <v>48</v>
      </c>
      <c r="O83" s="32"/>
    </row>
    <row r="84">
      <c r="E84">
        <v>65</v>
      </c>
      <c r="F84"/>
      <c r="G84">
        <v>11</v>
      </c>
      <c r="K84" s="28" t="s">
        <v>101</v>
      </c>
      <c r="L84" s="28" t="s">
        <v>38</v>
      </c>
      <c r="M84" s="29">
        <v>3.2999999999999998</v>
      </c>
      <c r="N84" s="30" t="s">
        <v>50</v>
      </c>
      <c r="O84" s="32"/>
    </row>
    <row r="85">
      <c r="E85">
        <v>66</v>
      </c>
      <c r="F85"/>
      <c r="G85">
        <v>9</v>
      </c>
      <c r="K85" s="28" t="s">
        <v>102</v>
      </c>
      <c r="L85" s="28" t="s">
        <v>38</v>
      </c>
      <c r="M85" s="29">
        <v>1</v>
      </c>
      <c r="N85" s="30" t="s">
        <v>40</v>
      </c>
      <c r="O85" s="31">
        <f>+O86+O92</f>
        <v>0</v>
      </c>
    </row>
    <row r="86">
      <c r="E86">
        <v>67</v>
      </c>
      <c r="F86"/>
      <c r="G86">
        <v>10</v>
      </c>
      <c r="K86" s="28" t="s">
        <v>103</v>
      </c>
      <c r="L86" s="28" t="s">
        <v>38</v>
      </c>
      <c r="M86" s="29">
        <v>1</v>
      </c>
      <c r="N86" s="30" t="s">
        <v>40</v>
      </c>
      <c r="O86" s="31">
        <f>+O87+O88+O89+O90+O91</f>
        <v>0</v>
      </c>
    </row>
    <row r="87">
      <c r="E87">
        <v>68</v>
      </c>
      <c r="F87"/>
      <c r="G87">
        <v>11</v>
      </c>
      <c r="K87" s="28" t="s">
        <v>104</v>
      </c>
      <c r="L87" s="28" t="s">
        <v>105</v>
      </c>
      <c r="M87" s="29">
        <v>0.40000000000000002</v>
      </c>
      <c r="N87" s="30" t="s">
        <v>48</v>
      </c>
      <c r="O87" s="32"/>
    </row>
    <row r="88">
      <c r="E88">
        <v>69</v>
      </c>
      <c r="F88"/>
      <c r="G88">
        <v>11</v>
      </c>
      <c r="K88" s="28" t="s">
        <v>101</v>
      </c>
      <c r="L88" s="28" t="s">
        <v>38</v>
      </c>
      <c r="M88" s="29">
        <v>3.6000000000000001</v>
      </c>
      <c r="N88" s="30" t="s">
        <v>50</v>
      </c>
      <c r="O88" s="32"/>
    </row>
    <row r="89">
      <c r="E89">
        <v>70</v>
      </c>
      <c r="F89"/>
      <c r="G89">
        <v>11</v>
      </c>
      <c r="K89" s="28" t="s">
        <v>106</v>
      </c>
      <c r="L89" s="28" t="s">
        <v>107</v>
      </c>
      <c r="M89" s="29">
        <v>0.075999999999999998</v>
      </c>
      <c r="N89" s="30" t="s">
        <v>108</v>
      </c>
      <c r="O89" s="32"/>
    </row>
    <row r="90">
      <c r="E90">
        <v>71</v>
      </c>
      <c r="F90"/>
      <c r="G90">
        <v>11</v>
      </c>
      <c r="K90" s="28" t="s">
        <v>109</v>
      </c>
      <c r="L90" s="28" t="s">
        <v>110</v>
      </c>
      <c r="M90" s="29">
        <v>68</v>
      </c>
      <c r="N90" s="30" t="s">
        <v>111</v>
      </c>
      <c r="O90" s="32"/>
    </row>
    <row r="91">
      <c r="E91">
        <v>72</v>
      </c>
      <c r="F91"/>
      <c r="G91">
        <v>11</v>
      </c>
      <c r="K91" s="28" t="s">
        <v>112</v>
      </c>
      <c r="L91" s="28" t="s">
        <v>38</v>
      </c>
      <c r="M91" s="29">
        <v>68</v>
      </c>
      <c r="N91" s="30" t="s">
        <v>84</v>
      </c>
      <c r="O91" s="32"/>
    </row>
    <row r="92">
      <c r="E92">
        <v>73</v>
      </c>
      <c r="F92"/>
      <c r="G92">
        <v>10</v>
      </c>
      <c r="K92" s="28" t="s">
        <v>113</v>
      </c>
      <c r="L92" s="28" t="s">
        <v>38</v>
      </c>
      <c r="M92" s="29">
        <v>1</v>
      </c>
      <c r="N92" s="30" t="s">
        <v>40</v>
      </c>
      <c r="O92" s="31">
        <f>+O93+O94</f>
        <v>0</v>
      </c>
    </row>
    <row r="93">
      <c r="E93">
        <v>74</v>
      </c>
      <c r="F93"/>
      <c r="G93">
        <v>11</v>
      </c>
      <c r="K93" s="28" t="s">
        <v>114</v>
      </c>
      <c r="L93" s="28" t="s">
        <v>115</v>
      </c>
      <c r="M93" s="29">
        <v>0.40000000000000002</v>
      </c>
      <c r="N93" s="30" t="s">
        <v>48</v>
      </c>
      <c r="O93" s="32"/>
    </row>
    <row r="94">
      <c r="E94">
        <v>75</v>
      </c>
      <c r="F94"/>
      <c r="G94">
        <v>11</v>
      </c>
      <c r="K94" s="28" t="s">
        <v>116</v>
      </c>
      <c r="L94" s="28" t="s">
        <v>117</v>
      </c>
      <c r="M94" s="29">
        <v>0.40000000000000002</v>
      </c>
      <c r="N94" s="30" t="s">
        <v>48</v>
      </c>
      <c r="O94" s="32"/>
    </row>
    <row r="95">
      <c r="E95">
        <v>76</v>
      </c>
      <c r="F95"/>
      <c r="G95">
        <v>9</v>
      </c>
      <c r="K95" s="28" t="s">
        <v>118</v>
      </c>
      <c r="L95" s="28" t="s">
        <v>38</v>
      </c>
      <c r="M95" s="29">
        <v>1</v>
      </c>
      <c r="N95" s="30" t="s">
        <v>40</v>
      </c>
      <c r="O95" s="31">
        <f>+O96+O114+O124+O144</f>
        <v>0</v>
      </c>
    </row>
    <row r="96">
      <c r="E96">
        <v>77</v>
      </c>
      <c r="F96"/>
      <c r="G96">
        <v>10</v>
      </c>
      <c r="K96" s="28" t="s">
        <v>113</v>
      </c>
      <c r="L96" s="28" t="s">
        <v>45</v>
      </c>
      <c r="M96" s="29">
        <v>1</v>
      </c>
      <c r="N96" s="30" t="s">
        <v>40</v>
      </c>
      <c r="O96" s="31">
        <f>+O97+O98+O99+O100+O101+O102+O103+O104+O105+O106+O107+O108+O109+O110+O111+O112+O113</f>
        <v>0</v>
      </c>
    </row>
    <row r="97">
      <c r="E97">
        <v>78</v>
      </c>
      <c r="F97"/>
      <c r="G97">
        <v>11</v>
      </c>
      <c r="K97" s="28" t="s">
        <v>119</v>
      </c>
      <c r="L97" s="28" t="s">
        <v>120</v>
      </c>
      <c r="M97" s="29">
        <v>1</v>
      </c>
      <c r="N97" s="30" t="s">
        <v>68</v>
      </c>
      <c r="O97" s="32"/>
    </row>
    <row r="98">
      <c r="E98">
        <v>79</v>
      </c>
      <c r="F98"/>
      <c r="G98">
        <v>11</v>
      </c>
      <c r="K98" s="28" t="s">
        <v>119</v>
      </c>
      <c r="L98" s="28" t="s">
        <v>121</v>
      </c>
      <c r="M98" s="29">
        <v>1</v>
      </c>
      <c r="N98" s="30" t="s">
        <v>68</v>
      </c>
      <c r="O98" s="32"/>
    </row>
    <row r="99">
      <c r="E99">
        <v>80</v>
      </c>
      <c r="F99"/>
      <c r="G99">
        <v>11</v>
      </c>
      <c r="K99" s="28" t="s">
        <v>119</v>
      </c>
      <c r="L99" s="28" t="s">
        <v>122</v>
      </c>
      <c r="M99" s="29">
        <v>1</v>
      </c>
      <c r="N99" s="30" t="s">
        <v>68</v>
      </c>
      <c r="O99" s="32"/>
    </row>
    <row r="100">
      <c r="E100">
        <v>81</v>
      </c>
      <c r="F100"/>
      <c r="G100">
        <v>11</v>
      </c>
      <c r="K100" s="28" t="s">
        <v>123</v>
      </c>
      <c r="L100" s="28" t="s">
        <v>124</v>
      </c>
      <c r="M100" s="29">
        <v>11.5</v>
      </c>
      <c r="N100" s="30" t="s">
        <v>86</v>
      </c>
      <c r="O100" s="32"/>
    </row>
    <row r="101">
      <c r="E101">
        <v>82</v>
      </c>
      <c r="F101"/>
      <c r="G101">
        <v>11</v>
      </c>
      <c r="K101" s="28" t="s">
        <v>123</v>
      </c>
      <c r="L101" s="28" t="s">
        <v>125</v>
      </c>
      <c r="M101" s="29">
        <v>2.6000000000000001</v>
      </c>
      <c r="N101" s="30" t="s">
        <v>86</v>
      </c>
      <c r="O101" s="32"/>
    </row>
    <row r="102">
      <c r="E102">
        <v>83</v>
      </c>
      <c r="F102"/>
      <c r="G102">
        <v>11</v>
      </c>
      <c r="K102" s="28" t="s">
        <v>126</v>
      </c>
      <c r="L102" s="28" t="s">
        <v>38</v>
      </c>
      <c r="M102" s="29">
        <v>3.2999999999999998</v>
      </c>
      <c r="N102" s="30" t="s">
        <v>86</v>
      </c>
      <c r="O102" s="32"/>
    </row>
    <row r="103">
      <c r="E103">
        <v>84</v>
      </c>
      <c r="F103"/>
      <c r="G103">
        <v>11</v>
      </c>
      <c r="K103" s="28" t="s">
        <v>127</v>
      </c>
      <c r="L103" s="28" t="s">
        <v>38</v>
      </c>
      <c r="M103" s="29">
        <v>1</v>
      </c>
      <c r="N103" s="30" t="s">
        <v>128</v>
      </c>
      <c r="O103" s="32"/>
    </row>
    <row r="104">
      <c r="E104">
        <v>85</v>
      </c>
      <c r="F104"/>
      <c r="G104">
        <v>11</v>
      </c>
      <c r="K104" s="28" t="s">
        <v>129</v>
      </c>
      <c r="L104" s="28" t="s">
        <v>130</v>
      </c>
      <c r="M104" s="29">
        <v>2.2000000000000002</v>
      </c>
      <c r="N104" s="30" t="s">
        <v>48</v>
      </c>
      <c r="O104" s="32"/>
    </row>
    <row r="105">
      <c r="E105">
        <v>86</v>
      </c>
      <c r="F105"/>
      <c r="G105">
        <v>11</v>
      </c>
      <c r="K105" s="28" t="s">
        <v>131</v>
      </c>
      <c r="L105" s="28" t="s">
        <v>115</v>
      </c>
      <c r="M105" s="29">
        <v>1.5</v>
      </c>
      <c r="N105" s="30" t="s">
        <v>48</v>
      </c>
      <c r="O105" s="32"/>
    </row>
    <row r="106">
      <c r="E106">
        <v>87</v>
      </c>
      <c r="F106"/>
      <c r="G106">
        <v>11</v>
      </c>
      <c r="K106" s="28" t="s">
        <v>132</v>
      </c>
      <c r="L106" s="28" t="s">
        <v>115</v>
      </c>
      <c r="M106" s="29">
        <v>5.5999999999999996</v>
      </c>
      <c r="N106" s="30" t="s">
        <v>48</v>
      </c>
      <c r="O106" s="32"/>
    </row>
    <row r="107">
      <c r="E107">
        <v>88</v>
      </c>
      <c r="F107"/>
      <c r="G107">
        <v>11</v>
      </c>
      <c r="K107" s="28" t="s">
        <v>133</v>
      </c>
      <c r="L107" s="28" t="s">
        <v>38</v>
      </c>
      <c r="M107" s="29">
        <v>5</v>
      </c>
      <c r="N107" s="30" t="s">
        <v>68</v>
      </c>
      <c r="O107" s="32"/>
    </row>
    <row r="108">
      <c r="E108">
        <v>89</v>
      </c>
      <c r="F108"/>
      <c r="G108">
        <v>11</v>
      </c>
      <c r="K108" s="28" t="s">
        <v>134</v>
      </c>
      <c r="L108" s="28" t="s">
        <v>135</v>
      </c>
      <c r="M108" s="29">
        <v>104</v>
      </c>
      <c r="N108" s="30" t="s">
        <v>86</v>
      </c>
      <c r="O108" s="32"/>
    </row>
    <row r="109">
      <c r="E109">
        <v>90</v>
      </c>
      <c r="F109"/>
      <c r="G109">
        <v>11</v>
      </c>
      <c r="K109" s="28" t="s">
        <v>136</v>
      </c>
      <c r="L109" s="28" t="s">
        <v>135</v>
      </c>
      <c r="M109" s="29">
        <v>681</v>
      </c>
      <c r="N109" s="30" t="s">
        <v>50</v>
      </c>
      <c r="O109" s="32"/>
    </row>
    <row r="110">
      <c r="E110">
        <v>91</v>
      </c>
      <c r="F110"/>
      <c r="G110">
        <v>11</v>
      </c>
      <c r="K110" s="28" t="s">
        <v>116</v>
      </c>
      <c r="L110" s="28" t="s">
        <v>117</v>
      </c>
      <c r="M110" s="29">
        <v>7.0999999999999996</v>
      </c>
      <c r="N110" s="30" t="s">
        <v>48</v>
      </c>
      <c r="O110" s="32"/>
    </row>
    <row r="111">
      <c r="E111">
        <v>92</v>
      </c>
      <c r="F111"/>
      <c r="G111">
        <v>11</v>
      </c>
      <c r="K111" s="28" t="s">
        <v>116</v>
      </c>
      <c r="L111" s="28" t="s">
        <v>137</v>
      </c>
      <c r="M111" s="29">
        <v>2.2000000000000002</v>
      </c>
      <c r="N111" s="30" t="s">
        <v>48</v>
      </c>
      <c r="O111" s="32"/>
    </row>
    <row r="112">
      <c r="E112">
        <v>93</v>
      </c>
      <c r="F112"/>
      <c r="G112">
        <v>11</v>
      </c>
      <c r="K112" s="28" t="s">
        <v>116</v>
      </c>
      <c r="L112" s="28" t="s">
        <v>138</v>
      </c>
      <c r="M112" s="29">
        <v>40</v>
      </c>
      <c r="N112" s="30" t="s">
        <v>48</v>
      </c>
      <c r="O112" s="32"/>
    </row>
    <row r="113">
      <c r="E113">
        <v>94</v>
      </c>
      <c r="F113"/>
      <c r="G113">
        <v>11</v>
      </c>
      <c r="K113" s="28" t="s">
        <v>116</v>
      </c>
      <c r="L113" s="28" t="s">
        <v>139</v>
      </c>
      <c r="M113" s="29">
        <v>1</v>
      </c>
      <c r="N113" s="30" t="s">
        <v>48</v>
      </c>
      <c r="O113" s="32"/>
    </row>
    <row r="114">
      <c r="E114">
        <v>95</v>
      </c>
      <c r="F114"/>
      <c r="G114">
        <v>10</v>
      </c>
      <c r="K114" s="28" t="s">
        <v>113</v>
      </c>
      <c r="L114" s="28" t="s">
        <v>62</v>
      </c>
      <c r="M114" s="29">
        <v>1</v>
      </c>
      <c r="N114" s="30" t="s">
        <v>40</v>
      </c>
      <c r="O114" s="31">
        <f>+O115+O116+O117+O118+O119+O120+O121+O122+O123</f>
        <v>0</v>
      </c>
    </row>
    <row r="115">
      <c r="E115">
        <v>96</v>
      </c>
      <c r="F115"/>
      <c r="G115">
        <v>11</v>
      </c>
      <c r="K115" s="28" t="s">
        <v>129</v>
      </c>
      <c r="L115" s="28" t="s">
        <v>130</v>
      </c>
      <c r="M115" s="29">
        <v>2.2000000000000002</v>
      </c>
      <c r="N115" s="30" t="s">
        <v>48</v>
      </c>
      <c r="O115" s="32"/>
    </row>
    <row r="116">
      <c r="E116">
        <v>97</v>
      </c>
      <c r="F116"/>
      <c r="G116">
        <v>11</v>
      </c>
      <c r="K116" s="28" t="s">
        <v>131</v>
      </c>
      <c r="L116" s="28" t="s">
        <v>115</v>
      </c>
      <c r="M116" s="29">
        <v>1.8999999999999999</v>
      </c>
      <c r="N116" s="30" t="s">
        <v>48</v>
      </c>
      <c r="O116" s="32"/>
    </row>
    <row r="117">
      <c r="E117">
        <v>98</v>
      </c>
      <c r="F117"/>
      <c r="G117">
        <v>11</v>
      </c>
      <c r="K117" s="28" t="s">
        <v>132</v>
      </c>
      <c r="L117" s="28" t="s">
        <v>115</v>
      </c>
      <c r="M117" s="29">
        <v>3.6000000000000001</v>
      </c>
      <c r="N117" s="30" t="s">
        <v>48</v>
      </c>
      <c r="O117" s="32"/>
    </row>
    <row r="118">
      <c r="E118">
        <v>99</v>
      </c>
      <c r="F118"/>
      <c r="G118">
        <v>11</v>
      </c>
      <c r="K118" s="28" t="s">
        <v>133</v>
      </c>
      <c r="L118" s="28" t="s">
        <v>38</v>
      </c>
      <c r="M118" s="29">
        <v>3</v>
      </c>
      <c r="N118" s="30" t="s">
        <v>68</v>
      </c>
      <c r="O118" s="32"/>
    </row>
    <row r="119">
      <c r="E119">
        <v>100</v>
      </c>
      <c r="F119"/>
      <c r="G119">
        <v>11</v>
      </c>
      <c r="K119" s="28" t="s">
        <v>134</v>
      </c>
      <c r="L119" s="28" t="s">
        <v>135</v>
      </c>
      <c r="M119" s="29">
        <v>71</v>
      </c>
      <c r="N119" s="30" t="s">
        <v>86</v>
      </c>
      <c r="O119" s="32"/>
    </row>
    <row r="120">
      <c r="E120">
        <v>101</v>
      </c>
      <c r="F120"/>
      <c r="G120">
        <v>11</v>
      </c>
      <c r="K120" s="28" t="s">
        <v>136</v>
      </c>
      <c r="L120" s="28" t="s">
        <v>135</v>
      </c>
      <c r="M120" s="29">
        <v>252</v>
      </c>
      <c r="N120" s="30" t="s">
        <v>50</v>
      </c>
      <c r="O120" s="32"/>
    </row>
    <row r="121">
      <c r="E121">
        <v>102</v>
      </c>
      <c r="F121"/>
      <c r="G121">
        <v>11</v>
      </c>
      <c r="K121" s="28" t="s">
        <v>116</v>
      </c>
      <c r="L121" s="28" t="s">
        <v>117</v>
      </c>
      <c r="M121" s="29">
        <v>5.5</v>
      </c>
      <c r="N121" s="30" t="s">
        <v>48</v>
      </c>
      <c r="O121" s="32"/>
    </row>
    <row r="122">
      <c r="E122">
        <v>103</v>
      </c>
      <c r="F122"/>
      <c r="G122">
        <v>11</v>
      </c>
      <c r="K122" s="28" t="s">
        <v>116</v>
      </c>
      <c r="L122" s="28" t="s">
        <v>137</v>
      </c>
      <c r="M122" s="29">
        <v>2.2000000000000002</v>
      </c>
      <c r="N122" s="30" t="s">
        <v>48</v>
      </c>
      <c r="O122" s="32"/>
    </row>
    <row r="123">
      <c r="E123">
        <v>104</v>
      </c>
      <c r="F123"/>
      <c r="G123">
        <v>11</v>
      </c>
      <c r="K123" s="28" t="s">
        <v>116</v>
      </c>
      <c r="L123" s="28" t="s">
        <v>138</v>
      </c>
      <c r="M123" s="29">
        <v>16</v>
      </c>
      <c r="N123" s="30" t="s">
        <v>48</v>
      </c>
      <c r="O123" s="32"/>
    </row>
    <row r="124">
      <c r="E124">
        <v>105</v>
      </c>
      <c r="F124"/>
      <c r="G124">
        <v>10</v>
      </c>
      <c r="K124" s="28" t="s">
        <v>103</v>
      </c>
      <c r="L124" s="28" t="s">
        <v>45</v>
      </c>
      <c r="M124" s="29">
        <v>1</v>
      </c>
      <c r="N124" s="30" t="s">
        <v>40</v>
      </c>
      <c r="O124" s="31">
        <f>+O125+O126+O127+O128+O129+O130+O131+O132+O133+O134+O135+O136+O137+O138+O139+O140+O141+O142+O143</f>
        <v>0</v>
      </c>
    </row>
    <row r="125">
      <c r="E125">
        <v>106</v>
      </c>
      <c r="F125"/>
      <c r="G125">
        <v>11</v>
      </c>
      <c r="K125" s="28" t="s">
        <v>140</v>
      </c>
      <c r="L125" s="28" t="s">
        <v>141</v>
      </c>
      <c r="M125" s="29">
        <v>11.5</v>
      </c>
      <c r="N125" s="30" t="s">
        <v>86</v>
      </c>
      <c r="O125" s="32"/>
    </row>
    <row r="126">
      <c r="E126">
        <v>107</v>
      </c>
      <c r="F126"/>
      <c r="G126">
        <v>11</v>
      </c>
      <c r="K126" s="28" t="s">
        <v>140</v>
      </c>
      <c r="L126" s="28" t="s">
        <v>142</v>
      </c>
      <c r="M126" s="29">
        <v>2.6000000000000001</v>
      </c>
      <c r="N126" s="30" t="s">
        <v>86</v>
      </c>
      <c r="O126" s="32"/>
    </row>
    <row r="127">
      <c r="E127">
        <v>108</v>
      </c>
      <c r="F127"/>
      <c r="G127">
        <v>11</v>
      </c>
      <c r="K127" s="28" t="s">
        <v>143</v>
      </c>
      <c r="L127" s="28" t="s">
        <v>144</v>
      </c>
      <c r="M127" s="29">
        <v>3.2999999999999998</v>
      </c>
      <c r="N127" s="30" t="s">
        <v>86</v>
      </c>
      <c r="O127" s="32"/>
    </row>
    <row r="128">
      <c r="E128">
        <v>109</v>
      </c>
      <c r="F128"/>
      <c r="G128">
        <v>11</v>
      </c>
      <c r="K128" s="28" t="s">
        <v>145</v>
      </c>
      <c r="L128" s="28" t="s">
        <v>38</v>
      </c>
      <c r="M128" s="29">
        <v>1</v>
      </c>
      <c r="N128" s="30" t="s">
        <v>128</v>
      </c>
      <c r="O128" s="32"/>
    </row>
    <row r="129">
      <c r="E129">
        <v>110</v>
      </c>
      <c r="F129"/>
      <c r="G129">
        <v>11</v>
      </c>
      <c r="K129" s="28" t="s">
        <v>146</v>
      </c>
      <c r="L129" s="28" t="s">
        <v>38</v>
      </c>
      <c r="M129" s="29">
        <v>1</v>
      </c>
      <c r="N129" s="30" t="s">
        <v>40</v>
      </c>
      <c r="O129" s="32"/>
    </row>
    <row r="130">
      <c r="E130">
        <v>111</v>
      </c>
      <c r="F130"/>
      <c r="G130">
        <v>11</v>
      </c>
      <c r="K130" s="28" t="s">
        <v>147</v>
      </c>
      <c r="L130" s="28" t="s">
        <v>148</v>
      </c>
      <c r="M130" s="29">
        <v>261</v>
      </c>
      <c r="N130" s="30" t="s">
        <v>50</v>
      </c>
      <c r="O130" s="32"/>
    </row>
    <row r="131">
      <c r="E131">
        <v>112</v>
      </c>
      <c r="F131"/>
      <c r="G131">
        <v>11</v>
      </c>
      <c r="K131" s="28" t="s">
        <v>149</v>
      </c>
      <c r="L131" s="28" t="s">
        <v>150</v>
      </c>
      <c r="M131" s="29">
        <v>261</v>
      </c>
      <c r="N131" s="30" t="s">
        <v>50</v>
      </c>
      <c r="O131" s="32"/>
    </row>
    <row r="132">
      <c r="E132">
        <v>113</v>
      </c>
      <c r="F132"/>
      <c r="G132">
        <v>11</v>
      </c>
      <c r="K132" s="28" t="s">
        <v>151</v>
      </c>
      <c r="L132" s="28" t="s">
        <v>152</v>
      </c>
      <c r="M132" s="29">
        <v>261</v>
      </c>
      <c r="N132" s="30" t="s">
        <v>50</v>
      </c>
      <c r="O132" s="32"/>
    </row>
    <row r="133">
      <c r="E133">
        <v>114</v>
      </c>
      <c r="F133"/>
      <c r="G133">
        <v>11</v>
      </c>
      <c r="K133" s="28" t="s">
        <v>153</v>
      </c>
      <c r="L133" s="28" t="s">
        <v>154</v>
      </c>
      <c r="M133" s="29">
        <v>261</v>
      </c>
      <c r="N133" s="30" t="s">
        <v>50</v>
      </c>
      <c r="O133" s="32"/>
    </row>
    <row r="134">
      <c r="E134">
        <v>115</v>
      </c>
      <c r="F134"/>
      <c r="G134">
        <v>11</v>
      </c>
      <c r="K134" s="28" t="s">
        <v>155</v>
      </c>
      <c r="L134" s="28" t="s">
        <v>156</v>
      </c>
      <c r="M134" s="29">
        <v>16</v>
      </c>
      <c r="N134" s="30" t="s">
        <v>50</v>
      </c>
      <c r="O134" s="32"/>
    </row>
    <row r="135">
      <c r="E135">
        <v>116</v>
      </c>
      <c r="F135"/>
      <c r="G135">
        <v>11</v>
      </c>
      <c r="K135" s="28" t="s">
        <v>153</v>
      </c>
      <c r="L135" s="28" t="s">
        <v>157</v>
      </c>
      <c r="M135" s="29">
        <v>26</v>
      </c>
      <c r="N135" s="30" t="s">
        <v>50</v>
      </c>
      <c r="O135" s="32"/>
    </row>
    <row r="136">
      <c r="E136">
        <v>117</v>
      </c>
      <c r="F136"/>
      <c r="G136">
        <v>11</v>
      </c>
      <c r="K136" s="28" t="s">
        <v>158</v>
      </c>
      <c r="L136" s="28" t="s">
        <v>159</v>
      </c>
      <c r="M136" s="29">
        <v>40</v>
      </c>
      <c r="N136" s="30" t="s">
        <v>50</v>
      </c>
      <c r="O136" s="32"/>
    </row>
    <row r="137">
      <c r="E137">
        <v>118</v>
      </c>
      <c r="F137"/>
      <c r="G137">
        <v>11</v>
      </c>
      <c r="K137" s="28" t="s">
        <v>160</v>
      </c>
      <c r="L137" s="28" t="s">
        <v>161</v>
      </c>
      <c r="M137" s="29">
        <v>60</v>
      </c>
      <c r="N137" s="30" t="s">
        <v>50</v>
      </c>
      <c r="O137" s="32"/>
    </row>
    <row r="138">
      <c r="E138">
        <v>119</v>
      </c>
      <c r="F138"/>
      <c r="G138">
        <v>11</v>
      </c>
      <c r="K138" s="28" t="s">
        <v>162</v>
      </c>
      <c r="L138" s="28" t="s">
        <v>163</v>
      </c>
      <c r="M138" s="29">
        <v>5.2999999999999998</v>
      </c>
      <c r="N138" s="30" t="s">
        <v>50</v>
      </c>
      <c r="O138" s="32"/>
    </row>
    <row r="139">
      <c r="E139">
        <v>120</v>
      </c>
      <c r="F139"/>
      <c r="G139">
        <v>11</v>
      </c>
      <c r="K139" s="28" t="s">
        <v>153</v>
      </c>
      <c r="L139" s="28" t="s">
        <v>164</v>
      </c>
      <c r="M139" s="29">
        <v>13</v>
      </c>
      <c r="N139" s="30" t="s">
        <v>50</v>
      </c>
      <c r="O139" s="32"/>
    </row>
    <row r="140">
      <c r="E140">
        <v>121</v>
      </c>
      <c r="F140"/>
      <c r="G140">
        <v>11</v>
      </c>
      <c r="K140" s="28" t="s">
        <v>165</v>
      </c>
      <c r="L140" s="28" t="s">
        <v>166</v>
      </c>
      <c r="M140" s="29">
        <v>321</v>
      </c>
      <c r="N140" s="30" t="s">
        <v>50</v>
      </c>
      <c r="O140" s="32"/>
    </row>
    <row r="141">
      <c r="E141">
        <v>122</v>
      </c>
      <c r="F141"/>
      <c r="G141">
        <v>11</v>
      </c>
      <c r="K141" s="28" t="s">
        <v>167</v>
      </c>
      <c r="L141" s="28" t="s">
        <v>168</v>
      </c>
      <c r="M141" s="29">
        <v>85</v>
      </c>
      <c r="N141" s="30" t="s">
        <v>86</v>
      </c>
      <c r="O141" s="32"/>
    </row>
    <row r="142">
      <c r="E142">
        <v>123</v>
      </c>
      <c r="F142"/>
      <c r="G142">
        <v>11</v>
      </c>
      <c r="K142" s="28" t="s">
        <v>169</v>
      </c>
      <c r="L142" s="28" t="s">
        <v>168</v>
      </c>
      <c r="M142" s="29">
        <v>34</v>
      </c>
      <c r="N142" s="30" t="s">
        <v>86</v>
      </c>
      <c r="O142" s="32"/>
    </row>
    <row r="143">
      <c r="E143">
        <v>124</v>
      </c>
      <c r="F143"/>
      <c r="G143">
        <v>11</v>
      </c>
      <c r="K143" s="28" t="s">
        <v>169</v>
      </c>
      <c r="L143" s="28" t="s">
        <v>170</v>
      </c>
      <c r="M143" s="29">
        <v>25</v>
      </c>
      <c r="N143" s="30" t="s">
        <v>86</v>
      </c>
      <c r="O143" s="32"/>
    </row>
    <row r="144">
      <c r="E144">
        <v>125</v>
      </c>
      <c r="F144"/>
      <c r="G144">
        <v>10</v>
      </c>
      <c r="K144" s="28" t="s">
        <v>103</v>
      </c>
      <c r="L144" s="28" t="s">
        <v>62</v>
      </c>
      <c r="M144" s="29">
        <v>1</v>
      </c>
      <c r="N144" s="30" t="s">
        <v>40</v>
      </c>
      <c r="O144" s="31">
        <f>+O145+O146+O147+O148+O149+O150+O151+O152+O153+O154+O155+O156+O157+O158+O159+O160+O161+O162+O163+O164+O165+O166+O167</f>
        <v>0</v>
      </c>
    </row>
    <row r="145">
      <c r="E145">
        <v>126</v>
      </c>
      <c r="F145"/>
      <c r="G145">
        <v>11</v>
      </c>
      <c r="K145" s="28" t="s">
        <v>147</v>
      </c>
      <c r="L145" s="28" t="s">
        <v>171</v>
      </c>
      <c r="M145" s="29">
        <v>50</v>
      </c>
      <c r="N145" s="30" t="s">
        <v>50</v>
      </c>
      <c r="O145" s="32"/>
    </row>
    <row r="146">
      <c r="E146">
        <v>127</v>
      </c>
      <c r="F146"/>
      <c r="G146">
        <v>11</v>
      </c>
      <c r="K146" s="28" t="s">
        <v>149</v>
      </c>
      <c r="L146" s="28" t="s">
        <v>172</v>
      </c>
      <c r="M146" s="29">
        <v>50</v>
      </c>
      <c r="N146" s="30" t="s">
        <v>50</v>
      </c>
      <c r="O146" s="32"/>
    </row>
    <row r="147">
      <c r="E147">
        <v>128</v>
      </c>
      <c r="F147"/>
      <c r="G147">
        <v>11</v>
      </c>
      <c r="K147" s="28" t="s">
        <v>151</v>
      </c>
      <c r="L147" s="28" t="s">
        <v>173</v>
      </c>
      <c r="M147" s="29">
        <v>44</v>
      </c>
      <c r="N147" s="30" t="s">
        <v>50</v>
      </c>
      <c r="O147" s="32"/>
    </row>
    <row r="148">
      <c r="E148">
        <v>129</v>
      </c>
      <c r="F148"/>
      <c r="G148">
        <v>11</v>
      </c>
      <c r="K148" s="28" t="s">
        <v>153</v>
      </c>
      <c r="L148" s="28" t="s">
        <v>174</v>
      </c>
      <c r="M148" s="29">
        <v>44</v>
      </c>
      <c r="N148" s="30" t="s">
        <v>50</v>
      </c>
      <c r="O148" s="32"/>
    </row>
    <row r="149">
      <c r="E149">
        <v>130</v>
      </c>
      <c r="F149"/>
      <c r="G149">
        <v>11</v>
      </c>
      <c r="K149" s="28" t="s">
        <v>147</v>
      </c>
      <c r="L149" s="28" t="s">
        <v>148</v>
      </c>
      <c r="M149" s="29">
        <v>36</v>
      </c>
      <c r="N149" s="30" t="s">
        <v>50</v>
      </c>
      <c r="O149" s="32"/>
    </row>
    <row r="150">
      <c r="E150">
        <v>131</v>
      </c>
      <c r="F150"/>
      <c r="G150">
        <v>11</v>
      </c>
      <c r="K150" s="28" t="s">
        <v>149</v>
      </c>
      <c r="L150" s="28" t="s">
        <v>150</v>
      </c>
      <c r="M150" s="29">
        <v>36</v>
      </c>
      <c r="N150" s="30" t="s">
        <v>50</v>
      </c>
      <c r="O150" s="32"/>
    </row>
    <row r="151">
      <c r="E151">
        <v>132</v>
      </c>
      <c r="F151"/>
      <c r="G151">
        <v>11</v>
      </c>
      <c r="K151" s="28" t="s">
        <v>151</v>
      </c>
      <c r="L151" s="28" t="s">
        <v>152</v>
      </c>
      <c r="M151" s="29">
        <v>34</v>
      </c>
      <c r="N151" s="30" t="s">
        <v>50</v>
      </c>
      <c r="O151" s="32"/>
    </row>
    <row r="152">
      <c r="E152">
        <v>133</v>
      </c>
      <c r="F152"/>
      <c r="G152">
        <v>11</v>
      </c>
      <c r="K152" s="28" t="s">
        <v>153</v>
      </c>
      <c r="L152" s="28" t="s">
        <v>154</v>
      </c>
      <c r="M152" s="29">
        <v>34</v>
      </c>
      <c r="N152" s="30" t="s">
        <v>50</v>
      </c>
      <c r="O152" s="32"/>
    </row>
    <row r="153">
      <c r="E153">
        <v>134</v>
      </c>
      <c r="F153"/>
      <c r="G153">
        <v>11</v>
      </c>
      <c r="K153" s="28" t="s">
        <v>175</v>
      </c>
      <c r="L153" s="28" t="s">
        <v>176</v>
      </c>
      <c r="M153" s="29">
        <v>26</v>
      </c>
      <c r="N153" s="30" t="s">
        <v>50</v>
      </c>
      <c r="O153" s="32"/>
    </row>
    <row r="154">
      <c r="E154">
        <v>135</v>
      </c>
      <c r="F154"/>
      <c r="G154">
        <v>11</v>
      </c>
      <c r="K154" s="28" t="s">
        <v>147</v>
      </c>
      <c r="L154" s="28" t="s">
        <v>177</v>
      </c>
      <c r="M154" s="29">
        <v>26</v>
      </c>
      <c r="N154" s="30" t="s">
        <v>50</v>
      </c>
      <c r="O154" s="32"/>
    </row>
    <row r="155">
      <c r="E155">
        <v>136</v>
      </c>
      <c r="F155"/>
      <c r="G155">
        <v>11</v>
      </c>
      <c r="K155" s="28" t="s">
        <v>149</v>
      </c>
      <c r="L155" s="28" t="s">
        <v>178</v>
      </c>
      <c r="M155" s="29">
        <v>26</v>
      </c>
      <c r="N155" s="30" t="s">
        <v>50</v>
      </c>
      <c r="O155" s="32"/>
    </row>
    <row r="156">
      <c r="E156">
        <v>137</v>
      </c>
      <c r="F156"/>
      <c r="G156">
        <v>11</v>
      </c>
      <c r="K156" s="28" t="s">
        <v>153</v>
      </c>
      <c r="L156" s="28" t="s">
        <v>179</v>
      </c>
      <c r="M156" s="29">
        <v>54</v>
      </c>
      <c r="N156" s="30" t="s">
        <v>50</v>
      </c>
      <c r="O156" s="32"/>
    </row>
    <row r="157">
      <c r="E157">
        <v>138</v>
      </c>
      <c r="F157"/>
      <c r="G157">
        <v>11</v>
      </c>
      <c r="K157" s="28" t="s">
        <v>180</v>
      </c>
      <c r="L157" s="28" t="s">
        <v>171</v>
      </c>
      <c r="M157" s="29">
        <v>50</v>
      </c>
      <c r="N157" s="30" t="s">
        <v>50</v>
      </c>
      <c r="O157" s="32"/>
    </row>
    <row r="158">
      <c r="E158">
        <v>139</v>
      </c>
      <c r="F158"/>
      <c r="G158">
        <v>11</v>
      </c>
      <c r="K158" s="28" t="s">
        <v>181</v>
      </c>
      <c r="L158" s="28" t="s">
        <v>182</v>
      </c>
      <c r="M158" s="29">
        <v>50</v>
      </c>
      <c r="N158" s="30" t="s">
        <v>50</v>
      </c>
      <c r="O158" s="32"/>
    </row>
    <row r="159">
      <c r="E159">
        <v>140</v>
      </c>
      <c r="F159"/>
      <c r="G159">
        <v>11</v>
      </c>
      <c r="K159" s="28" t="s">
        <v>183</v>
      </c>
      <c r="L159" s="28" t="s">
        <v>184</v>
      </c>
      <c r="M159" s="29">
        <v>50</v>
      </c>
      <c r="N159" s="30" t="s">
        <v>50</v>
      </c>
      <c r="O159" s="32"/>
    </row>
    <row r="160">
      <c r="E160">
        <v>141</v>
      </c>
      <c r="F160"/>
      <c r="G160">
        <v>11</v>
      </c>
      <c r="K160" s="28" t="s">
        <v>165</v>
      </c>
      <c r="L160" s="28" t="s">
        <v>166</v>
      </c>
      <c r="M160" s="29">
        <v>69</v>
      </c>
      <c r="N160" s="30" t="s">
        <v>50</v>
      </c>
      <c r="O160" s="32"/>
    </row>
    <row r="161">
      <c r="E161">
        <v>142</v>
      </c>
      <c r="F161"/>
      <c r="G161">
        <v>11</v>
      </c>
      <c r="K161" s="28" t="s">
        <v>167</v>
      </c>
      <c r="L161" s="28" t="s">
        <v>168</v>
      </c>
      <c r="M161" s="29">
        <v>6</v>
      </c>
      <c r="N161" s="30" t="s">
        <v>86</v>
      </c>
      <c r="O161" s="32"/>
    </row>
    <row r="162">
      <c r="E162">
        <v>143</v>
      </c>
      <c r="F162"/>
      <c r="G162">
        <v>11</v>
      </c>
      <c r="K162" s="28" t="s">
        <v>169</v>
      </c>
      <c r="L162" s="28" t="s">
        <v>168</v>
      </c>
      <c r="M162" s="29">
        <v>6</v>
      </c>
      <c r="N162" s="30" t="s">
        <v>86</v>
      </c>
      <c r="O162" s="32"/>
    </row>
    <row r="163">
      <c r="E163">
        <v>144</v>
      </c>
      <c r="F163"/>
      <c r="G163">
        <v>11</v>
      </c>
      <c r="K163" s="28" t="s">
        <v>185</v>
      </c>
      <c r="L163" s="28" t="s">
        <v>186</v>
      </c>
      <c r="M163" s="29">
        <v>28</v>
      </c>
      <c r="N163" s="30" t="s">
        <v>86</v>
      </c>
      <c r="O163" s="32"/>
    </row>
    <row r="164">
      <c r="E164">
        <v>145</v>
      </c>
      <c r="F164"/>
      <c r="G164">
        <v>11</v>
      </c>
      <c r="K164" s="28" t="s">
        <v>187</v>
      </c>
      <c r="L164" s="28" t="s">
        <v>186</v>
      </c>
      <c r="M164" s="29">
        <v>4.2999999999999998</v>
      </c>
      <c r="N164" s="30" t="s">
        <v>86</v>
      </c>
      <c r="O164" s="32"/>
    </row>
    <row r="165">
      <c r="E165">
        <v>146</v>
      </c>
      <c r="F165"/>
      <c r="G165">
        <v>11</v>
      </c>
      <c r="K165" s="28" t="s">
        <v>188</v>
      </c>
      <c r="L165" s="28" t="s">
        <v>100</v>
      </c>
      <c r="M165" s="29">
        <v>8.8000000000000007</v>
      </c>
      <c r="N165" s="30" t="s">
        <v>48</v>
      </c>
      <c r="O165" s="32"/>
    </row>
    <row r="166">
      <c r="E166">
        <v>147</v>
      </c>
      <c r="F166"/>
      <c r="G166">
        <v>11</v>
      </c>
      <c r="K166" s="28" t="s">
        <v>101</v>
      </c>
      <c r="L166" s="28" t="s">
        <v>38</v>
      </c>
      <c r="M166" s="29">
        <v>17</v>
      </c>
      <c r="N166" s="30" t="s">
        <v>50</v>
      </c>
      <c r="O166" s="32"/>
    </row>
    <row r="167">
      <c r="E167">
        <v>148</v>
      </c>
      <c r="F167"/>
      <c r="G167">
        <v>11</v>
      </c>
      <c r="K167" s="28" t="s">
        <v>189</v>
      </c>
      <c r="L167" s="28" t="s">
        <v>38</v>
      </c>
      <c r="M167" s="29">
        <v>17</v>
      </c>
      <c r="N167" s="30" t="s">
        <v>50</v>
      </c>
      <c r="O167" s="32"/>
    </row>
    <row r="168">
      <c r="E168">
        <v>149</v>
      </c>
      <c r="F168">
        <v>169</v>
      </c>
      <c r="G168">
        <v>4</v>
      </c>
      <c r="K168" s="28" t="s">
        <v>190</v>
      </c>
      <c r="L168" s="28" t="s">
        <v>38</v>
      </c>
      <c r="M168" s="29">
        <v>1</v>
      </c>
      <c r="N168" s="30" t="s">
        <v>40</v>
      </c>
      <c r="O168" s="31">
        <f>+O169+O182+O201</f>
        <v>0</v>
      </c>
    </row>
    <row r="169">
      <c r="E169">
        <v>150</v>
      </c>
      <c r="F169"/>
      <c r="G169">
        <v>9</v>
      </c>
      <c r="K169" s="28" t="s">
        <v>191</v>
      </c>
      <c r="L169" s="28" t="s">
        <v>45</v>
      </c>
      <c r="M169" s="29">
        <v>1</v>
      </c>
      <c r="N169" s="30" t="s">
        <v>40</v>
      </c>
      <c r="O169" s="31">
        <f>+O170+O173+O179</f>
        <v>0</v>
      </c>
    </row>
    <row r="170">
      <c r="E170">
        <v>151</v>
      </c>
      <c r="F170"/>
      <c r="G170">
        <v>10</v>
      </c>
      <c r="K170" s="28" t="s">
        <v>192</v>
      </c>
      <c r="L170" s="28" t="s">
        <v>38</v>
      </c>
      <c r="M170" s="29">
        <v>1</v>
      </c>
      <c r="N170" s="30" t="s">
        <v>40</v>
      </c>
      <c r="O170" s="31">
        <f>+O171+O172</f>
        <v>0</v>
      </c>
    </row>
    <row r="171">
      <c r="E171">
        <v>152</v>
      </c>
      <c r="F171"/>
      <c r="G171">
        <v>11</v>
      </c>
      <c r="K171" s="28" t="s">
        <v>193</v>
      </c>
      <c r="L171" s="28" t="s">
        <v>194</v>
      </c>
      <c r="M171" s="29">
        <v>101</v>
      </c>
      <c r="N171" s="30" t="s">
        <v>86</v>
      </c>
      <c r="O171" s="32"/>
    </row>
    <row r="172">
      <c r="E172">
        <v>153</v>
      </c>
      <c r="F172"/>
      <c r="G172">
        <v>11</v>
      </c>
      <c r="K172" s="28" t="s">
        <v>195</v>
      </c>
      <c r="L172" s="28" t="s">
        <v>38</v>
      </c>
      <c r="M172" s="29">
        <v>78</v>
      </c>
      <c r="N172" s="30" t="s">
        <v>86</v>
      </c>
      <c r="O172" s="32"/>
    </row>
    <row r="173">
      <c r="E173">
        <v>154</v>
      </c>
      <c r="F173"/>
      <c r="G173">
        <v>10</v>
      </c>
      <c r="K173" s="28" t="s">
        <v>196</v>
      </c>
      <c r="L173" s="28" t="s">
        <v>38</v>
      </c>
      <c r="M173" s="29">
        <v>1</v>
      </c>
      <c r="N173" s="30" t="s">
        <v>40</v>
      </c>
      <c r="O173" s="31">
        <f>+O174+O175+O176+O177+O178</f>
        <v>0</v>
      </c>
    </row>
    <row r="174">
      <c r="E174">
        <v>155</v>
      </c>
      <c r="F174"/>
      <c r="G174">
        <v>11</v>
      </c>
      <c r="K174" s="28" t="s">
        <v>197</v>
      </c>
      <c r="L174" s="28" t="s">
        <v>38</v>
      </c>
      <c r="M174" s="29">
        <v>481</v>
      </c>
      <c r="N174" s="30" t="s">
        <v>50</v>
      </c>
      <c r="O174" s="32"/>
    </row>
    <row r="175">
      <c r="E175">
        <v>156</v>
      </c>
      <c r="F175"/>
      <c r="G175">
        <v>11</v>
      </c>
      <c r="K175" s="28" t="s">
        <v>198</v>
      </c>
      <c r="L175" s="28" t="s">
        <v>199</v>
      </c>
      <c r="M175" s="29">
        <v>0.20000000000000001</v>
      </c>
      <c r="N175" s="30" t="s">
        <v>48</v>
      </c>
      <c r="O175" s="32"/>
    </row>
    <row r="176">
      <c r="E176">
        <v>157</v>
      </c>
      <c r="F176"/>
      <c r="G176">
        <v>11</v>
      </c>
      <c r="K176" s="28" t="s">
        <v>200</v>
      </c>
      <c r="L176" s="28" t="s">
        <v>38</v>
      </c>
      <c r="M176" s="29">
        <v>100</v>
      </c>
      <c r="N176" s="30" t="s">
        <v>50</v>
      </c>
      <c r="O176" s="32"/>
    </row>
    <row r="177">
      <c r="E177">
        <v>158</v>
      </c>
      <c r="F177"/>
      <c r="G177">
        <v>11</v>
      </c>
      <c r="K177" s="28" t="s">
        <v>201</v>
      </c>
      <c r="L177" s="28" t="s">
        <v>38</v>
      </c>
      <c r="M177" s="29">
        <v>16</v>
      </c>
      <c r="N177" s="30" t="s">
        <v>48</v>
      </c>
      <c r="O177" s="32"/>
    </row>
    <row r="178">
      <c r="E178">
        <v>159</v>
      </c>
      <c r="F178"/>
      <c r="G178">
        <v>11</v>
      </c>
      <c r="K178" s="28" t="s">
        <v>202</v>
      </c>
      <c r="L178" s="28" t="s">
        <v>38</v>
      </c>
      <c r="M178" s="29">
        <v>8</v>
      </c>
      <c r="N178" s="30" t="s">
        <v>86</v>
      </c>
      <c r="O178" s="32"/>
    </row>
    <row r="179">
      <c r="E179">
        <v>160</v>
      </c>
      <c r="F179"/>
      <c r="G179">
        <v>10</v>
      </c>
      <c r="K179" s="28" t="s">
        <v>203</v>
      </c>
      <c r="L179" s="28" t="s">
        <v>38</v>
      </c>
      <c r="M179" s="29">
        <v>1</v>
      </c>
      <c r="N179" s="30" t="s">
        <v>40</v>
      </c>
      <c r="O179" s="31">
        <f>+O180+O181</f>
        <v>0</v>
      </c>
    </row>
    <row r="180">
      <c r="E180">
        <v>161</v>
      </c>
      <c r="F180"/>
      <c r="G180">
        <v>11</v>
      </c>
      <c r="K180" s="28" t="s">
        <v>204</v>
      </c>
      <c r="L180" s="28" t="s">
        <v>38</v>
      </c>
      <c r="M180" s="29">
        <v>481</v>
      </c>
      <c r="N180" s="30" t="s">
        <v>50</v>
      </c>
      <c r="O180" s="32"/>
    </row>
    <row r="181">
      <c r="E181">
        <v>162</v>
      </c>
      <c r="F181"/>
      <c r="G181">
        <v>11</v>
      </c>
      <c r="K181" s="28" t="s">
        <v>205</v>
      </c>
      <c r="L181" s="28" t="s">
        <v>38</v>
      </c>
      <c r="M181" s="29">
        <v>619</v>
      </c>
      <c r="N181" s="30" t="s">
        <v>50</v>
      </c>
      <c r="O181" s="32"/>
    </row>
    <row r="182">
      <c r="E182">
        <v>163</v>
      </c>
      <c r="F182"/>
      <c r="G182">
        <v>9</v>
      </c>
      <c r="K182" s="28" t="s">
        <v>191</v>
      </c>
      <c r="L182" s="28" t="s">
        <v>62</v>
      </c>
      <c r="M182" s="29">
        <v>1</v>
      </c>
      <c r="N182" s="30" t="s">
        <v>40</v>
      </c>
      <c r="O182" s="31">
        <f>+O183+O186+O191+O196</f>
        <v>0</v>
      </c>
    </row>
    <row r="183">
      <c r="E183">
        <v>164</v>
      </c>
      <c r="F183"/>
      <c r="G183">
        <v>10</v>
      </c>
      <c r="K183" s="28" t="s">
        <v>192</v>
      </c>
      <c r="L183" s="28" t="s">
        <v>38</v>
      </c>
      <c r="M183" s="29">
        <v>1</v>
      </c>
      <c r="N183" s="30" t="s">
        <v>40</v>
      </c>
      <c r="O183" s="31">
        <f>+O184+O185</f>
        <v>0</v>
      </c>
    </row>
    <row r="184">
      <c r="E184">
        <v>165</v>
      </c>
      <c r="F184"/>
      <c r="G184">
        <v>11</v>
      </c>
      <c r="K184" s="28" t="s">
        <v>193</v>
      </c>
      <c r="L184" s="28" t="s">
        <v>194</v>
      </c>
      <c r="M184" s="29">
        <v>38</v>
      </c>
      <c r="N184" s="30" t="s">
        <v>86</v>
      </c>
      <c r="O184" s="32"/>
    </row>
    <row r="185">
      <c r="E185">
        <v>166</v>
      </c>
      <c r="F185"/>
      <c r="G185">
        <v>11</v>
      </c>
      <c r="K185" s="28" t="s">
        <v>195</v>
      </c>
      <c r="L185" s="28" t="s">
        <v>38</v>
      </c>
      <c r="M185" s="29">
        <v>33</v>
      </c>
      <c r="N185" s="30" t="s">
        <v>86</v>
      </c>
      <c r="O185" s="32"/>
    </row>
    <row r="186" ht="27">
      <c r="E186">
        <v>167</v>
      </c>
      <c r="F186"/>
      <c r="G186">
        <v>10</v>
      </c>
      <c r="K186" s="28" t="s">
        <v>206</v>
      </c>
      <c r="L186" s="28" t="s">
        <v>207</v>
      </c>
      <c r="M186" s="29">
        <v>1</v>
      </c>
      <c r="N186" s="30" t="s">
        <v>40</v>
      </c>
      <c r="O186" s="31">
        <f>+O187+O188+O189+O190</f>
        <v>0</v>
      </c>
    </row>
    <row r="187">
      <c r="E187">
        <v>168</v>
      </c>
      <c r="F187"/>
      <c r="G187">
        <v>11</v>
      </c>
      <c r="K187" s="28" t="s">
        <v>208</v>
      </c>
      <c r="L187" s="28" t="s">
        <v>209</v>
      </c>
      <c r="M187" s="29">
        <v>11</v>
      </c>
      <c r="N187" s="30" t="s">
        <v>210</v>
      </c>
      <c r="O187" s="32"/>
    </row>
    <row r="188">
      <c r="E188">
        <v>169</v>
      </c>
      <c r="F188"/>
      <c r="G188">
        <v>11</v>
      </c>
      <c r="K188" s="28" t="s">
        <v>211</v>
      </c>
      <c r="L188" s="28" t="s">
        <v>212</v>
      </c>
      <c r="M188" s="29">
        <v>0.14399999999999999</v>
      </c>
      <c r="N188" s="30" t="s">
        <v>108</v>
      </c>
      <c r="O188" s="32"/>
    </row>
    <row r="189">
      <c r="E189">
        <v>170</v>
      </c>
      <c r="F189"/>
      <c r="G189">
        <v>11</v>
      </c>
      <c r="K189" s="28" t="s">
        <v>213</v>
      </c>
      <c r="L189" s="28" t="s">
        <v>38</v>
      </c>
      <c r="M189" s="29">
        <v>14</v>
      </c>
      <c r="N189" s="30" t="s">
        <v>86</v>
      </c>
      <c r="O189" s="32"/>
    </row>
    <row r="190">
      <c r="E190">
        <v>171</v>
      </c>
      <c r="F190"/>
      <c r="G190">
        <v>11</v>
      </c>
      <c r="K190" s="28" t="s">
        <v>214</v>
      </c>
      <c r="L190" s="28" t="s">
        <v>209</v>
      </c>
      <c r="M190" s="29">
        <v>11</v>
      </c>
      <c r="N190" s="30" t="s">
        <v>215</v>
      </c>
      <c r="O190" s="32"/>
    </row>
    <row r="191" ht="27">
      <c r="E191">
        <v>172</v>
      </c>
      <c r="F191"/>
      <c r="G191">
        <v>10</v>
      </c>
      <c r="K191" s="28" t="s">
        <v>206</v>
      </c>
      <c r="L191" s="28" t="s">
        <v>216</v>
      </c>
      <c r="M191" s="29">
        <v>1</v>
      </c>
      <c r="N191" s="30" t="s">
        <v>40</v>
      </c>
      <c r="O191" s="31">
        <f>+O192+O193+O194+O195</f>
        <v>0</v>
      </c>
    </row>
    <row r="192">
      <c r="E192">
        <v>173</v>
      </c>
      <c r="F192"/>
      <c r="G192">
        <v>11</v>
      </c>
      <c r="K192" s="28" t="s">
        <v>208</v>
      </c>
      <c r="L192" s="28" t="s">
        <v>209</v>
      </c>
      <c r="M192" s="29">
        <v>11</v>
      </c>
      <c r="N192" s="30" t="s">
        <v>210</v>
      </c>
      <c r="O192" s="32"/>
    </row>
    <row r="193">
      <c r="E193">
        <v>174</v>
      </c>
      <c r="F193"/>
      <c r="G193">
        <v>11</v>
      </c>
      <c r="K193" s="28" t="s">
        <v>211</v>
      </c>
      <c r="L193" s="28" t="s">
        <v>212</v>
      </c>
      <c r="M193" s="29">
        <v>0.14399999999999999</v>
      </c>
      <c r="N193" s="30" t="s">
        <v>108</v>
      </c>
      <c r="O193" s="32"/>
    </row>
    <row r="194">
      <c r="E194">
        <v>175</v>
      </c>
      <c r="F194"/>
      <c r="G194">
        <v>11</v>
      </c>
      <c r="K194" s="28" t="s">
        <v>213</v>
      </c>
      <c r="L194" s="28" t="s">
        <v>38</v>
      </c>
      <c r="M194" s="29">
        <v>6</v>
      </c>
      <c r="N194" s="30" t="s">
        <v>86</v>
      </c>
      <c r="O194" s="32"/>
    </row>
    <row r="195">
      <c r="E195">
        <v>176</v>
      </c>
      <c r="F195"/>
      <c r="G195">
        <v>11</v>
      </c>
      <c r="K195" s="28" t="s">
        <v>214</v>
      </c>
      <c r="L195" s="28" t="s">
        <v>209</v>
      </c>
      <c r="M195" s="29">
        <v>11</v>
      </c>
      <c r="N195" s="30" t="s">
        <v>215</v>
      </c>
      <c r="O195" s="32"/>
    </row>
    <row r="196" ht="27">
      <c r="E196">
        <v>177</v>
      </c>
      <c r="F196"/>
      <c r="G196">
        <v>10</v>
      </c>
      <c r="K196" s="28" t="s">
        <v>206</v>
      </c>
      <c r="L196" s="28" t="s">
        <v>217</v>
      </c>
      <c r="M196" s="29">
        <v>1</v>
      </c>
      <c r="N196" s="30" t="s">
        <v>40</v>
      </c>
      <c r="O196" s="31">
        <f>+O197+O198+O199+O200</f>
        <v>0</v>
      </c>
    </row>
    <row r="197">
      <c r="E197">
        <v>178</v>
      </c>
      <c r="F197"/>
      <c r="G197">
        <v>11</v>
      </c>
      <c r="K197" s="28" t="s">
        <v>208</v>
      </c>
      <c r="L197" s="28" t="s">
        <v>209</v>
      </c>
      <c r="M197" s="29">
        <v>11</v>
      </c>
      <c r="N197" s="30" t="s">
        <v>210</v>
      </c>
      <c r="O197" s="32"/>
    </row>
    <row r="198">
      <c r="E198">
        <v>179</v>
      </c>
      <c r="F198"/>
      <c r="G198">
        <v>11</v>
      </c>
      <c r="K198" s="28" t="s">
        <v>211</v>
      </c>
      <c r="L198" s="28" t="s">
        <v>212</v>
      </c>
      <c r="M198" s="29">
        <v>0.14399999999999999</v>
      </c>
      <c r="N198" s="30" t="s">
        <v>108</v>
      </c>
      <c r="O198" s="32"/>
    </row>
    <row r="199">
      <c r="E199">
        <v>180</v>
      </c>
      <c r="F199"/>
      <c r="G199">
        <v>11</v>
      </c>
      <c r="K199" s="28" t="s">
        <v>213</v>
      </c>
      <c r="L199" s="28" t="s">
        <v>38</v>
      </c>
      <c r="M199" s="29">
        <v>6</v>
      </c>
      <c r="N199" s="30" t="s">
        <v>86</v>
      </c>
      <c r="O199" s="32"/>
    </row>
    <row r="200">
      <c r="E200">
        <v>181</v>
      </c>
      <c r="F200"/>
      <c r="G200">
        <v>11</v>
      </c>
      <c r="K200" s="28" t="s">
        <v>214</v>
      </c>
      <c r="L200" s="28" t="s">
        <v>209</v>
      </c>
      <c r="M200" s="29">
        <v>11</v>
      </c>
      <c r="N200" s="30" t="s">
        <v>215</v>
      </c>
      <c r="O200" s="32"/>
    </row>
    <row r="201">
      <c r="E201">
        <v>182</v>
      </c>
      <c r="F201"/>
      <c r="G201">
        <v>9</v>
      </c>
      <c r="K201" s="28" t="s">
        <v>218</v>
      </c>
      <c r="L201" s="28" t="s">
        <v>38</v>
      </c>
      <c r="M201" s="29">
        <v>1</v>
      </c>
      <c r="N201" s="30" t="s">
        <v>40</v>
      </c>
      <c r="O201" s="31">
        <f>+O202</f>
        <v>0</v>
      </c>
    </row>
    <row r="202">
      <c r="E202">
        <v>183</v>
      </c>
      <c r="F202"/>
      <c r="G202">
        <v>10</v>
      </c>
      <c r="K202" s="28" t="s">
        <v>219</v>
      </c>
      <c r="L202" s="28" t="s">
        <v>38</v>
      </c>
      <c r="M202" s="29">
        <v>1</v>
      </c>
      <c r="N202" s="30" t="s">
        <v>40</v>
      </c>
      <c r="O202" s="31">
        <f>+O203+O204+O205</f>
        <v>0</v>
      </c>
    </row>
    <row r="203">
      <c r="E203">
        <v>184</v>
      </c>
      <c r="F203"/>
      <c r="G203">
        <v>11</v>
      </c>
      <c r="K203" s="28" t="s">
        <v>220</v>
      </c>
      <c r="L203" s="28" t="s">
        <v>221</v>
      </c>
      <c r="M203" s="29">
        <v>14</v>
      </c>
      <c r="N203" s="30" t="s">
        <v>222</v>
      </c>
      <c r="O203" s="32"/>
    </row>
    <row r="204">
      <c r="E204">
        <v>185</v>
      </c>
      <c r="F204"/>
      <c r="G204">
        <v>11</v>
      </c>
      <c r="K204" s="28" t="s">
        <v>223</v>
      </c>
      <c r="L204" s="28" t="s">
        <v>221</v>
      </c>
      <c r="M204" s="29">
        <v>42</v>
      </c>
      <c r="N204" s="30" t="s">
        <v>222</v>
      </c>
      <c r="O204" s="32"/>
    </row>
    <row r="205">
      <c r="E205">
        <v>186</v>
      </c>
      <c r="F205"/>
      <c r="G205">
        <v>11</v>
      </c>
      <c r="K205" s="28" t="s">
        <v>223</v>
      </c>
      <c r="L205" s="28" t="s">
        <v>224</v>
      </c>
      <c r="M205" s="29">
        <v>70</v>
      </c>
      <c r="N205" s="30" t="s">
        <v>222</v>
      </c>
      <c r="O205" s="32"/>
    </row>
    <row r="206">
      <c r="E206">
        <v>187</v>
      </c>
      <c r="F206">
        <v>8</v>
      </c>
      <c r="G206">
        <v>3</v>
      </c>
      <c r="K206" s="28" t="s">
        <v>225</v>
      </c>
      <c r="L206" s="28" t="s">
        <v>38</v>
      </c>
      <c r="M206" s="29">
        <v>1</v>
      </c>
      <c r="N206" s="30" t="s">
        <v>40</v>
      </c>
      <c r="O206" s="31">
        <f>+O207+O221</f>
        <v>0</v>
      </c>
    </row>
    <row r="207">
      <c r="E207">
        <v>188</v>
      </c>
      <c r="F207">
        <v>9</v>
      </c>
      <c r="G207">
        <v>4</v>
      </c>
      <c r="K207" s="28" t="s">
        <v>226</v>
      </c>
      <c r="L207" s="28" t="s">
        <v>38</v>
      </c>
      <c r="M207" s="29">
        <v>1</v>
      </c>
      <c r="N207" s="30" t="s">
        <v>40</v>
      </c>
      <c r="O207" s="31">
        <f>+O208+O209+O219</f>
        <v>0</v>
      </c>
    </row>
    <row r="208">
      <c r="E208">
        <v>189</v>
      </c>
      <c r="F208">
        <v>14</v>
      </c>
      <c r="G208">
        <v>5</v>
      </c>
      <c r="K208" s="28" t="s">
        <v>227</v>
      </c>
      <c r="L208" s="28" t="s">
        <v>38</v>
      </c>
      <c r="M208" s="29">
        <v>1</v>
      </c>
      <c r="N208" s="30" t="s">
        <v>40</v>
      </c>
      <c r="O208" s="32"/>
    </row>
    <row r="209">
      <c r="E209">
        <v>190</v>
      </c>
      <c r="F209">
        <v>15</v>
      </c>
      <c r="G209">
        <v>5</v>
      </c>
      <c r="K209" s="28" t="s">
        <v>228</v>
      </c>
      <c r="L209" s="28" t="s">
        <v>38</v>
      </c>
      <c r="M209" s="29">
        <v>1</v>
      </c>
      <c r="N209" s="30" t="s">
        <v>40</v>
      </c>
      <c r="O209" s="31">
        <f>+O210</f>
        <v>0</v>
      </c>
    </row>
    <row r="210">
      <c r="E210">
        <v>191</v>
      </c>
      <c r="F210"/>
      <c r="G210">
        <v>9</v>
      </c>
      <c r="K210" s="28" t="s">
        <v>229</v>
      </c>
      <c r="L210" s="28" t="s">
        <v>38</v>
      </c>
      <c r="M210" s="29">
        <v>1</v>
      </c>
      <c r="N210" s="30" t="s">
        <v>40</v>
      </c>
      <c r="O210" s="31">
        <f>+O211+O217</f>
        <v>0</v>
      </c>
    </row>
    <row r="211">
      <c r="E211">
        <v>192</v>
      </c>
      <c r="F211"/>
      <c r="G211">
        <v>10</v>
      </c>
      <c r="K211" s="28" t="s">
        <v>230</v>
      </c>
      <c r="L211" s="28" t="s">
        <v>231</v>
      </c>
      <c r="M211" s="29">
        <v>1</v>
      </c>
      <c r="N211" s="30" t="s">
        <v>40</v>
      </c>
      <c r="O211" s="31">
        <f>+O212+O213+O214+O215+O216</f>
        <v>0</v>
      </c>
    </row>
    <row r="212">
      <c r="E212">
        <v>193</v>
      </c>
      <c r="F212"/>
      <c r="G212">
        <v>11</v>
      </c>
      <c r="K212" s="28" t="s">
        <v>232</v>
      </c>
      <c r="L212" s="28" t="s">
        <v>233</v>
      </c>
      <c r="M212" s="29">
        <v>17.640000000000001</v>
      </c>
      <c r="N212" s="30" t="s">
        <v>108</v>
      </c>
      <c r="O212" s="32"/>
    </row>
    <row r="213">
      <c r="E213">
        <v>194</v>
      </c>
      <c r="F213"/>
      <c r="G213">
        <v>11</v>
      </c>
      <c r="K213" s="28" t="s">
        <v>232</v>
      </c>
      <c r="L213" s="28" t="s">
        <v>234</v>
      </c>
      <c r="M213" s="29">
        <v>9.3599999999999994</v>
      </c>
      <c r="N213" s="30" t="s">
        <v>108</v>
      </c>
      <c r="O213" s="32"/>
    </row>
    <row r="214">
      <c r="E214">
        <v>195</v>
      </c>
      <c r="F214"/>
      <c r="G214">
        <v>11</v>
      </c>
      <c r="K214" s="28" t="s">
        <v>232</v>
      </c>
      <c r="L214" s="28" t="s">
        <v>235</v>
      </c>
      <c r="M214" s="29">
        <v>2.79</v>
      </c>
      <c r="N214" s="30" t="s">
        <v>108</v>
      </c>
      <c r="O214" s="32"/>
    </row>
    <row r="215">
      <c r="E215">
        <v>196</v>
      </c>
      <c r="F215"/>
      <c r="G215">
        <v>11</v>
      </c>
      <c r="K215" s="28" t="s">
        <v>232</v>
      </c>
      <c r="L215" s="28" t="s">
        <v>236</v>
      </c>
      <c r="M215" s="29">
        <v>0.42999999999999999</v>
      </c>
      <c r="N215" s="30" t="s">
        <v>108</v>
      </c>
      <c r="O215" s="32"/>
    </row>
    <row r="216">
      <c r="E216">
        <v>197</v>
      </c>
      <c r="F216"/>
      <c r="G216">
        <v>11</v>
      </c>
      <c r="K216" s="28" t="s">
        <v>232</v>
      </c>
      <c r="L216" s="28" t="s">
        <v>237</v>
      </c>
      <c r="M216" s="29">
        <v>9.4000000000000004</v>
      </c>
      <c r="N216" s="30" t="s">
        <v>108</v>
      </c>
      <c r="O216" s="32"/>
    </row>
    <row r="217">
      <c r="E217">
        <v>198</v>
      </c>
      <c r="F217"/>
      <c r="G217">
        <v>10</v>
      </c>
      <c r="K217" s="28" t="s">
        <v>230</v>
      </c>
      <c r="L217" s="28" t="s">
        <v>238</v>
      </c>
      <c r="M217" s="29">
        <v>1</v>
      </c>
      <c r="N217" s="30" t="s">
        <v>40</v>
      </c>
      <c r="O217" s="31">
        <f>+O218</f>
        <v>0</v>
      </c>
    </row>
    <row r="218">
      <c r="E218">
        <v>199</v>
      </c>
      <c r="F218"/>
      <c r="G218">
        <v>11</v>
      </c>
      <c r="K218" s="28" t="s">
        <v>239</v>
      </c>
      <c r="L218" s="28" t="s">
        <v>240</v>
      </c>
      <c r="M218" s="29">
        <v>1.1000000000000001</v>
      </c>
      <c r="N218" s="30" t="s">
        <v>48</v>
      </c>
      <c r="O218" s="32"/>
    </row>
    <row r="219">
      <c r="E219">
        <v>200</v>
      </c>
      <c r="F219">
        <v>203</v>
      </c>
      <c r="G219">
        <v>5</v>
      </c>
      <c r="K219" s="28" t="s">
        <v>241</v>
      </c>
      <c r="L219" s="28" t="s">
        <v>38</v>
      </c>
      <c r="M219" s="29">
        <v>1</v>
      </c>
      <c r="N219" s="30" t="s">
        <v>40</v>
      </c>
      <c r="O219" s="31">
        <f>+O220</f>
        <v>0</v>
      </c>
    </row>
    <row r="220">
      <c r="E220">
        <v>201</v>
      </c>
      <c r="F220">
        <v>204</v>
      </c>
      <c r="G220">
        <v>6</v>
      </c>
      <c r="K220" s="28" t="s">
        <v>242</v>
      </c>
      <c r="L220" s="28" t="s">
        <v>38</v>
      </c>
      <c r="M220" s="29">
        <v>1</v>
      </c>
      <c r="N220" s="30" t="s">
        <v>40</v>
      </c>
      <c r="O220" s="32"/>
    </row>
    <row r="221">
      <c r="E221">
        <v>202</v>
      </c>
      <c r="F221">
        <v>23</v>
      </c>
      <c r="G221">
        <v>4</v>
      </c>
      <c r="K221" s="28" t="s">
        <v>243</v>
      </c>
      <c r="L221" s="28" t="s">
        <v>38</v>
      </c>
      <c r="M221" s="29">
        <v>1</v>
      </c>
      <c r="N221" s="30" t="s">
        <v>40</v>
      </c>
      <c r="O221" s="31">
        <f>+O222</f>
        <v>0</v>
      </c>
    </row>
    <row r="222">
      <c r="E222">
        <v>203</v>
      </c>
      <c r="F222">
        <v>220</v>
      </c>
      <c r="G222">
        <v>5</v>
      </c>
      <c r="K222" s="28" t="s">
        <v>244</v>
      </c>
      <c r="L222" s="28" t="s">
        <v>38</v>
      </c>
      <c r="M222" s="29">
        <v>1</v>
      </c>
      <c r="N222" s="30" t="s">
        <v>40</v>
      </c>
      <c r="O222" s="32"/>
    </row>
    <row r="223">
      <c r="E223">
        <v>204</v>
      </c>
      <c r="F223">
        <v>25</v>
      </c>
      <c r="G223">
        <v>2</v>
      </c>
      <c r="K223" s="28" t="s">
        <v>245</v>
      </c>
      <c r="L223" s="28" t="s">
        <v>38</v>
      </c>
      <c r="M223" s="29">
        <v>1</v>
      </c>
      <c r="N223" s="30" t="s">
        <v>40</v>
      </c>
      <c r="O223" s="32"/>
    </row>
    <row r="224">
      <c r="E224">
        <v>205</v>
      </c>
      <c r="F224">
        <v>26</v>
      </c>
      <c r="G224">
        <v>2</v>
      </c>
      <c r="K224" s="28" t="s">
        <v>246</v>
      </c>
      <c r="L224" s="28" t="s">
        <v>38</v>
      </c>
      <c r="M224" s="29">
        <v>1</v>
      </c>
      <c r="N224" s="30" t="s">
        <v>40</v>
      </c>
      <c r="O224" s="31">
        <f>+O225</f>
        <v>0</v>
      </c>
    </row>
    <row r="225">
      <c r="E225">
        <v>206</v>
      </c>
      <c r="F225"/>
      <c r="G225">
        <v>9</v>
      </c>
      <c r="K225" s="28" t="s">
        <v>247</v>
      </c>
      <c r="L225" s="28" t="s">
        <v>38</v>
      </c>
      <c r="M225" s="29">
        <v>1</v>
      </c>
      <c r="N225" s="30" t="s">
        <v>40</v>
      </c>
      <c r="O225" s="31">
        <f>+O226</f>
        <v>0</v>
      </c>
    </row>
    <row r="226">
      <c r="E226">
        <v>207</v>
      </c>
      <c r="F226"/>
      <c r="G226">
        <v>10</v>
      </c>
      <c r="K226" s="28" t="s">
        <v>248</v>
      </c>
      <c r="L226" s="28" t="s">
        <v>38</v>
      </c>
      <c r="M226" s="29">
        <v>1</v>
      </c>
      <c r="N226" s="30" t="s">
        <v>40</v>
      </c>
      <c r="O226" s="31">
        <f>+O227</f>
        <v>0</v>
      </c>
    </row>
    <row r="227">
      <c r="E227">
        <v>208</v>
      </c>
      <c r="F227"/>
      <c r="G227">
        <v>11</v>
      </c>
      <c r="K227" s="28" t="s">
        <v>249</v>
      </c>
      <c r="L227" s="28" t="s">
        <v>250</v>
      </c>
      <c r="M227" s="29">
        <v>5.0999999999999996</v>
      </c>
      <c r="N227" s="30" t="s">
        <v>108</v>
      </c>
      <c r="O227" s="32"/>
    </row>
    <row r="228" ht="14.25">
      <c r="E228">
        <v>1</v>
      </c>
      <c r="F228">
        <v>4</v>
      </c>
      <c r="G228">
        <v>1</v>
      </c>
      <c r="K228" s="33" t="s">
        <v>251</v>
      </c>
      <c r="L228" s="33" t="s">
        <v>38</v>
      </c>
      <c r="M228" s="34"/>
      <c r="N228" s="35" t="s">
        <v>38</v>
      </c>
      <c r="O228" s="36">
        <f>+O21+O223+O224</f>
        <v>0</v>
      </c>
    </row>
    <row r="229">
      <c r="M229" s="37"/>
      <c r="O229" s="38"/>
    </row>
    <row r="230" thickTop="1" ht="13.8">
      <c r="K230" s="39" t="s">
        <v>252</v>
      </c>
      <c r="O230" s="40">
        <f>+O228</f>
        <v>0</v>
      </c>
    </row>
    <row r="231" ht="13.2">
      <c r="K231" s="41" t="s">
        <v>253</v>
      </c>
      <c r="O231" s="42">
        <f>ROUNDDOWN(工事価格*0.1,0)</f>
        <v>0</v>
      </c>
    </row>
    <row r="232" thickBot="1" ht="13.8">
      <c r="K232" s="43" t="s">
        <v>254</v>
      </c>
      <c r="O232" s="44">
        <f>工事価格+消費税</f>
        <v>0</v>
      </c>
    </row>
    <row r="233" thickTop="1" ht="13.8"/>
  </sheetData>
  <sheetProtection sheet="1" objects="1" scenarios="1" spinCount="100000" saltValue="jkv1UcfRm4VZa9wcl2MiBR6UwAItjBi3jSDqPw9K7rzOoT91ETMzYxqB2nxzg+oB1+bndIEOnuvv0grn3rKWzA==" hashValue="JEW5gwqFV0HE5v3GlmTsiurcEsEFeysLt/spRsRWrSlgd7zA/1V6HqmnhYC8kRSTqO8TVeHv9BBFbH5rjkNXX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229:O232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228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2025-07-29T01:15:48Z</dcterms:modified>
</cp:coreProperties>
</file>