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☆令和７年度\Ｖ_農地保全事業\3_起工関係（地区別）\23　湛水被害総合対策　大刀洗川・陣屋川流域地区（R7新規）\3_R7K3　ポンプ設備工事\当初\公告用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Area" localSheetId="0">内訳書!$J$1:$O$58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内訳書!$O$56</definedName>
    <definedName name="工事番号" localSheetId="0">内訳書!$K$8</definedName>
    <definedName name="工事番号">#REF!</definedName>
    <definedName name="工事費計" localSheetId="0">内訳書!$O$58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内訳書!$O$57</definedName>
    <definedName name="内訳書工事価格総計">#REF!</definedName>
  </definedNames>
  <calcPr calcId="152511"/>
</workbook>
</file>

<file path=xl/calcChain.xml><?xml version="1.0" encoding="utf-8"?>
<calcChain xmlns="http://schemas.openxmlformats.org/spreadsheetml/2006/main">
  <c r="O26" i="41" l="1"/>
  <c r="O25" i="41" s="1"/>
  <c r="O24" i="41" s="1"/>
  <c r="O23" i="41" s="1"/>
  <c r="O22" i="41" s="1"/>
  <c r="O27" i="41"/>
  <c r="O33" i="41"/>
  <c r="O32" i="41" s="1"/>
  <c r="O31" i="41" s="1"/>
  <c r="O30" i="41" s="1"/>
  <c r="O29" i="41" s="1"/>
  <c r="O37" i="41"/>
  <c r="O40" i="41"/>
  <c r="O36" i="41" s="1"/>
  <c r="O35" i="41" s="1"/>
  <c r="O42" i="41"/>
  <c r="O47" i="41"/>
  <c r="O48" i="41"/>
  <c r="O21" i="41" l="1"/>
  <c r="O54" i="41" s="1"/>
  <c r="O56" i="41" s="1"/>
  <c r="O57" i="41" l="1"/>
  <c r="O58" i="41" s="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<sst xmlns="http://schemas.openxmlformats.org/spreadsheetml/2006/main" count="148" uniqueCount="87">
  <si>
    <t>#&amp;$SKHDIN_HINAGATA3#&amp;$</t>
  </si>
  <si>
    <t>07-7310800030745</t>
  </si>
  <si>
    <t>新川排水機場ポンプ設備工事</t>
  </si>
  <si>
    <t>工事費内訳書</t>
  </si>
  <si>
    <t>20250821090835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</si>
  <si>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</si>
  <si>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</si>
  <si>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</si>
  <si>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</si>
  <si>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</si>
  <si>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</si>
  <si>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</si>
  <si>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</si>
  <si>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3号</t>
  </si>
  <si>
    <t>業    者    名　　　　</t>
  </si>
  <si>
    <t>L_規格</t>
  </si>
  <si>
    <t>入力(積上無し）背景色</t>
  </si>
  <si>
    <t>事業名</t>
  </si>
  <si>
    <t>湛水防除事業</t>
  </si>
  <si>
    <t>M_数量</t>
  </si>
  <si>
    <t>積上げ無し文字色</t>
  </si>
  <si>
    <t>年度,1,20,1</t>
  </si>
  <si>
    <t>地区名</t>
  </si>
  <si>
    <t>大刀洗川･陣屋川流域地区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</si>
  <si>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</si>
  <si>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</si>
  <si>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</si>
  <si>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</si>
  <si>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</si>
  <si>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</si>
  <si>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</si>
  <si>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</si>
  <si>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</si>
  <si>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</si>
  <si>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</si>
  <si>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</si>
  <si>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</si>
  <si>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</si>
  <si>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</si>
  <si>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</si>
  <si>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</si>
  <si>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製作工事原価</t>
  </si>
  <si>
    <t xml:space="preserve">    直接製作費</t>
  </si>
  <si>
    <t xml:space="preserve">     直接製作費</t>
  </si>
  <si>
    <t xml:space="preserve">      用排水機製作工</t>
  </si>
  <si>
    <t xml:space="preserve">       標準外用排水機工</t>
  </si>
  <si>
    <t xml:space="preserve">        標準外用排水機工（機器単体費）</t>
  </si>
  <si>
    <t xml:space="preserve">         コラム式斜流排水ポンプ</t>
  </si>
  <si>
    <t>D800×75m3/min×11.0m(190kW)</t>
  </si>
  <si>
    <t>台</t>
  </si>
  <si>
    <t xml:space="preserve">   据付工事原価</t>
  </si>
  <si>
    <t xml:space="preserve">    直接工事費</t>
  </si>
  <si>
    <t xml:space="preserve">     輸送費</t>
  </si>
  <si>
    <t xml:space="preserve">      輸送費</t>
  </si>
  <si>
    <t xml:space="preserve">       輸送費（用排水機）</t>
  </si>
  <si>
    <t xml:space="preserve">        輸送費（用排水機）佐賀県佐賀市</t>
  </si>
  <si>
    <t>用排水ポンプ設備,,,水中ﾎﾟﾝﾌﾟ(φ400以上),316[各単位],30km</t>
  </si>
  <si>
    <t xml:space="preserve">     用排水機据付工</t>
  </si>
  <si>
    <t xml:space="preserve">      用排水機据付工</t>
  </si>
  <si>
    <t xml:space="preserve">       標準外用排水機据付工</t>
  </si>
  <si>
    <t xml:space="preserve">        機器等据付</t>
  </si>
  <si>
    <t>第2類 コラム形水中ポンプ(斜流形)φ800mm</t>
  </si>
  <si>
    <t xml:space="preserve">        補助材料費(据付)</t>
  </si>
  <si>
    <t>用排水ポンプ設備,,2％</t>
  </si>
  <si>
    <t xml:space="preserve">       複合工</t>
  </si>
  <si>
    <t xml:space="preserve">        基礎工</t>
  </si>
  <si>
    <t>主ポンプ部</t>
  </si>
  <si>
    <t xml:space="preserve">       用排水機据付工（直接経費）</t>
  </si>
  <si>
    <t xml:space="preserve">        電気溶接機[交流ｱｰｸ式(手動･電撃防止器内蔵型)]</t>
  </si>
  <si>
    <t>,定格電流200A,交替制補正対象外,運転１日当たり算出</t>
  </si>
  <si>
    <t>日</t>
  </si>
  <si>
    <t xml:space="preserve">        ﾗﾌﾃﾚｰﾝｸﾚｰﾝ[油圧伸縮ｼﾞﾌﾞ型・~低騒･排対型(~2014)]</t>
  </si>
  <si>
    <t>ﾗﾌﾃﾚｰﾝｸﾚｰﾝ(油圧伸縮ｼﾞﾌﾞ型),25ton吊り,あり</t>
  </si>
  <si>
    <t xml:space="preserve">        空気圧縮機[可般式･ｴﾝｼﾞﾝ駆動･～超低･排対(～2次)]</t>
  </si>
  <si>
    <t>空気圧縮機(可搬式ｴﾝｼﾞﾝ掛),2.5m3/min,あり</t>
  </si>
  <si>
    <t xml:space="preserve">        雑器具損料</t>
  </si>
  <si>
    <t xml:space="preserve">    間接工事費</t>
  </si>
  <si>
    <t xml:space="preserve">     共通仮設費</t>
  </si>
  <si>
    <t xml:space="preserve">      運搬費～営繕費等</t>
  </si>
  <si>
    <t xml:space="preserve">     現場管理費</t>
  </si>
  <si>
    <t xml:space="preserve">     据付間接費</t>
  </si>
  <si>
    <t xml:space="preserve">   設計技術費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</si>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</sst>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2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>
      <alignment vertical="center"/>
    </xf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7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76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7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76" fontId="1" fillId="0" borderId="6" xfId="0" applyNumberFormat="1" applyFont="1" applyBorder="1"/>
    <xf numFmtId="176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7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76" fontId="1" fillId="0" borderId="7" xfId="0" applyNumberFormat="1" applyFont="1" applyBorder="1"/>
    <xf numFmtId="178" fontId="1" fillId="0" borderId="0" xfId="0" applyNumberFormat="1" applyFont="1"/>
    <xf numFmtId="176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76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76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76" fontId="1" fillId="7" borderId="10" xfId="0" applyNumberFormat="1" applyFont="1" applyFill="1" applyBorder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59"/>
  <sheetViews>
    <sheetView showGridLines="0" tabSelected="1" topLeftCell="J1" zoomScale="90" zoomScaleNormal="90" workbookViewId="0">
      <selection activeCell="J1" sqref="J1"/>
    </sheetView>
  </sheetViews>
  <sheetFormatPr defaultColWidth="9" defaultRowHeight="13.5" x14ac:dyDescent="0.1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 spans="1:17" x14ac:dyDescent="0.15">
      <c r="A1" t="s">
        <v>0</v>
      </c>
      <c r="D1" s="4" t="s">
        <v>1</v>
      </c>
      <c r="E1" s="4"/>
      <c r="F1" s="4"/>
      <c r="G1" s="4"/>
      <c r="H1" s="4"/>
      <c r="I1" s="4"/>
    </row>
    <row r="2" spans="1:17" ht="14.25" thickBot="1" x14ac:dyDescent="0.2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spans="1:17" x14ac:dyDescent="0.1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spans="1:17" x14ac:dyDescent="0.1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spans="1:17" x14ac:dyDescent="0.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42"/>
      <c r="N5" s="43"/>
      <c r="O5" s="44"/>
      <c r="P5" s="12"/>
      <c r="Q5" s="13"/>
    </row>
    <row r="6" spans="1:17" x14ac:dyDescent="0.15">
      <c r="A6" t="s">
        <v>15</v>
      </c>
      <c r="B6" s="14" t="s">
        <v>16</v>
      </c>
      <c r="C6" s="15"/>
      <c r="J6" t="s">
        <v>17</v>
      </c>
      <c r="K6" s="1" t="s">
        <v>18</v>
      </c>
      <c r="N6" s="12"/>
      <c r="O6" s="12"/>
      <c r="P6" s="12"/>
      <c r="Q6" s="13"/>
    </row>
    <row r="7" spans="1:17" x14ac:dyDescent="0.15">
      <c r="A7" t="s">
        <v>19</v>
      </c>
      <c r="B7" s="13" t="s">
        <v>20</v>
      </c>
      <c r="C7" s="13"/>
      <c r="D7" t="s">
        <v>21</v>
      </c>
      <c r="J7" t="s">
        <v>22</v>
      </c>
      <c r="K7" s="1" t="s">
        <v>23</v>
      </c>
      <c r="N7" s="12"/>
      <c r="O7" s="12"/>
      <c r="P7" s="12"/>
      <c r="Q7" s="13"/>
    </row>
    <row r="8" spans="1:17" x14ac:dyDescent="0.15">
      <c r="A8" t="s">
        <v>24</v>
      </c>
      <c r="B8" s="16" t="s">
        <v>25</v>
      </c>
      <c r="C8" s="15"/>
      <c r="D8" t="s">
        <v>26</v>
      </c>
      <c r="J8" s="1" t="s">
        <v>27</v>
      </c>
      <c r="K8" s="17" t="s">
        <v>1</v>
      </c>
      <c r="N8" s="12"/>
      <c r="O8" s="12"/>
      <c r="P8" s="12"/>
      <c r="Q8" s="13"/>
    </row>
    <row r="9" spans="1:17" x14ac:dyDescent="0.15">
      <c r="A9" t="s">
        <v>28</v>
      </c>
      <c r="B9" t="s">
        <v>29</v>
      </c>
      <c r="D9" t="s">
        <v>30</v>
      </c>
      <c r="J9" s="1" t="s">
        <v>31</v>
      </c>
      <c r="K9" s="17" t="s">
        <v>2</v>
      </c>
      <c r="N9" s="12"/>
      <c r="O9" s="12"/>
      <c r="P9" s="12"/>
      <c r="Q9" s="13"/>
    </row>
    <row r="10" spans="1:17" ht="14.25" thickBot="1" x14ac:dyDescent="0.2">
      <c r="D10" t="s">
        <v>32</v>
      </c>
      <c r="N10" s="12"/>
      <c r="O10" s="12"/>
      <c r="P10" s="12"/>
      <c r="Q10" s="13"/>
    </row>
    <row r="11" spans="1:17" hidden="1" x14ac:dyDescent="0.15">
      <c r="N11" s="12"/>
      <c r="O11" s="12"/>
      <c r="P11" s="12"/>
      <c r="Q11" s="13"/>
    </row>
    <row r="12" spans="1:17" hidden="1" x14ac:dyDescent="0.15">
      <c r="N12" s="12"/>
      <c r="O12" s="12"/>
      <c r="P12" s="12"/>
      <c r="Q12" s="13"/>
    </row>
    <row r="13" spans="1:17" hidden="1" x14ac:dyDescent="0.15">
      <c r="N13" s="12"/>
      <c r="O13" s="12"/>
      <c r="P13" s="12"/>
      <c r="Q13" s="13"/>
    </row>
    <row r="14" spans="1:17" hidden="1" x14ac:dyDescent="0.15">
      <c r="N14" s="12"/>
      <c r="O14" s="12"/>
      <c r="P14" s="12"/>
      <c r="Q14" s="13"/>
    </row>
    <row r="15" spans="1:17" hidden="1" x14ac:dyDescent="0.15">
      <c r="N15" s="12"/>
      <c r="O15" s="12"/>
      <c r="P15" s="12"/>
      <c r="Q15" s="13"/>
    </row>
    <row r="16" spans="1:17" hidden="1" x14ac:dyDescent="0.15">
      <c r="N16" s="12"/>
      <c r="O16" s="12"/>
      <c r="P16" s="12"/>
      <c r="Q16" s="13"/>
    </row>
    <row r="17" spans="5:17" hidden="1" x14ac:dyDescent="0.15">
      <c r="N17" s="12"/>
      <c r="O17" s="12"/>
      <c r="P17" s="12"/>
      <c r="Q17" s="13"/>
    </row>
    <row r="18" spans="5:17" ht="14.25" hidden="1" thickBot="1" x14ac:dyDescent="0.2"/>
    <row r="19" spans="5:17" ht="15" thickTop="1" thickBot="1" x14ac:dyDescent="0.2">
      <c r="K19" s="18" t="s">
        <v>33</v>
      </c>
      <c r="L19" s="18" t="s">
        <v>34</v>
      </c>
      <c r="M19" s="19" t="s">
        <v>35</v>
      </c>
      <c r="N19" s="18" t="s">
        <v>36</v>
      </c>
      <c r="O19" s="20" t="s">
        <v>37</v>
      </c>
    </row>
    <row r="20" spans="5:17" ht="14.25" thickTop="1" x14ac:dyDescent="0.15">
      <c r="E20">
        <v>0</v>
      </c>
      <c r="G20">
        <v>0</v>
      </c>
      <c r="K20" s="21" t="s">
        <v>2</v>
      </c>
      <c r="L20" s="21" t="s">
        <v>38</v>
      </c>
      <c r="M20" s="22"/>
      <c r="N20" s="23" t="s">
        <v>38</v>
      </c>
      <c r="O20" s="24"/>
    </row>
    <row r="21" spans="5:17" x14ac:dyDescent="0.15">
      <c r="E21">
        <v>2</v>
      </c>
      <c r="F21">
        <v>5</v>
      </c>
      <c r="G21">
        <v>2</v>
      </c>
      <c r="K21" s="25" t="s">
        <v>39</v>
      </c>
      <c r="L21" s="25" t="s">
        <v>38</v>
      </c>
      <c r="M21" s="26">
        <v>1</v>
      </c>
      <c r="N21" s="27" t="s">
        <v>40</v>
      </c>
      <c r="O21" s="28">
        <f>+O22+O29+O52</f>
        <v>0</v>
      </c>
    </row>
    <row r="22" spans="5:17" x14ac:dyDescent="0.15">
      <c r="E22">
        <v>3</v>
      </c>
      <c r="F22">
        <v>42</v>
      </c>
      <c r="G22">
        <v>3</v>
      </c>
      <c r="K22" s="25" t="s">
        <v>41</v>
      </c>
      <c r="L22" s="25" t="s">
        <v>38</v>
      </c>
      <c r="M22" s="26">
        <v>1</v>
      </c>
      <c r="N22" s="27" t="s">
        <v>40</v>
      </c>
      <c r="O22" s="28">
        <f t="shared" ref="O22:O27" si="0">+O23</f>
        <v>0</v>
      </c>
    </row>
    <row r="23" spans="5:17" x14ac:dyDescent="0.15">
      <c r="E23">
        <v>4</v>
      </c>
      <c r="F23">
        <v>148</v>
      </c>
      <c r="G23">
        <v>4</v>
      </c>
      <c r="K23" s="25" t="s">
        <v>42</v>
      </c>
      <c r="L23" s="25" t="s">
        <v>38</v>
      </c>
      <c r="M23" s="26">
        <v>1</v>
      </c>
      <c r="N23" s="27" t="s">
        <v>40</v>
      </c>
      <c r="O23" s="28">
        <f t="shared" si="0"/>
        <v>0</v>
      </c>
    </row>
    <row r="24" spans="5:17" x14ac:dyDescent="0.15">
      <c r="E24">
        <v>5</v>
      </c>
      <c r="G24">
        <v>8</v>
      </c>
      <c r="K24" s="25" t="s">
        <v>43</v>
      </c>
      <c r="L24" s="25" t="s">
        <v>38</v>
      </c>
      <c r="M24" s="26">
        <v>1</v>
      </c>
      <c r="N24" s="27" t="s">
        <v>40</v>
      </c>
      <c r="O24" s="28">
        <f t="shared" si="0"/>
        <v>0</v>
      </c>
    </row>
    <row r="25" spans="5:17" x14ac:dyDescent="0.15">
      <c r="E25">
        <v>6</v>
      </c>
      <c r="G25">
        <v>9</v>
      </c>
      <c r="K25" s="25" t="s">
        <v>44</v>
      </c>
      <c r="L25" s="25" t="s">
        <v>38</v>
      </c>
      <c r="M25" s="26">
        <v>1</v>
      </c>
      <c r="N25" s="27" t="s">
        <v>40</v>
      </c>
      <c r="O25" s="28">
        <f t="shared" si="0"/>
        <v>0</v>
      </c>
    </row>
    <row r="26" spans="5:17" x14ac:dyDescent="0.15">
      <c r="E26">
        <v>7</v>
      </c>
      <c r="G26">
        <v>10</v>
      </c>
      <c r="K26" s="25" t="s">
        <v>45</v>
      </c>
      <c r="L26" s="25" t="s">
        <v>38</v>
      </c>
      <c r="M26" s="26">
        <v>1</v>
      </c>
      <c r="N26" s="27" t="s">
        <v>40</v>
      </c>
      <c r="O26" s="28">
        <f t="shared" si="0"/>
        <v>0</v>
      </c>
    </row>
    <row r="27" spans="5:17" x14ac:dyDescent="0.15">
      <c r="E27">
        <v>8</v>
      </c>
      <c r="G27">
        <v>11</v>
      </c>
      <c r="K27" s="25" t="s">
        <v>46</v>
      </c>
      <c r="L27" s="25" t="s">
        <v>38</v>
      </c>
      <c r="M27" s="26">
        <v>1</v>
      </c>
      <c r="N27" s="27" t="s">
        <v>40</v>
      </c>
      <c r="O27" s="28">
        <f t="shared" si="0"/>
        <v>0</v>
      </c>
    </row>
    <row r="28" spans="5:17" x14ac:dyDescent="0.15">
      <c r="E28">
        <v>9</v>
      </c>
      <c r="G28">
        <v>12</v>
      </c>
      <c r="K28" s="25" t="s">
        <v>47</v>
      </c>
      <c r="L28" s="25" t="s">
        <v>48</v>
      </c>
      <c r="M28" s="26">
        <v>4</v>
      </c>
      <c r="N28" s="27" t="s">
        <v>49</v>
      </c>
      <c r="O28" s="29"/>
    </row>
    <row r="29" spans="5:17" x14ac:dyDescent="0.15">
      <c r="E29">
        <v>10</v>
      </c>
      <c r="F29">
        <v>31</v>
      </c>
      <c r="G29">
        <v>3</v>
      </c>
      <c r="K29" s="25" t="s">
        <v>50</v>
      </c>
      <c r="L29" s="25" t="s">
        <v>38</v>
      </c>
      <c r="M29" s="26">
        <v>1</v>
      </c>
      <c r="N29" s="27" t="s">
        <v>40</v>
      </c>
      <c r="O29" s="28">
        <f>+O30+O47</f>
        <v>0</v>
      </c>
    </row>
    <row r="30" spans="5:17" x14ac:dyDescent="0.15">
      <c r="E30">
        <v>11</v>
      </c>
      <c r="F30">
        <v>6</v>
      </c>
      <c r="G30">
        <v>4</v>
      </c>
      <c r="K30" s="25" t="s">
        <v>51</v>
      </c>
      <c r="L30" s="25" t="s">
        <v>38</v>
      </c>
      <c r="M30" s="26">
        <v>1</v>
      </c>
      <c r="N30" s="27" t="s">
        <v>40</v>
      </c>
      <c r="O30" s="28">
        <f>+O31+O35</f>
        <v>0</v>
      </c>
    </row>
    <row r="31" spans="5:17" x14ac:dyDescent="0.15">
      <c r="E31">
        <v>12</v>
      </c>
      <c r="G31">
        <v>9</v>
      </c>
      <c r="K31" s="25" t="s">
        <v>52</v>
      </c>
      <c r="L31" s="25" t="s">
        <v>38</v>
      </c>
      <c r="M31" s="26">
        <v>1</v>
      </c>
      <c r="N31" s="27" t="s">
        <v>40</v>
      </c>
      <c r="O31" s="28">
        <f>+O32</f>
        <v>0</v>
      </c>
    </row>
    <row r="32" spans="5:17" x14ac:dyDescent="0.15">
      <c r="E32">
        <v>13</v>
      </c>
      <c r="G32">
        <v>10</v>
      </c>
      <c r="K32" s="25" t="s">
        <v>53</v>
      </c>
      <c r="L32" s="25" t="s">
        <v>38</v>
      </c>
      <c r="M32" s="26">
        <v>1</v>
      </c>
      <c r="N32" s="27" t="s">
        <v>40</v>
      </c>
      <c r="O32" s="28">
        <f>+O33</f>
        <v>0</v>
      </c>
    </row>
    <row r="33" spans="5:15" x14ac:dyDescent="0.15">
      <c r="E33">
        <v>14</v>
      </c>
      <c r="G33">
        <v>11</v>
      </c>
      <c r="K33" s="25" t="s">
        <v>54</v>
      </c>
      <c r="L33" s="25" t="s">
        <v>38</v>
      </c>
      <c r="M33" s="26">
        <v>1</v>
      </c>
      <c r="N33" s="27" t="s">
        <v>40</v>
      </c>
      <c r="O33" s="28">
        <f>+O34</f>
        <v>0</v>
      </c>
    </row>
    <row r="34" spans="5:15" ht="27" x14ac:dyDescent="0.15">
      <c r="E34">
        <v>15</v>
      </c>
      <c r="G34">
        <v>12</v>
      </c>
      <c r="K34" s="25" t="s">
        <v>55</v>
      </c>
      <c r="L34" s="25" t="s">
        <v>56</v>
      </c>
      <c r="M34" s="26">
        <v>1</v>
      </c>
      <c r="N34" s="27" t="s">
        <v>40</v>
      </c>
      <c r="O34" s="29"/>
    </row>
    <row r="35" spans="5:15" x14ac:dyDescent="0.15">
      <c r="E35">
        <v>16</v>
      </c>
      <c r="G35">
        <v>9</v>
      </c>
      <c r="K35" s="25" t="s">
        <v>57</v>
      </c>
      <c r="L35" s="25" t="s">
        <v>38</v>
      </c>
      <c r="M35" s="26">
        <v>1</v>
      </c>
      <c r="N35" s="27" t="s">
        <v>40</v>
      </c>
      <c r="O35" s="28">
        <f>+O36</f>
        <v>0</v>
      </c>
    </row>
    <row r="36" spans="5:15" x14ac:dyDescent="0.15">
      <c r="E36">
        <v>17</v>
      </c>
      <c r="G36">
        <v>10</v>
      </c>
      <c r="K36" s="25" t="s">
        <v>58</v>
      </c>
      <c r="L36" s="25" t="s">
        <v>38</v>
      </c>
      <c r="M36" s="26">
        <v>1</v>
      </c>
      <c r="N36" s="27" t="s">
        <v>40</v>
      </c>
      <c r="O36" s="28">
        <f>+O37+O40+O42</f>
        <v>0</v>
      </c>
    </row>
    <row r="37" spans="5:15" x14ac:dyDescent="0.15">
      <c r="E37">
        <v>18</v>
      </c>
      <c r="G37">
        <v>11</v>
      </c>
      <c r="K37" s="25" t="s">
        <v>59</v>
      </c>
      <c r="L37" s="25" t="s">
        <v>38</v>
      </c>
      <c r="M37" s="26">
        <v>1</v>
      </c>
      <c r="N37" s="27" t="s">
        <v>40</v>
      </c>
      <c r="O37" s="28">
        <f>+O38+O39</f>
        <v>0</v>
      </c>
    </row>
    <row r="38" spans="5:15" ht="27" x14ac:dyDescent="0.15">
      <c r="E38">
        <v>19</v>
      </c>
      <c r="G38">
        <v>12</v>
      </c>
      <c r="K38" s="25" t="s">
        <v>60</v>
      </c>
      <c r="L38" s="25" t="s">
        <v>61</v>
      </c>
      <c r="M38" s="26">
        <v>4</v>
      </c>
      <c r="N38" s="27" t="s">
        <v>49</v>
      </c>
      <c r="O38" s="29"/>
    </row>
    <row r="39" spans="5:15" x14ac:dyDescent="0.15">
      <c r="E39">
        <v>20</v>
      </c>
      <c r="G39">
        <v>12</v>
      </c>
      <c r="K39" s="25" t="s">
        <v>62</v>
      </c>
      <c r="L39" s="25" t="s">
        <v>63</v>
      </c>
      <c r="M39" s="26">
        <v>1</v>
      </c>
      <c r="N39" s="27" t="s">
        <v>40</v>
      </c>
      <c r="O39" s="29"/>
    </row>
    <row r="40" spans="5:15" x14ac:dyDescent="0.15">
      <c r="E40">
        <v>21</v>
      </c>
      <c r="G40">
        <v>11</v>
      </c>
      <c r="K40" s="25" t="s">
        <v>64</v>
      </c>
      <c r="L40" s="25" t="s">
        <v>38</v>
      </c>
      <c r="M40" s="26">
        <v>1</v>
      </c>
      <c r="N40" s="27" t="s">
        <v>40</v>
      </c>
      <c r="O40" s="28">
        <f>+O41</f>
        <v>0</v>
      </c>
    </row>
    <row r="41" spans="5:15" x14ac:dyDescent="0.15">
      <c r="E41">
        <v>22</v>
      </c>
      <c r="G41">
        <v>12</v>
      </c>
      <c r="K41" s="25" t="s">
        <v>65</v>
      </c>
      <c r="L41" s="25" t="s">
        <v>66</v>
      </c>
      <c r="M41" s="26">
        <v>1</v>
      </c>
      <c r="N41" s="27" t="s">
        <v>40</v>
      </c>
      <c r="O41" s="29"/>
    </row>
    <row r="42" spans="5:15" x14ac:dyDescent="0.15">
      <c r="E42">
        <v>23</v>
      </c>
      <c r="G42">
        <v>11</v>
      </c>
      <c r="K42" s="25" t="s">
        <v>67</v>
      </c>
      <c r="L42" s="25" t="s">
        <v>38</v>
      </c>
      <c r="M42" s="26">
        <v>1</v>
      </c>
      <c r="N42" s="27" t="s">
        <v>40</v>
      </c>
      <c r="O42" s="28">
        <f>+O43+O44+O45+O46</f>
        <v>0</v>
      </c>
    </row>
    <row r="43" spans="5:15" ht="27" x14ac:dyDescent="0.15">
      <c r="E43">
        <v>24</v>
      </c>
      <c r="G43">
        <v>12</v>
      </c>
      <c r="K43" s="25" t="s">
        <v>68</v>
      </c>
      <c r="L43" s="25" t="s">
        <v>69</v>
      </c>
      <c r="M43" s="26">
        <v>29</v>
      </c>
      <c r="N43" s="27" t="s">
        <v>70</v>
      </c>
      <c r="O43" s="29"/>
    </row>
    <row r="44" spans="5:15" ht="27" x14ac:dyDescent="0.15">
      <c r="E44">
        <v>25</v>
      </c>
      <c r="G44">
        <v>12</v>
      </c>
      <c r="K44" s="25" t="s">
        <v>71</v>
      </c>
      <c r="L44" s="25" t="s">
        <v>72</v>
      </c>
      <c r="M44" s="26">
        <v>5</v>
      </c>
      <c r="N44" s="27" t="s">
        <v>70</v>
      </c>
      <c r="O44" s="29"/>
    </row>
    <row r="45" spans="5:15" ht="27" x14ac:dyDescent="0.15">
      <c r="E45">
        <v>26</v>
      </c>
      <c r="G45">
        <v>12</v>
      </c>
      <c r="K45" s="25" t="s">
        <v>73</v>
      </c>
      <c r="L45" s="25" t="s">
        <v>74</v>
      </c>
      <c r="M45" s="26">
        <v>3</v>
      </c>
      <c r="N45" s="27" t="s">
        <v>70</v>
      </c>
      <c r="O45" s="29"/>
    </row>
    <row r="46" spans="5:15" x14ac:dyDescent="0.15">
      <c r="E46">
        <v>27</v>
      </c>
      <c r="G46">
        <v>12</v>
      </c>
      <c r="K46" s="25" t="s">
        <v>75</v>
      </c>
      <c r="L46" s="25" t="s">
        <v>38</v>
      </c>
      <c r="M46" s="26">
        <v>1</v>
      </c>
      <c r="N46" s="27" t="s">
        <v>40</v>
      </c>
      <c r="O46" s="29"/>
    </row>
    <row r="47" spans="5:15" x14ac:dyDescent="0.15">
      <c r="E47">
        <v>28</v>
      </c>
      <c r="F47">
        <v>8</v>
      </c>
      <c r="G47">
        <v>4</v>
      </c>
      <c r="K47" s="25" t="s">
        <v>76</v>
      </c>
      <c r="L47" s="25" t="s">
        <v>38</v>
      </c>
      <c r="M47" s="26">
        <v>1</v>
      </c>
      <c r="N47" s="27" t="s">
        <v>40</v>
      </c>
      <c r="O47" s="28">
        <f>+O48+O50+O51</f>
        <v>0</v>
      </c>
    </row>
    <row r="48" spans="5:15" x14ac:dyDescent="0.15">
      <c r="E48">
        <v>29</v>
      </c>
      <c r="F48">
        <v>9</v>
      </c>
      <c r="G48">
        <v>5</v>
      </c>
      <c r="K48" s="25" t="s">
        <v>77</v>
      </c>
      <c r="L48" s="25" t="s">
        <v>38</v>
      </c>
      <c r="M48" s="26">
        <v>1</v>
      </c>
      <c r="N48" s="27" t="s">
        <v>40</v>
      </c>
      <c r="O48" s="28">
        <f>+O49</f>
        <v>0</v>
      </c>
    </row>
    <row r="49" spans="5:15" x14ac:dyDescent="0.15">
      <c r="E49">
        <v>30</v>
      </c>
      <c r="F49">
        <v>14</v>
      </c>
      <c r="G49">
        <v>6</v>
      </c>
      <c r="K49" s="25" t="s">
        <v>78</v>
      </c>
      <c r="L49" s="25" t="s">
        <v>38</v>
      </c>
      <c r="M49" s="26">
        <v>1</v>
      </c>
      <c r="N49" s="27" t="s">
        <v>40</v>
      </c>
      <c r="O49" s="29"/>
    </row>
    <row r="50" spans="5:15" x14ac:dyDescent="0.15">
      <c r="E50">
        <v>31</v>
      </c>
      <c r="F50">
        <v>23</v>
      </c>
      <c r="G50">
        <v>5</v>
      </c>
      <c r="K50" s="25" t="s">
        <v>79</v>
      </c>
      <c r="L50" s="25" t="s">
        <v>38</v>
      </c>
      <c r="M50" s="26">
        <v>1</v>
      </c>
      <c r="N50" s="27" t="s">
        <v>40</v>
      </c>
      <c r="O50" s="29"/>
    </row>
    <row r="51" spans="5:15" x14ac:dyDescent="0.15">
      <c r="E51">
        <v>32</v>
      </c>
      <c r="F51">
        <v>46</v>
      </c>
      <c r="G51">
        <v>5</v>
      </c>
      <c r="K51" s="25" t="s">
        <v>80</v>
      </c>
      <c r="L51" s="25" t="s">
        <v>38</v>
      </c>
      <c r="M51" s="26">
        <v>1</v>
      </c>
      <c r="N51" s="27" t="s">
        <v>40</v>
      </c>
      <c r="O51" s="29"/>
    </row>
    <row r="52" spans="5:15" x14ac:dyDescent="0.15">
      <c r="E52">
        <v>33</v>
      </c>
      <c r="F52">
        <v>158</v>
      </c>
      <c r="G52">
        <v>3</v>
      </c>
      <c r="K52" s="25" t="s">
        <v>81</v>
      </c>
      <c r="L52" s="25" t="s">
        <v>38</v>
      </c>
      <c r="M52" s="26">
        <v>1</v>
      </c>
      <c r="N52" s="27" t="s">
        <v>40</v>
      </c>
      <c r="O52" s="29"/>
    </row>
    <row r="53" spans="5:15" x14ac:dyDescent="0.15">
      <c r="E53">
        <v>34</v>
      </c>
      <c r="F53">
        <v>25</v>
      </c>
      <c r="G53">
        <v>2</v>
      </c>
      <c r="K53" s="25" t="s">
        <v>82</v>
      </c>
      <c r="L53" s="25" t="s">
        <v>38</v>
      </c>
      <c r="M53" s="26">
        <v>1</v>
      </c>
      <c r="N53" s="27" t="s">
        <v>40</v>
      </c>
      <c r="O53" s="29"/>
    </row>
    <row r="54" spans="5:15" x14ac:dyDescent="0.15">
      <c r="E54">
        <v>1</v>
      </c>
      <c r="F54">
        <v>4</v>
      </c>
      <c r="G54">
        <v>1</v>
      </c>
      <c r="K54" s="30" t="s">
        <v>83</v>
      </c>
      <c r="L54" s="30" t="s">
        <v>38</v>
      </c>
      <c r="M54" s="31"/>
      <c r="N54" s="32" t="s">
        <v>38</v>
      </c>
      <c r="O54" s="33">
        <f>+O21+O53</f>
        <v>0</v>
      </c>
    </row>
    <row r="55" spans="5:15" x14ac:dyDescent="0.15">
      <c r="M55" s="34"/>
      <c r="O55" s="35"/>
    </row>
    <row r="56" spans="5:15" ht="14.25" thickTop="1" x14ac:dyDescent="0.15">
      <c r="K56" s="36" t="s">
        <v>84</v>
      </c>
      <c r="O56" s="37">
        <f>+O54</f>
        <v>0</v>
      </c>
    </row>
    <row r="57" spans="5:15" x14ac:dyDescent="0.15">
      <c r="K57" s="38" t="s">
        <v>85</v>
      </c>
      <c r="O57" s="39">
        <f>ROUNDDOWN(工事価格*0.1,0)</f>
        <v>0</v>
      </c>
    </row>
    <row r="58" spans="5:15" ht="14.25" thickBot="1" x14ac:dyDescent="0.2">
      <c r="K58" s="40" t="s">
        <v>86</v>
      </c>
      <c r="O58" s="41">
        <f>工事価格+消費税</f>
        <v>0</v>
      </c>
    </row>
    <row r="59" spans="5:15" ht="14.25" thickTop="1" x14ac:dyDescent="0.15"/>
  </sheetData>
  <sheetProtection algorithmName="SHA-512" hashValue="RjiQ7SBwNANWQp/HWf+KM81n1ORb0GBRyhDtxYrAI7ZhOiMrCXU4R4C3BZqf6cqY+EOFWBZh/ZuW/wKpsaK/qA==" saltValue="e+/ZzxOgUWS71dfRM36Jk68SOYDe9IqAON3R1p6u9KEUWbZQfs0q5JmiBTU+hL92Qc9TSP4TfJO9fmT0deRUbA==" spinCount="100000" sheet="1" objects="1" scenarios="1"/>
  <mergeCells count="1">
    <mergeCell ref="M5:O5"/>
  </mergeCells>
  <phoneticPr fontId="11"/>
  <dataValidations count="2">
    <dataValidation type="decimal" imeMode="off" allowBlank="1" showInputMessage="1" showErrorMessage="1" errorTitle="工事費内訳書" error="金額を入力してください。" sqref="O19 O55:O58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54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2020-10-12T05:07:54Z</cp:lastPrinted>
  <dcterms:created xsi:type="dcterms:W3CDTF">2014-01-09T08:55:00Z</dcterms:created>
  <dcterms:modified xsi:type="dcterms:W3CDTF">2025-08-21T00:09:36Z</dcterms:modified>
</cp:coreProperties>
</file>