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chikugo\Desktop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内訳書!$J$1:$O$127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内訳書!$O$125</definedName>
    <definedName name="工事番号" localSheetId="0">内訳書!$K$8</definedName>
    <definedName name="工事費計" localSheetId="0">内訳書!$O$127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内訳書!$O$126</definedName>
  </definedNames>
  <calcPr/>
</workbook>
</file>

<file path=xl/calcChain.xml><?xml version="1.0" encoding="utf-8"?>
<calcChain xmlns="http://schemas.openxmlformats.org/spreadsheetml/2006/main">
  <c i="41" l="1" r="O126"/>
  <c r="O125"/>
  <c r="O127"/>
  <c r="O21"/>
  <c r="O22"/>
  <c r="O23"/>
  <c r="O24"/>
  <c r="O25"/>
  <c r="O30"/>
  <c r="O35"/>
  <c r="O38"/>
  <c r="O40"/>
  <c r="O44"/>
  <c r="O46"/>
  <c r="O47"/>
  <c r="O58"/>
  <c r="O59"/>
  <c r="O61"/>
  <c r="O62"/>
  <c r="O70"/>
  <c r="O71"/>
  <c r="O73"/>
  <c r="O79"/>
  <c r="O80"/>
  <c r="O81"/>
  <c r="O92"/>
  <c r="O94"/>
  <c r="O97"/>
  <c r="O98"/>
  <c r="O100"/>
  <c r="O101"/>
  <c r="O102"/>
  <c r="O105"/>
  <c r="O106"/>
  <c r="O107"/>
  <c r="O114"/>
  <c r="O116"/>
  <c r="O119"/>
  <c r="O120"/>
  <c r="O121"/>
  <c r="O123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<sst xmlns="http://schemas.openxmlformats.org/spreadsheetml/2006/main">
  <si>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</si>
  <si>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07-6791150010705</t>
  </si>
  <si>
    <t>水路工事（上八院下①）</t>
  </si>
  <si>
    <t>工事費内訳書</t>
  </si>
  <si>
    <t>20250729142133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</si>
  <si>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</si>
  <si>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</si>
  <si>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</si>
  <si>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</si>
  <si>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</si>
  <si>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</si>
  <si>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</si>
  <si>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</si>
  <si>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</si>
  <si>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</si>
  <si>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</si>
  <si>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</si>
  <si>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</si>
  <si>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県営農村総合整備事業</t>
  </si>
  <si>
    <t>M_数量</t>
  </si>
  <si>
    <t>積上げ無し文字色</t>
  </si>
  <si>
    <t>年度,1,20,1</t>
  </si>
  <si>
    <t>地区名</t>
  </si>
  <si>
    <t>大木2期地区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</si>
  <si>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</si>
  <si>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</si>
  <si>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</si>
  <si>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</si>
  <si>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</si>
  <si>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</si>
  <si>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</si>
  <si>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</si>
  <si>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</si>
  <si>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</si>
  <si>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</si>
  <si>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</si>
  <si>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</si>
  <si>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</si>
  <si>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</si>
  <si>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</si>
  <si>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</si>
  <si>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</si>
  <si>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</si>
  <si>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</si>
  <si>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</si>
  <si>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土砂掘削</t>
  </si>
  <si>
    <t>泥土掘削（BH0.8m3）</t>
  </si>
  <si>
    <t>m3</t>
  </si>
  <si>
    <t>泥土床掘（BH0.8m3）</t>
  </si>
  <si>
    <t>粘性土床掘（BH0.8m3）</t>
  </si>
  <si>
    <t>地山床掘</t>
  </si>
  <si>
    <t xml:space="preserve">      盛土工</t>
  </si>
  <si>
    <t xml:space="preserve">       流用土盛土</t>
  </si>
  <si>
    <t>埋戻　標準,B&lt;1.0m</t>
  </si>
  <si>
    <t>盛土・埋戻　標準,1.0&lt;B&lt;2.5m</t>
  </si>
  <si>
    <t>盛土・埋戻　標準,4.0m&lt;B</t>
  </si>
  <si>
    <t>底版部埋戻土　標準,1.0&lt;B&lt;2.5m</t>
  </si>
  <si>
    <t xml:space="preserve">      整形仕上げ工</t>
  </si>
  <si>
    <t xml:space="preserve">       法面整形</t>
  </si>
  <si>
    <t>切土部,購入しない,標準</t>
  </si>
  <si>
    <t>㎡</t>
  </si>
  <si>
    <t>盛土部,購入しない,標準</t>
  </si>
  <si>
    <t xml:space="preserve">      作業残土処理工</t>
  </si>
  <si>
    <t xml:space="preserve">       作業残土処理</t>
  </si>
  <si>
    <t xml:space="preserve">      地盤改良工</t>
  </si>
  <si>
    <t xml:space="preserve">       地盤改良</t>
  </si>
  <si>
    <t>30kg/m3 LBH0.4m3級 泥土 平均改良厚1.52m</t>
  </si>
  <si>
    <t>30kg/m3 LBH0.4m3級 泥土 平均改良厚0.41m</t>
  </si>
  <si>
    <t xml:space="preserve">      覆土工</t>
  </si>
  <si>
    <t>覆土（未改良土）</t>
  </si>
  <si>
    <t xml:space="preserve">     法覆護岸工</t>
  </si>
  <si>
    <t xml:space="preserve">      コンクリートブロック工</t>
  </si>
  <si>
    <t xml:space="preserve">       コンクリートブロック積み</t>
  </si>
  <si>
    <t>標準区間,1:0.6,裏コンなし</t>
  </si>
  <si>
    <t>標準区間,1:0.6,裏コンt=10cm</t>
  </si>
  <si>
    <t xml:space="preserve">       裏込材</t>
  </si>
  <si>
    <t>再生ｸﾗｯｼｬﾗﾝ　RC-40</t>
  </si>
  <si>
    <t xml:space="preserve">       天端コンクリート</t>
  </si>
  <si>
    <t>裏コンなし</t>
  </si>
  <si>
    <t>ｍ</t>
  </si>
  <si>
    <t>裏コン10cm</t>
  </si>
  <si>
    <t xml:space="preserve">       小口止コンクリート</t>
  </si>
  <si>
    <t xml:space="preserve">       コンクリートブロック基礎</t>
  </si>
  <si>
    <t xml:space="preserve">       ステップ</t>
  </si>
  <si>
    <t>個</t>
  </si>
  <si>
    <t xml:space="preserve">       魚巣ブロック</t>
  </si>
  <si>
    <t xml:space="preserve">     根固め工</t>
  </si>
  <si>
    <t xml:space="preserve">      根固め工</t>
  </si>
  <si>
    <t xml:space="preserve">       根固め工</t>
  </si>
  <si>
    <t xml:space="preserve">     柵渠工</t>
  </si>
  <si>
    <t xml:space="preserve">      柵渠工</t>
  </si>
  <si>
    <t xml:space="preserve">       鉄筋ｺﾝｸﾘｰﾄ柵渠据付工（機械）</t>
  </si>
  <si>
    <t>0.16㎡を超え2.5㎡以下</t>
  </si>
  <si>
    <t>2.5㎡を超え3.0㎡以下</t>
  </si>
  <si>
    <t xml:space="preserve">       鉄筋コンクリート柵渠　Ⅱ型　材料</t>
  </si>
  <si>
    <t>アーム</t>
  </si>
  <si>
    <t>パネル</t>
  </si>
  <si>
    <t xml:space="preserve">       張コンクリート工</t>
  </si>
  <si>
    <t xml:space="preserve">       底版コンクリート工</t>
  </si>
  <si>
    <t xml:space="preserve">       小口止ｺﾝｸﾘｰﾄ工</t>
  </si>
  <si>
    <t xml:space="preserve">     撤去復旧工</t>
  </si>
  <si>
    <t xml:space="preserve">      水田復旧工</t>
  </si>
  <si>
    <t xml:space="preserve">       排水管復旧</t>
  </si>
  <si>
    <t xml:space="preserve">      既設構造物撤去</t>
  </si>
  <si>
    <t xml:space="preserve">       雑石積撤去</t>
  </si>
  <si>
    <t xml:space="preserve">       空洞ブロック撤去</t>
  </si>
  <si>
    <t xml:space="preserve">       Co殻処分</t>
  </si>
  <si>
    <t>有筋</t>
  </si>
  <si>
    <t>無筋</t>
  </si>
  <si>
    <t xml:space="preserve">       フェンス撤去</t>
  </si>
  <si>
    <t xml:space="preserve">    直接工事費（仮設工）</t>
  </si>
  <si>
    <t xml:space="preserve">     仮設工</t>
  </si>
  <si>
    <t xml:space="preserve">      仮設道路工</t>
  </si>
  <si>
    <t xml:space="preserve">       安定シート</t>
  </si>
  <si>
    <t xml:space="preserve">       敷鉄板</t>
  </si>
  <si>
    <t xml:space="preserve">       表土剥ぎ取り復旧</t>
  </si>
  <si>
    <t xml:space="preserve">       仮設道路盛土設置</t>
  </si>
  <si>
    <t>購入土</t>
  </si>
  <si>
    <t xml:space="preserve">       仮設道路盛土　撤去</t>
  </si>
  <si>
    <t xml:space="preserve">       大型土のう設置・撤去</t>
  </si>
  <si>
    <t>袋</t>
  </si>
  <si>
    <t xml:space="preserve">       耕地復旧（畦畔）</t>
  </si>
  <si>
    <t xml:space="preserve">       耕起復旧</t>
  </si>
  <si>
    <t>耕起</t>
  </si>
  <si>
    <t xml:space="preserve">       殻運搬・処理</t>
  </si>
  <si>
    <t>廃プラ</t>
  </si>
  <si>
    <t xml:space="preserve">       仮排水管設置・撤去</t>
  </si>
  <si>
    <t xml:space="preserve">      水替え工</t>
  </si>
  <si>
    <t xml:space="preserve">       排水ポンプ</t>
  </si>
  <si>
    <t xml:space="preserve">      中和処理工</t>
  </si>
  <si>
    <t xml:space="preserve">       中和処理装置　設置・撤去</t>
  </si>
  <si>
    <t xml:space="preserve">       pH中和処理装置</t>
  </si>
  <si>
    <t>日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</si>
  <si>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</si>
  <si>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</si>
  <si>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</si>
  <si>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</si>
  <si>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</si>
  <si>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</si>
  <si>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重建設機械分解・組立・輸送</t>
  </si>
  <si>
    <t>台</t>
  </si>
  <si>
    <t xml:space="preserve">        仮設材輸送</t>
  </si>
  <si>
    <t>ton</t>
  </si>
  <si>
    <t xml:space="preserve">     準備費</t>
  </si>
  <si>
    <t xml:space="preserve">       準備費</t>
  </si>
  <si>
    <t xml:space="preserve">        刈払工</t>
  </si>
  <si>
    <t>チェーンソー,0～40</t>
  </si>
  <si>
    <t>ha</t>
  </si>
  <si>
    <t xml:space="preserve">        集積工</t>
  </si>
  <si>
    <t>伐採工分</t>
  </si>
  <si>
    <t xml:space="preserve">        伐採材運搬</t>
  </si>
  <si>
    <t>空m3</t>
  </si>
  <si>
    <t xml:space="preserve">        伐採材処分</t>
  </si>
  <si>
    <t xml:space="preserve">        伐採根運搬</t>
  </si>
  <si>
    <t xml:space="preserve">        伐採根処分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</si>
  <si>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</si>
  <si>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</si>
  <si>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</si>
  <si>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</si>
  <si>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</si>
  <si>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</si>
  <si>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スクラップ</t>
  </si>
  <si>
    <t xml:space="preserve">    スクラップ</t>
  </si>
  <si>
    <t xml:space="preserve">     スクラップ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</si>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</sst>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+O22+O97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+O23+O79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+O24+O46+O58+O61+O70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+O25+O30+O35+O38+O40+O44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+O26+O27+O28+O29</f>
        <v>0</v>
      </c>
    </row>
    <row r="26">
      <c r="E26">
        <v>7</v>
      </c>
      <c r="F26"/>
      <c r="G26">
        <v>11</v>
      </c>
      <c r="K26" s="28" t="s">
        <v>45</v>
      </c>
      <c r="L26" s="28" t="s">
        <v>46</v>
      </c>
      <c r="M26" s="29">
        <v>3100</v>
      </c>
      <c r="N26" s="30" t="s">
        <v>47</v>
      </c>
      <c r="O26" s="32"/>
    </row>
    <row r="27">
      <c r="E27">
        <v>8</v>
      </c>
      <c r="F27"/>
      <c r="G27">
        <v>11</v>
      </c>
      <c r="K27" s="28" t="s">
        <v>45</v>
      </c>
      <c r="L27" s="28" t="s">
        <v>48</v>
      </c>
      <c r="M27" s="29">
        <v>1000</v>
      </c>
      <c r="N27" s="30" t="s">
        <v>47</v>
      </c>
      <c r="O27" s="32"/>
    </row>
    <row r="28">
      <c r="E28">
        <v>9</v>
      </c>
      <c r="F28"/>
      <c r="G28">
        <v>11</v>
      </c>
      <c r="K28" s="28" t="s">
        <v>45</v>
      </c>
      <c r="L28" s="28" t="s">
        <v>49</v>
      </c>
      <c r="M28" s="29">
        <v>1700</v>
      </c>
      <c r="N28" s="30" t="s">
        <v>47</v>
      </c>
      <c r="O28" s="32"/>
    </row>
    <row r="29">
      <c r="E29">
        <v>10</v>
      </c>
      <c r="F29"/>
      <c r="G29">
        <v>11</v>
      </c>
      <c r="K29" s="28" t="s">
        <v>45</v>
      </c>
      <c r="L29" s="28" t="s">
        <v>50</v>
      </c>
      <c r="M29" s="29">
        <v>86</v>
      </c>
      <c r="N29" s="30" t="s">
        <v>47</v>
      </c>
      <c r="O29" s="32"/>
    </row>
    <row r="30">
      <c r="E30">
        <v>11</v>
      </c>
      <c r="F30"/>
      <c r="G30">
        <v>10</v>
      </c>
      <c r="K30" s="28" t="s">
        <v>51</v>
      </c>
      <c r="L30" s="28" t="s">
        <v>38</v>
      </c>
      <c r="M30" s="29">
        <v>1</v>
      </c>
      <c r="N30" s="30" t="s">
        <v>40</v>
      </c>
      <c r="O30" s="31">
        <f>+O31+O32+O33+O34</f>
        <v>0</v>
      </c>
    </row>
    <row r="31">
      <c r="E31">
        <v>12</v>
      </c>
      <c r="F31"/>
      <c r="G31">
        <v>11</v>
      </c>
      <c r="K31" s="28" t="s">
        <v>52</v>
      </c>
      <c r="L31" s="28" t="s">
        <v>53</v>
      </c>
      <c r="M31" s="29">
        <v>150</v>
      </c>
      <c r="N31" s="30" t="s">
        <v>47</v>
      </c>
      <c r="O31" s="32"/>
    </row>
    <row r="32">
      <c r="E32">
        <v>13</v>
      </c>
      <c r="F32"/>
      <c r="G32">
        <v>11</v>
      </c>
      <c r="K32" s="28" t="s">
        <v>52</v>
      </c>
      <c r="L32" s="28" t="s">
        <v>54</v>
      </c>
      <c r="M32" s="29">
        <v>300</v>
      </c>
      <c r="N32" s="30" t="s">
        <v>47</v>
      </c>
      <c r="O32" s="32"/>
    </row>
    <row r="33">
      <c r="E33">
        <v>14</v>
      </c>
      <c r="F33"/>
      <c r="G33">
        <v>11</v>
      </c>
      <c r="K33" s="28" t="s">
        <v>52</v>
      </c>
      <c r="L33" s="28" t="s">
        <v>55</v>
      </c>
      <c r="M33" s="29">
        <v>520</v>
      </c>
      <c r="N33" s="30" t="s">
        <v>47</v>
      </c>
      <c r="O33" s="32"/>
    </row>
    <row r="34">
      <c r="E34">
        <v>15</v>
      </c>
      <c r="F34"/>
      <c r="G34">
        <v>11</v>
      </c>
      <c r="K34" s="28" t="s">
        <v>52</v>
      </c>
      <c r="L34" s="28" t="s">
        <v>56</v>
      </c>
      <c r="M34" s="29">
        <v>11</v>
      </c>
      <c r="N34" s="30" t="s">
        <v>47</v>
      </c>
      <c r="O34" s="32"/>
    </row>
    <row r="35">
      <c r="E35">
        <v>16</v>
      </c>
      <c r="F35"/>
      <c r="G35">
        <v>10</v>
      </c>
      <c r="K35" s="28" t="s">
        <v>57</v>
      </c>
      <c r="L35" s="28" t="s">
        <v>38</v>
      </c>
      <c r="M35" s="29">
        <v>1</v>
      </c>
      <c r="N35" s="30" t="s">
        <v>40</v>
      </c>
      <c r="O35" s="31">
        <f>+O36+O37</f>
        <v>0</v>
      </c>
    </row>
    <row r="36">
      <c r="E36">
        <v>17</v>
      </c>
      <c r="F36"/>
      <c r="G36">
        <v>11</v>
      </c>
      <c r="K36" s="28" t="s">
        <v>58</v>
      </c>
      <c r="L36" s="28" t="s">
        <v>59</v>
      </c>
      <c r="M36" s="29">
        <v>1230</v>
      </c>
      <c r="N36" s="30" t="s">
        <v>60</v>
      </c>
      <c r="O36" s="32"/>
    </row>
    <row r="37">
      <c r="E37">
        <v>18</v>
      </c>
      <c r="F37"/>
      <c r="G37">
        <v>11</v>
      </c>
      <c r="K37" s="28" t="s">
        <v>58</v>
      </c>
      <c r="L37" s="28" t="s">
        <v>61</v>
      </c>
      <c r="M37" s="29">
        <v>110</v>
      </c>
      <c r="N37" s="30" t="s">
        <v>60</v>
      </c>
      <c r="O37" s="32"/>
    </row>
    <row r="38">
      <c r="E38">
        <v>19</v>
      </c>
      <c r="F38"/>
      <c r="G38">
        <v>10</v>
      </c>
      <c r="K38" s="28" t="s">
        <v>62</v>
      </c>
      <c r="L38" s="28" t="s">
        <v>38</v>
      </c>
      <c r="M38" s="29">
        <v>1</v>
      </c>
      <c r="N38" s="30" t="s">
        <v>40</v>
      </c>
      <c r="O38" s="31">
        <f>+O39</f>
        <v>0</v>
      </c>
    </row>
    <row r="39">
      <c r="E39">
        <v>20</v>
      </c>
      <c r="F39"/>
      <c r="G39">
        <v>11</v>
      </c>
      <c r="K39" s="28" t="s">
        <v>63</v>
      </c>
      <c r="L39" s="28" t="s">
        <v>38</v>
      </c>
      <c r="M39" s="29">
        <v>5000</v>
      </c>
      <c r="N39" s="30" t="s">
        <v>47</v>
      </c>
      <c r="O39" s="32"/>
    </row>
    <row r="40">
      <c r="E40">
        <v>21</v>
      </c>
      <c r="F40"/>
      <c r="G40">
        <v>10</v>
      </c>
      <c r="K40" s="28" t="s">
        <v>64</v>
      </c>
      <c r="L40" s="28" t="s">
        <v>38</v>
      </c>
      <c r="M40" s="29">
        <v>1</v>
      </c>
      <c r="N40" s="30" t="s">
        <v>40</v>
      </c>
      <c r="O40" s="31">
        <f>+O41+O42+O43</f>
        <v>0</v>
      </c>
    </row>
    <row r="41" ht="27">
      <c r="E41">
        <v>22</v>
      </c>
      <c r="F41"/>
      <c r="G41">
        <v>11</v>
      </c>
      <c r="K41" s="28" t="s">
        <v>65</v>
      </c>
      <c r="L41" s="28" t="s">
        <v>66</v>
      </c>
      <c r="M41" s="29">
        <v>3495</v>
      </c>
      <c r="N41" s="30" t="s">
        <v>47</v>
      </c>
      <c r="O41" s="32"/>
    </row>
    <row r="42" ht="27">
      <c r="E42">
        <v>23</v>
      </c>
      <c r="F42"/>
      <c r="G42">
        <v>11</v>
      </c>
      <c r="K42" s="28" t="s">
        <v>65</v>
      </c>
      <c r="L42" s="28" t="s">
        <v>67</v>
      </c>
      <c r="M42" s="29">
        <v>1004</v>
      </c>
      <c r="N42" s="30" t="s">
        <v>47</v>
      </c>
      <c r="O42" s="32"/>
    </row>
    <row r="43" ht="27">
      <c r="E43">
        <v>24</v>
      </c>
      <c r="F43"/>
      <c r="G43">
        <v>11</v>
      </c>
      <c r="K43" s="28" t="s">
        <v>65</v>
      </c>
      <c r="L43" s="28" t="s">
        <v>67</v>
      </c>
      <c r="M43" s="29">
        <v>1380</v>
      </c>
      <c r="N43" s="30" t="s">
        <v>47</v>
      </c>
      <c r="O43" s="32"/>
    </row>
    <row r="44">
      <c r="E44">
        <v>25</v>
      </c>
      <c r="F44"/>
      <c r="G44">
        <v>10</v>
      </c>
      <c r="K44" s="28" t="s">
        <v>68</v>
      </c>
      <c r="L44" s="28" t="s">
        <v>38</v>
      </c>
      <c r="M44" s="29">
        <v>1</v>
      </c>
      <c r="N44" s="30" t="s">
        <v>40</v>
      </c>
      <c r="O44" s="31">
        <f>+O45</f>
        <v>0</v>
      </c>
    </row>
    <row r="45">
      <c r="E45">
        <v>26</v>
      </c>
      <c r="F45"/>
      <c r="G45">
        <v>11</v>
      </c>
      <c r="K45" s="28" t="s">
        <v>52</v>
      </c>
      <c r="L45" s="28" t="s">
        <v>69</v>
      </c>
      <c r="M45" s="29">
        <v>270</v>
      </c>
      <c r="N45" s="30" t="s">
        <v>47</v>
      </c>
      <c r="O45" s="32"/>
    </row>
    <row r="46">
      <c r="E46">
        <v>27</v>
      </c>
      <c r="F46"/>
      <c r="G46">
        <v>9</v>
      </c>
      <c r="K46" s="28" t="s">
        <v>70</v>
      </c>
      <c r="L46" s="28" t="s">
        <v>38</v>
      </c>
      <c r="M46" s="29">
        <v>1</v>
      </c>
      <c r="N46" s="30" t="s">
        <v>40</v>
      </c>
      <c r="O46" s="31">
        <f>+O47</f>
        <v>0</v>
      </c>
    </row>
    <row r="47">
      <c r="E47">
        <v>28</v>
      </c>
      <c r="F47"/>
      <c r="G47">
        <v>10</v>
      </c>
      <c r="K47" s="28" t="s">
        <v>71</v>
      </c>
      <c r="L47" s="28" t="s">
        <v>38</v>
      </c>
      <c r="M47" s="29">
        <v>1</v>
      </c>
      <c r="N47" s="30" t="s">
        <v>40</v>
      </c>
      <c r="O47" s="31">
        <f>+O48+O49+O50+O51+O52+O53+O54+O55+O56+O57</f>
        <v>0</v>
      </c>
    </row>
    <row r="48">
      <c r="E48">
        <v>29</v>
      </c>
      <c r="F48"/>
      <c r="G48">
        <v>11</v>
      </c>
      <c r="K48" s="28" t="s">
        <v>72</v>
      </c>
      <c r="L48" s="28" t="s">
        <v>73</v>
      </c>
      <c r="M48" s="29">
        <v>1050</v>
      </c>
      <c r="N48" s="30" t="s">
        <v>60</v>
      </c>
      <c r="O48" s="32"/>
    </row>
    <row r="49">
      <c r="E49">
        <v>30</v>
      </c>
      <c r="F49"/>
      <c r="G49">
        <v>11</v>
      </c>
      <c r="K49" s="28" t="s">
        <v>72</v>
      </c>
      <c r="L49" s="28" t="s">
        <v>74</v>
      </c>
      <c r="M49" s="29">
        <v>19</v>
      </c>
      <c r="N49" s="30" t="s">
        <v>60</v>
      </c>
      <c r="O49" s="32"/>
    </row>
    <row r="50">
      <c r="E50">
        <v>31</v>
      </c>
      <c r="F50"/>
      <c r="G50">
        <v>11</v>
      </c>
      <c r="K50" s="28" t="s">
        <v>75</v>
      </c>
      <c r="L50" s="28" t="s">
        <v>76</v>
      </c>
      <c r="M50" s="29">
        <v>549</v>
      </c>
      <c r="N50" s="30" t="s">
        <v>47</v>
      </c>
      <c r="O50" s="32"/>
    </row>
    <row r="51">
      <c r="E51">
        <v>32</v>
      </c>
      <c r="F51"/>
      <c r="G51">
        <v>11</v>
      </c>
      <c r="K51" s="28" t="s">
        <v>77</v>
      </c>
      <c r="L51" s="28" t="s">
        <v>78</v>
      </c>
      <c r="M51" s="29">
        <v>337</v>
      </c>
      <c r="N51" s="30" t="s">
        <v>79</v>
      </c>
      <c r="O51" s="32"/>
    </row>
    <row r="52">
      <c r="E52">
        <v>33</v>
      </c>
      <c r="F52"/>
      <c r="G52">
        <v>11</v>
      </c>
      <c r="K52" s="28" t="s">
        <v>77</v>
      </c>
      <c r="L52" s="28" t="s">
        <v>80</v>
      </c>
      <c r="M52" s="29">
        <v>6</v>
      </c>
      <c r="N52" s="30" t="s">
        <v>79</v>
      </c>
      <c r="O52" s="32"/>
    </row>
    <row r="53">
      <c r="E53">
        <v>34</v>
      </c>
      <c r="F53"/>
      <c r="G53">
        <v>11</v>
      </c>
      <c r="K53" s="28" t="s">
        <v>81</v>
      </c>
      <c r="L53" s="28" t="s">
        <v>38</v>
      </c>
      <c r="M53" s="29">
        <v>1</v>
      </c>
      <c r="N53" s="30" t="s">
        <v>40</v>
      </c>
      <c r="O53" s="32"/>
    </row>
    <row r="54">
      <c r="E54">
        <v>35</v>
      </c>
      <c r="F54"/>
      <c r="G54">
        <v>11</v>
      </c>
      <c r="K54" s="28" t="s">
        <v>82</v>
      </c>
      <c r="L54" s="28" t="s">
        <v>78</v>
      </c>
      <c r="M54" s="29">
        <v>352</v>
      </c>
      <c r="N54" s="30" t="s">
        <v>79</v>
      </c>
      <c r="O54" s="32"/>
    </row>
    <row r="55">
      <c r="E55">
        <v>36</v>
      </c>
      <c r="F55"/>
      <c r="G55">
        <v>11</v>
      </c>
      <c r="K55" s="28" t="s">
        <v>82</v>
      </c>
      <c r="L55" s="28" t="s">
        <v>80</v>
      </c>
      <c r="M55" s="29">
        <v>6</v>
      </c>
      <c r="N55" s="30" t="s">
        <v>79</v>
      </c>
      <c r="O55" s="32"/>
    </row>
    <row r="56">
      <c r="E56">
        <v>37</v>
      </c>
      <c r="F56"/>
      <c r="G56">
        <v>11</v>
      </c>
      <c r="K56" s="28" t="s">
        <v>83</v>
      </c>
      <c r="L56" s="28" t="s">
        <v>38</v>
      </c>
      <c r="M56" s="29">
        <v>88</v>
      </c>
      <c r="N56" s="30" t="s">
        <v>84</v>
      </c>
      <c r="O56" s="32"/>
    </row>
    <row r="57">
      <c r="E57">
        <v>38</v>
      </c>
      <c r="F57"/>
      <c r="G57">
        <v>11</v>
      </c>
      <c r="K57" s="28" t="s">
        <v>85</v>
      </c>
      <c r="L57" s="28" t="s">
        <v>38</v>
      </c>
      <c r="M57" s="29">
        <v>1</v>
      </c>
      <c r="N57" s="30" t="s">
        <v>40</v>
      </c>
      <c r="O57" s="32"/>
    </row>
    <row r="58">
      <c r="E58">
        <v>39</v>
      </c>
      <c r="F58"/>
      <c r="G58">
        <v>9</v>
      </c>
      <c r="K58" s="28" t="s">
        <v>86</v>
      </c>
      <c r="L58" s="28" t="s">
        <v>38</v>
      </c>
      <c r="M58" s="29">
        <v>1</v>
      </c>
      <c r="N58" s="30" t="s">
        <v>40</v>
      </c>
      <c r="O58" s="31">
        <f>+O59</f>
        <v>0</v>
      </c>
    </row>
    <row r="59">
      <c r="E59">
        <v>40</v>
      </c>
      <c r="F59"/>
      <c r="G59">
        <v>10</v>
      </c>
      <c r="K59" s="28" t="s">
        <v>87</v>
      </c>
      <c r="L59" s="28" t="s">
        <v>38</v>
      </c>
      <c r="M59" s="29">
        <v>1</v>
      </c>
      <c r="N59" s="30" t="s">
        <v>40</v>
      </c>
      <c r="O59" s="31">
        <f>+O60</f>
        <v>0</v>
      </c>
    </row>
    <row r="60">
      <c r="E60">
        <v>41</v>
      </c>
      <c r="F60"/>
      <c r="G60">
        <v>11</v>
      </c>
      <c r="K60" s="28" t="s">
        <v>88</v>
      </c>
      <c r="L60" s="28" t="s">
        <v>38</v>
      </c>
      <c r="M60" s="29">
        <v>1</v>
      </c>
      <c r="N60" s="30" t="s">
        <v>40</v>
      </c>
      <c r="O60" s="32"/>
    </row>
    <row r="61">
      <c r="E61">
        <v>42</v>
      </c>
      <c r="F61"/>
      <c r="G61">
        <v>9</v>
      </c>
      <c r="K61" s="28" t="s">
        <v>89</v>
      </c>
      <c r="L61" s="28" t="s">
        <v>38</v>
      </c>
      <c r="M61" s="29">
        <v>1</v>
      </c>
      <c r="N61" s="30" t="s">
        <v>40</v>
      </c>
      <c r="O61" s="31">
        <f>+O62</f>
        <v>0</v>
      </c>
    </row>
    <row r="62">
      <c r="E62">
        <v>43</v>
      </c>
      <c r="F62"/>
      <c r="G62">
        <v>10</v>
      </c>
      <c r="K62" s="28" t="s">
        <v>90</v>
      </c>
      <c r="L62" s="28" t="s">
        <v>38</v>
      </c>
      <c r="M62" s="29">
        <v>1</v>
      </c>
      <c r="N62" s="30" t="s">
        <v>40</v>
      </c>
      <c r="O62" s="31">
        <f>+O63+O64+O65+O66+O67+O68+O69</f>
        <v>0</v>
      </c>
    </row>
    <row r="63">
      <c r="E63">
        <v>44</v>
      </c>
      <c r="F63"/>
      <c r="G63">
        <v>11</v>
      </c>
      <c r="K63" s="28" t="s">
        <v>91</v>
      </c>
      <c r="L63" s="28" t="s">
        <v>92</v>
      </c>
      <c r="M63" s="29">
        <v>24.100000000000001</v>
      </c>
      <c r="N63" s="30" t="s">
        <v>79</v>
      </c>
      <c r="O63" s="32"/>
    </row>
    <row r="64">
      <c r="E64">
        <v>45</v>
      </c>
      <c r="F64"/>
      <c r="G64">
        <v>11</v>
      </c>
      <c r="K64" s="28" t="s">
        <v>91</v>
      </c>
      <c r="L64" s="28" t="s">
        <v>93</v>
      </c>
      <c r="M64" s="29">
        <v>21.300000000000001</v>
      </c>
      <c r="N64" s="30" t="s">
        <v>79</v>
      </c>
      <c r="O64" s="32"/>
    </row>
    <row r="65">
      <c r="E65">
        <v>46</v>
      </c>
      <c r="F65"/>
      <c r="G65">
        <v>11</v>
      </c>
      <c r="K65" s="28" t="s">
        <v>94</v>
      </c>
      <c r="L65" s="28" t="s">
        <v>95</v>
      </c>
      <c r="M65" s="29">
        <v>1</v>
      </c>
      <c r="N65" s="30" t="s">
        <v>40</v>
      </c>
      <c r="O65" s="32"/>
    </row>
    <row r="66">
      <c r="E66">
        <v>47</v>
      </c>
      <c r="F66"/>
      <c r="G66">
        <v>11</v>
      </c>
      <c r="K66" s="28" t="s">
        <v>94</v>
      </c>
      <c r="L66" s="28" t="s">
        <v>96</v>
      </c>
      <c r="M66" s="29">
        <v>1</v>
      </c>
      <c r="N66" s="30" t="s">
        <v>40</v>
      </c>
      <c r="O66" s="32"/>
    </row>
    <row r="67">
      <c r="E67">
        <v>48</v>
      </c>
      <c r="F67"/>
      <c r="G67">
        <v>11</v>
      </c>
      <c r="K67" s="28" t="s">
        <v>97</v>
      </c>
      <c r="L67" s="28" t="s">
        <v>38</v>
      </c>
      <c r="M67" s="29">
        <v>1</v>
      </c>
      <c r="N67" s="30" t="s">
        <v>40</v>
      </c>
      <c r="O67" s="32"/>
    </row>
    <row r="68">
      <c r="E68">
        <v>49</v>
      </c>
      <c r="F68"/>
      <c r="G68">
        <v>11</v>
      </c>
      <c r="K68" s="28" t="s">
        <v>98</v>
      </c>
      <c r="L68" s="28" t="s">
        <v>38</v>
      </c>
      <c r="M68" s="29">
        <v>1</v>
      </c>
      <c r="N68" s="30" t="s">
        <v>40</v>
      </c>
      <c r="O68" s="32"/>
    </row>
    <row r="69">
      <c r="E69">
        <v>50</v>
      </c>
      <c r="F69"/>
      <c r="G69">
        <v>11</v>
      </c>
      <c r="K69" s="28" t="s">
        <v>99</v>
      </c>
      <c r="L69" s="28" t="s">
        <v>38</v>
      </c>
      <c r="M69" s="29">
        <v>1</v>
      </c>
      <c r="N69" s="30" t="s">
        <v>40</v>
      </c>
      <c r="O69" s="32"/>
    </row>
    <row r="70">
      <c r="E70">
        <v>51</v>
      </c>
      <c r="F70"/>
      <c r="G70">
        <v>9</v>
      </c>
      <c r="K70" s="28" t="s">
        <v>100</v>
      </c>
      <c r="L70" s="28" t="s">
        <v>38</v>
      </c>
      <c r="M70" s="29">
        <v>1</v>
      </c>
      <c r="N70" s="30" t="s">
        <v>40</v>
      </c>
      <c r="O70" s="31">
        <f>+O71+O73</f>
        <v>0</v>
      </c>
    </row>
    <row r="71">
      <c r="E71">
        <v>52</v>
      </c>
      <c r="F71"/>
      <c r="G71">
        <v>10</v>
      </c>
      <c r="K71" s="28" t="s">
        <v>101</v>
      </c>
      <c r="L71" s="28" t="s">
        <v>38</v>
      </c>
      <c r="M71" s="29">
        <v>1</v>
      </c>
      <c r="N71" s="30" t="s">
        <v>40</v>
      </c>
      <c r="O71" s="31">
        <f>+O72</f>
        <v>0</v>
      </c>
    </row>
    <row r="72">
      <c r="E72">
        <v>53</v>
      </c>
      <c r="F72"/>
      <c r="G72">
        <v>11</v>
      </c>
      <c r="K72" s="28" t="s">
        <v>102</v>
      </c>
      <c r="L72" s="28" t="s">
        <v>38</v>
      </c>
      <c r="M72" s="29">
        <v>1</v>
      </c>
      <c r="N72" s="30" t="s">
        <v>40</v>
      </c>
      <c r="O72" s="32"/>
    </row>
    <row r="73">
      <c r="E73">
        <v>54</v>
      </c>
      <c r="F73"/>
      <c r="G73">
        <v>10</v>
      </c>
      <c r="K73" s="28" t="s">
        <v>103</v>
      </c>
      <c r="L73" s="28" t="s">
        <v>38</v>
      </c>
      <c r="M73" s="29">
        <v>1</v>
      </c>
      <c r="N73" s="30" t="s">
        <v>40</v>
      </c>
      <c r="O73" s="31">
        <f>+O74+O75+O76+O77+O78</f>
        <v>0</v>
      </c>
    </row>
    <row r="74">
      <c r="E74">
        <v>55</v>
      </c>
      <c r="F74"/>
      <c r="G74">
        <v>11</v>
      </c>
      <c r="K74" s="28" t="s">
        <v>104</v>
      </c>
      <c r="L74" s="28" t="s">
        <v>38</v>
      </c>
      <c r="M74" s="29">
        <v>26</v>
      </c>
      <c r="N74" s="30" t="s">
        <v>60</v>
      </c>
      <c r="O74" s="32"/>
    </row>
    <row r="75">
      <c r="E75">
        <v>56</v>
      </c>
      <c r="F75"/>
      <c r="G75">
        <v>11</v>
      </c>
      <c r="K75" s="28" t="s">
        <v>105</v>
      </c>
      <c r="L75" s="28" t="s">
        <v>38</v>
      </c>
      <c r="M75" s="29">
        <v>2.3999999999999999</v>
      </c>
      <c r="N75" s="30" t="s">
        <v>47</v>
      </c>
      <c r="O75" s="32"/>
    </row>
    <row r="76">
      <c r="E76">
        <v>57</v>
      </c>
      <c r="F76"/>
      <c r="G76">
        <v>11</v>
      </c>
      <c r="K76" s="28" t="s">
        <v>106</v>
      </c>
      <c r="L76" s="28" t="s">
        <v>107</v>
      </c>
      <c r="M76" s="29">
        <v>8.3000000000000007</v>
      </c>
      <c r="N76" s="30" t="s">
        <v>47</v>
      </c>
      <c r="O76" s="32"/>
    </row>
    <row r="77">
      <c r="E77">
        <v>58</v>
      </c>
      <c r="F77"/>
      <c r="G77">
        <v>11</v>
      </c>
      <c r="K77" s="28" t="s">
        <v>106</v>
      </c>
      <c r="L77" s="28" t="s">
        <v>108</v>
      </c>
      <c r="M77" s="29">
        <v>10</v>
      </c>
      <c r="N77" s="30" t="s">
        <v>47</v>
      </c>
      <c r="O77" s="32"/>
    </row>
    <row r="78">
      <c r="E78">
        <v>59</v>
      </c>
      <c r="F78"/>
      <c r="G78">
        <v>11</v>
      </c>
      <c r="K78" s="28" t="s">
        <v>109</v>
      </c>
      <c r="L78" s="28" t="s">
        <v>38</v>
      </c>
      <c r="M78" s="29">
        <v>22</v>
      </c>
      <c r="N78" s="30" t="s">
        <v>79</v>
      </c>
      <c r="O78" s="32"/>
    </row>
    <row r="79">
      <c r="E79">
        <v>60</v>
      </c>
      <c r="F79">
        <v>169</v>
      </c>
      <c r="G79">
        <v>4</v>
      </c>
      <c r="K79" s="28" t="s">
        <v>110</v>
      </c>
      <c r="L79" s="28" t="s">
        <v>38</v>
      </c>
      <c r="M79" s="29">
        <v>1</v>
      </c>
      <c r="N79" s="30" t="s">
        <v>40</v>
      </c>
      <c r="O79" s="31">
        <f>+O80</f>
        <v>0</v>
      </c>
    </row>
    <row r="80">
      <c r="E80">
        <v>61</v>
      </c>
      <c r="F80"/>
      <c r="G80">
        <v>9</v>
      </c>
      <c r="K80" s="28" t="s">
        <v>111</v>
      </c>
      <c r="L80" s="28" t="s">
        <v>38</v>
      </c>
      <c r="M80" s="29">
        <v>1</v>
      </c>
      <c r="N80" s="30" t="s">
        <v>40</v>
      </c>
      <c r="O80" s="31">
        <f>+O81+O92+O94</f>
        <v>0</v>
      </c>
    </row>
    <row r="81">
      <c r="E81">
        <v>62</v>
      </c>
      <c r="F81"/>
      <c r="G81">
        <v>10</v>
      </c>
      <c r="K81" s="28" t="s">
        <v>112</v>
      </c>
      <c r="L81" s="28" t="s">
        <v>38</v>
      </c>
      <c r="M81" s="29">
        <v>1</v>
      </c>
      <c r="N81" s="30" t="s">
        <v>40</v>
      </c>
      <c r="O81" s="31">
        <f>+O82+O83+O84+O85+O86+O87+O88+O89+O90+O91</f>
        <v>0</v>
      </c>
    </row>
    <row r="82">
      <c r="E82">
        <v>63</v>
      </c>
      <c r="F82"/>
      <c r="G82">
        <v>11</v>
      </c>
      <c r="K82" s="28" t="s">
        <v>113</v>
      </c>
      <c r="L82" s="28" t="s">
        <v>38</v>
      </c>
      <c r="M82" s="29">
        <v>1844</v>
      </c>
      <c r="N82" s="30" t="s">
        <v>60</v>
      </c>
      <c r="O82" s="32"/>
    </row>
    <row r="83">
      <c r="E83">
        <v>64</v>
      </c>
      <c r="F83"/>
      <c r="G83">
        <v>11</v>
      </c>
      <c r="K83" s="28" t="s">
        <v>114</v>
      </c>
      <c r="L83" s="28" t="s">
        <v>38</v>
      </c>
      <c r="M83" s="29">
        <v>2485</v>
      </c>
      <c r="N83" s="30" t="s">
        <v>60</v>
      </c>
      <c r="O83" s="32"/>
    </row>
    <row r="84">
      <c r="E84">
        <v>65</v>
      </c>
      <c r="F84"/>
      <c r="G84">
        <v>11</v>
      </c>
      <c r="K84" s="28" t="s">
        <v>115</v>
      </c>
      <c r="L84" s="28" t="s">
        <v>38</v>
      </c>
      <c r="M84" s="29">
        <v>1844</v>
      </c>
      <c r="N84" s="30" t="s">
        <v>60</v>
      </c>
      <c r="O84" s="32"/>
    </row>
    <row r="85">
      <c r="E85">
        <v>66</v>
      </c>
      <c r="F85"/>
      <c r="G85">
        <v>11</v>
      </c>
      <c r="K85" s="28" t="s">
        <v>116</v>
      </c>
      <c r="L85" s="28" t="s">
        <v>117</v>
      </c>
      <c r="M85" s="29">
        <v>22</v>
      </c>
      <c r="N85" s="30" t="s">
        <v>47</v>
      </c>
      <c r="O85" s="32"/>
    </row>
    <row r="86">
      <c r="E86">
        <v>67</v>
      </c>
      <c r="F86"/>
      <c r="G86">
        <v>11</v>
      </c>
      <c r="K86" s="28" t="s">
        <v>118</v>
      </c>
      <c r="L86" s="28" t="s">
        <v>38</v>
      </c>
      <c r="M86" s="29">
        <v>22</v>
      </c>
      <c r="N86" s="30" t="s">
        <v>47</v>
      </c>
      <c r="O86" s="32"/>
    </row>
    <row r="87">
      <c r="E87">
        <v>68</v>
      </c>
      <c r="F87"/>
      <c r="G87">
        <v>11</v>
      </c>
      <c r="K87" s="28" t="s">
        <v>119</v>
      </c>
      <c r="L87" s="28" t="s">
        <v>38</v>
      </c>
      <c r="M87" s="29">
        <v>127</v>
      </c>
      <c r="N87" s="30" t="s">
        <v>120</v>
      </c>
      <c r="O87" s="32"/>
    </row>
    <row r="88">
      <c r="E88">
        <v>69</v>
      </c>
      <c r="F88"/>
      <c r="G88">
        <v>11</v>
      </c>
      <c r="K88" s="28" t="s">
        <v>121</v>
      </c>
      <c r="L88" s="28" t="s">
        <v>38</v>
      </c>
      <c r="M88" s="29">
        <v>139</v>
      </c>
      <c r="N88" s="30" t="s">
        <v>79</v>
      </c>
      <c r="O88" s="32"/>
    </row>
    <row r="89">
      <c r="E89">
        <v>70</v>
      </c>
      <c r="F89"/>
      <c r="G89">
        <v>11</v>
      </c>
      <c r="K89" s="28" t="s">
        <v>122</v>
      </c>
      <c r="L89" s="28" t="s">
        <v>123</v>
      </c>
      <c r="M89" s="29">
        <v>2525</v>
      </c>
      <c r="N89" s="30" t="s">
        <v>60</v>
      </c>
      <c r="O89" s="32"/>
    </row>
    <row r="90">
      <c r="E90">
        <v>71</v>
      </c>
      <c r="F90"/>
      <c r="G90">
        <v>11</v>
      </c>
      <c r="K90" s="28" t="s">
        <v>124</v>
      </c>
      <c r="L90" s="28" t="s">
        <v>125</v>
      </c>
      <c r="M90" s="29">
        <v>1</v>
      </c>
      <c r="N90" s="30" t="s">
        <v>47</v>
      </c>
      <c r="O90" s="32"/>
    </row>
    <row r="91">
      <c r="E91">
        <v>72</v>
      </c>
      <c r="F91"/>
      <c r="G91">
        <v>11</v>
      </c>
      <c r="K91" s="28" t="s">
        <v>126</v>
      </c>
      <c r="L91" s="28" t="s">
        <v>38</v>
      </c>
      <c r="M91" s="29">
        <v>1</v>
      </c>
      <c r="N91" s="30" t="s">
        <v>40</v>
      </c>
      <c r="O91" s="32"/>
    </row>
    <row r="92">
      <c r="E92">
        <v>73</v>
      </c>
      <c r="F92"/>
      <c r="G92">
        <v>10</v>
      </c>
      <c r="K92" s="28" t="s">
        <v>127</v>
      </c>
      <c r="L92" s="28" t="s">
        <v>38</v>
      </c>
      <c r="M92" s="29">
        <v>1</v>
      </c>
      <c r="N92" s="30" t="s">
        <v>40</v>
      </c>
      <c r="O92" s="31">
        <f>+O93</f>
        <v>0</v>
      </c>
    </row>
    <row r="93">
      <c r="E93">
        <v>74</v>
      </c>
      <c r="F93"/>
      <c r="G93">
        <v>11</v>
      </c>
      <c r="K93" s="28" t="s">
        <v>128</v>
      </c>
      <c r="L93" s="28" t="s">
        <v>38</v>
      </c>
      <c r="M93" s="29">
        <v>1</v>
      </c>
      <c r="N93" s="30" t="s">
        <v>40</v>
      </c>
      <c r="O93" s="32"/>
    </row>
    <row r="94">
      <c r="E94">
        <v>75</v>
      </c>
      <c r="F94"/>
      <c r="G94">
        <v>10</v>
      </c>
      <c r="K94" s="28" t="s">
        <v>129</v>
      </c>
      <c r="L94" s="28" t="s">
        <v>38</v>
      </c>
      <c r="M94" s="29">
        <v>1</v>
      </c>
      <c r="N94" s="30" t="s">
        <v>40</v>
      </c>
      <c r="O94" s="31">
        <f>+O95+O96</f>
        <v>0</v>
      </c>
    </row>
    <row r="95">
      <c r="E95">
        <v>76</v>
      </c>
      <c r="F95"/>
      <c r="G95">
        <v>11</v>
      </c>
      <c r="K95" s="28" t="s">
        <v>130</v>
      </c>
      <c r="L95" s="28" t="s">
        <v>38</v>
      </c>
      <c r="M95" s="29">
        <v>1</v>
      </c>
      <c r="N95" s="30" t="s">
        <v>40</v>
      </c>
      <c r="O95" s="32"/>
    </row>
    <row r="96">
      <c r="E96">
        <v>77</v>
      </c>
      <c r="F96"/>
      <c r="G96">
        <v>11</v>
      </c>
      <c r="K96" s="28" t="s">
        <v>131</v>
      </c>
      <c r="L96" s="28" t="s">
        <v>38</v>
      </c>
      <c r="M96" s="29">
        <v>76</v>
      </c>
      <c r="N96" s="30" t="s">
        <v>132</v>
      </c>
      <c r="O96" s="32"/>
    </row>
    <row r="97">
      <c r="E97">
        <v>78</v>
      </c>
      <c r="F97">
        <v>8</v>
      </c>
      <c r="G97">
        <v>3</v>
      </c>
      <c r="K97" s="28" t="s">
        <v>133</v>
      </c>
      <c r="L97" s="28" t="s">
        <v>38</v>
      </c>
      <c r="M97" s="29">
        <v>1</v>
      </c>
      <c r="N97" s="30" t="s">
        <v>40</v>
      </c>
      <c r="O97" s="31">
        <f>+O98+O116</f>
        <v>0</v>
      </c>
    </row>
    <row r="98">
      <c r="E98">
        <v>79</v>
      </c>
      <c r="F98">
        <v>9</v>
      </c>
      <c r="G98">
        <v>4</v>
      </c>
      <c r="K98" s="28" t="s">
        <v>134</v>
      </c>
      <c r="L98" s="28" t="s">
        <v>38</v>
      </c>
      <c r="M98" s="29">
        <v>1</v>
      </c>
      <c r="N98" s="30" t="s">
        <v>40</v>
      </c>
      <c r="O98" s="31">
        <f>+O99+O100+O105+O114</f>
        <v>0</v>
      </c>
    </row>
    <row r="99">
      <c r="E99">
        <v>80</v>
      </c>
      <c r="F99">
        <v>14</v>
      </c>
      <c r="G99">
        <v>5</v>
      </c>
      <c r="K99" s="28" t="s">
        <v>135</v>
      </c>
      <c r="L99" s="28" t="s">
        <v>38</v>
      </c>
      <c r="M99" s="29">
        <v>1</v>
      </c>
      <c r="N99" s="30" t="s">
        <v>40</v>
      </c>
      <c r="O99" s="32"/>
    </row>
    <row r="100">
      <c r="E100">
        <v>81</v>
      </c>
      <c r="F100">
        <v>15</v>
      </c>
      <c r="G100">
        <v>5</v>
      </c>
      <c r="K100" s="28" t="s">
        <v>136</v>
      </c>
      <c r="L100" s="28" t="s">
        <v>38</v>
      </c>
      <c r="M100" s="29">
        <v>1</v>
      </c>
      <c r="N100" s="30" t="s">
        <v>40</v>
      </c>
      <c r="O100" s="31">
        <f>+O101</f>
        <v>0</v>
      </c>
    </row>
    <row r="101">
      <c r="E101">
        <v>82</v>
      </c>
      <c r="F101"/>
      <c r="G101">
        <v>9</v>
      </c>
      <c r="K101" s="28" t="s">
        <v>137</v>
      </c>
      <c r="L101" s="28" t="s">
        <v>38</v>
      </c>
      <c r="M101" s="29">
        <v>1</v>
      </c>
      <c r="N101" s="30" t="s">
        <v>40</v>
      </c>
      <c r="O101" s="31">
        <f>+O102</f>
        <v>0</v>
      </c>
    </row>
    <row r="102">
      <c r="E102">
        <v>83</v>
      </c>
      <c r="F102"/>
      <c r="G102">
        <v>10</v>
      </c>
      <c r="K102" s="28" t="s">
        <v>138</v>
      </c>
      <c r="L102" s="28" t="s">
        <v>38</v>
      </c>
      <c r="M102" s="29">
        <v>1</v>
      </c>
      <c r="N102" s="30" t="s">
        <v>40</v>
      </c>
      <c r="O102" s="31">
        <f>+O103+O104</f>
        <v>0</v>
      </c>
    </row>
    <row r="103">
      <c r="E103">
        <v>84</v>
      </c>
      <c r="F103"/>
      <c r="G103">
        <v>11</v>
      </c>
      <c r="K103" s="28" t="s">
        <v>139</v>
      </c>
      <c r="L103" s="28" t="s">
        <v>38</v>
      </c>
      <c r="M103" s="29">
        <v>2</v>
      </c>
      <c r="N103" s="30" t="s">
        <v>140</v>
      </c>
      <c r="O103" s="32"/>
    </row>
    <row r="104">
      <c r="E104">
        <v>85</v>
      </c>
      <c r="F104"/>
      <c r="G104">
        <v>11</v>
      </c>
      <c r="K104" s="28" t="s">
        <v>141</v>
      </c>
      <c r="L104" s="28" t="s">
        <v>38</v>
      </c>
      <c r="M104" s="29">
        <v>429.13999999999999</v>
      </c>
      <c r="N104" s="30" t="s">
        <v>142</v>
      </c>
      <c r="O104" s="32"/>
    </row>
    <row r="105">
      <c r="E105">
        <v>86</v>
      </c>
      <c r="F105">
        <v>16</v>
      </c>
      <c r="G105">
        <v>5</v>
      </c>
      <c r="K105" s="28" t="s">
        <v>143</v>
      </c>
      <c r="L105" s="28" t="s">
        <v>38</v>
      </c>
      <c r="M105" s="29">
        <v>1</v>
      </c>
      <c r="N105" s="30" t="s">
        <v>40</v>
      </c>
      <c r="O105" s="31">
        <f>+O106</f>
        <v>0</v>
      </c>
    </row>
    <row r="106">
      <c r="E106">
        <v>87</v>
      </c>
      <c r="F106"/>
      <c r="G106">
        <v>9</v>
      </c>
      <c r="K106" s="28" t="s">
        <v>137</v>
      </c>
      <c r="L106" s="28" t="s">
        <v>38</v>
      </c>
      <c r="M106" s="29">
        <v>1</v>
      </c>
      <c r="N106" s="30" t="s">
        <v>40</v>
      </c>
      <c r="O106" s="31">
        <f>+O107</f>
        <v>0</v>
      </c>
    </row>
    <row r="107">
      <c r="E107">
        <v>88</v>
      </c>
      <c r="F107"/>
      <c r="G107">
        <v>10</v>
      </c>
      <c r="K107" s="28" t="s">
        <v>144</v>
      </c>
      <c r="L107" s="28" t="s">
        <v>38</v>
      </c>
      <c r="M107" s="29">
        <v>1</v>
      </c>
      <c r="N107" s="30" t="s">
        <v>40</v>
      </c>
      <c r="O107" s="31">
        <f>+O108+O109+O110+O111+O112+O113</f>
        <v>0</v>
      </c>
    </row>
    <row r="108">
      <c r="E108">
        <v>89</v>
      </c>
      <c r="F108"/>
      <c r="G108">
        <v>11</v>
      </c>
      <c r="K108" s="28" t="s">
        <v>145</v>
      </c>
      <c r="L108" s="28" t="s">
        <v>146</v>
      </c>
      <c r="M108" s="29">
        <v>0.029999999999999999</v>
      </c>
      <c r="N108" s="30" t="s">
        <v>147</v>
      </c>
      <c r="O108" s="32"/>
    </row>
    <row r="109">
      <c r="E109">
        <v>90</v>
      </c>
      <c r="F109"/>
      <c r="G109">
        <v>11</v>
      </c>
      <c r="K109" s="28" t="s">
        <v>148</v>
      </c>
      <c r="L109" s="28" t="s">
        <v>149</v>
      </c>
      <c r="M109" s="29">
        <v>0.029999999999999999</v>
      </c>
      <c r="N109" s="30" t="s">
        <v>147</v>
      </c>
      <c r="O109" s="32"/>
    </row>
    <row r="110">
      <c r="E110">
        <v>91</v>
      </c>
      <c r="F110"/>
      <c r="G110">
        <v>11</v>
      </c>
      <c r="K110" s="28" t="s">
        <v>150</v>
      </c>
      <c r="L110" s="28" t="s">
        <v>38</v>
      </c>
      <c r="M110" s="29">
        <v>35</v>
      </c>
      <c r="N110" s="30" t="s">
        <v>151</v>
      </c>
      <c r="O110" s="32"/>
    </row>
    <row r="111">
      <c r="E111">
        <v>92</v>
      </c>
      <c r="F111"/>
      <c r="G111">
        <v>11</v>
      </c>
      <c r="K111" s="28" t="s">
        <v>152</v>
      </c>
      <c r="L111" s="28" t="s">
        <v>38</v>
      </c>
      <c r="M111" s="29">
        <v>35</v>
      </c>
      <c r="N111" s="30" t="s">
        <v>151</v>
      </c>
      <c r="O111" s="32"/>
    </row>
    <row r="112">
      <c r="E112">
        <v>93</v>
      </c>
      <c r="F112"/>
      <c r="G112">
        <v>11</v>
      </c>
      <c r="K112" s="28" t="s">
        <v>153</v>
      </c>
      <c r="L112" s="28" t="s">
        <v>38</v>
      </c>
      <c r="M112" s="29">
        <v>13</v>
      </c>
      <c r="N112" s="30" t="s">
        <v>151</v>
      </c>
      <c r="O112" s="32"/>
    </row>
    <row r="113">
      <c r="E113">
        <v>94</v>
      </c>
      <c r="F113"/>
      <c r="G113">
        <v>11</v>
      </c>
      <c r="K113" s="28" t="s">
        <v>154</v>
      </c>
      <c r="L113" s="28" t="s">
        <v>38</v>
      </c>
      <c r="M113" s="29">
        <v>13</v>
      </c>
      <c r="N113" s="30" t="s">
        <v>151</v>
      </c>
      <c r="O113" s="32"/>
    </row>
    <row r="114">
      <c r="E114">
        <v>95</v>
      </c>
      <c r="F114">
        <v>203</v>
      </c>
      <c r="G114">
        <v>5</v>
      </c>
      <c r="K114" s="28" t="s">
        <v>155</v>
      </c>
      <c r="L114" s="28" t="s">
        <v>38</v>
      </c>
      <c r="M114" s="29">
        <v>1</v>
      </c>
      <c r="N114" s="30" t="s">
        <v>40</v>
      </c>
      <c r="O114" s="31">
        <f>+O115</f>
        <v>0</v>
      </c>
    </row>
    <row r="115">
      <c r="E115">
        <v>96</v>
      </c>
      <c r="F115">
        <v>204</v>
      </c>
      <c r="G115">
        <v>6</v>
      </c>
      <c r="K115" s="28" t="s">
        <v>156</v>
      </c>
      <c r="L115" s="28" t="s">
        <v>38</v>
      </c>
      <c r="M115" s="29">
        <v>1</v>
      </c>
      <c r="N115" s="30" t="s">
        <v>40</v>
      </c>
      <c r="O115" s="32"/>
    </row>
    <row r="116">
      <c r="E116">
        <v>97</v>
      </c>
      <c r="F116">
        <v>23</v>
      </c>
      <c r="G116">
        <v>4</v>
      </c>
      <c r="K116" s="28" t="s">
        <v>157</v>
      </c>
      <c r="L116" s="28" t="s">
        <v>38</v>
      </c>
      <c r="M116" s="29">
        <v>1</v>
      </c>
      <c r="N116" s="30" t="s">
        <v>40</v>
      </c>
      <c r="O116" s="31">
        <f>+O117</f>
        <v>0</v>
      </c>
    </row>
    <row r="117">
      <c r="E117">
        <v>98</v>
      </c>
      <c r="F117">
        <v>220</v>
      </c>
      <c r="G117">
        <v>5</v>
      </c>
      <c r="K117" s="28" t="s">
        <v>158</v>
      </c>
      <c r="L117" s="28" t="s">
        <v>38</v>
      </c>
      <c r="M117" s="29">
        <v>1</v>
      </c>
      <c r="N117" s="30" t="s">
        <v>40</v>
      </c>
      <c r="O117" s="32"/>
    </row>
    <row r="118">
      <c r="E118">
        <v>99</v>
      </c>
      <c r="F118">
        <v>25</v>
      </c>
      <c r="G118">
        <v>2</v>
      </c>
      <c r="K118" s="28" t="s">
        <v>159</v>
      </c>
      <c r="L118" s="28" t="s">
        <v>38</v>
      </c>
      <c r="M118" s="29">
        <v>1</v>
      </c>
      <c r="N118" s="30" t="s">
        <v>40</v>
      </c>
      <c r="O118" s="32"/>
    </row>
    <row r="119">
      <c r="E119">
        <v>100</v>
      </c>
      <c r="F119">
        <v>26</v>
      </c>
      <c r="G119">
        <v>2</v>
      </c>
      <c r="K119" s="28" t="s">
        <v>160</v>
      </c>
      <c r="L119" s="28" t="s">
        <v>38</v>
      </c>
      <c r="M119" s="29">
        <v>1</v>
      </c>
      <c r="N119" s="30" t="s">
        <v>40</v>
      </c>
      <c r="O119" s="31">
        <f>+O120</f>
        <v>0</v>
      </c>
    </row>
    <row r="120">
      <c r="E120">
        <v>101</v>
      </c>
      <c r="F120"/>
      <c r="G120">
        <v>9</v>
      </c>
      <c r="K120" s="28" t="s">
        <v>161</v>
      </c>
      <c r="L120" s="28" t="s">
        <v>38</v>
      </c>
      <c r="M120" s="29">
        <v>1</v>
      </c>
      <c r="N120" s="30" t="s">
        <v>40</v>
      </c>
      <c r="O120" s="31">
        <f>+O121</f>
        <v>0</v>
      </c>
    </row>
    <row r="121">
      <c r="E121">
        <v>102</v>
      </c>
      <c r="F121"/>
      <c r="G121">
        <v>10</v>
      </c>
      <c r="K121" s="28" t="s">
        <v>162</v>
      </c>
      <c r="L121" s="28" t="s">
        <v>38</v>
      </c>
      <c r="M121" s="29">
        <v>1</v>
      </c>
      <c r="N121" s="30" t="s">
        <v>40</v>
      </c>
      <c r="O121" s="31">
        <f>+O122</f>
        <v>0</v>
      </c>
    </row>
    <row r="122">
      <c r="E122">
        <v>103</v>
      </c>
      <c r="F122"/>
      <c r="G122">
        <v>11</v>
      </c>
      <c r="K122" s="28" t="s">
        <v>163</v>
      </c>
      <c r="L122" s="28" t="s">
        <v>38</v>
      </c>
      <c r="M122" s="29">
        <v>0.029999999999999999</v>
      </c>
      <c r="N122" s="30" t="s">
        <v>142</v>
      </c>
      <c r="O122" s="32"/>
    </row>
    <row r="123" ht="14.25">
      <c r="E123">
        <v>1</v>
      </c>
      <c r="F123">
        <v>4</v>
      </c>
      <c r="G123">
        <v>1</v>
      </c>
      <c r="K123" s="33" t="s">
        <v>164</v>
      </c>
      <c r="L123" s="33" t="s">
        <v>38</v>
      </c>
      <c r="M123" s="34"/>
      <c r="N123" s="35" t="s">
        <v>38</v>
      </c>
      <c r="O123" s="36">
        <f>+O21+O118+O119</f>
        <v>0</v>
      </c>
    </row>
    <row r="124">
      <c r="M124" s="37"/>
      <c r="O124" s="38"/>
    </row>
    <row r="125" thickTop="1" ht="13.8">
      <c r="K125" s="39" t="s">
        <v>165</v>
      </c>
      <c r="O125" s="40">
        <f>+O123</f>
        <v>0</v>
      </c>
    </row>
    <row r="126" ht="13.2">
      <c r="K126" s="41" t="s">
        <v>166</v>
      </c>
      <c r="O126" s="42">
        <f>ROUNDDOWN(工事価格*0.1,0)</f>
        <v>0</v>
      </c>
    </row>
    <row r="127" thickBot="1" ht="13.8">
      <c r="K127" s="43" t="s">
        <v>167</v>
      </c>
      <c r="O127" s="44">
        <f>工事価格+消費税</f>
        <v>0</v>
      </c>
    </row>
    <row r="128" thickTop="1" ht="13.8"/>
  </sheetData>
  <sheetProtection sheet="1" objects="1" scenarios="1" spinCount="100000" saltValue="WlwKhU9NKG24Z/zzrUWxdid3unpLW6zpf8qAqcwIfLyyuhDAiDyNNp0TKFNliC5OpVjtdjX2R9aQhTKNwlxy0Q==" hashValue="4jsNPHKPHf3MxTSbEkAMUxCLDKN4ltdwHd+nh2PmbzUXMdaNUpE6eGPLaqF9kz2EUmcZy6XN3kuTCruFuP3c+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24:O127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23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2025-07-29T05:22:11Z</dcterms:modified>
</cp:coreProperties>
</file>