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内訳書!$J$1:$O$219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内訳書!$O$217</definedName>
    <definedName name="工事番号" localSheetId="0">内訳書!$K$8</definedName>
    <definedName name="工事費計" localSheetId="0">内訳書!$O$219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内訳書!$O$218</definedName>
  </definedNames>
  <calcPr/>
</workbook>
</file>

<file path=xl/calcChain.xml><?xml version="1.0" encoding="utf-8"?>
<calcChain xmlns="http://schemas.openxmlformats.org/spreadsheetml/2006/main">
  <c i="41" l="1" r="O218"/>
  <c r="O217"/>
  <c r="O219"/>
  <c r="O21"/>
  <c r="O22"/>
  <c r="O23"/>
  <c r="O24"/>
  <c r="O25"/>
  <c r="O34"/>
  <c r="O38"/>
  <c r="O40"/>
  <c r="O44"/>
  <c r="O45"/>
  <c r="O52"/>
  <c r="O53"/>
  <c r="O54"/>
  <c r="O55"/>
  <c r="O56"/>
  <c r="O57"/>
  <c r="O58"/>
  <c r="O60"/>
  <c r="O61"/>
  <c r="O62"/>
  <c r="O73"/>
  <c r="O74"/>
  <c r="O78"/>
  <c r="O79"/>
  <c r="O81"/>
  <c r="O82"/>
  <c r="O89"/>
  <c r="O92"/>
  <c r="O93"/>
  <c r="O144"/>
  <c r="O161"/>
  <c r="O165"/>
  <c r="O168"/>
  <c r="O169"/>
  <c r="O171"/>
  <c r="O172"/>
  <c r="O177"/>
  <c r="O178"/>
  <c r="O182"/>
  <c r="O183"/>
  <c r="O184"/>
  <c r="O185"/>
  <c r="O187"/>
  <c r="O188"/>
  <c r="O190"/>
  <c r="O193"/>
  <c r="O194"/>
  <c r="O198"/>
  <c r="O200"/>
  <c r="O201"/>
  <c r="O202"/>
  <c r="O203"/>
  <c r="O204"/>
  <c r="O207"/>
  <c r="O208"/>
  <c r="O210"/>
  <c r="O212"/>
  <c r="O215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<sst xmlns="http://schemas.openxmlformats.org/spreadsheetml/2006/main">
  <si>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</si>
  <si>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07-7310800010745</t>
  </si>
  <si>
    <t>新川排水機場電気設備工事</t>
  </si>
  <si>
    <t>工事費内訳書</t>
  </si>
  <si>
    <t>20250804090840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</si>
  <si>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</si>
  <si>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</si>
  <si>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</si>
  <si>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</si>
  <si>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</si>
  <si>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</si>
  <si>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</si>
  <si>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</si>
  <si>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</si>
  <si>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</si>
  <si>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</si>
  <si>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</si>
  <si>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</si>
  <si>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湛水防除事業</t>
  </si>
  <si>
    <t>M_数量</t>
  </si>
  <si>
    <t>積上げ無し文字色</t>
  </si>
  <si>
    <t>年度,1,20,1</t>
  </si>
  <si>
    <t>地区名</t>
  </si>
  <si>
    <t>大刀洗川・陣屋川流域地区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</si>
  <si>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</si>
  <si>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</si>
  <si>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</si>
  <si>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</si>
  <si>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</si>
  <si>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</si>
  <si>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</si>
  <si>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</si>
  <si>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</si>
  <si>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</si>
  <si>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</si>
  <si>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</si>
  <si>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</si>
  <si>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</si>
  <si>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</si>
  <si>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製作工事価格</t>
  </si>
  <si>
    <t>式</t>
  </si>
  <si>
    <t xml:space="preserve">   機器単体費</t>
  </si>
  <si>
    <t xml:space="preserve">    機器設備工</t>
  </si>
  <si>
    <t xml:space="preserve">     機器設備工</t>
  </si>
  <si>
    <t xml:space="preserve">      受変電設備工（機器単体費）</t>
  </si>
  <si>
    <t xml:space="preserve">       引込開閉器盤</t>
  </si>
  <si>
    <t>屋外装柱形(SUS)、B600×D200×H1200</t>
  </si>
  <si>
    <t>面</t>
  </si>
  <si>
    <t xml:space="preserve">       動力配電盤</t>
  </si>
  <si>
    <t>屋内自立閉鎖形、B1200×D1000×H2300</t>
  </si>
  <si>
    <t xml:space="preserve">       排水ポンプ配電盤</t>
  </si>
  <si>
    <t>屋内自立閉鎖形、B1000×D1000×H2300</t>
  </si>
  <si>
    <t xml:space="preserve">       自家発受電盤</t>
  </si>
  <si>
    <t xml:space="preserve">       照明配電盤</t>
  </si>
  <si>
    <t xml:space="preserve">       1号排水ポンプ盤</t>
  </si>
  <si>
    <t>屋内自立閉鎖形、B1400×D1000×H2300</t>
  </si>
  <si>
    <t xml:space="preserve">       2～4号排水ポンプ盤</t>
  </si>
  <si>
    <t xml:space="preserve">       主ポンプ用機側操作盤</t>
  </si>
  <si>
    <t>屋外自立閉鎖形(SUS)、B900×D600×H2000</t>
  </si>
  <si>
    <t xml:space="preserve">      水位計</t>
  </si>
  <si>
    <t xml:space="preserve">       内水位計</t>
  </si>
  <si>
    <t>投込式</t>
  </si>
  <si>
    <t>台</t>
  </si>
  <si>
    <t xml:space="preserve">       外水位計</t>
  </si>
  <si>
    <t>電波式</t>
  </si>
  <si>
    <t xml:space="preserve">       電極式水位計</t>
  </si>
  <si>
    <t>電極式</t>
  </si>
  <si>
    <t>組</t>
  </si>
  <si>
    <t xml:space="preserve">      電源設備工（機器単体費）</t>
  </si>
  <si>
    <t xml:space="preserve">       無停電電源装置</t>
  </si>
  <si>
    <t>据置型 3kVA</t>
  </si>
  <si>
    <t xml:space="preserve">      水管理設備工（機器単体費）</t>
  </si>
  <si>
    <t xml:space="preserve">       ITVカメラ</t>
  </si>
  <si>
    <t>雲台一体型webカメラ</t>
  </si>
  <si>
    <t xml:space="preserve">       ITVカメラ中継箱</t>
  </si>
  <si>
    <t>屋外装柱型</t>
  </si>
  <si>
    <t xml:space="preserve">       ITV操作卓</t>
  </si>
  <si>
    <t>デスクトップ型</t>
  </si>
  <si>
    <t xml:space="preserve">     鋼製付属設備工</t>
  </si>
  <si>
    <t xml:space="preserve">      鋼製付属設備工(直接制作費)</t>
  </si>
  <si>
    <t xml:space="preserve">       鋼製付属設備製作工</t>
  </si>
  <si>
    <t>ピット蓋,0.1≦ｘ≦5.0,0.00,0.00,１基,1.00,ピット,2678.38</t>
  </si>
  <si>
    <t>基</t>
  </si>
  <si>
    <t>架台,0.1≦ｘ≦5.0,0.00,0.00,５基以上,0.91,盤架台,350.6</t>
  </si>
  <si>
    <t>受台,0.1≦ｘ≦5.0,0.00,0.00,４基,0.92,水位計架台･受台,127.04</t>
  </si>
  <si>
    <t>架台,0.1≦ｘ≦5.0,0.00,0.00,２基,0.95,監視ｶﾒﾗ架台,173.93</t>
  </si>
  <si>
    <t xml:space="preserve">       鋼製付属設備工（材料費）</t>
  </si>
  <si>
    <t xml:space="preserve">       補助材料費(製作)</t>
  </si>
  <si>
    <t>鋼製付属設備,,13％</t>
  </si>
  <si>
    <t xml:space="preserve">  据付工事価格</t>
  </si>
  <si>
    <t xml:space="preserve">   据付工事原価</t>
  </si>
  <si>
    <t xml:space="preserve">    直接工事費</t>
  </si>
  <si>
    <t xml:space="preserve">     直接工事費（共通仮設費対象）</t>
  </si>
  <si>
    <t xml:space="preserve">      運搬工</t>
  </si>
  <si>
    <t xml:space="preserve">       運搬工</t>
  </si>
  <si>
    <t xml:space="preserve">        運搬工</t>
  </si>
  <si>
    <t xml:space="preserve">         輸送費（電気通信設備）長崎県時津市</t>
  </si>
  <si>
    <t>6.359ton,136km</t>
  </si>
  <si>
    <t xml:space="preserve">      据付工</t>
  </si>
  <si>
    <t xml:space="preserve">       受変電設備工</t>
  </si>
  <si>
    <t xml:space="preserve">        低圧受変電設備工</t>
  </si>
  <si>
    <t xml:space="preserve">         引込開閉器盤取付工</t>
  </si>
  <si>
    <t>分電盤,前面 0.8㎡以下,露出</t>
  </si>
  <si>
    <t xml:space="preserve">         動力配電盤据付工</t>
  </si>
  <si>
    <t>,低圧配電盤,分岐盤,無</t>
  </si>
  <si>
    <t xml:space="preserve">         排水ポンプ配電盤据付工</t>
  </si>
  <si>
    <t xml:space="preserve">         自家発受電盤据付工</t>
  </si>
  <si>
    <t>,低圧配電盤,受電盤,無</t>
  </si>
  <si>
    <t xml:space="preserve">         照明配電盤取付工</t>
  </si>
  <si>
    <t>自立形分電盤,自立形分電盤,</t>
  </si>
  <si>
    <t xml:space="preserve">         排水ポンプ盤据付工</t>
  </si>
  <si>
    <t>No1,低圧配電盤,分岐盤,無</t>
  </si>
  <si>
    <t>No2,3,4,低圧配電盤,分岐盤,有</t>
  </si>
  <si>
    <t xml:space="preserve">         排水ポンプ現場操作盤</t>
  </si>
  <si>
    <t>電動機3台以上(同機種),No1,2,3,4,18kw以上,無</t>
  </si>
  <si>
    <t xml:space="preserve">         配電盤調整工</t>
  </si>
  <si>
    <t>,継電器盤,自立形制御盤,無</t>
  </si>
  <si>
    <t>,継電器盤,自立形制御盤,有</t>
  </si>
  <si>
    <t xml:space="preserve">       計装設備工</t>
  </si>
  <si>
    <t xml:space="preserve">        計装設備工（電気通信）</t>
  </si>
  <si>
    <t xml:space="preserve">         内水位計</t>
  </si>
  <si>
    <t>フロート式水位計,無</t>
  </si>
  <si>
    <t xml:space="preserve">         外水位計</t>
  </si>
  <si>
    <t>超音波式水位計,無</t>
  </si>
  <si>
    <t xml:space="preserve">         電極式水位計</t>
  </si>
  <si>
    <t>静電容量式水位計,無</t>
  </si>
  <si>
    <t xml:space="preserve">       電源設備工</t>
  </si>
  <si>
    <t xml:space="preserve">        電源装置</t>
  </si>
  <si>
    <t xml:space="preserve">         無停電電源装置据付工</t>
  </si>
  <si>
    <t>小容量無停電電源装置据付・調整,5kVA以下,無</t>
  </si>
  <si>
    <t xml:space="preserve">       移動通信・CCTV設備工</t>
  </si>
  <si>
    <t xml:space="preserve">        移動通信・ＣＣＴＶ設備工</t>
  </si>
  <si>
    <t xml:space="preserve">         ＣＣＴＶ装置（ＩＰカメラ）据付工</t>
  </si>
  <si>
    <t>ＣＣＴＶ装置,簡易型カメラ装置,旋回式IPカメラ装置,無</t>
  </si>
  <si>
    <t>ＣＣＴＶ装置,簡易型カメラ装置,旋回式IPカメラ装置,有</t>
  </si>
  <si>
    <t>ＣＣＴＶ装置,カメラ架台,壁面用,無</t>
  </si>
  <si>
    <t>ＣＣＴＶ装置,カメラ架台,壁面用,有</t>
  </si>
  <si>
    <t xml:space="preserve">         ＣＣＴＶ装置（ＩＰカメラ）調整工</t>
  </si>
  <si>
    <t xml:space="preserve">        情報処理設備工</t>
  </si>
  <si>
    <t xml:space="preserve">         情報処理・監視制御設備据付工</t>
  </si>
  <si>
    <t>監視制御設備,操作卓,-,無</t>
  </si>
  <si>
    <t xml:space="preserve">         情報処理・監視制御設備調整工</t>
  </si>
  <si>
    <t>監視制御設備(単体),操作卓,-,無</t>
  </si>
  <si>
    <t xml:space="preserve">       共通設備工</t>
  </si>
  <si>
    <t xml:space="preserve">        配線工</t>
  </si>
  <si>
    <t xml:space="preserve">         低圧ケーブル</t>
  </si>
  <si>
    <t>EM-CET 200sq,ピット配線,60mm以下</t>
  </si>
  <si>
    <t>ｍ</t>
  </si>
  <si>
    <t>EM-CET 200sq,管内配線,60mm以下</t>
  </si>
  <si>
    <t>EM-CE 60sq-3c,ピット配線,40mm以下</t>
  </si>
  <si>
    <t>EM-CE 60sq-3c,管内配線,40mm以下</t>
  </si>
  <si>
    <t>EM-CE 38sq-3c,ピット配線,40mm以下</t>
  </si>
  <si>
    <t>EM-CE 38sq-3c,管内配線,40mm以下</t>
  </si>
  <si>
    <t>EM-CE 14sq-3c,ピット配線,20mm以下</t>
  </si>
  <si>
    <t>EM-CE 14sq-3c,管内配線,20mm以下</t>
  </si>
  <si>
    <t>EM-CE 5.5sq-2c,ピット配線,20mm以下</t>
  </si>
  <si>
    <t>EM-CE 5.5sq-2c,管内配線,20mm以下</t>
  </si>
  <si>
    <t>EM-CE 3.5sq-3c,ピット配線,20mm以下</t>
  </si>
  <si>
    <t>EM-CE 3.5sq-3c,管内配線,20mm以下</t>
  </si>
  <si>
    <t>EM-CE 2sq-3c,ピット配線,20mm以下</t>
  </si>
  <si>
    <t>EM-CE 2sq-3c,管内配線,20mm以下</t>
  </si>
  <si>
    <t>EM-CE 2sq-2c,ピット配線,20mm以下</t>
  </si>
  <si>
    <t>EM-CE 2sq-2c,管内配線,20mm以下</t>
  </si>
  <si>
    <t xml:space="preserve">         制御ケーブル</t>
  </si>
  <si>
    <t>EM-CEE 3.5sq-2c,ピット配線,5mm以下</t>
  </si>
  <si>
    <t>EM-CEE 3.5sq-2c,管内配線,5mm以下</t>
  </si>
  <si>
    <t>EM-CEE 2sq-20c,ピット配線,5mm以下</t>
  </si>
  <si>
    <t>EM-CEE 2sq-20c,管内配線,5mm以下</t>
  </si>
  <si>
    <t>EM-CEE 2sq-10c,ピット配線,5mm以下</t>
  </si>
  <si>
    <t>EM-CEE 2sq-10c,管内配線,5mm以下</t>
  </si>
  <si>
    <t>EM-CEE 2sq-5c,ピット配線,5mm以下</t>
  </si>
  <si>
    <t>EM-CEE 2sq-5c,管内配線,5mm以下</t>
  </si>
  <si>
    <t>EM-CEE 2sq-4c,ピット配線,5mm以下</t>
  </si>
  <si>
    <t>EM-CEE 2sq-4c,管内配線,5mm以下</t>
  </si>
  <si>
    <t>EM-CEE 2sq-3c,ピット配線,5mm以下</t>
  </si>
  <si>
    <t>EM-CEE 2sq-3c,管内配線,5mm以下</t>
  </si>
  <si>
    <t>EM-CEE-S 2sq-2c,ピット配線,5mm以下</t>
  </si>
  <si>
    <t>EM-CEE-S 2sq-2c,管内配線,5mm以下</t>
  </si>
  <si>
    <t xml:space="preserve">         その他電線</t>
  </si>
  <si>
    <t>EM-IE 100sq,ピット配線,20mm以下</t>
  </si>
  <si>
    <t>EM-IE 100sq,管内配線,20mm以下</t>
  </si>
  <si>
    <t>EM-IE 60sq,ピット配線,20mm以下</t>
  </si>
  <si>
    <t>EM-IE 60sq,管内配線,20mm以下</t>
  </si>
  <si>
    <t>EM-IE 38sq,ピット配線,20mm以下</t>
  </si>
  <si>
    <t>EM-IE 38sq,管内配線,20mm以下</t>
  </si>
  <si>
    <t>EM-IE 14sq,ピット配線,10mm以下</t>
  </si>
  <si>
    <t>EM-IE 5.5sq,ピット配線,5mm以下</t>
  </si>
  <si>
    <t>EM-IE 5.5sq,管内配線,5mm以下</t>
  </si>
  <si>
    <t>EM-IE 3.5sq,管内配線,5mm以下</t>
  </si>
  <si>
    <t xml:space="preserve">         通信ケーブル</t>
  </si>
  <si>
    <t>LANｹｰﾌﾞﾙ EM-UTP ｶﾃｺﾞﾘｰ5以上,管内配線,5mm以下</t>
  </si>
  <si>
    <t xml:space="preserve">        配管工</t>
  </si>
  <si>
    <t xml:space="preserve">         電線管敷設工</t>
  </si>
  <si>
    <t>,硬質ビニル管,-,54,屋外･屋内(露出),0.00,0.00,無,無,無</t>
  </si>
  <si>
    <t>,硬質ビニル管,-,28,屋外･屋内(埋込),0.00,0.00,無,無,無</t>
  </si>
  <si>
    <t>,硬質ビニル管,-,22,屋外･屋内(埋込),0.00,0.00,無,無,無</t>
  </si>
  <si>
    <t>,硬質ビニル管,-,16,屋外･屋内(埋込),0.00,0.00,無,無,無</t>
  </si>
  <si>
    <t>,波付硬質合成樹脂管,-,150,地　中　(構内),0.00,0.00,無,無,無</t>
  </si>
  <si>
    <t>,波付硬質合成樹脂管,-,80,地　中　(構内),0.00,0.00,無,無,無</t>
  </si>
  <si>
    <t>,波付硬質合成樹脂管,-,65,地　中　(構内),0.00,0.00,無,無,無</t>
  </si>
  <si>
    <t>,波付硬質合成樹脂管,-,50,地　中　(構内),0.00,0.00,無,無,無</t>
  </si>
  <si>
    <t>,波付硬質合成樹脂管,-,40,地　中　(構内),0.00,0.00,無,無,無</t>
  </si>
  <si>
    <t>,波付硬質合成樹脂管,-,30,地　中　(構内),0.00,0.00,無,無,無</t>
  </si>
  <si>
    <t>厚鋼電線管 92,その他,-,-,屋外･屋内(露出),35.00,0.15,無,無,無</t>
  </si>
  <si>
    <t>,厚鋼電線管,-,54,屋外･屋内(露出),0.00,0.00,無,無,無</t>
  </si>
  <si>
    <t>,厚鋼電線管,-,42,屋外･屋内(露出),0.00,0.00,無,無,無</t>
  </si>
  <si>
    <t>,厚鋼電線管,-,36,屋外･屋内(露出),0.00,0.00,無,無,無</t>
  </si>
  <si>
    <t>,厚鋼電線管,-,28,屋外･屋内(露出),0.00,0.00,無,無,無</t>
  </si>
  <si>
    <t>,厚鋼電線管,-,22,屋外･屋内(露出),0.00,0.00,無,無,無</t>
  </si>
  <si>
    <t xml:space="preserve">        プルボックス設置工</t>
  </si>
  <si>
    <t xml:space="preserve">         プルボックス取付工</t>
  </si>
  <si>
    <t>400□×300WP SUS</t>
  </si>
  <si>
    <t>個</t>
  </si>
  <si>
    <t>300□×300WP SUS</t>
  </si>
  <si>
    <t>200□×300WP SUS</t>
  </si>
  <si>
    <t xml:space="preserve">        鋼製付属設備据付工</t>
  </si>
  <si>
    <t xml:space="preserve">         鋼製付属設備据付工</t>
  </si>
  <si>
    <t>ピット蓋,0.1≦ｘ≦5.0,0.00,１基,1.00,ピット,2678.38</t>
  </si>
  <si>
    <t xml:space="preserve">         補助材料費(据付)</t>
  </si>
  <si>
    <t>鋼製付属設備,,1％</t>
  </si>
  <si>
    <t xml:space="preserve">       複合工</t>
  </si>
  <si>
    <t xml:space="preserve">        築造工・埋設工</t>
  </si>
  <si>
    <t xml:space="preserve">         築造工・埋設工</t>
  </si>
  <si>
    <t>箇所</t>
  </si>
  <si>
    <t xml:space="preserve">       光ケーブル配線工（労務費）</t>
  </si>
  <si>
    <t xml:space="preserve">        光ケーブル配線工（労務費）</t>
  </si>
  <si>
    <t xml:space="preserve">         光ケーブル配線工</t>
  </si>
  <si>
    <t>ピット,11mm以下,屋外･屋内,sm-2c</t>
  </si>
  <si>
    <t>管　内,11mm以下,屋外･屋内,sm-2c</t>
  </si>
  <si>
    <t xml:space="preserve">         光ケーブル接続工</t>
  </si>
  <si>
    <t>光ケーブル直線接続・成端,直線接続,5テープ(心)以下,,,</t>
  </si>
  <si>
    <t xml:space="preserve">       直接経費</t>
  </si>
  <si>
    <t xml:space="preserve">        機械経費</t>
  </si>
  <si>
    <t xml:space="preserve">         電気溶接機[交流ｱｰｸ式(手動･電撃防止器内蔵型)]</t>
  </si>
  <si>
    <t>,定格電流200A,交替制補正対象外,運転１日当たり算出</t>
  </si>
  <si>
    <t>日</t>
  </si>
  <si>
    <t xml:space="preserve">         ﾗﾌﾃﾚｰﾝｸﾚｰﾝ[油圧伸縮ｼﾞﾌﾞ型・~低騒･排対型(~2014)]</t>
  </si>
  <si>
    <t>ﾗﾌﾃﾚｰﾝｸﾚｰﾝ(油圧伸縮ｼﾞﾌﾞ型),25ton吊り,あり</t>
  </si>
  <si>
    <t xml:space="preserve">         雑器具損料</t>
  </si>
  <si>
    <t xml:space="preserve">     直接工事費（共通仮設費対象外）</t>
  </si>
  <si>
    <t xml:space="preserve">      光ケーブル材料費</t>
  </si>
  <si>
    <t xml:space="preserve">       光ケーブル工（材料費）</t>
  </si>
  <si>
    <t xml:space="preserve">        光ケーブル工（材料費）</t>
  </si>
  <si>
    <t xml:space="preserve">         光ケーブル</t>
  </si>
  <si>
    <t>sm-2c</t>
  </si>
  <si>
    <t xml:space="preserve">    間接工事費</t>
  </si>
  <si>
    <t xml:space="preserve">     共通仮設費</t>
  </si>
  <si>
    <t xml:space="preserve">      運搬費～営繕費等</t>
  </si>
  <si>
    <t xml:space="preserve">      現場環境改善費</t>
  </si>
  <si>
    <t xml:space="preserve">       現場環境改善費（率計上）</t>
  </si>
  <si>
    <t xml:space="preserve">     現場管理費</t>
  </si>
  <si>
    <t xml:space="preserve">     機器間接費</t>
  </si>
  <si>
    <t xml:space="preserve">      技術者間接費</t>
  </si>
  <si>
    <t xml:space="preserve">       技術者間接費（技術者）</t>
  </si>
  <si>
    <t xml:space="preserve">      機器管理費</t>
  </si>
  <si>
    <t xml:space="preserve">   一般管理費等</t>
  </si>
  <si>
    <t xml:space="preserve"> 工事価格</t>
  </si>
  <si>
    <t>舗装工事</t>
  </si>
  <si>
    <t xml:space="preserve">  工事原価</t>
  </si>
  <si>
    <t xml:space="preserve">   直接工事費</t>
  </si>
  <si>
    <t xml:space="preserve">    直接工事費（仮設工を除く）</t>
  </si>
  <si>
    <t xml:space="preserve">     舗装工</t>
  </si>
  <si>
    <t xml:space="preserve">      アスファルト舗装工</t>
  </si>
  <si>
    <t xml:space="preserve">       上層路盤（車道・路肩部）</t>
  </si>
  <si>
    <t>㎡</t>
  </si>
  <si>
    <t xml:space="preserve">       表層（車道・路肩部）</t>
  </si>
  <si>
    <t xml:space="preserve">   間接工事費</t>
  </si>
  <si>
    <t xml:space="preserve">    共通仮設費</t>
  </si>
  <si>
    <t xml:space="preserve">     運搬費～営繕費等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</si>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</sst>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41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</f>
        <v>0</v>
      </c>
    </row>
    <row r="22">
      <c r="E22">
        <v>3</v>
      </c>
      <c r="F22">
        <v>67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</f>
        <v>0</v>
      </c>
    </row>
    <row r="23">
      <c r="E23">
        <v>4</v>
      </c>
      <c r="F23"/>
      <c r="G23">
        <v>9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+O24+O44</f>
        <v>0</v>
      </c>
    </row>
    <row r="24">
      <c r="E24">
        <v>5</v>
      </c>
      <c r="F24"/>
      <c r="G24">
        <v>10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+O25+O34+O38+O40</f>
        <v>0</v>
      </c>
    </row>
    <row r="25">
      <c r="E25">
        <v>6</v>
      </c>
      <c r="F25"/>
      <c r="G25">
        <v>11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+O26+O27+O28+O29+O30+O31+O32+O33</f>
        <v>0</v>
      </c>
    </row>
    <row r="26">
      <c r="E26">
        <v>7</v>
      </c>
      <c r="F26"/>
      <c r="G26">
        <v>12</v>
      </c>
      <c r="K26" s="28" t="s">
        <v>45</v>
      </c>
      <c r="L26" s="28" t="s">
        <v>46</v>
      </c>
      <c r="M26" s="29">
        <v>1</v>
      </c>
      <c r="N26" s="30" t="s">
        <v>47</v>
      </c>
      <c r="O26" s="32"/>
    </row>
    <row r="27" ht="27">
      <c r="E27">
        <v>8</v>
      </c>
      <c r="F27"/>
      <c r="G27">
        <v>12</v>
      </c>
      <c r="K27" s="28" t="s">
        <v>48</v>
      </c>
      <c r="L27" s="28" t="s">
        <v>49</v>
      </c>
      <c r="M27" s="29">
        <v>1</v>
      </c>
      <c r="N27" s="30" t="s">
        <v>47</v>
      </c>
      <c r="O27" s="32"/>
    </row>
    <row r="28" ht="27">
      <c r="E28">
        <v>9</v>
      </c>
      <c r="F28"/>
      <c r="G28">
        <v>12</v>
      </c>
      <c r="K28" s="28" t="s">
        <v>50</v>
      </c>
      <c r="L28" s="28" t="s">
        <v>51</v>
      </c>
      <c r="M28" s="29">
        <v>1</v>
      </c>
      <c r="N28" s="30" t="s">
        <v>47</v>
      </c>
      <c r="O28" s="32"/>
    </row>
    <row r="29" ht="27">
      <c r="E29">
        <v>10</v>
      </c>
      <c r="F29"/>
      <c r="G29">
        <v>12</v>
      </c>
      <c r="K29" s="28" t="s">
        <v>52</v>
      </c>
      <c r="L29" s="28" t="s">
        <v>51</v>
      </c>
      <c r="M29" s="29">
        <v>1</v>
      </c>
      <c r="N29" s="30" t="s">
        <v>47</v>
      </c>
      <c r="O29" s="32"/>
    </row>
    <row r="30" ht="27">
      <c r="E30">
        <v>11</v>
      </c>
      <c r="F30"/>
      <c r="G30">
        <v>12</v>
      </c>
      <c r="K30" s="28" t="s">
        <v>53</v>
      </c>
      <c r="L30" s="28" t="s">
        <v>49</v>
      </c>
      <c r="M30" s="29">
        <v>1</v>
      </c>
      <c r="N30" s="30" t="s">
        <v>47</v>
      </c>
      <c r="O30" s="32"/>
    </row>
    <row r="31" ht="27">
      <c r="E31">
        <v>12</v>
      </c>
      <c r="F31"/>
      <c r="G31">
        <v>12</v>
      </c>
      <c r="K31" s="28" t="s">
        <v>54</v>
      </c>
      <c r="L31" s="28" t="s">
        <v>55</v>
      </c>
      <c r="M31" s="29">
        <v>1</v>
      </c>
      <c r="N31" s="30" t="s">
        <v>47</v>
      </c>
      <c r="O31" s="32"/>
    </row>
    <row r="32" ht="27">
      <c r="E32">
        <v>13</v>
      </c>
      <c r="F32"/>
      <c r="G32">
        <v>12</v>
      </c>
      <c r="K32" s="28" t="s">
        <v>56</v>
      </c>
      <c r="L32" s="28" t="s">
        <v>55</v>
      </c>
      <c r="M32" s="29">
        <v>3</v>
      </c>
      <c r="N32" s="30" t="s">
        <v>47</v>
      </c>
      <c r="O32" s="32"/>
    </row>
    <row r="33" ht="27">
      <c r="E33">
        <v>14</v>
      </c>
      <c r="F33"/>
      <c r="G33">
        <v>12</v>
      </c>
      <c r="K33" s="28" t="s">
        <v>57</v>
      </c>
      <c r="L33" s="28" t="s">
        <v>58</v>
      </c>
      <c r="M33" s="29">
        <v>1</v>
      </c>
      <c r="N33" s="30" t="s">
        <v>47</v>
      </c>
      <c r="O33" s="32"/>
    </row>
    <row r="34">
      <c r="E34">
        <v>15</v>
      </c>
      <c r="F34"/>
      <c r="G34">
        <v>11</v>
      </c>
      <c r="K34" s="28" t="s">
        <v>59</v>
      </c>
      <c r="L34" s="28" t="s">
        <v>38</v>
      </c>
      <c r="M34" s="29">
        <v>1</v>
      </c>
      <c r="N34" s="30" t="s">
        <v>40</v>
      </c>
      <c r="O34" s="31">
        <f>+O35+O36+O37</f>
        <v>0</v>
      </c>
    </row>
    <row r="35">
      <c r="E35">
        <v>16</v>
      </c>
      <c r="F35"/>
      <c r="G35">
        <v>12</v>
      </c>
      <c r="K35" s="28" t="s">
        <v>60</v>
      </c>
      <c r="L35" s="28" t="s">
        <v>61</v>
      </c>
      <c r="M35" s="29">
        <v>1</v>
      </c>
      <c r="N35" s="30" t="s">
        <v>62</v>
      </c>
      <c r="O35" s="32"/>
    </row>
    <row r="36">
      <c r="E36">
        <v>17</v>
      </c>
      <c r="F36"/>
      <c r="G36">
        <v>12</v>
      </c>
      <c r="K36" s="28" t="s">
        <v>63</v>
      </c>
      <c r="L36" s="28" t="s">
        <v>64</v>
      </c>
      <c r="M36" s="29">
        <v>1</v>
      </c>
      <c r="N36" s="30" t="s">
        <v>62</v>
      </c>
      <c r="O36" s="32"/>
    </row>
    <row r="37">
      <c r="E37">
        <v>18</v>
      </c>
      <c r="F37"/>
      <c r="G37">
        <v>12</v>
      </c>
      <c r="K37" s="28" t="s">
        <v>65</v>
      </c>
      <c r="L37" s="28" t="s">
        <v>66</v>
      </c>
      <c r="M37" s="29">
        <v>2</v>
      </c>
      <c r="N37" s="30" t="s">
        <v>67</v>
      </c>
      <c r="O37" s="32"/>
    </row>
    <row r="38">
      <c r="E38">
        <v>19</v>
      </c>
      <c r="F38"/>
      <c r="G38">
        <v>11</v>
      </c>
      <c r="K38" s="28" t="s">
        <v>68</v>
      </c>
      <c r="L38" s="28" t="s">
        <v>38</v>
      </c>
      <c r="M38" s="29">
        <v>1</v>
      </c>
      <c r="N38" s="30" t="s">
        <v>40</v>
      </c>
      <c r="O38" s="31">
        <f>+O39</f>
        <v>0</v>
      </c>
    </row>
    <row r="39">
      <c r="E39">
        <v>20</v>
      </c>
      <c r="F39"/>
      <c r="G39">
        <v>12</v>
      </c>
      <c r="K39" s="28" t="s">
        <v>69</v>
      </c>
      <c r="L39" s="28" t="s">
        <v>70</v>
      </c>
      <c r="M39" s="29">
        <v>1</v>
      </c>
      <c r="N39" s="30" t="s">
        <v>62</v>
      </c>
      <c r="O39" s="32"/>
    </row>
    <row r="40">
      <c r="E40">
        <v>21</v>
      </c>
      <c r="F40"/>
      <c r="G40">
        <v>11</v>
      </c>
      <c r="K40" s="28" t="s">
        <v>71</v>
      </c>
      <c r="L40" s="28" t="s">
        <v>38</v>
      </c>
      <c r="M40" s="29">
        <v>1</v>
      </c>
      <c r="N40" s="30" t="s">
        <v>40</v>
      </c>
      <c r="O40" s="31">
        <f>+O41+O42+O43</f>
        <v>0</v>
      </c>
    </row>
    <row r="41">
      <c r="E41">
        <v>22</v>
      </c>
      <c r="F41"/>
      <c r="G41">
        <v>12</v>
      </c>
      <c r="K41" s="28" t="s">
        <v>72</v>
      </c>
      <c r="L41" s="28" t="s">
        <v>73</v>
      </c>
      <c r="M41" s="29">
        <v>2</v>
      </c>
      <c r="N41" s="30" t="s">
        <v>62</v>
      </c>
      <c r="O41" s="32"/>
    </row>
    <row r="42">
      <c r="E42">
        <v>23</v>
      </c>
      <c r="F42"/>
      <c r="G42">
        <v>12</v>
      </c>
      <c r="K42" s="28" t="s">
        <v>74</v>
      </c>
      <c r="L42" s="28" t="s">
        <v>75</v>
      </c>
      <c r="M42" s="29">
        <v>2</v>
      </c>
      <c r="N42" s="30" t="s">
        <v>47</v>
      </c>
      <c r="O42" s="32"/>
    </row>
    <row r="43">
      <c r="E43">
        <v>24</v>
      </c>
      <c r="F43"/>
      <c r="G43">
        <v>12</v>
      </c>
      <c r="K43" s="28" t="s">
        <v>76</v>
      </c>
      <c r="L43" s="28" t="s">
        <v>77</v>
      </c>
      <c r="M43" s="29">
        <v>1</v>
      </c>
      <c r="N43" s="30" t="s">
        <v>67</v>
      </c>
      <c r="O43" s="32"/>
    </row>
    <row r="44">
      <c r="E44">
        <v>25</v>
      </c>
      <c r="F44"/>
      <c r="G44">
        <v>10</v>
      </c>
      <c r="K44" s="28" t="s">
        <v>78</v>
      </c>
      <c r="L44" s="28" t="s">
        <v>38</v>
      </c>
      <c r="M44" s="29">
        <v>1</v>
      </c>
      <c r="N44" s="30" t="s">
        <v>40</v>
      </c>
      <c r="O44" s="31">
        <f>+O45</f>
        <v>0</v>
      </c>
    </row>
    <row r="45">
      <c r="E45">
        <v>26</v>
      </c>
      <c r="F45"/>
      <c r="G45">
        <v>11</v>
      </c>
      <c r="K45" s="28" t="s">
        <v>79</v>
      </c>
      <c r="L45" s="28" t="s">
        <v>38</v>
      </c>
      <c r="M45" s="29">
        <v>1</v>
      </c>
      <c r="N45" s="30" t="s">
        <v>40</v>
      </c>
      <c r="O45" s="31">
        <f>+O46+O47+O48+O49+O50+O51</f>
        <v>0</v>
      </c>
    </row>
    <row r="46" ht="27">
      <c r="E46">
        <v>27</v>
      </c>
      <c r="F46"/>
      <c r="G46">
        <v>12</v>
      </c>
      <c r="K46" s="28" t="s">
        <v>80</v>
      </c>
      <c r="L46" s="28" t="s">
        <v>81</v>
      </c>
      <c r="M46" s="29">
        <v>1</v>
      </c>
      <c r="N46" s="30" t="s">
        <v>82</v>
      </c>
      <c r="O46" s="32"/>
    </row>
    <row r="47" ht="27">
      <c r="E47">
        <v>28</v>
      </c>
      <c r="F47"/>
      <c r="G47">
        <v>12</v>
      </c>
      <c r="K47" s="28" t="s">
        <v>80</v>
      </c>
      <c r="L47" s="28" t="s">
        <v>83</v>
      </c>
      <c r="M47" s="29">
        <v>1</v>
      </c>
      <c r="N47" s="30" t="s">
        <v>82</v>
      </c>
      <c r="O47" s="32"/>
    </row>
    <row r="48" ht="27">
      <c r="E48">
        <v>29</v>
      </c>
      <c r="F48"/>
      <c r="G48">
        <v>12</v>
      </c>
      <c r="K48" s="28" t="s">
        <v>80</v>
      </c>
      <c r="L48" s="28" t="s">
        <v>84</v>
      </c>
      <c r="M48" s="29">
        <v>1</v>
      </c>
      <c r="N48" s="30" t="s">
        <v>82</v>
      </c>
      <c r="O48" s="32"/>
    </row>
    <row r="49" ht="27">
      <c r="E49">
        <v>30</v>
      </c>
      <c r="F49"/>
      <c r="G49">
        <v>12</v>
      </c>
      <c r="K49" s="28" t="s">
        <v>80</v>
      </c>
      <c r="L49" s="28" t="s">
        <v>85</v>
      </c>
      <c r="M49" s="29">
        <v>1</v>
      </c>
      <c r="N49" s="30" t="s">
        <v>82</v>
      </c>
      <c r="O49" s="32"/>
    </row>
    <row r="50">
      <c r="E50">
        <v>31</v>
      </c>
      <c r="F50"/>
      <c r="G50">
        <v>12</v>
      </c>
      <c r="K50" s="28" t="s">
        <v>86</v>
      </c>
      <c r="L50" s="28" t="s">
        <v>38</v>
      </c>
      <c r="M50" s="29">
        <v>1</v>
      </c>
      <c r="N50" s="30" t="s">
        <v>40</v>
      </c>
      <c r="O50" s="32"/>
    </row>
    <row r="51">
      <c r="E51">
        <v>32</v>
      </c>
      <c r="F51"/>
      <c r="G51">
        <v>12</v>
      </c>
      <c r="K51" s="28" t="s">
        <v>87</v>
      </c>
      <c r="L51" s="28" t="s">
        <v>88</v>
      </c>
      <c r="M51" s="29">
        <v>1</v>
      </c>
      <c r="N51" s="30" t="s">
        <v>40</v>
      </c>
      <c r="O51" s="32"/>
    </row>
    <row r="52">
      <c r="E52">
        <v>33</v>
      </c>
      <c r="F52">
        <v>30</v>
      </c>
      <c r="G52">
        <v>2</v>
      </c>
      <c r="K52" s="28" t="s">
        <v>89</v>
      </c>
      <c r="L52" s="28" t="s">
        <v>38</v>
      </c>
      <c r="M52" s="29">
        <v>1</v>
      </c>
      <c r="N52" s="30" t="s">
        <v>40</v>
      </c>
      <c r="O52" s="31">
        <f>+O53+O197</f>
        <v>0</v>
      </c>
    </row>
    <row r="53">
      <c r="E53">
        <v>34</v>
      </c>
      <c r="F53">
        <v>31</v>
      </c>
      <c r="G53">
        <v>3</v>
      </c>
      <c r="K53" s="28" t="s">
        <v>90</v>
      </c>
      <c r="L53" s="28" t="s">
        <v>38</v>
      </c>
      <c r="M53" s="29">
        <v>1</v>
      </c>
      <c r="N53" s="30" t="s">
        <v>40</v>
      </c>
      <c r="O53" s="31">
        <f>+O54+O187</f>
        <v>0</v>
      </c>
    </row>
    <row r="54">
      <c r="E54">
        <v>35</v>
      </c>
      <c r="F54">
        <v>6</v>
      </c>
      <c r="G54">
        <v>4</v>
      </c>
      <c r="K54" s="28" t="s">
        <v>91</v>
      </c>
      <c r="L54" s="28" t="s">
        <v>38</v>
      </c>
      <c r="M54" s="29">
        <v>1</v>
      </c>
      <c r="N54" s="30" t="s">
        <v>40</v>
      </c>
      <c r="O54" s="31">
        <f>+O55+O182</f>
        <v>0</v>
      </c>
    </row>
    <row r="55">
      <c r="E55">
        <v>36</v>
      </c>
      <c r="F55">
        <v>171</v>
      </c>
      <c r="G55">
        <v>5</v>
      </c>
      <c r="K55" s="28" t="s">
        <v>92</v>
      </c>
      <c r="L55" s="28" t="s">
        <v>38</v>
      </c>
      <c r="M55" s="29">
        <v>1</v>
      </c>
      <c r="N55" s="30" t="s">
        <v>40</v>
      </c>
      <c r="O55" s="31">
        <f>+O56+O60</f>
        <v>0</v>
      </c>
    </row>
    <row r="56">
      <c r="E56">
        <v>37</v>
      </c>
      <c r="F56"/>
      <c r="G56">
        <v>9</v>
      </c>
      <c r="K56" s="28" t="s">
        <v>93</v>
      </c>
      <c r="L56" s="28" t="s">
        <v>38</v>
      </c>
      <c r="M56" s="29">
        <v>1</v>
      </c>
      <c r="N56" s="30" t="s">
        <v>40</v>
      </c>
      <c r="O56" s="31">
        <f>+O57</f>
        <v>0</v>
      </c>
    </row>
    <row r="57">
      <c r="E57">
        <v>38</v>
      </c>
      <c r="F57"/>
      <c r="G57">
        <v>10</v>
      </c>
      <c r="K57" s="28" t="s">
        <v>94</v>
      </c>
      <c r="L57" s="28" t="s">
        <v>38</v>
      </c>
      <c r="M57" s="29">
        <v>1</v>
      </c>
      <c r="N57" s="30" t="s">
        <v>40</v>
      </c>
      <c r="O57" s="31">
        <f>+O58</f>
        <v>0</v>
      </c>
    </row>
    <row r="58">
      <c r="E58">
        <v>39</v>
      </c>
      <c r="F58"/>
      <c r="G58">
        <v>11</v>
      </c>
      <c r="K58" s="28" t="s">
        <v>95</v>
      </c>
      <c r="L58" s="28" t="s">
        <v>38</v>
      </c>
      <c r="M58" s="29">
        <v>1</v>
      </c>
      <c r="N58" s="30" t="s">
        <v>40</v>
      </c>
      <c r="O58" s="31">
        <f>+O59</f>
        <v>0</v>
      </c>
    </row>
    <row r="59">
      <c r="E59">
        <v>40</v>
      </c>
      <c r="F59"/>
      <c r="G59">
        <v>12</v>
      </c>
      <c r="K59" s="28" t="s">
        <v>96</v>
      </c>
      <c r="L59" s="28" t="s">
        <v>97</v>
      </c>
      <c r="M59" s="29">
        <v>1</v>
      </c>
      <c r="N59" s="30" t="s">
        <v>40</v>
      </c>
      <c r="O59" s="32"/>
    </row>
    <row r="60">
      <c r="E60">
        <v>41</v>
      </c>
      <c r="F60"/>
      <c r="G60">
        <v>9</v>
      </c>
      <c r="K60" s="28" t="s">
        <v>98</v>
      </c>
      <c r="L60" s="28" t="s">
        <v>38</v>
      </c>
      <c r="M60" s="29">
        <v>1</v>
      </c>
      <c r="N60" s="30" t="s">
        <v>40</v>
      </c>
      <c r="O60" s="31">
        <f>+O61+O73+O78+O81+O92+O168+O171+O177</f>
        <v>0</v>
      </c>
    </row>
    <row r="61">
      <c r="E61">
        <v>42</v>
      </c>
      <c r="F61"/>
      <c r="G61">
        <v>10</v>
      </c>
      <c r="K61" s="28" t="s">
        <v>99</v>
      </c>
      <c r="L61" s="28" t="s">
        <v>38</v>
      </c>
      <c r="M61" s="29">
        <v>1</v>
      </c>
      <c r="N61" s="30" t="s">
        <v>40</v>
      </c>
      <c r="O61" s="31">
        <f>+O62</f>
        <v>0</v>
      </c>
    </row>
    <row r="62">
      <c r="E62">
        <v>43</v>
      </c>
      <c r="F62"/>
      <c r="G62">
        <v>11</v>
      </c>
      <c r="K62" s="28" t="s">
        <v>100</v>
      </c>
      <c r="L62" s="28" t="s">
        <v>38</v>
      </c>
      <c r="M62" s="29">
        <v>1</v>
      </c>
      <c r="N62" s="30" t="s">
        <v>40</v>
      </c>
      <c r="O62" s="31">
        <f>+O63+O64+O65+O66+O67+O68+O69+O70+O71+O72</f>
        <v>0</v>
      </c>
    </row>
    <row r="63">
      <c r="E63">
        <v>44</v>
      </c>
      <c r="F63"/>
      <c r="G63">
        <v>12</v>
      </c>
      <c r="K63" s="28" t="s">
        <v>101</v>
      </c>
      <c r="L63" s="28" t="s">
        <v>102</v>
      </c>
      <c r="M63" s="29">
        <v>1</v>
      </c>
      <c r="N63" s="30" t="s">
        <v>47</v>
      </c>
      <c r="O63" s="32"/>
    </row>
    <row r="64">
      <c r="E64">
        <v>45</v>
      </c>
      <c r="F64"/>
      <c r="G64">
        <v>12</v>
      </c>
      <c r="K64" s="28" t="s">
        <v>103</v>
      </c>
      <c r="L64" s="28" t="s">
        <v>104</v>
      </c>
      <c r="M64" s="29">
        <v>1</v>
      </c>
      <c r="N64" s="30" t="s">
        <v>47</v>
      </c>
      <c r="O64" s="32"/>
    </row>
    <row r="65">
      <c r="E65">
        <v>46</v>
      </c>
      <c r="F65"/>
      <c r="G65">
        <v>12</v>
      </c>
      <c r="K65" s="28" t="s">
        <v>105</v>
      </c>
      <c r="L65" s="28" t="s">
        <v>104</v>
      </c>
      <c r="M65" s="29">
        <v>1</v>
      </c>
      <c r="N65" s="30" t="s">
        <v>47</v>
      </c>
      <c r="O65" s="32"/>
    </row>
    <row r="66">
      <c r="E66">
        <v>47</v>
      </c>
      <c r="F66"/>
      <c r="G66">
        <v>12</v>
      </c>
      <c r="K66" s="28" t="s">
        <v>106</v>
      </c>
      <c r="L66" s="28" t="s">
        <v>107</v>
      </c>
      <c r="M66" s="29">
        <v>1</v>
      </c>
      <c r="N66" s="30" t="s">
        <v>47</v>
      </c>
      <c r="O66" s="32"/>
    </row>
    <row r="67">
      <c r="E67">
        <v>48</v>
      </c>
      <c r="F67"/>
      <c r="G67">
        <v>12</v>
      </c>
      <c r="K67" s="28" t="s">
        <v>108</v>
      </c>
      <c r="L67" s="28" t="s">
        <v>109</v>
      </c>
      <c r="M67" s="29">
        <v>1</v>
      </c>
      <c r="N67" s="30" t="s">
        <v>47</v>
      </c>
      <c r="O67" s="32"/>
    </row>
    <row r="68">
      <c r="E68">
        <v>49</v>
      </c>
      <c r="F68"/>
      <c r="G68">
        <v>12</v>
      </c>
      <c r="K68" s="28" t="s">
        <v>110</v>
      </c>
      <c r="L68" s="28" t="s">
        <v>111</v>
      </c>
      <c r="M68" s="29">
        <v>1</v>
      </c>
      <c r="N68" s="30" t="s">
        <v>47</v>
      </c>
      <c r="O68" s="32"/>
    </row>
    <row r="69">
      <c r="E69">
        <v>50</v>
      </c>
      <c r="F69"/>
      <c r="G69">
        <v>12</v>
      </c>
      <c r="K69" s="28" t="s">
        <v>110</v>
      </c>
      <c r="L69" s="28" t="s">
        <v>112</v>
      </c>
      <c r="M69" s="29">
        <v>3</v>
      </c>
      <c r="N69" s="30" t="s">
        <v>47</v>
      </c>
      <c r="O69" s="32"/>
    </row>
    <row r="70" ht="27">
      <c r="E70">
        <v>51</v>
      </c>
      <c r="F70"/>
      <c r="G70">
        <v>12</v>
      </c>
      <c r="K70" s="28" t="s">
        <v>113</v>
      </c>
      <c r="L70" s="28" t="s">
        <v>114</v>
      </c>
      <c r="M70" s="29">
        <v>1</v>
      </c>
      <c r="N70" s="30" t="s">
        <v>47</v>
      </c>
      <c r="O70" s="32"/>
    </row>
    <row r="71">
      <c r="E71">
        <v>52</v>
      </c>
      <c r="F71"/>
      <c r="G71">
        <v>12</v>
      </c>
      <c r="K71" s="28" t="s">
        <v>115</v>
      </c>
      <c r="L71" s="28" t="s">
        <v>116</v>
      </c>
      <c r="M71" s="29">
        <v>1</v>
      </c>
      <c r="N71" s="30" t="s">
        <v>47</v>
      </c>
      <c r="O71" s="32"/>
    </row>
    <row r="72">
      <c r="E72">
        <v>53</v>
      </c>
      <c r="F72"/>
      <c r="G72">
        <v>12</v>
      </c>
      <c r="K72" s="28" t="s">
        <v>115</v>
      </c>
      <c r="L72" s="28" t="s">
        <v>117</v>
      </c>
      <c r="M72" s="29">
        <v>6</v>
      </c>
      <c r="N72" s="30" t="s">
        <v>47</v>
      </c>
      <c r="O72" s="32"/>
    </row>
    <row r="73">
      <c r="E73">
        <v>54</v>
      </c>
      <c r="F73"/>
      <c r="G73">
        <v>10</v>
      </c>
      <c r="K73" s="28" t="s">
        <v>118</v>
      </c>
      <c r="L73" s="28" t="s">
        <v>38</v>
      </c>
      <c r="M73" s="29">
        <v>1</v>
      </c>
      <c r="N73" s="30" t="s">
        <v>40</v>
      </c>
      <c r="O73" s="31">
        <f>+O74</f>
        <v>0</v>
      </c>
    </row>
    <row r="74">
      <c r="E74">
        <v>55</v>
      </c>
      <c r="F74"/>
      <c r="G74">
        <v>11</v>
      </c>
      <c r="K74" s="28" t="s">
        <v>119</v>
      </c>
      <c r="L74" s="28" t="s">
        <v>38</v>
      </c>
      <c r="M74" s="29">
        <v>1</v>
      </c>
      <c r="N74" s="30" t="s">
        <v>40</v>
      </c>
      <c r="O74" s="31">
        <f>+O75+O76+O77</f>
        <v>0</v>
      </c>
    </row>
    <row r="75">
      <c r="E75">
        <v>56</v>
      </c>
      <c r="F75"/>
      <c r="G75">
        <v>12</v>
      </c>
      <c r="K75" s="28" t="s">
        <v>120</v>
      </c>
      <c r="L75" s="28" t="s">
        <v>121</v>
      </c>
      <c r="M75" s="29">
        <v>1</v>
      </c>
      <c r="N75" s="30" t="s">
        <v>62</v>
      </c>
      <c r="O75" s="32"/>
    </row>
    <row r="76">
      <c r="E76">
        <v>57</v>
      </c>
      <c r="F76"/>
      <c r="G76">
        <v>12</v>
      </c>
      <c r="K76" s="28" t="s">
        <v>122</v>
      </c>
      <c r="L76" s="28" t="s">
        <v>123</v>
      </c>
      <c r="M76" s="29">
        <v>1</v>
      </c>
      <c r="N76" s="30" t="s">
        <v>62</v>
      </c>
      <c r="O76" s="32"/>
    </row>
    <row r="77">
      <c r="E77">
        <v>58</v>
      </c>
      <c r="F77"/>
      <c r="G77">
        <v>12</v>
      </c>
      <c r="K77" s="28" t="s">
        <v>124</v>
      </c>
      <c r="L77" s="28" t="s">
        <v>125</v>
      </c>
      <c r="M77" s="29">
        <v>2</v>
      </c>
      <c r="N77" s="30" t="s">
        <v>62</v>
      </c>
      <c r="O77" s="32"/>
    </row>
    <row r="78">
      <c r="E78">
        <v>59</v>
      </c>
      <c r="F78"/>
      <c r="G78">
        <v>10</v>
      </c>
      <c r="K78" s="28" t="s">
        <v>126</v>
      </c>
      <c r="L78" s="28" t="s">
        <v>38</v>
      </c>
      <c r="M78" s="29">
        <v>1</v>
      </c>
      <c r="N78" s="30" t="s">
        <v>40</v>
      </c>
      <c r="O78" s="31">
        <f>+O79</f>
        <v>0</v>
      </c>
    </row>
    <row r="79">
      <c r="E79">
        <v>60</v>
      </c>
      <c r="F79"/>
      <c r="G79">
        <v>11</v>
      </c>
      <c r="K79" s="28" t="s">
        <v>127</v>
      </c>
      <c r="L79" s="28" t="s">
        <v>38</v>
      </c>
      <c r="M79" s="29">
        <v>1</v>
      </c>
      <c r="N79" s="30" t="s">
        <v>40</v>
      </c>
      <c r="O79" s="31">
        <f>+O80</f>
        <v>0</v>
      </c>
    </row>
    <row r="80" ht="27">
      <c r="E80">
        <v>61</v>
      </c>
      <c r="F80"/>
      <c r="G80">
        <v>12</v>
      </c>
      <c r="K80" s="28" t="s">
        <v>128</v>
      </c>
      <c r="L80" s="28" t="s">
        <v>129</v>
      </c>
      <c r="M80" s="29">
        <v>1</v>
      </c>
      <c r="N80" s="30" t="s">
        <v>62</v>
      </c>
      <c r="O80" s="32"/>
    </row>
    <row r="81">
      <c r="E81">
        <v>62</v>
      </c>
      <c r="F81"/>
      <c r="G81">
        <v>10</v>
      </c>
      <c r="K81" s="28" t="s">
        <v>130</v>
      </c>
      <c r="L81" s="28" t="s">
        <v>38</v>
      </c>
      <c r="M81" s="29">
        <v>1</v>
      </c>
      <c r="N81" s="30" t="s">
        <v>40</v>
      </c>
      <c r="O81" s="31">
        <f>+O82+O89</f>
        <v>0</v>
      </c>
    </row>
    <row r="82">
      <c r="E82">
        <v>63</v>
      </c>
      <c r="F82"/>
      <c r="G82">
        <v>11</v>
      </c>
      <c r="K82" s="28" t="s">
        <v>131</v>
      </c>
      <c r="L82" s="28" t="s">
        <v>38</v>
      </c>
      <c r="M82" s="29">
        <v>1</v>
      </c>
      <c r="N82" s="30" t="s">
        <v>40</v>
      </c>
      <c r="O82" s="31">
        <f>+O83+O84+O85+O86+O87+O88</f>
        <v>0</v>
      </c>
    </row>
    <row r="83" ht="27">
      <c r="E83">
        <v>64</v>
      </c>
      <c r="F83"/>
      <c r="G83">
        <v>12</v>
      </c>
      <c r="K83" s="28" t="s">
        <v>132</v>
      </c>
      <c r="L83" s="28" t="s">
        <v>133</v>
      </c>
      <c r="M83" s="29">
        <v>1</v>
      </c>
      <c r="N83" s="30" t="s">
        <v>62</v>
      </c>
      <c r="O83" s="32"/>
    </row>
    <row r="84" ht="27">
      <c r="E84">
        <v>65</v>
      </c>
      <c r="F84"/>
      <c r="G84">
        <v>12</v>
      </c>
      <c r="K84" s="28" t="s">
        <v>132</v>
      </c>
      <c r="L84" s="28" t="s">
        <v>134</v>
      </c>
      <c r="M84" s="29">
        <v>1</v>
      </c>
      <c r="N84" s="30" t="s">
        <v>62</v>
      </c>
      <c r="O84" s="32"/>
    </row>
    <row r="85">
      <c r="E85">
        <v>66</v>
      </c>
      <c r="F85"/>
      <c r="G85">
        <v>12</v>
      </c>
      <c r="K85" s="28" t="s">
        <v>132</v>
      </c>
      <c r="L85" s="28" t="s">
        <v>135</v>
      </c>
      <c r="M85" s="29">
        <v>1</v>
      </c>
      <c r="N85" s="30" t="s">
        <v>62</v>
      </c>
      <c r="O85" s="32"/>
    </row>
    <row r="86">
      <c r="E86">
        <v>67</v>
      </c>
      <c r="F86"/>
      <c r="G86">
        <v>12</v>
      </c>
      <c r="K86" s="28" t="s">
        <v>132</v>
      </c>
      <c r="L86" s="28" t="s">
        <v>136</v>
      </c>
      <c r="M86" s="29">
        <v>1</v>
      </c>
      <c r="N86" s="30" t="s">
        <v>62</v>
      </c>
      <c r="O86" s="32"/>
    </row>
    <row r="87" ht="27">
      <c r="E87">
        <v>68</v>
      </c>
      <c r="F87"/>
      <c r="G87">
        <v>12</v>
      </c>
      <c r="K87" s="28" t="s">
        <v>137</v>
      </c>
      <c r="L87" s="28" t="s">
        <v>133</v>
      </c>
      <c r="M87" s="29">
        <v>1</v>
      </c>
      <c r="N87" s="30" t="s">
        <v>62</v>
      </c>
      <c r="O87" s="32"/>
    </row>
    <row r="88" ht="27">
      <c r="E88">
        <v>69</v>
      </c>
      <c r="F88"/>
      <c r="G88">
        <v>12</v>
      </c>
      <c r="K88" s="28" t="s">
        <v>137</v>
      </c>
      <c r="L88" s="28" t="s">
        <v>134</v>
      </c>
      <c r="M88" s="29">
        <v>1</v>
      </c>
      <c r="N88" s="30" t="s">
        <v>62</v>
      </c>
      <c r="O88" s="32"/>
    </row>
    <row r="89">
      <c r="E89">
        <v>70</v>
      </c>
      <c r="F89"/>
      <c r="G89">
        <v>11</v>
      </c>
      <c r="K89" s="28" t="s">
        <v>138</v>
      </c>
      <c r="L89" s="28" t="s">
        <v>38</v>
      </c>
      <c r="M89" s="29">
        <v>1</v>
      </c>
      <c r="N89" s="30" t="s">
        <v>40</v>
      </c>
      <c r="O89" s="31">
        <f>+O90+O91</f>
        <v>0</v>
      </c>
    </row>
    <row r="90">
      <c r="E90">
        <v>71</v>
      </c>
      <c r="F90"/>
      <c r="G90">
        <v>12</v>
      </c>
      <c r="K90" s="28" t="s">
        <v>139</v>
      </c>
      <c r="L90" s="28" t="s">
        <v>140</v>
      </c>
      <c r="M90" s="29">
        <v>1</v>
      </c>
      <c r="N90" s="30" t="s">
        <v>62</v>
      </c>
      <c r="O90" s="32"/>
    </row>
    <row r="91">
      <c r="E91">
        <v>72</v>
      </c>
      <c r="F91"/>
      <c r="G91">
        <v>12</v>
      </c>
      <c r="K91" s="28" t="s">
        <v>141</v>
      </c>
      <c r="L91" s="28" t="s">
        <v>142</v>
      </c>
      <c r="M91" s="29">
        <v>1</v>
      </c>
      <c r="N91" s="30" t="s">
        <v>62</v>
      </c>
      <c r="O91" s="32"/>
    </row>
    <row r="92">
      <c r="E92">
        <v>73</v>
      </c>
      <c r="F92"/>
      <c r="G92">
        <v>10</v>
      </c>
      <c r="K92" s="28" t="s">
        <v>143</v>
      </c>
      <c r="L92" s="28" t="s">
        <v>38</v>
      </c>
      <c r="M92" s="29">
        <v>1</v>
      </c>
      <c r="N92" s="30" t="s">
        <v>40</v>
      </c>
      <c r="O92" s="31">
        <f>+O93+O144+O161+O165</f>
        <v>0</v>
      </c>
    </row>
    <row r="93">
      <c r="E93">
        <v>74</v>
      </c>
      <c r="F93"/>
      <c r="G93">
        <v>11</v>
      </c>
      <c r="K93" s="28" t="s">
        <v>144</v>
      </c>
      <c r="L93" s="28" t="s">
        <v>38</v>
      </c>
      <c r="M93" s="29">
        <v>1</v>
      </c>
      <c r="N93" s="30" t="s">
        <v>40</v>
      </c>
      <c r="O93" s="31">
        <f>+O94+O95+O96+O97+O98+O99+O100+O101+O102+O103+O104+O105+O106+O107+O108+O109+O110+O111+O112+O113+O114+O115+O116+O117+O118+O119+O120+O121+O122+O123+O124+O125+O126+O127+O128+O129+O130+O131+O132+O133+O134+O135+O136+O137+O138+O139+O140+O141+O142+O143</f>
        <v>0</v>
      </c>
    </row>
    <row r="94">
      <c r="E94">
        <v>75</v>
      </c>
      <c r="F94"/>
      <c r="G94">
        <v>12</v>
      </c>
      <c r="K94" s="28" t="s">
        <v>145</v>
      </c>
      <c r="L94" s="28" t="s">
        <v>146</v>
      </c>
      <c r="M94" s="29">
        <v>39</v>
      </c>
      <c r="N94" s="30" t="s">
        <v>147</v>
      </c>
      <c r="O94" s="32"/>
    </row>
    <row r="95">
      <c r="E95">
        <v>76</v>
      </c>
      <c r="F95"/>
      <c r="G95">
        <v>12</v>
      </c>
      <c r="K95" s="28" t="s">
        <v>145</v>
      </c>
      <c r="L95" s="28" t="s">
        <v>148</v>
      </c>
      <c r="M95" s="29">
        <v>28</v>
      </c>
      <c r="N95" s="30" t="s">
        <v>147</v>
      </c>
      <c r="O95" s="32"/>
    </row>
    <row r="96">
      <c r="E96">
        <v>77</v>
      </c>
      <c r="F96"/>
      <c r="G96">
        <v>12</v>
      </c>
      <c r="K96" s="28" t="s">
        <v>145</v>
      </c>
      <c r="L96" s="28" t="s">
        <v>148</v>
      </c>
      <c r="M96" s="29">
        <v>34</v>
      </c>
      <c r="N96" s="30" t="s">
        <v>147</v>
      </c>
      <c r="O96" s="32"/>
    </row>
    <row r="97">
      <c r="E97">
        <v>78</v>
      </c>
      <c r="F97"/>
      <c r="G97">
        <v>12</v>
      </c>
      <c r="K97" s="28" t="s">
        <v>145</v>
      </c>
      <c r="L97" s="28" t="s">
        <v>149</v>
      </c>
      <c r="M97" s="29">
        <v>8.3000000000000007</v>
      </c>
      <c r="N97" s="30" t="s">
        <v>147</v>
      </c>
      <c r="O97" s="32"/>
    </row>
    <row r="98">
      <c r="E98">
        <v>79</v>
      </c>
      <c r="F98"/>
      <c r="G98">
        <v>12</v>
      </c>
      <c r="K98" s="28" t="s">
        <v>145</v>
      </c>
      <c r="L98" s="28" t="s">
        <v>150</v>
      </c>
      <c r="M98" s="29">
        <v>8.0999999999999996</v>
      </c>
      <c r="N98" s="30" t="s">
        <v>147</v>
      </c>
      <c r="O98" s="32"/>
    </row>
    <row r="99">
      <c r="E99">
        <v>80</v>
      </c>
      <c r="F99"/>
      <c r="G99">
        <v>12</v>
      </c>
      <c r="K99" s="28" t="s">
        <v>145</v>
      </c>
      <c r="L99" s="28" t="s">
        <v>150</v>
      </c>
      <c r="M99" s="29">
        <v>12</v>
      </c>
      <c r="N99" s="30" t="s">
        <v>147</v>
      </c>
      <c r="O99" s="32"/>
    </row>
    <row r="100">
      <c r="E100">
        <v>81</v>
      </c>
      <c r="F100"/>
      <c r="G100">
        <v>12</v>
      </c>
      <c r="K100" s="28" t="s">
        <v>145</v>
      </c>
      <c r="L100" s="28" t="s">
        <v>151</v>
      </c>
      <c r="M100" s="29">
        <v>4.9000000000000004</v>
      </c>
      <c r="N100" s="30" t="s">
        <v>147</v>
      </c>
      <c r="O100" s="32"/>
    </row>
    <row r="101">
      <c r="E101">
        <v>82</v>
      </c>
      <c r="F101"/>
      <c r="G101">
        <v>12</v>
      </c>
      <c r="K101" s="28" t="s">
        <v>145</v>
      </c>
      <c r="L101" s="28" t="s">
        <v>152</v>
      </c>
      <c r="M101" s="29">
        <v>8.0999999999999996</v>
      </c>
      <c r="N101" s="30" t="s">
        <v>147</v>
      </c>
      <c r="O101" s="32"/>
    </row>
    <row r="102">
      <c r="E102">
        <v>83</v>
      </c>
      <c r="F102"/>
      <c r="G102">
        <v>12</v>
      </c>
      <c r="K102" s="28" t="s">
        <v>145</v>
      </c>
      <c r="L102" s="28" t="s">
        <v>152</v>
      </c>
      <c r="M102" s="29">
        <v>12</v>
      </c>
      <c r="N102" s="30" t="s">
        <v>147</v>
      </c>
      <c r="O102" s="32"/>
    </row>
    <row r="103">
      <c r="E103">
        <v>84</v>
      </c>
      <c r="F103"/>
      <c r="G103">
        <v>12</v>
      </c>
      <c r="K103" s="28" t="s">
        <v>145</v>
      </c>
      <c r="L103" s="28" t="s">
        <v>153</v>
      </c>
      <c r="M103" s="29">
        <v>7.7000000000000002</v>
      </c>
      <c r="N103" s="30" t="s">
        <v>147</v>
      </c>
      <c r="O103" s="32"/>
    </row>
    <row r="104">
      <c r="E104">
        <v>85</v>
      </c>
      <c r="F104"/>
      <c r="G104">
        <v>12</v>
      </c>
      <c r="K104" s="28" t="s">
        <v>145</v>
      </c>
      <c r="L104" s="28" t="s">
        <v>154</v>
      </c>
      <c r="M104" s="29">
        <v>12</v>
      </c>
      <c r="N104" s="30" t="s">
        <v>147</v>
      </c>
      <c r="O104" s="32"/>
    </row>
    <row r="105">
      <c r="E105">
        <v>86</v>
      </c>
      <c r="F105"/>
      <c r="G105">
        <v>12</v>
      </c>
      <c r="K105" s="28" t="s">
        <v>145</v>
      </c>
      <c r="L105" s="28" t="s">
        <v>155</v>
      </c>
      <c r="M105" s="29">
        <v>5.2000000000000002</v>
      </c>
      <c r="N105" s="30" t="s">
        <v>147</v>
      </c>
      <c r="O105" s="32"/>
    </row>
    <row r="106">
      <c r="E106">
        <v>87</v>
      </c>
      <c r="F106"/>
      <c r="G106">
        <v>12</v>
      </c>
      <c r="K106" s="28" t="s">
        <v>145</v>
      </c>
      <c r="L106" s="28" t="s">
        <v>156</v>
      </c>
      <c r="M106" s="29">
        <v>2</v>
      </c>
      <c r="N106" s="30" t="s">
        <v>147</v>
      </c>
      <c r="O106" s="32"/>
    </row>
    <row r="107">
      <c r="E107">
        <v>88</v>
      </c>
      <c r="F107"/>
      <c r="G107">
        <v>12</v>
      </c>
      <c r="K107" s="28" t="s">
        <v>145</v>
      </c>
      <c r="L107" s="28" t="s">
        <v>157</v>
      </c>
      <c r="M107" s="29">
        <v>28</v>
      </c>
      <c r="N107" s="30" t="s">
        <v>147</v>
      </c>
      <c r="O107" s="32"/>
    </row>
    <row r="108">
      <c r="E108">
        <v>89</v>
      </c>
      <c r="F108"/>
      <c r="G108">
        <v>12</v>
      </c>
      <c r="K108" s="28" t="s">
        <v>145</v>
      </c>
      <c r="L108" s="28" t="s">
        <v>158</v>
      </c>
      <c r="M108" s="29">
        <v>16</v>
      </c>
      <c r="N108" s="30" t="s">
        <v>147</v>
      </c>
      <c r="O108" s="32"/>
    </row>
    <row r="109">
      <c r="E109">
        <v>90</v>
      </c>
      <c r="F109"/>
      <c r="G109">
        <v>12</v>
      </c>
      <c r="K109" s="28" t="s">
        <v>145</v>
      </c>
      <c r="L109" s="28" t="s">
        <v>158</v>
      </c>
      <c r="M109" s="29">
        <v>105</v>
      </c>
      <c r="N109" s="30" t="s">
        <v>147</v>
      </c>
      <c r="O109" s="32"/>
    </row>
    <row r="110">
      <c r="E110">
        <v>91</v>
      </c>
      <c r="F110"/>
      <c r="G110">
        <v>12</v>
      </c>
      <c r="K110" s="28" t="s">
        <v>145</v>
      </c>
      <c r="L110" s="28" t="s">
        <v>159</v>
      </c>
      <c r="M110" s="29">
        <v>17</v>
      </c>
      <c r="N110" s="30" t="s">
        <v>147</v>
      </c>
      <c r="O110" s="32"/>
    </row>
    <row r="111">
      <c r="E111">
        <v>92</v>
      </c>
      <c r="F111"/>
      <c r="G111">
        <v>12</v>
      </c>
      <c r="K111" s="28" t="s">
        <v>145</v>
      </c>
      <c r="L111" s="28" t="s">
        <v>160</v>
      </c>
      <c r="M111" s="29">
        <v>48</v>
      </c>
      <c r="N111" s="30" t="s">
        <v>147</v>
      </c>
      <c r="O111" s="32"/>
    </row>
    <row r="112">
      <c r="E112">
        <v>93</v>
      </c>
      <c r="F112"/>
      <c r="G112">
        <v>12</v>
      </c>
      <c r="K112" s="28" t="s">
        <v>145</v>
      </c>
      <c r="L112" s="28" t="s">
        <v>160</v>
      </c>
      <c r="M112" s="29">
        <v>34</v>
      </c>
      <c r="N112" s="30" t="s">
        <v>147</v>
      </c>
      <c r="O112" s="32"/>
    </row>
    <row r="113">
      <c r="E113">
        <v>94</v>
      </c>
      <c r="F113"/>
      <c r="G113">
        <v>12</v>
      </c>
      <c r="K113" s="28" t="s">
        <v>145</v>
      </c>
      <c r="L113" s="28" t="s">
        <v>161</v>
      </c>
      <c r="M113" s="29">
        <v>2.2000000000000002</v>
      </c>
      <c r="N113" s="30" t="s">
        <v>147</v>
      </c>
      <c r="O113" s="32"/>
    </row>
    <row r="114">
      <c r="E114">
        <v>95</v>
      </c>
      <c r="F114"/>
      <c r="G114">
        <v>12</v>
      </c>
      <c r="K114" s="28" t="s">
        <v>145</v>
      </c>
      <c r="L114" s="28" t="s">
        <v>162</v>
      </c>
      <c r="M114" s="29">
        <v>8.0999999999999996</v>
      </c>
      <c r="N114" s="30" t="s">
        <v>147</v>
      </c>
      <c r="O114" s="32"/>
    </row>
    <row r="115">
      <c r="E115">
        <v>96</v>
      </c>
      <c r="F115"/>
      <c r="G115">
        <v>12</v>
      </c>
      <c r="K115" s="28" t="s">
        <v>163</v>
      </c>
      <c r="L115" s="28" t="s">
        <v>164</v>
      </c>
      <c r="M115" s="29">
        <v>17</v>
      </c>
      <c r="N115" s="30" t="s">
        <v>147</v>
      </c>
      <c r="O115" s="32"/>
    </row>
    <row r="116">
      <c r="E116">
        <v>97</v>
      </c>
      <c r="F116"/>
      <c r="G116">
        <v>12</v>
      </c>
      <c r="K116" s="28" t="s">
        <v>163</v>
      </c>
      <c r="L116" s="28" t="s">
        <v>165</v>
      </c>
      <c r="M116" s="29">
        <v>32</v>
      </c>
      <c r="N116" s="30" t="s">
        <v>147</v>
      </c>
      <c r="O116" s="32"/>
    </row>
    <row r="117">
      <c r="E117">
        <v>98</v>
      </c>
      <c r="F117"/>
      <c r="G117">
        <v>12</v>
      </c>
      <c r="K117" s="28" t="s">
        <v>163</v>
      </c>
      <c r="L117" s="28" t="s">
        <v>166</v>
      </c>
      <c r="M117" s="29">
        <v>19</v>
      </c>
      <c r="N117" s="30" t="s">
        <v>147</v>
      </c>
      <c r="O117" s="32"/>
    </row>
    <row r="118">
      <c r="E118">
        <v>99</v>
      </c>
      <c r="F118"/>
      <c r="G118">
        <v>12</v>
      </c>
      <c r="K118" s="28" t="s">
        <v>163</v>
      </c>
      <c r="L118" s="28" t="s">
        <v>167</v>
      </c>
      <c r="M118" s="29">
        <v>41</v>
      </c>
      <c r="N118" s="30" t="s">
        <v>147</v>
      </c>
      <c r="O118" s="32"/>
    </row>
    <row r="119">
      <c r="E119">
        <v>100</v>
      </c>
      <c r="F119"/>
      <c r="G119">
        <v>12</v>
      </c>
      <c r="K119" s="28" t="s">
        <v>163</v>
      </c>
      <c r="L119" s="28" t="s">
        <v>168</v>
      </c>
      <c r="M119" s="29">
        <v>32</v>
      </c>
      <c r="N119" s="30" t="s">
        <v>147</v>
      </c>
      <c r="O119" s="32"/>
    </row>
    <row r="120">
      <c r="E120">
        <v>101</v>
      </c>
      <c r="F120"/>
      <c r="G120">
        <v>12</v>
      </c>
      <c r="K120" s="28" t="s">
        <v>163</v>
      </c>
      <c r="L120" s="28" t="s">
        <v>169</v>
      </c>
      <c r="M120" s="29">
        <v>43</v>
      </c>
      <c r="N120" s="30" t="s">
        <v>147</v>
      </c>
      <c r="O120" s="32"/>
    </row>
    <row r="121">
      <c r="E121">
        <v>102</v>
      </c>
      <c r="F121"/>
      <c r="G121">
        <v>12</v>
      </c>
      <c r="K121" s="28" t="s">
        <v>163</v>
      </c>
      <c r="L121" s="28" t="s">
        <v>169</v>
      </c>
      <c r="M121" s="29">
        <v>58</v>
      </c>
      <c r="N121" s="30" t="s">
        <v>147</v>
      </c>
      <c r="O121" s="32"/>
    </row>
    <row r="122">
      <c r="E122">
        <v>103</v>
      </c>
      <c r="F122"/>
      <c r="G122">
        <v>12</v>
      </c>
      <c r="K122" s="28" t="s">
        <v>163</v>
      </c>
      <c r="L122" s="28" t="s">
        <v>170</v>
      </c>
      <c r="M122" s="29">
        <v>11</v>
      </c>
      <c r="N122" s="30" t="s">
        <v>147</v>
      </c>
      <c r="O122" s="32"/>
    </row>
    <row r="123">
      <c r="E123">
        <v>104</v>
      </c>
      <c r="F123"/>
      <c r="G123">
        <v>12</v>
      </c>
      <c r="K123" s="28" t="s">
        <v>163</v>
      </c>
      <c r="L123" s="28" t="s">
        <v>171</v>
      </c>
      <c r="M123" s="29">
        <v>8.0999999999999996</v>
      </c>
      <c r="N123" s="30" t="s">
        <v>147</v>
      </c>
      <c r="O123" s="32"/>
    </row>
    <row r="124">
      <c r="E124">
        <v>105</v>
      </c>
      <c r="F124"/>
      <c r="G124">
        <v>12</v>
      </c>
      <c r="K124" s="28" t="s">
        <v>163</v>
      </c>
      <c r="L124" s="28" t="s">
        <v>172</v>
      </c>
      <c r="M124" s="29">
        <v>17</v>
      </c>
      <c r="N124" s="30" t="s">
        <v>147</v>
      </c>
      <c r="O124" s="32"/>
    </row>
    <row r="125">
      <c r="E125">
        <v>106</v>
      </c>
      <c r="F125"/>
      <c r="G125">
        <v>12</v>
      </c>
      <c r="K125" s="28" t="s">
        <v>163</v>
      </c>
      <c r="L125" s="28" t="s">
        <v>173</v>
      </c>
      <c r="M125" s="29">
        <v>28</v>
      </c>
      <c r="N125" s="30" t="s">
        <v>147</v>
      </c>
      <c r="O125" s="32"/>
    </row>
    <row r="126">
      <c r="E126">
        <v>107</v>
      </c>
      <c r="F126"/>
      <c r="G126">
        <v>12</v>
      </c>
      <c r="K126" s="28" t="s">
        <v>163</v>
      </c>
      <c r="L126" s="28" t="s">
        <v>173</v>
      </c>
      <c r="M126" s="29">
        <v>34</v>
      </c>
      <c r="N126" s="30" t="s">
        <v>147</v>
      </c>
      <c r="O126" s="32"/>
    </row>
    <row r="127">
      <c r="E127">
        <v>108</v>
      </c>
      <c r="F127"/>
      <c r="G127">
        <v>12</v>
      </c>
      <c r="K127" s="28" t="s">
        <v>163</v>
      </c>
      <c r="L127" s="28" t="s">
        <v>174</v>
      </c>
      <c r="M127" s="29">
        <v>10</v>
      </c>
      <c r="N127" s="30" t="s">
        <v>147</v>
      </c>
      <c r="O127" s="32"/>
    </row>
    <row r="128">
      <c r="E128">
        <v>109</v>
      </c>
      <c r="F128"/>
      <c r="G128">
        <v>12</v>
      </c>
      <c r="K128" s="28" t="s">
        <v>163</v>
      </c>
      <c r="L128" s="28" t="s">
        <v>175</v>
      </c>
      <c r="M128" s="29">
        <v>28</v>
      </c>
      <c r="N128" s="30" t="s">
        <v>147</v>
      </c>
      <c r="O128" s="32"/>
    </row>
    <row r="129">
      <c r="E129">
        <v>110</v>
      </c>
      <c r="F129"/>
      <c r="G129">
        <v>12</v>
      </c>
      <c r="K129" s="28" t="s">
        <v>163</v>
      </c>
      <c r="L129" s="28" t="s">
        <v>175</v>
      </c>
      <c r="M129" s="29">
        <v>17</v>
      </c>
      <c r="N129" s="30" t="s">
        <v>147</v>
      </c>
      <c r="O129" s="32"/>
    </row>
    <row r="130">
      <c r="E130">
        <v>111</v>
      </c>
      <c r="F130"/>
      <c r="G130">
        <v>12</v>
      </c>
      <c r="K130" s="28" t="s">
        <v>163</v>
      </c>
      <c r="L130" s="28" t="s">
        <v>176</v>
      </c>
      <c r="M130" s="29">
        <v>57</v>
      </c>
      <c r="N130" s="30" t="s">
        <v>147</v>
      </c>
      <c r="O130" s="32"/>
    </row>
    <row r="131">
      <c r="E131">
        <v>112</v>
      </c>
      <c r="F131"/>
      <c r="G131">
        <v>12</v>
      </c>
      <c r="K131" s="28" t="s">
        <v>163</v>
      </c>
      <c r="L131" s="28" t="s">
        <v>177</v>
      </c>
      <c r="M131" s="29">
        <v>57</v>
      </c>
      <c r="N131" s="30" t="s">
        <v>147</v>
      </c>
      <c r="O131" s="32"/>
    </row>
    <row r="132">
      <c r="E132">
        <v>113</v>
      </c>
      <c r="F132"/>
      <c r="G132">
        <v>12</v>
      </c>
      <c r="K132" s="28" t="s">
        <v>163</v>
      </c>
      <c r="L132" s="28" t="s">
        <v>177</v>
      </c>
      <c r="M132" s="29">
        <v>164</v>
      </c>
      <c r="N132" s="30" t="s">
        <v>147</v>
      </c>
      <c r="O132" s="32"/>
    </row>
    <row r="133">
      <c r="E133">
        <v>114</v>
      </c>
      <c r="F133"/>
      <c r="G133">
        <v>12</v>
      </c>
      <c r="K133" s="28" t="s">
        <v>178</v>
      </c>
      <c r="L133" s="28" t="s">
        <v>179</v>
      </c>
      <c r="M133" s="29">
        <v>42</v>
      </c>
      <c r="N133" s="30" t="s">
        <v>147</v>
      </c>
      <c r="O133" s="32"/>
    </row>
    <row r="134">
      <c r="E134">
        <v>115</v>
      </c>
      <c r="F134"/>
      <c r="G134">
        <v>12</v>
      </c>
      <c r="K134" s="28" t="s">
        <v>178</v>
      </c>
      <c r="L134" s="28" t="s">
        <v>180</v>
      </c>
      <c r="M134" s="29">
        <v>12</v>
      </c>
      <c r="N134" s="30" t="s">
        <v>147</v>
      </c>
      <c r="O134" s="32"/>
    </row>
    <row r="135">
      <c r="E135">
        <v>116</v>
      </c>
      <c r="F135"/>
      <c r="G135">
        <v>12</v>
      </c>
      <c r="K135" s="28" t="s">
        <v>178</v>
      </c>
      <c r="L135" s="28" t="s">
        <v>181</v>
      </c>
      <c r="M135" s="29">
        <v>27</v>
      </c>
      <c r="N135" s="30" t="s">
        <v>147</v>
      </c>
      <c r="O135" s="32"/>
    </row>
    <row r="136">
      <c r="E136">
        <v>117</v>
      </c>
      <c r="F136"/>
      <c r="G136">
        <v>12</v>
      </c>
      <c r="K136" s="28" t="s">
        <v>178</v>
      </c>
      <c r="L136" s="28" t="s">
        <v>182</v>
      </c>
      <c r="M136" s="29">
        <v>9.5</v>
      </c>
      <c r="N136" s="30" t="s">
        <v>147</v>
      </c>
      <c r="O136" s="32"/>
    </row>
    <row r="137">
      <c r="E137">
        <v>118</v>
      </c>
      <c r="F137"/>
      <c r="G137">
        <v>12</v>
      </c>
      <c r="K137" s="28" t="s">
        <v>178</v>
      </c>
      <c r="L137" s="28" t="s">
        <v>183</v>
      </c>
      <c r="M137" s="29">
        <v>6.5999999999999996</v>
      </c>
      <c r="N137" s="30" t="s">
        <v>147</v>
      </c>
      <c r="O137" s="32"/>
    </row>
    <row r="138">
      <c r="E138">
        <v>119</v>
      </c>
      <c r="F138"/>
      <c r="G138">
        <v>12</v>
      </c>
      <c r="K138" s="28" t="s">
        <v>178</v>
      </c>
      <c r="L138" s="28" t="s">
        <v>184</v>
      </c>
      <c r="M138" s="29">
        <v>41</v>
      </c>
      <c r="N138" s="30" t="s">
        <v>147</v>
      </c>
      <c r="O138" s="32"/>
    </row>
    <row r="139">
      <c r="E139">
        <v>120</v>
      </c>
      <c r="F139"/>
      <c r="G139">
        <v>12</v>
      </c>
      <c r="K139" s="28" t="s">
        <v>178</v>
      </c>
      <c r="L139" s="28" t="s">
        <v>185</v>
      </c>
      <c r="M139" s="29">
        <v>0.5</v>
      </c>
      <c r="N139" s="30" t="s">
        <v>147</v>
      </c>
      <c r="O139" s="32"/>
    </row>
    <row r="140">
      <c r="E140">
        <v>121</v>
      </c>
      <c r="F140"/>
      <c r="G140">
        <v>12</v>
      </c>
      <c r="K140" s="28" t="s">
        <v>178</v>
      </c>
      <c r="L140" s="28" t="s">
        <v>186</v>
      </c>
      <c r="M140" s="29">
        <v>1.8999999999999999</v>
      </c>
      <c r="N140" s="30" t="s">
        <v>147</v>
      </c>
      <c r="O140" s="32"/>
    </row>
    <row r="141">
      <c r="E141">
        <v>122</v>
      </c>
      <c r="F141"/>
      <c r="G141">
        <v>12</v>
      </c>
      <c r="K141" s="28" t="s">
        <v>178</v>
      </c>
      <c r="L141" s="28" t="s">
        <v>187</v>
      </c>
      <c r="M141" s="29">
        <v>53</v>
      </c>
      <c r="N141" s="30" t="s">
        <v>147</v>
      </c>
      <c r="O141" s="32"/>
    </row>
    <row r="142">
      <c r="E142">
        <v>123</v>
      </c>
      <c r="F142"/>
      <c r="G142">
        <v>12</v>
      </c>
      <c r="K142" s="28" t="s">
        <v>178</v>
      </c>
      <c r="L142" s="28" t="s">
        <v>188</v>
      </c>
      <c r="M142" s="29">
        <v>43</v>
      </c>
      <c r="N142" s="30" t="s">
        <v>147</v>
      </c>
      <c r="O142" s="32"/>
    </row>
    <row r="143" ht="27">
      <c r="E143">
        <v>124</v>
      </c>
      <c r="F143"/>
      <c r="G143">
        <v>12</v>
      </c>
      <c r="K143" s="28" t="s">
        <v>189</v>
      </c>
      <c r="L143" s="28" t="s">
        <v>190</v>
      </c>
      <c r="M143" s="29">
        <v>4.5999999999999996</v>
      </c>
      <c r="N143" s="30" t="s">
        <v>147</v>
      </c>
      <c r="O143" s="32"/>
    </row>
    <row r="144">
      <c r="E144">
        <v>125</v>
      </c>
      <c r="F144"/>
      <c r="G144">
        <v>11</v>
      </c>
      <c r="K144" s="28" t="s">
        <v>191</v>
      </c>
      <c r="L144" s="28" t="s">
        <v>38</v>
      </c>
      <c r="M144" s="29">
        <v>1</v>
      </c>
      <c r="N144" s="30" t="s">
        <v>40</v>
      </c>
      <c r="O144" s="31">
        <f>+O145+O146+O147+O148+O149+O150+O151+O152+O153+O154+O155+O156+O157+O158+O159+O160</f>
        <v>0</v>
      </c>
    </row>
    <row r="145" ht="40.5">
      <c r="E145">
        <v>126</v>
      </c>
      <c r="F145"/>
      <c r="G145">
        <v>12</v>
      </c>
      <c r="K145" s="28" t="s">
        <v>192</v>
      </c>
      <c r="L145" s="28" t="s">
        <v>193</v>
      </c>
      <c r="M145" s="29">
        <v>1</v>
      </c>
      <c r="N145" s="30" t="s">
        <v>147</v>
      </c>
      <c r="O145" s="32"/>
    </row>
    <row r="146" ht="40.5">
      <c r="E146">
        <v>127</v>
      </c>
      <c r="F146"/>
      <c r="G146">
        <v>12</v>
      </c>
      <c r="K146" s="28" t="s">
        <v>192</v>
      </c>
      <c r="L146" s="28" t="s">
        <v>194</v>
      </c>
      <c r="M146" s="29">
        <v>21</v>
      </c>
      <c r="N146" s="30" t="s">
        <v>147</v>
      </c>
      <c r="O146" s="32"/>
    </row>
    <row r="147" ht="40.5">
      <c r="E147">
        <v>128</v>
      </c>
      <c r="F147"/>
      <c r="G147">
        <v>12</v>
      </c>
      <c r="K147" s="28" t="s">
        <v>192</v>
      </c>
      <c r="L147" s="28" t="s">
        <v>195</v>
      </c>
      <c r="M147" s="29">
        <v>13</v>
      </c>
      <c r="N147" s="30" t="s">
        <v>147</v>
      </c>
      <c r="O147" s="32"/>
    </row>
    <row r="148" ht="40.5">
      <c r="E148">
        <v>129</v>
      </c>
      <c r="F148"/>
      <c r="G148">
        <v>12</v>
      </c>
      <c r="K148" s="28" t="s">
        <v>192</v>
      </c>
      <c r="L148" s="28" t="s">
        <v>196</v>
      </c>
      <c r="M148" s="29">
        <v>32</v>
      </c>
      <c r="N148" s="30" t="s">
        <v>147</v>
      </c>
      <c r="O148" s="32"/>
    </row>
    <row r="149" ht="40.5">
      <c r="E149">
        <v>130</v>
      </c>
      <c r="F149"/>
      <c r="G149">
        <v>12</v>
      </c>
      <c r="K149" s="28" t="s">
        <v>192</v>
      </c>
      <c r="L149" s="28" t="s">
        <v>197</v>
      </c>
      <c r="M149" s="29">
        <v>17</v>
      </c>
      <c r="N149" s="30" t="s">
        <v>147</v>
      </c>
      <c r="O149" s="32"/>
    </row>
    <row r="150" ht="40.5">
      <c r="E150">
        <v>131</v>
      </c>
      <c r="F150"/>
      <c r="G150">
        <v>12</v>
      </c>
      <c r="K150" s="28" t="s">
        <v>192</v>
      </c>
      <c r="L150" s="28" t="s">
        <v>198</v>
      </c>
      <c r="M150" s="29">
        <v>24</v>
      </c>
      <c r="N150" s="30" t="s">
        <v>147</v>
      </c>
      <c r="O150" s="32"/>
    </row>
    <row r="151" ht="40.5">
      <c r="E151">
        <v>132</v>
      </c>
      <c r="F151"/>
      <c r="G151">
        <v>12</v>
      </c>
      <c r="K151" s="28" t="s">
        <v>192</v>
      </c>
      <c r="L151" s="28" t="s">
        <v>199</v>
      </c>
      <c r="M151" s="29">
        <v>17</v>
      </c>
      <c r="N151" s="30" t="s">
        <v>147</v>
      </c>
      <c r="O151" s="32"/>
    </row>
    <row r="152" ht="40.5">
      <c r="E152">
        <v>133</v>
      </c>
      <c r="F152"/>
      <c r="G152">
        <v>12</v>
      </c>
      <c r="K152" s="28" t="s">
        <v>192</v>
      </c>
      <c r="L152" s="28" t="s">
        <v>200</v>
      </c>
      <c r="M152" s="29">
        <v>33</v>
      </c>
      <c r="N152" s="30" t="s">
        <v>147</v>
      </c>
      <c r="O152" s="32"/>
    </row>
    <row r="153" ht="40.5">
      <c r="E153">
        <v>134</v>
      </c>
      <c r="F153"/>
      <c r="G153">
        <v>12</v>
      </c>
      <c r="K153" s="28" t="s">
        <v>192</v>
      </c>
      <c r="L153" s="28" t="s">
        <v>201</v>
      </c>
      <c r="M153" s="29">
        <v>25</v>
      </c>
      <c r="N153" s="30" t="s">
        <v>147</v>
      </c>
      <c r="O153" s="32"/>
    </row>
    <row r="154" ht="40.5">
      <c r="E154">
        <v>135</v>
      </c>
      <c r="F154"/>
      <c r="G154">
        <v>12</v>
      </c>
      <c r="K154" s="28" t="s">
        <v>192</v>
      </c>
      <c r="L154" s="28" t="s">
        <v>202</v>
      </c>
      <c r="M154" s="29">
        <v>297</v>
      </c>
      <c r="N154" s="30" t="s">
        <v>147</v>
      </c>
      <c r="O154" s="32"/>
    </row>
    <row r="155" ht="40.5">
      <c r="E155">
        <v>136</v>
      </c>
      <c r="F155"/>
      <c r="G155">
        <v>12</v>
      </c>
      <c r="K155" s="28" t="s">
        <v>192</v>
      </c>
      <c r="L155" s="28" t="s">
        <v>203</v>
      </c>
      <c r="M155" s="29">
        <v>28</v>
      </c>
      <c r="N155" s="30" t="s">
        <v>147</v>
      </c>
      <c r="O155" s="32"/>
    </row>
    <row r="156" ht="40.5">
      <c r="E156">
        <v>137</v>
      </c>
      <c r="F156"/>
      <c r="G156">
        <v>12</v>
      </c>
      <c r="K156" s="28" t="s">
        <v>192</v>
      </c>
      <c r="L156" s="28" t="s">
        <v>204</v>
      </c>
      <c r="M156" s="29">
        <v>8.0999999999999996</v>
      </c>
      <c r="N156" s="30" t="s">
        <v>147</v>
      </c>
      <c r="O156" s="32"/>
    </row>
    <row r="157" ht="40.5">
      <c r="E157">
        <v>138</v>
      </c>
      <c r="F157"/>
      <c r="G157">
        <v>12</v>
      </c>
      <c r="K157" s="28" t="s">
        <v>192</v>
      </c>
      <c r="L157" s="28" t="s">
        <v>205</v>
      </c>
      <c r="M157" s="29">
        <v>8.0999999999999996</v>
      </c>
      <c r="N157" s="30" t="s">
        <v>147</v>
      </c>
      <c r="O157" s="32"/>
    </row>
    <row r="158" ht="40.5">
      <c r="E158">
        <v>139</v>
      </c>
      <c r="F158"/>
      <c r="G158">
        <v>12</v>
      </c>
      <c r="K158" s="28" t="s">
        <v>192</v>
      </c>
      <c r="L158" s="28" t="s">
        <v>206</v>
      </c>
      <c r="M158" s="29">
        <v>29</v>
      </c>
      <c r="N158" s="30" t="s">
        <v>147</v>
      </c>
      <c r="O158" s="32"/>
    </row>
    <row r="159" ht="40.5">
      <c r="E159">
        <v>140</v>
      </c>
      <c r="F159"/>
      <c r="G159">
        <v>12</v>
      </c>
      <c r="K159" s="28" t="s">
        <v>192</v>
      </c>
      <c r="L159" s="28" t="s">
        <v>207</v>
      </c>
      <c r="M159" s="29">
        <v>107</v>
      </c>
      <c r="N159" s="30" t="s">
        <v>147</v>
      </c>
      <c r="O159" s="32"/>
    </row>
    <row r="160" ht="40.5">
      <c r="E160">
        <v>141</v>
      </c>
      <c r="F160"/>
      <c r="G160">
        <v>12</v>
      </c>
      <c r="K160" s="28" t="s">
        <v>192</v>
      </c>
      <c r="L160" s="28" t="s">
        <v>208</v>
      </c>
      <c r="M160" s="29">
        <v>113</v>
      </c>
      <c r="N160" s="30" t="s">
        <v>147</v>
      </c>
      <c r="O160" s="32"/>
    </row>
    <row r="161">
      <c r="E161">
        <v>142</v>
      </c>
      <c r="F161"/>
      <c r="G161">
        <v>11</v>
      </c>
      <c r="K161" s="28" t="s">
        <v>209</v>
      </c>
      <c r="L161" s="28" t="s">
        <v>38</v>
      </c>
      <c r="M161" s="29">
        <v>1</v>
      </c>
      <c r="N161" s="30" t="s">
        <v>40</v>
      </c>
      <c r="O161" s="31">
        <f>+O162+O163+O164</f>
        <v>0</v>
      </c>
    </row>
    <row r="162">
      <c r="E162">
        <v>143</v>
      </c>
      <c r="F162"/>
      <c r="G162">
        <v>12</v>
      </c>
      <c r="K162" s="28" t="s">
        <v>210</v>
      </c>
      <c r="L162" s="28" t="s">
        <v>211</v>
      </c>
      <c r="M162" s="29">
        <v>2</v>
      </c>
      <c r="N162" s="30" t="s">
        <v>212</v>
      </c>
      <c r="O162" s="32"/>
    </row>
    <row r="163">
      <c r="E163">
        <v>144</v>
      </c>
      <c r="F163"/>
      <c r="G163">
        <v>12</v>
      </c>
      <c r="K163" s="28" t="s">
        <v>210</v>
      </c>
      <c r="L163" s="28" t="s">
        <v>213</v>
      </c>
      <c r="M163" s="29">
        <v>2</v>
      </c>
      <c r="N163" s="30" t="s">
        <v>212</v>
      </c>
      <c r="O163" s="32"/>
    </row>
    <row r="164">
      <c r="E164">
        <v>145</v>
      </c>
      <c r="F164"/>
      <c r="G164">
        <v>12</v>
      </c>
      <c r="K164" s="28" t="s">
        <v>210</v>
      </c>
      <c r="L164" s="28" t="s">
        <v>214</v>
      </c>
      <c r="M164" s="29">
        <v>4</v>
      </c>
      <c r="N164" s="30" t="s">
        <v>212</v>
      </c>
      <c r="O164" s="32"/>
    </row>
    <row r="165">
      <c r="E165">
        <v>146</v>
      </c>
      <c r="F165"/>
      <c r="G165">
        <v>11</v>
      </c>
      <c r="K165" s="28" t="s">
        <v>215</v>
      </c>
      <c r="L165" s="28" t="s">
        <v>38</v>
      </c>
      <c r="M165" s="29">
        <v>1</v>
      </c>
      <c r="N165" s="30" t="s">
        <v>40</v>
      </c>
      <c r="O165" s="31">
        <f>+O166+O167</f>
        <v>0</v>
      </c>
    </row>
    <row r="166" ht="27">
      <c r="E166">
        <v>147</v>
      </c>
      <c r="F166"/>
      <c r="G166">
        <v>12</v>
      </c>
      <c r="K166" s="28" t="s">
        <v>216</v>
      </c>
      <c r="L166" s="28" t="s">
        <v>217</v>
      </c>
      <c r="M166" s="29">
        <v>1</v>
      </c>
      <c r="N166" s="30" t="s">
        <v>82</v>
      </c>
      <c r="O166" s="32"/>
    </row>
    <row r="167">
      <c r="E167">
        <v>148</v>
      </c>
      <c r="F167"/>
      <c r="G167">
        <v>12</v>
      </c>
      <c r="K167" s="28" t="s">
        <v>218</v>
      </c>
      <c r="L167" s="28" t="s">
        <v>219</v>
      </c>
      <c r="M167" s="29">
        <v>1</v>
      </c>
      <c r="N167" s="30" t="s">
        <v>40</v>
      </c>
      <c r="O167" s="32"/>
    </row>
    <row r="168">
      <c r="E168">
        <v>149</v>
      </c>
      <c r="F168"/>
      <c r="G168">
        <v>10</v>
      </c>
      <c r="K168" s="28" t="s">
        <v>220</v>
      </c>
      <c r="L168" s="28" t="s">
        <v>38</v>
      </c>
      <c r="M168" s="29">
        <v>1</v>
      </c>
      <c r="N168" s="30" t="s">
        <v>40</v>
      </c>
      <c r="O168" s="31">
        <f>+O169</f>
        <v>0</v>
      </c>
    </row>
    <row r="169">
      <c r="E169">
        <v>150</v>
      </c>
      <c r="F169"/>
      <c r="G169">
        <v>11</v>
      </c>
      <c r="K169" s="28" t="s">
        <v>221</v>
      </c>
      <c r="L169" s="28" t="s">
        <v>38</v>
      </c>
      <c r="M169" s="29">
        <v>1</v>
      </c>
      <c r="N169" s="30" t="s">
        <v>40</v>
      </c>
      <c r="O169" s="31">
        <f>+O170</f>
        <v>0</v>
      </c>
    </row>
    <row r="170">
      <c r="E170">
        <v>151</v>
      </c>
      <c r="F170"/>
      <c r="G170">
        <v>12</v>
      </c>
      <c r="K170" s="28" t="s">
        <v>222</v>
      </c>
      <c r="L170" s="28" t="s">
        <v>38</v>
      </c>
      <c r="M170" s="29">
        <v>1</v>
      </c>
      <c r="N170" s="30" t="s">
        <v>223</v>
      </c>
      <c r="O170" s="32"/>
    </row>
    <row r="171">
      <c r="E171">
        <v>152</v>
      </c>
      <c r="F171"/>
      <c r="G171">
        <v>10</v>
      </c>
      <c r="K171" s="28" t="s">
        <v>224</v>
      </c>
      <c r="L171" s="28" t="s">
        <v>38</v>
      </c>
      <c r="M171" s="29">
        <v>1</v>
      </c>
      <c r="N171" s="30" t="s">
        <v>40</v>
      </c>
      <c r="O171" s="31">
        <f>+O172</f>
        <v>0</v>
      </c>
    </row>
    <row r="172">
      <c r="E172">
        <v>153</v>
      </c>
      <c r="F172"/>
      <c r="G172">
        <v>11</v>
      </c>
      <c r="K172" s="28" t="s">
        <v>225</v>
      </c>
      <c r="L172" s="28" t="s">
        <v>38</v>
      </c>
      <c r="M172" s="29">
        <v>1</v>
      </c>
      <c r="N172" s="30" t="s">
        <v>40</v>
      </c>
      <c r="O172" s="31">
        <f>+O173+O174+O175+O176</f>
        <v>0</v>
      </c>
    </row>
    <row r="173">
      <c r="E173">
        <v>154</v>
      </c>
      <c r="F173"/>
      <c r="G173">
        <v>12</v>
      </c>
      <c r="K173" s="28" t="s">
        <v>226</v>
      </c>
      <c r="L173" s="28" t="s">
        <v>227</v>
      </c>
      <c r="M173" s="29">
        <v>28</v>
      </c>
      <c r="N173" s="30" t="s">
        <v>147</v>
      </c>
      <c r="O173" s="32"/>
    </row>
    <row r="174">
      <c r="E174">
        <v>155</v>
      </c>
      <c r="F174"/>
      <c r="G174">
        <v>12</v>
      </c>
      <c r="K174" s="28" t="s">
        <v>226</v>
      </c>
      <c r="L174" s="28" t="s">
        <v>228</v>
      </c>
      <c r="M174" s="29">
        <v>16</v>
      </c>
      <c r="N174" s="30" t="s">
        <v>147</v>
      </c>
      <c r="O174" s="32"/>
    </row>
    <row r="175">
      <c r="E175">
        <v>156</v>
      </c>
      <c r="F175"/>
      <c r="G175">
        <v>12</v>
      </c>
      <c r="K175" s="28" t="s">
        <v>226</v>
      </c>
      <c r="L175" s="28" t="s">
        <v>228</v>
      </c>
      <c r="M175" s="29">
        <v>105</v>
      </c>
      <c r="N175" s="30" t="s">
        <v>147</v>
      </c>
      <c r="O175" s="32"/>
    </row>
    <row r="176" ht="27">
      <c r="E176">
        <v>157</v>
      </c>
      <c r="F176"/>
      <c r="G176">
        <v>12</v>
      </c>
      <c r="K176" s="28" t="s">
        <v>229</v>
      </c>
      <c r="L176" s="28" t="s">
        <v>230</v>
      </c>
      <c r="M176" s="29">
        <v>4</v>
      </c>
      <c r="N176" s="30" t="s">
        <v>223</v>
      </c>
      <c r="O176" s="32"/>
    </row>
    <row r="177">
      <c r="E177">
        <v>158</v>
      </c>
      <c r="F177"/>
      <c r="G177">
        <v>10</v>
      </c>
      <c r="K177" s="28" t="s">
        <v>231</v>
      </c>
      <c r="L177" s="28" t="s">
        <v>38</v>
      </c>
      <c r="M177" s="29">
        <v>1</v>
      </c>
      <c r="N177" s="30" t="s">
        <v>40</v>
      </c>
      <c r="O177" s="31">
        <f>+O178</f>
        <v>0</v>
      </c>
    </row>
    <row r="178">
      <c r="E178">
        <v>159</v>
      </c>
      <c r="F178"/>
      <c r="G178">
        <v>11</v>
      </c>
      <c r="K178" s="28" t="s">
        <v>232</v>
      </c>
      <c r="L178" s="28" t="s">
        <v>38</v>
      </c>
      <c r="M178" s="29">
        <v>1</v>
      </c>
      <c r="N178" s="30" t="s">
        <v>40</v>
      </c>
      <c r="O178" s="31">
        <f>+O179+O180+O181</f>
        <v>0</v>
      </c>
    </row>
    <row r="179" ht="27">
      <c r="E179">
        <v>160</v>
      </c>
      <c r="F179"/>
      <c r="G179">
        <v>12</v>
      </c>
      <c r="K179" s="28" t="s">
        <v>233</v>
      </c>
      <c r="L179" s="28" t="s">
        <v>234</v>
      </c>
      <c r="M179" s="29">
        <v>30</v>
      </c>
      <c r="N179" s="30" t="s">
        <v>235</v>
      </c>
      <c r="O179" s="32"/>
    </row>
    <row r="180" ht="40.5">
      <c r="E180">
        <v>161</v>
      </c>
      <c r="F180"/>
      <c r="G180">
        <v>12</v>
      </c>
      <c r="K180" s="28" t="s">
        <v>236</v>
      </c>
      <c r="L180" s="28" t="s">
        <v>237</v>
      </c>
      <c r="M180" s="29">
        <v>4</v>
      </c>
      <c r="N180" s="30" t="s">
        <v>235</v>
      </c>
      <c r="O180" s="32"/>
    </row>
    <row r="181">
      <c r="E181">
        <v>162</v>
      </c>
      <c r="F181"/>
      <c r="G181">
        <v>12</v>
      </c>
      <c r="K181" s="28" t="s">
        <v>238</v>
      </c>
      <c r="L181" s="28" t="s">
        <v>38</v>
      </c>
      <c r="M181" s="29">
        <v>1</v>
      </c>
      <c r="N181" s="30" t="s">
        <v>40</v>
      </c>
      <c r="O181" s="32"/>
    </row>
    <row r="182">
      <c r="E182">
        <v>163</v>
      </c>
      <c r="F182">
        <v>172</v>
      </c>
      <c r="G182">
        <v>5</v>
      </c>
      <c r="K182" s="28" t="s">
        <v>239</v>
      </c>
      <c r="L182" s="28" t="s">
        <v>38</v>
      </c>
      <c r="M182" s="29">
        <v>1</v>
      </c>
      <c r="N182" s="30" t="s">
        <v>40</v>
      </c>
      <c r="O182" s="31">
        <f>+O183</f>
        <v>0</v>
      </c>
    </row>
    <row r="183">
      <c r="E183">
        <v>164</v>
      </c>
      <c r="F183"/>
      <c r="G183">
        <v>9</v>
      </c>
      <c r="K183" s="28" t="s">
        <v>240</v>
      </c>
      <c r="L183" s="28" t="s">
        <v>38</v>
      </c>
      <c r="M183" s="29">
        <v>1</v>
      </c>
      <c r="N183" s="30" t="s">
        <v>40</v>
      </c>
      <c r="O183" s="31">
        <f>+O184</f>
        <v>0</v>
      </c>
    </row>
    <row r="184">
      <c r="E184">
        <v>165</v>
      </c>
      <c r="F184"/>
      <c r="G184">
        <v>10</v>
      </c>
      <c r="K184" s="28" t="s">
        <v>241</v>
      </c>
      <c r="L184" s="28" t="s">
        <v>38</v>
      </c>
      <c r="M184" s="29">
        <v>1</v>
      </c>
      <c r="N184" s="30" t="s">
        <v>40</v>
      </c>
      <c r="O184" s="31">
        <f>+O185</f>
        <v>0</v>
      </c>
    </row>
    <row r="185">
      <c r="E185">
        <v>166</v>
      </c>
      <c r="F185"/>
      <c r="G185">
        <v>11</v>
      </c>
      <c r="K185" s="28" t="s">
        <v>242</v>
      </c>
      <c r="L185" s="28" t="s">
        <v>38</v>
      </c>
      <c r="M185" s="29">
        <v>1</v>
      </c>
      <c r="N185" s="30" t="s">
        <v>40</v>
      </c>
      <c r="O185" s="31">
        <f>+O186</f>
        <v>0</v>
      </c>
    </row>
    <row r="186">
      <c r="E186">
        <v>167</v>
      </c>
      <c r="F186"/>
      <c r="G186">
        <v>12</v>
      </c>
      <c r="K186" s="28" t="s">
        <v>243</v>
      </c>
      <c r="L186" s="28" t="s">
        <v>244</v>
      </c>
      <c r="M186" s="29">
        <v>148</v>
      </c>
      <c r="N186" s="30" t="s">
        <v>147</v>
      </c>
      <c r="O186" s="32"/>
    </row>
    <row r="187">
      <c r="E187">
        <v>168</v>
      </c>
      <c r="F187">
        <v>8</v>
      </c>
      <c r="G187">
        <v>4</v>
      </c>
      <c r="K187" s="28" t="s">
        <v>245</v>
      </c>
      <c r="L187" s="28" t="s">
        <v>38</v>
      </c>
      <c r="M187" s="29">
        <v>1</v>
      </c>
      <c r="N187" s="30" t="s">
        <v>40</v>
      </c>
      <c r="O187" s="31">
        <f>+O188+O192+O193</f>
        <v>0</v>
      </c>
    </row>
    <row r="188">
      <c r="E188">
        <v>169</v>
      </c>
      <c r="F188">
        <v>9</v>
      </c>
      <c r="G188">
        <v>5</v>
      </c>
      <c r="K188" s="28" t="s">
        <v>246</v>
      </c>
      <c r="L188" s="28" t="s">
        <v>38</v>
      </c>
      <c r="M188" s="29">
        <v>1</v>
      </c>
      <c r="N188" s="30" t="s">
        <v>40</v>
      </c>
      <c r="O188" s="31">
        <f>+O189+O190</f>
        <v>0</v>
      </c>
    </row>
    <row r="189">
      <c r="E189">
        <v>170</v>
      </c>
      <c r="F189">
        <v>14</v>
      </c>
      <c r="G189">
        <v>6</v>
      </c>
      <c r="K189" s="28" t="s">
        <v>247</v>
      </c>
      <c r="L189" s="28" t="s">
        <v>38</v>
      </c>
      <c r="M189" s="29">
        <v>1</v>
      </c>
      <c r="N189" s="30" t="s">
        <v>40</v>
      </c>
      <c r="O189" s="32"/>
    </row>
    <row r="190">
      <c r="E190">
        <v>171</v>
      </c>
      <c r="F190">
        <v>203</v>
      </c>
      <c r="G190">
        <v>6</v>
      </c>
      <c r="K190" s="28" t="s">
        <v>248</v>
      </c>
      <c r="L190" s="28" t="s">
        <v>38</v>
      </c>
      <c r="M190" s="29">
        <v>1</v>
      </c>
      <c r="N190" s="30" t="s">
        <v>40</v>
      </c>
      <c r="O190" s="31">
        <f>+O191</f>
        <v>0</v>
      </c>
    </row>
    <row r="191">
      <c r="E191">
        <v>172</v>
      </c>
      <c r="F191">
        <v>204</v>
      </c>
      <c r="G191">
        <v>7</v>
      </c>
      <c r="K191" s="28" t="s">
        <v>249</v>
      </c>
      <c r="L191" s="28" t="s">
        <v>38</v>
      </c>
      <c r="M191" s="29">
        <v>1</v>
      </c>
      <c r="N191" s="30" t="s">
        <v>40</v>
      </c>
      <c r="O191" s="32"/>
    </row>
    <row r="192">
      <c r="E192">
        <v>173</v>
      </c>
      <c r="F192">
        <v>23</v>
      </c>
      <c r="G192">
        <v>5</v>
      </c>
      <c r="K192" s="28" t="s">
        <v>250</v>
      </c>
      <c r="L192" s="28" t="s">
        <v>38</v>
      </c>
      <c r="M192" s="29">
        <v>1</v>
      </c>
      <c r="N192" s="30" t="s">
        <v>40</v>
      </c>
      <c r="O192" s="32"/>
    </row>
    <row r="193">
      <c r="E193">
        <v>174</v>
      </c>
      <c r="F193">
        <v>192</v>
      </c>
      <c r="G193">
        <v>5</v>
      </c>
      <c r="K193" s="28" t="s">
        <v>251</v>
      </c>
      <c r="L193" s="28" t="s">
        <v>38</v>
      </c>
      <c r="M193" s="29">
        <v>1</v>
      </c>
      <c r="N193" s="30" t="s">
        <v>40</v>
      </c>
      <c r="O193" s="31">
        <f>+O194+O196</f>
        <v>0</v>
      </c>
    </row>
    <row r="194">
      <c r="E194">
        <v>175</v>
      </c>
      <c r="F194">
        <v>48</v>
      </c>
      <c r="G194">
        <v>6</v>
      </c>
      <c r="K194" s="28" t="s">
        <v>252</v>
      </c>
      <c r="L194" s="28" t="s">
        <v>38</v>
      </c>
      <c r="M194" s="29">
        <v>1</v>
      </c>
      <c r="N194" s="30" t="s">
        <v>40</v>
      </c>
      <c r="O194" s="31">
        <f>+O195</f>
        <v>0</v>
      </c>
    </row>
    <row r="195">
      <c r="E195">
        <v>176</v>
      </c>
      <c r="F195">
        <v>134</v>
      </c>
      <c r="G195">
        <v>7</v>
      </c>
      <c r="K195" s="28" t="s">
        <v>253</v>
      </c>
      <c r="L195" s="28" t="s">
        <v>38</v>
      </c>
      <c r="M195" s="29">
        <v>1</v>
      </c>
      <c r="N195" s="30" t="s">
        <v>40</v>
      </c>
      <c r="O195" s="32"/>
    </row>
    <row r="196">
      <c r="E196">
        <v>177</v>
      </c>
      <c r="F196">
        <v>193</v>
      </c>
      <c r="G196">
        <v>6</v>
      </c>
      <c r="K196" s="28" t="s">
        <v>254</v>
      </c>
      <c r="L196" s="28" t="s">
        <v>38</v>
      </c>
      <c r="M196" s="29">
        <v>1</v>
      </c>
      <c r="N196" s="30" t="s">
        <v>40</v>
      </c>
      <c r="O196" s="32"/>
    </row>
    <row r="197">
      <c r="E197">
        <v>178</v>
      </c>
      <c r="F197">
        <v>25</v>
      </c>
      <c r="G197">
        <v>3</v>
      </c>
      <c r="K197" s="28" t="s">
        <v>255</v>
      </c>
      <c r="L197" s="28" t="s">
        <v>38</v>
      </c>
      <c r="M197" s="29">
        <v>1</v>
      </c>
      <c r="N197" s="30" t="s">
        <v>40</v>
      </c>
      <c r="O197" s="32"/>
    </row>
    <row r="198">
      <c r="E198">
        <v>1</v>
      </c>
      <c r="F198">
        <v>4</v>
      </c>
      <c r="G198">
        <v>1</v>
      </c>
      <c r="K198" s="28" t="s">
        <v>256</v>
      </c>
      <c r="L198" s="28" t="s">
        <v>38</v>
      </c>
      <c r="M198" s="29"/>
      <c r="N198" s="30" t="s">
        <v>38</v>
      </c>
      <c r="O198" s="31">
        <f>+O21+O52</f>
        <v>0</v>
      </c>
    </row>
    <row r="199">
      <c r="E199">
        <v>179</v>
      </c>
      <c r="F199"/>
      <c r="G199">
        <v>0</v>
      </c>
      <c r="K199" s="24" t="s">
        <v>257</v>
      </c>
      <c r="L199" s="24" t="s">
        <v>38</v>
      </c>
      <c r="M199" s="25"/>
      <c r="N199" s="26" t="s">
        <v>38</v>
      </c>
      <c r="O199" s="27"/>
    </row>
    <row r="200">
      <c r="E200">
        <v>181</v>
      </c>
      <c r="F200">
        <v>5</v>
      </c>
      <c r="G200">
        <v>2</v>
      </c>
      <c r="K200" s="28" t="s">
        <v>258</v>
      </c>
      <c r="L200" s="28" t="s">
        <v>38</v>
      </c>
      <c r="M200" s="29">
        <v>1</v>
      </c>
      <c r="N200" s="30" t="s">
        <v>40</v>
      </c>
      <c r="O200" s="31">
        <f>+O201+O207</f>
        <v>0</v>
      </c>
    </row>
    <row r="201">
      <c r="E201">
        <v>182</v>
      </c>
      <c r="F201">
        <v>6</v>
      </c>
      <c r="G201">
        <v>3</v>
      </c>
      <c r="K201" s="28" t="s">
        <v>259</v>
      </c>
      <c r="L201" s="28" t="s">
        <v>38</v>
      </c>
      <c r="M201" s="29">
        <v>1</v>
      </c>
      <c r="N201" s="30" t="s">
        <v>40</v>
      </c>
      <c r="O201" s="31">
        <f>+O202</f>
        <v>0</v>
      </c>
    </row>
    <row r="202">
      <c r="E202">
        <v>183</v>
      </c>
      <c r="F202">
        <v>168</v>
      </c>
      <c r="G202">
        <v>4</v>
      </c>
      <c r="K202" s="28" t="s">
        <v>260</v>
      </c>
      <c r="L202" s="28" t="s">
        <v>38</v>
      </c>
      <c r="M202" s="29">
        <v>1</v>
      </c>
      <c r="N202" s="30" t="s">
        <v>40</v>
      </c>
      <c r="O202" s="31">
        <f>+O203</f>
        <v>0</v>
      </c>
    </row>
    <row r="203">
      <c r="E203">
        <v>184</v>
      </c>
      <c r="F203"/>
      <c r="G203">
        <v>9</v>
      </c>
      <c r="K203" s="28" t="s">
        <v>261</v>
      </c>
      <c r="L203" s="28" t="s">
        <v>38</v>
      </c>
      <c r="M203" s="29">
        <v>1</v>
      </c>
      <c r="N203" s="30" t="s">
        <v>40</v>
      </c>
      <c r="O203" s="31">
        <f>+O204</f>
        <v>0</v>
      </c>
    </row>
    <row r="204">
      <c r="E204">
        <v>185</v>
      </c>
      <c r="F204"/>
      <c r="G204">
        <v>10</v>
      </c>
      <c r="K204" s="28" t="s">
        <v>262</v>
      </c>
      <c r="L204" s="28" t="s">
        <v>38</v>
      </c>
      <c r="M204" s="29">
        <v>1</v>
      </c>
      <c r="N204" s="30" t="s">
        <v>40</v>
      </c>
      <c r="O204" s="31">
        <f>+O205+O206</f>
        <v>0</v>
      </c>
    </row>
    <row r="205">
      <c r="E205">
        <v>186</v>
      </c>
      <c r="F205"/>
      <c r="G205">
        <v>11</v>
      </c>
      <c r="K205" s="28" t="s">
        <v>263</v>
      </c>
      <c r="L205" s="28" t="s">
        <v>38</v>
      </c>
      <c r="M205" s="29">
        <v>1956</v>
      </c>
      <c r="N205" s="30" t="s">
        <v>264</v>
      </c>
      <c r="O205" s="32"/>
    </row>
    <row r="206">
      <c r="E206">
        <v>187</v>
      </c>
      <c r="F206"/>
      <c r="G206">
        <v>11</v>
      </c>
      <c r="K206" s="28" t="s">
        <v>265</v>
      </c>
      <c r="L206" s="28" t="s">
        <v>38</v>
      </c>
      <c r="M206" s="29">
        <v>1956</v>
      </c>
      <c r="N206" s="30" t="s">
        <v>264</v>
      </c>
      <c r="O206" s="32"/>
    </row>
    <row r="207">
      <c r="E207">
        <v>188</v>
      </c>
      <c r="F207">
        <v>8</v>
      </c>
      <c r="G207">
        <v>3</v>
      </c>
      <c r="K207" s="28" t="s">
        <v>266</v>
      </c>
      <c r="L207" s="28" t="s">
        <v>38</v>
      </c>
      <c r="M207" s="29">
        <v>1</v>
      </c>
      <c r="N207" s="30" t="s">
        <v>40</v>
      </c>
      <c r="O207" s="31">
        <f>+O208+O212</f>
        <v>0</v>
      </c>
    </row>
    <row r="208">
      <c r="E208">
        <v>189</v>
      </c>
      <c r="F208">
        <v>9</v>
      </c>
      <c r="G208">
        <v>4</v>
      </c>
      <c r="K208" s="28" t="s">
        <v>267</v>
      </c>
      <c r="L208" s="28" t="s">
        <v>38</v>
      </c>
      <c r="M208" s="29">
        <v>1</v>
      </c>
      <c r="N208" s="30" t="s">
        <v>40</v>
      </c>
      <c r="O208" s="31">
        <f>+O209+O210</f>
        <v>0</v>
      </c>
    </row>
    <row r="209">
      <c r="E209">
        <v>190</v>
      </c>
      <c r="F209">
        <v>14</v>
      </c>
      <c r="G209">
        <v>5</v>
      </c>
      <c r="K209" s="28" t="s">
        <v>268</v>
      </c>
      <c r="L209" s="28" t="s">
        <v>38</v>
      </c>
      <c r="M209" s="29">
        <v>1</v>
      </c>
      <c r="N209" s="30" t="s">
        <v>40</v>
      </c>
      <c r="O209" s="32"/>
    </row>
    <row r="210">
      <c r="E210">
        <v>191</v>
      </c>
      <c r="F210">
        <v>203</v>
      </c>
      <c r="G210">
        <v>5</v>
      </c>
      <c r="K210" s="28" t="s">
        <v>269</v>
      </c>
      <c r="L210" s="28" t="s">
        <v>38</v>
      </c>
      <c r="M210" s="29">
        <v>1</v>
      </c>
      <c r="N210" s="30" t="s">
        <v>40</v>
      </c>
      <c r="O210" s="31">
        <f>+O211</f>
        <v>0</v>
      </c>
    </row>
    <row r="211">
      <c r="E211">
        <v>192</v>
      </c>
      <c r="F211">
        <v>204</v>
      </c>
      <c r="G211">
        <v>6</v>
      </c>
      <c r="K211" s="28" t="s">
        <v>270</v>
      </c>
      <c r="L211" s="28" t="s">
        <v>38</v>
      </c>
      <c r="M211" s="29">
        <v>1</v>
      </c>
      <c r="N211" s="30" t="s">
        <v>40</v>
      </c>
      <c r="O211" s="32"/>
    </row>
    <row r="212">
      <c r="E212">
        <v>193</v>
      </c>
      <c r="F212">
        <v>23</v>
      </c>
      <c r="G212">
        <v>4</v>
      </c>
      <c r="K212" s="28" t="s">
        <v>271</v>
      </c>
      <c r="L212" s="28" t="s">
        <v>38</v>
      </c>
      <c r="M212" s="29">
        <v>1</v>
      </c>
      <c r="N212" s="30" t="s">
        <v>40</v>
      </c>
      <c r="O212" s="31">
        <f>+O213</f>
        <v>0</v>
      </c>
    </row>
    <row r="213">
      <c r="E213">
        <v>194</v>
      </c>
      <c r="F213">
        <v>220</v>
      </c>
      <c r="G213">
        <v>5</v>
      </c>
      <c r="K213" s="28" t="s">
        <v>272</v>
      </c>
      <c r="L213" s="28" t="s">
        <v>38</v>
      </c>
      <c r="M213" s="29">
        <v>1</v>
      </c>
      <c r="N213" s="30" t="s">
        <v>40</v>
      </c>
      <c r="O213" s="32"/>
    </row>
    <row r="214">
      <c r="E214">
        <v>195</v>
      </c>
      <c r="F214">
        <v>25</v>
      </c>
      <c r="G214">
        <v>2</v>
      </c>
      <c r="K214" s="28" t="s">
        <v>273</v>
      </c>
      <c r="L214" s="28" t="s">
        <v>38</v>
      </c>
      <c r="M214" s="29">
        <v>1</v>
      </c>
      <c r="N214" s="30" t="s">
        <v>40</v>
      </c>
      <c r="O214" s="32"/>
    </row>
    <row r="215" ht="14.25">
      <c r="E215">
        <v>180</v>
      </c>
      <c r="F215">
        <v>4</v>
      </c>
      <c r="G215">
        <v>1</v>
      </c>
      <c r="K215" s="33" t="s">
        <v>256</v>
      </c>
      <c r="L215" s="33" t="s">
        <v>38</v>
      </c>
      <c r="M215" s="34"/>
      <c r="N215" s="35" t="s">
        <v>38</v>
      </c>
      <c r="O215" s="36">
        <f>+O200+O214</f>
        <v>0</v>
      </c>
    </row>
    <row r="216">
      <c r="M216" s="37"/>
      <c r="O216" s="38"/>
    </row>
    <row r="217" thickTop="1" ht="13.8">
      <c r="K217" s="39" t="s">
        <v>274</v>
      </c>
      <c r="O217" s="40">
        <f>+O198+O215</f>
        <v>0</v>
      </c>
    </row>
    <row r="218" ht="13.2">
      <c r="K218" s="41" t="s">
        <v>275</v>
      </c>
      <c r="O218" s="42">
        <f>ROUNDDOWN(工事価格*0.1,0)</f>
        <v>0</v>
      </c>
    </row>
    <row r="219" thickBot="1" ht="13.8">
      <c r="K219" s="43" t="s">
        <v>276</v>
      </c>
      <c r="O219" s="44">
        <f>工事価格+消費税</f>
        <v>0</v>
      </c>
    </row>
    <row r="220" thickTop="1" ht="13.8"/>
  </sheetData>
  <sheetProtection sheet="1" objects="1" scenarios="1" spinCount="100000" saltValue="HvBj2J3aai/imWc1mNsEi4YfsCRgx2Q1IaAYRLaSv+Cq0SA8r0mDmLQMjhNousnqFuUBvi9t/5Y0m9yIpNvqSg==" hashValue="JtoHK5tarrNeMB4uZbUchqYa8j1Q3w39o6j6LK10YWaEhA1wFK8MKTavH3tz1+sZ4HX6+G3g+CoUSJHOkcwArA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216:O219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215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nn-asakura</cp:lastModifiedBy>
  <cp:lastPrinted>2020-10-12T05:07:54Z</cp:lastPrinted>
  <dcterms:created xsi:type="dcterms:W3CDTF">2014-01-09T08:55:00Z</dcterms:created>
  <dcterms:modified xsi:type="dcterms:W3CDTF">2025-08-04T00:08:55Z</dcterms:modified>
</cp:coreProperties>
</file>