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24開札】083_戸切川岸元井堰取付擁壁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'様式1-2'!$A$72:$M$84</definedName>
    <definedName name="_xlnm._FilterDatabase" localSheetId="14" hidden="1">'様式1-2（記入例）'!$A$80:$M$102</definedName>
    <definedName name="_xlnm.Print_Area" localSheetId="13">様式「技術評価点の通知について」!$A$1:$F$23</definedName>
    <definedName name="_xlnm.Print_Area" localSheetId="0">'様式1-1'!$A$1:$I$21</definedName>
    <definedName name="_xlnm.Print_Area" localSheetId="1">'様式1-2'!$A$1:$M$103</definedName>
    <definedName name="_xlnm.Print_Area" localSheetId="14">'様式1-2（記入例）'!$A$1:$M$119</definedName>
    <definedName name="_xlnm.Print_Area" localSheetId="2">様式1‐3!$V$1:$AR$52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AH5" i="57" l="1"/>
  <c r="X5" i="57"/>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AQ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AQ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AP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 ref="G50" authorId="0" shapeId="0">
      <text>
        <r>
          <rPr>
            <b/>
            <sz val="9"/>
            <color indexed="81"/>
            <rFont val="ＭＳ Ｐゴシック"/>
            <family val="3"/>
            <charset val="128"/>
          </rPr>
          <t>加算点の満点により３パターン
３０点：１．２点
２０点：１．１点
１０点：１．０点</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<sst xmlns="http://schemas.openxmlformats.org/spreadsheetml/2006/main" count="1092" uniqueCount="597">
  <si>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</si>
  <si>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</si>
  <si>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</si>
  <si>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</si>
  <si>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</si>
  <si>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</si>
  <si>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</si>
  <si>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</si>
  <si>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</si>
  <si>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</si>
  <si>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</si>
  <si>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</si>
  <si>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</si>
  <si>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</si>
  <si>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</si>
  <si>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</si>
  <si>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</si>
  <si>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</si>
  <si>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</si>
  <si>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</si>
  <si>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</si>
  <si>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</si>
  <si>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</si>
  <si>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</si>
  <si>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</si>
  <si>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</si>
  <si>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</si>
  <si>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</si>
  <si>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</si>
  <si>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</si>
  <si>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</si>
  <si>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</si>
  <si>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</si>
  <si>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</si>
  <si>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</si>
  <si>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</si>
  <si>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</si>
  <si>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</si>
  <si>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</si>
  <si>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</si>
  <si>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</si>
  <si>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</si>
  <si>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</si>
  <si>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</si>
  <si>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</si>
  <si>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</si>
  <si>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</si>
  <si>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</si>
  <si>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</si>
  <si>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</si>
  <si>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</si>
  <si>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</si>
  <si>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</si>
  <si>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</si>
  <si>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</si>
  <si>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</si>
  <si>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</si>
  <si>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</si>
  <si>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</si>
  <si>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</si>
  <si>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</si>
  <si>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</si>
  <si>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</si>
  <si>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</si>
  <si>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</si>
  <si>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</si>
  <si>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</si>
  <si>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</si>
  <si>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</si>
  <si>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</si>
  <si>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</si>
  <si>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</si>
  <si>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</si>
  <si>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</si>
  <si>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</si>
  <si>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</si>
  <si>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</si>
  <si>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</si>
  <si>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</si>
  <si>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</si>
  <si>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</si>
  <si>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</si>
  <si>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</si>
  <si>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</si>
  <si>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</si>
  <si>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</si>
  <si>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</si>
  <si>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</si>
  <si>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</si>
  <si>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</si>
  <si>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</si>
  <si>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</si>
  <si>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</si>
  <si>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</si>
  <si>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</si>
  <si>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</si>
  <si>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</si>
  <si>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</si>
  <si>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</si>
  <si>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</si>
  <si>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</si>
  <si>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</si>
  <si>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</si>
  <si>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</si>
  <si>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</si>
  <si>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</si>
  <si>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</si>
  <si>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</si>
  <si>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</si>
  <si>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</si>
  <si>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</si>
  <si>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</si>
  <si>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</si>
  <si>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</si>
  <si>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</si>
  <si>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</si>
  <si>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</si>
  <si>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</si>
  <si>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</si>
  <si>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</si>
  <si>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</si>
  <si>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</si>
  <si>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</si>
  <si>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</si>
  <si>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</si>
  <si>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</si>
  <si>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</si>
  <si>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</si>
  <si>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</si>
  <si>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</si>
  <si>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</si>
  <si>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</si>
  <si>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</si>
  <si>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</si>
  <si>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</si>
  <si>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</si>
  <si>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</si>
  <si>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</si>
  <si>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</si>
  <si>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</si>
  <si>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</si>
  <si>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</si>
  <si>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</si>
  <si>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</si>
  <si>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</si>
  <si>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</si>
  <si>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</si>
  <si>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</si>
  <si>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</si>
  <si>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</si>
  <si>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</si>
  <si>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</si>
  <si>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</si>
  <si>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</si>
  <si>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</si>
  <si>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</si>
  <si>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</si>
  <si>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</si>
  <si>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</si>
  <si>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</si>
  <si>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</si>
  <si>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</si>
  <si>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</si>
  <si>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</si>
  <si>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</si>
  <si>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</si>
  <si>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</si>
  <si>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</si>
  <si>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</si>
  <si>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</si>
  <si>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</si>
  <si>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</si>
  <si>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</si>
  <si>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</si>
  <si>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</si>
  <si>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</si>
  <si>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</si>
  <si>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</si>
  <si>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</si>
  <si>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</si>
  <si>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</si>
  <si>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</si>
  <si>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</si>
  <si>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</si>
  <si>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</si>
  <si>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</si>
  <si>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</si>
  <si>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</si>
  <si>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</si>
  <si>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</si>
  <si>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</si>
  <si>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</si>
  <si>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</si>
  <si>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</si>
  <si>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</si>
  <si>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</si>
  <si>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</si>
  <si>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</si>
  <si>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</si>
  <si>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</si>
  <si>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</si>
  <si>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</si>
  <si>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</si>
  <si>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</si>
  <si>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</si>
  <si>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</si>
  <si>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</si>
  <si>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</si>
  <si>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</si>
  <si>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</si>
  <si>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</si>
  <si>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</si>
  <si>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</si>
  <si>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</si>
  <si>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</si>
  <si>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</si>
  <si>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</si>
  <si>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</si>
  <si>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</si>
  <si>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</si>
  <si>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</si>
  <si>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</si>
  <si>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</si>
  <si>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</si>
  <si>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</si>
  <si>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</si>
  <si>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</si>
  <si>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</si>
  <si>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</si>
  <si>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</si>
  <si>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</si>
  <si>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</si>
  <si>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</si>
  <si>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</si>
  <si>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</si>
  <si>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</si>
  <si>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</si>
  <si>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</si>
  <si>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</si>
  <si>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</si>
  <si>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</si>
  <si>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</si>
  <si>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</si>
  <si>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</si>
  <si>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</si>
  <si>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</si>
  <si>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</si>
  <si>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</si>
  <si>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</si>
  <si>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</si>
  <si>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</si>
  <si>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</si>
  <si>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</si>
  <si>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</si>
  <si>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</si>
  <si>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</si>
  <si>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</si>
  <si>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</si>
  <si>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</si>
  <si>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</si>
  <si>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</si>
  <si>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</si>
  <si>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</si>
  <si>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</si>
  <si>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</si>
  <si>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</si>
  <si>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</si>
  <si>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</si>
  <si>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</si>
  <si>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</si>
  <si>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</si>
  <si>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</si>
  <si>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</si>
  <si>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</si>
  <si>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</si>
  <si>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</si>
  <si>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</si>
  <si>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</si>
  <si>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</si>
  <si>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</si>
  <si>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</si>
  <si>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</si>
  <si>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</si>
  <si>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</si>
  <si>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</si>
  <si>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</si>
  <si>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</si>
  <si>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</si>
  <si>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</si>
  <si>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</si>
  <si>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</si>
  <si>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</si>
  <si>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</si>
  <si>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</si>
  <si>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</si>
  <si>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</si>
  <si>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</si>
  <si>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</si>
  <si>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</si>
  <si>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</si>
  <si>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</si>
  <si>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</si>
  <si>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</si>
  <si>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</si>
  <si>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</si>
  <si>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</si>
  <si>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</si>
  <si>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</si>
  <si>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</si>
  <si>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</si>
  <si>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</si>
  <si>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</si>
  <si>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</si>
  <si>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</si>
  <si>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</si>
  <si>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</si>
  <si>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</si>
  <si>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</si>
  <si>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</si>
  <si>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</si>
  <si>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</si>
  <si>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</si>
  <si>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</si>
  <si>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</si>
  <si>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</si>
  <si>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</si>
  <si>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</si>
  <si>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</si>
  <si>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</si>
  <si>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</si>
  <si>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</si>
  <si>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</si>
  <si>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</si>
  <si>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</si>
  <si>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</si>
  <si>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</si>
  <si>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</si>
  <si>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</si>
  <si>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</si>
  <si>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</si>
  <si>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</si>
  <si>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</si>
  <si>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</si>
  <si>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</si>
  <si>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</si>
  <si>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</si>
  <si>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</si>
  <si>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</si>
  <si>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</si>
  <si>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</si>
  <si>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</si>
  <si>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</si>
  <si>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</si>
  <si>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</si>
  <si>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</si>
  <si>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</si>
  <si>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</si>
  <si>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</si>
  <si>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</si>
  <si>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</si>
  <si>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</si>
  <si>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</si>
  <si>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</si>
  <si>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</si>
  <si>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</si>
  <si>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</si>
  <si>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</si>
  <si>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</si>
  <si>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</si>
  <si>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</si>
  <si>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</si>
  <si>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</si>
  <si>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</si>
  <si>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</si>
  <si>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</si>
  <si>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</si>
  <si>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</si>
  <si>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</si>
  <si>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</si>
  <si>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</si>
  <si>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</si>
  <si>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</si>
  <si>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</si>
  <si>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</si>
  <si>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</si>
  <si>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</si>
  <si>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</si>
  <si>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</si>
  <si>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</si>
  <si>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</si>
  <si>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開札日</t>
    <rPh sb="0" eb="2">
      <t>カイサツ</t>
    </rPh>
    <rPh sb="2" eb="3">
      <t>ビ</t>
    </rPh>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</si>
  <si>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</si>
  <si>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</si>
  <si>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</si>
  <si>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</si>
  <si>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</si>
  <si>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</si>
  <si>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</si>
  <si>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</si>
  <si>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</si>
  <si>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</si>
  <si>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</si>
  <si>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</si>
  <si>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</si>
  <si>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</si>
  <si>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</si>
  <si>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</si>
  <si>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</si>
  <si>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</si>
  <si>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</si>
  <si>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</si>
  <si>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</si>
  <si>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</si>
  <si>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</si>
  <si>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</si>
  <si>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</si>
  <si>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</si>
  <si>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</si>
  <si>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</si>
  <si>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</si>
  <si>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</si>
  <si>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</si>
  <si>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</si>
  <si>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</si>
  <si>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</si>
  <si>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</si>
  <si>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</si>
  <si>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</si>
  <si>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</si>
  <si>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</si>
  <si>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</si>
  <si>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</si>
  <si>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</si>
  <si>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</si>
  <si>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</si>
  <si>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</si>
  <si>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</si>
  <si>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</si>
  <si>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</si>
  <si>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</si>
  <si>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</si>
  <si>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</si>
  <si>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</si>
  <si>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</si>
  <si>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</si>
  <si>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</si>
  <si>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</si>
  <si>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</si>
  <si>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</si>
  <si>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</si>
  <si>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</si>
  <si>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</si>
  <si>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</si>
  <si>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</si>
  <si>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</si>
  <si>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</si>
  <si>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</si>
  <si>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</si>
  <si>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</si>
  <si>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</si>
  <si>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</si>
  <si>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</si>
  <si>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</si>
  <si>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</si>
  <si>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</si>
  <si>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</si>
  <si>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</si>
  <si>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</si>
  <si>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</si>
  <si>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</si>
  <si>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</si>
  <si>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</si>
  <si>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</si>
  <si>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</si>
  <si>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</si>
  <si>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</si>
  <si>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</si>
  <si>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</si>
  <si>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</si>
  <si>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</si>
  <si>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</si>
  <si>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</si>
  <si>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</si>
  <si>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</si>
  <si>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</si>
  <si>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</si>
  <si>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</si>
  <si>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</si>
  <si>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</si>
  <si>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</si>
  <si>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</si>
  <si>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</si>
  <si>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</si>
  <si>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</si>
  <si>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</si>
  <si>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</si>
  <si>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</si>
  <si>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</si>
  <si>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総合評価項目設定表</t>
  </si>
  <si>
    <t>委員長印</t>
    <rPh sb="0" eb="3">
      <t>イインチョウ</t>
    </rPh>
    <rPh sb="3" eb="4">
      <t>イン</t>
    </rPh>
    <phoneticPr fontId="4"/>
  </si>
  <si>
    <t>様式１－３：自己採点表</t>
  </si>
  <si>
    <t>戸切川岸元井堰取付擁壁工事</t>
  </si>
  <si>
    <t>技術審査委員会で
審査済</t>
    <rPh sb="0" eb="2">
      <t>ギジュツ</t>
    </rPh>
    <rPh sb="2" eb="4">
      <t>シンサ</t>
    </rPh>
    <rPh sb="4" eb="7">
      <t>イインカイ</t>
    </rPh>
    <rPh sb="9" eb="12">
      <t>シンサズミ</t>
    </rPh>
    <phoneticPr fontId="4"/>
  </si>
  <si>
    <t>工事難易度</t>
    <rPh sb="0" eb="2">
      <t>コウジ</t>
    </rPh>
    <rPh sb="2" eb="5">
      <t>ナンイド</t>
    </rPh>
    <phoneticPr fontId="4"/>
  </si>
  <si>
    <t>Ⅱ</t>
  </si>
  <si>
    <t>加算点</t>
  </si>
  <si>
    <t>20点</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</si>
  <si>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</si>
  <si>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公告日</t>
    <rPh sb="0" eb="3">
      <t>コウコクビ</t>
    </rPh>
    <phoneticPr fontId="4"/>
  </si>
  <si>
    <t>資格確認通知日</t>
    <rPh sb="0" eb="2">
      <t>シカク</t>
    </rPh>
    <rPh sb="2" eb="4">
      <t>カクニン</t>
    </rPh>
    <rPh sb="4" eb="7">
      <t>ツウチビ</t>
    </rPh>
    <phoneticPr fontId="4"/>
  </si>
  <si>
    <t>工事名：</t>
    <rPh sb="0" eb="3">
      <t>コウジメイ</t>
    </rPh>
    <phoneticPr fontId="4"/>
  </si>
  <si>
    <t>会社名：</t>
    <rPh sb="0" eb="3">
      <t>カイシャメイ</t>
    </rPh>
    <phoneticPr fontId="4"/>
  </si>
  <si>
    <t>１．</t>
    <phoneticPr fontId="4"/>
  </si>
  <si>
    <t>労働安全対策について</t>
  </si>
  <si>
    <t>クレーンの転倒防止等、現場作業における作業員に対する労働安全対策について工夫を述べること。</t>
    <rPh sb="5" eb="7">
      <t>テントウ</t>
    </rPh>
    <rPh sb="7" eb="9">
      <t>ボウシ</t>
    </rPh>
    <rPh sb="9" eb="10">
      <t>ナド</t>
    </rPh>
    <rPh sb="11" eb="13">
      <t>ゲンバ</t>
    </rPh>
    <rPh sb="13" eb="15">
      <t>サギョウ</t>
    </rPh>
    <rPh sb="19" eb="22">
      <t>サギョウイン</t>
    </rPh>
    <rPh sb="23" eb="24">
      <t>タイ</t>
    </rPh>
    <rPh sb="26" eb="28">
      <t>ロウドウ</t>
    </rPh>
    <rPh sb="28" eb="30">
      <t>アンゼン</t>
    </rPh>
    <rPh sb="30" eb="32">
      <t>タイサク</t>
    </rPh>
    <rPh sb="36" eb="38">
      <t>クフウ</t>
    </rPh>
    <rPh sb="39" eb="40">
      <t>ノ</t>
    </rPh>
    <phoneticPr fontId="4"/>
  </si>
  <si>
    <t>0.0 ～</t>
    <phoneticPr fontId="4"/>
  </si>
  <si>
    <t>１．</t>
    <phoneticPr fontId="4"/>
  </si>
  <si>
    <t>クレーンの転倒防止等、現場作業における作業員に対する労働安全対策について工夫を述べること。</t>
  </si>
  <si>
    <t>0.0 ～</t>
    <phoneticPr fontId="4"/>
  </si>
  <si>
    <t>２．</t>
    <phoneticPr fontId="4"/>
  </si>
  <si>
    <t>工事成績評定（注１）</t>
    <rPh sb="0" eb="2">
      <t>コウジ</t>
    </rPh>
    <rPh sb="2" eb="4">
      <t>セイセキ</t>
    </rPh>
    <rPh sb="4" eb="6">
      <t>ヒョウテイ</t>
    </rPh>
    <rPh sb="7" eb="8">
      <t>チュウ</t>
    </rPh>
    <phoneticPr fontId="4"/>
  </si>
  <si>
    <t>82点以上</t>
    <rPh sb="2" eb="3">
      <t>テン</t>
    </rPh>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</si>
  <si>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</si>
  <si>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</si>
  <si>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</si>
  <si>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</si>
  <si>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</si>
  <si>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</si>
  <si>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</si>
  <si>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</si>
  <si>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</si>
  <si>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rPh sb="2" eb="5">
      <t>ネンイジョウ</t>
    </rPh>
    <rPh sb="5" eb="7">
      <t>ケイゾク</t>
    </rPh>
    <rPh sb="7" eb="9">
      <t>コヨウ</t>
    </rPh>
    <rPh sb="11" eb="14">
      <t>ギジュツシ</t>
    </rPh>
    <rPh sb="16" eb="17">
      <t>キュウ</t>
    </rPh>
    <rPh sb="17" eb="19">
      <t>ドボク</t>
    </rPh>
    <rPh sb="19" eb="21">
      <t>セコウ</t>
    </rPh>
    <rPh sb="21" eb="23">
      <t>カンリ</t>
    </rPh>
    <rPh sb="23" eb="25">
      <t>ギシ</t>
    </rPh>
    <rPh sb="29" eb="31">
      <t>ケンセツ</t>
    </rPh>
    <rPh sb="31" eb="33">
      <t>キカイ</t>
    </rPh>
    <rPh sb="35" eb="37">
      <t>カンリ</t>
    </rPh>
    <rPh sb="40" eb="42">
      <t>ニンズウ</t>
    </rPh>
    <phoneticPr fontId="4"/>
  </si>
  <si>
    <t>5名以上</t>
    <rPh sb="1" eb="2">
      <t>メイ</t>
    </rPh>
    <rPh sb="2" eb="4">
      <t>イジョウ</t>
    </rPh>
    <phoneticPr fontId="4"/>
  </si>
  <si>
    <t>継続的な技術者保有に基づく信頼度</t>
    <phoneticPr fontId="4"/>
  </si>
  <si>
    <t>10年以上継続雇用する技術士、１級土木施工管理技士又は1級建設機械施工管理技士の人数</t>
  </si>
  <si>
    <t>2名以上</t>
    <rPh sb="1" eb="2">
      <t>メイ</t>
    </rPh>
    <rPh sb="2" eb="4">
      <t>イジョウ</t>
    </rPh>
    <phoneticPr fontId="4"/>
  </si>
  <si>
    <t>2名未満</t>
    <rPh sb="1" eb="2">
      <t>メイ</t>
    </rPh>
    <rPh sb="2" eb="4">
      <t>ミマン</t>
    </rPh>
    <phoneticPr fontId="4"/>
  </si>
  <si>
    <t>若年技術者の採用状況</t>
    <rPh sb="0" eb="2">
      <t>ジャクネン</t>
    </rPh>
    <rPh sb="2" eb="5">
      <t>ギジュツシャ</t>
    </rPh>
    <rPh sb="6" eb="8">
      <t>サイヨウ</t>
    </rPh>
    <rPh sb="8" eb="10">
      <t>ジョウキョウ</t>
    </rPh>
    <phoneticPr fontId="4"/>
  </si>
  <si>
    <t>当該年度及び直近2年度間（令和5年度以降）に34歳以下の技術者の採用の有無</t>
    <rPh sb="0" eb="2">
      <t>トウガイ</t>
    </rPh>
    <rPh sb="2" eb="4">
      <t>ネンド</t>
    </rPh>
    <rPh sb="4" eb="5">
      <t>オヨ</t>
    </rPh>
    <rPh sb="6" eb="8">
      <t>チョッキン</t>
    </rPh>
    <rPh sb="9" eb="11">
      <t>ネンド</t>
    </rPh>
    <rPh sb="11" eb="12">
      <t>カン</t>
    </rPh>
    <rPh sb="13" eb="15">
      <t>レイワ</t>
    </rPh>
    <rPh sb="16" eb="18">
      <t>ネンド</t>
    </rPh>
    <rPh sb="18" eb="20">
      <t>イコウ</t>
    </rPh>
    <rPh sb="24" eb="25">
      <t>サイ</t>
    </rPh>
    <rPh sb="25" eb="27">
      <t>イカ</t>
    </rPh>
    <rPh sb="32" eb="34">
      <t>サイヨウ</t>
    </rPh>
    <rPh sb="35" eb="37">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</si>
  <si>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</si>
  <si>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</si>
  <si>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</si>
  <si>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工事の確実かつ円滑な実施体制としての拠点</t>
    <phoneticPr fontId="4"/>
  </si>
  <si>
    <t>主たる営業所の有無（北九州県土整備事務所本所管内）</t>
    <rPh sb="0" eb="1">
      <t>シュ</t>
    </rPh>
    <rPh sb="3" eb="6">
      <t>エイギョウショ</t>
    </rPh>
    <rPh sb="7" eb="9">
      <t>ウム</t>
    </rPh>
    <rPh sb="10" eb="13">
      <t>キタキュウシュウ</t>
    </rPh>
    <rPh sb="13" eb="15">
      <t>ケンド</t>
    </rPh>
    <rPh sb="15" eb="17">
      <t>セイビ</t>
    </rPh>
    <rPh sb="17" eb="20">
      <t>ジムショ</t>
    </rPh>
    <rPh sb="20" eb="22">
      <t>ホンショ</t>
    </rPh>
    <rPh sb="22" eb="24">
      <t>カンナイ</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</si>
  <si>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</si>
  <si>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主たる営業所の有無（北九州県土整備事務所本所管内）</t>
  </si>
  <si>
    <t>福岡県との防災協定に関する状況</t>
    <rPh sb="0" eb="3">
      <t>フクオカケン</t>
    </rPh>
    <rPh sb="5" eb="7">
      <t>ボウサイ</t>
    </rPh>
    <rPh sb="7" eb="9">
      <t>キョウテイ</t>
    </rPh>
    <rPh sb="10" eb="11">
      <t>カン</t>
    </rPh>
    <rPh sb="13" eb="15">
      <t>ジョウキョウ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</si>
  <si>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</si>
  <si>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</si>
  <si>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</si>
  <si>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</si>
  <si>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</si>
  <si>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</si>
  <si>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</si>
  <si>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</si>
  <si>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</si>
  <si>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</si>
  <si>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t>施工体制確保の確実性（注２）</t>
    <rPh sb="0" eb="2">
      <t>セコウ</t>
    </rPh>
    <rPh sb="2" eb="4">
      <t>タイセイ</t>
    </rPh>
    <rPh sb="4" eb="6">
      <t>カクホ</t>
    </rPh>
    <rPh sb="7" eb="10">
      <t>カクジツセイ</t>
    </rPh>
    <rPh sb="11" eb="12">
      <t>チュウ</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</si>
  <si>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</si>
  <si>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</si>
  <si>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t>同種工事の工事成績評定（注３）</t>
    <rPh sb="0" eb="2">
      <t>ドウシュ</t>
    </rPh>
    <rPh sb="2" eb="4">
      <t>コウジ</t>
    </rPh>
    <rPh sb="5" eb="7">
      <t>コウジ</t>
    </rPh>
    <rPh sb="7" eb="9">
      <t>セイセキ</t>
    </rPh>
    <rPh sb="9" eb="11">
      <t>ヒョウテイ</t>
    </rPh>
    <rPh sb="12" eb="13">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</si>
  <si>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</si>
  <si>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</si>
  <si>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rPh sb="0" eb="3">
      <t>ギジュツシ</t>
    </rPh>
    <rPh sb="5" eb="6">
      <t>キュウ</t>
    </rPh>
    <rPh sb="6" eb="8">
      <t>ドボク</t>
    </rPh>
    <rPh sb="8" eb="10">
      <t>セコウ</t>
    </rPh>
    <rPh sb="10" eb="12">
      <t>カンリ</t>
    </rPh>
    <rPh sb="12" eb="14">
      <t>ギシ</t>
    </rPh>
    <rPh sb="14" eb="15">
      <t>マタ</t>
    </rPh>
    <rPh sb="17" eb="18">
      <t>キュウ</t>
    </rPh>
    <rPh sb="18" eb="20">
      <t>ケンセツ</t>
    </rPh>
    <rPh sb="20" eb="22">
      <t>キカイ</t>
    </rPh>
    <rPh sb="22" eb="24">
      <t>セコウ</t>
    </rPh>
    <rPh sb="24" eb="26">
      <t>カンリ</t>
    </rPh>
    <rPh sb="26" eb="28">
      <t>ギシ</t>
    </rPh>
    <phoneticPr fontId="4"/>
  </si>
  <si>
    <t>技術士、1級土木施工管理技士又は1級建設機械施工管理技士</t>
  </si>
  <si>
    <t>2級土木施工管理技士又は2級建設機械施工管理技士</t>
    <rPh sb="1" eb="2">
      <t>キュウ</t>
    </rPh>
    <rPh sb="2" eb="4">
      <t>ドボク</t>
    </rPh>
    <rPh sb="4" eb="6">
      <t>セコウ</t>
    </rPh>
    <rPh sb="6" eb="8">
      <t>カンリ</t>
    </rPh>
    <rPh sb="8" eb="10">
      <t>ギシ</t>
    </rPh>
    <rPh sb="10" eb="11">
      <t>マタ</t>
    </rPh>
    <rPh sb="13" eb="14">
      <t>キュウ</t>
    </rPh>
    <rPh sb="14" eb="16">
      <t>ケンセツ</t>
    </rPh>
    <rPh sb="16" eb="18">
      <t>キカイ</t>
    </rPh>
    <rPh sb="18" eb="20">
      <t>セコウ</t>
    </rPh>
    <rPh sb="20" eb="22">
      <t>カンリ</t>
    </rPh>
    <rPh sb="22" eb="24">
      <t>ギシ</t>
    </rPh>
    <phoneticPr fontId="4"/>
  </si>
  <si>
    <t>2級土木施工管理技士又は2級建設機械施工管理技士</t>
  </si>
  <si>
    <t>継続教育（ＣＰＤ）の取組み状況（注４）</t>
    <rPh sb="0" eb="2">
      <t>ケイゾク</t>
    </rPh>
    <rPh sb="2" eb="4">
      <t>キョウイク</t>
    </rPh>
    <rPh sb="10" eb="12">
      <t>トリク</t>
    </rPh>
    <rPh sb="13" eb="15">
      <t>ジョウキョウ</t>
    </rPh>
    <rPh sb="16" eb="17">
      <t>チュウ</t>
    </rPh>
    <phoneticPr fontId="4"/>
  </si>
  <si>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</si>
  <si>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</si>
  <si>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</si>
  <si>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</si>
  <si>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</si>
  <si>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施工体制評価点（注５）</t>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</si>
  <si>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</si>
  <si>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</si>
  <si>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</si>
  <si>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</si>
  <si>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↓簡易な施工計画の評価項目の参照先</t>
    <rPh sb="1" eb="3">
      <t>カンイ</t>
    </rPh>
    <rPh sb="4" eb="6">
      <t>セコウ</t>
    </rPh>
    <rPh sb="6" eb="8">
      <t>ケイカク</t>
    </rPh>
    <rPh sb="9" eb="11">
      <t>ヒョウカ</t>
    </rPh>
    <rPh sb="11" eb="13">
      <t>コウモク</t>
    </rPh>
    <rPh sb="14" eb="17">
      <t>サンショウサキ</t>
    </rPh>
    <phoneticPr fontId="4"/>
  </si>
  <si>
    <t>交通安全対策について</t>
    <rPh sb="0" eb="2">
      <t>コウツウ</t>
    </rPh>
    <rPh sb="2" eb="4">
      <t>アンゼン</t>
    </rPh>
    <rPh sb="4" eb="6">
      <t>タイサク</t>
    </rPh>
    <phoneticPr fontId="4"/>
  </si>
  <si>
    <t>安全対策について</t>
    <rPh sb="0" eb="4">
      <t>アンゼンタイサク</t>
    </rPh>
    <phoneticPr fontId="4"/>
  </si>
  <si>
    <t>航行安全対策について</t>
    <rPh sb="0" eb="6">
      <t>コウコウアンゼンタイサク</t>
    </rPh>
    <phoneticPr fontId="4"/>
  </si>
  <si>
    <t>騒音・振動対策について</t>
    <rPh sb="0" eb="2">
      <t>ソウオン</t>
    </rPh>
    <phoneticPr fontId="4"/>
  </si>
  <si>
    <t>騒音・振動・粉塵対策について</t>
    <rPh sb="0" eb="2">
      <t>ソウオン</t>
    </rPh>
    <rPh sb="6" eb="8">
      <t>フンジン</t>
    </rPh>
    <phoneticPr fontId="4"/>
  </si>
  <si>
    <t>騒音対策について</t>
    <rPh sb="0" eb="2">
      <t>ソウオン</t>
    </rPh>
    <rPh sb="2" eb="4">
      <t>タイサク</t>
    </rPh>
    <phoneticPr fontId="4"/>
  </si>
  <si>
    <t>振動対策について</t>
    <rPh sb="0" eb="2">
      <t>シンドウ</t>
    </rPh>
    <rPh sb="2" eb="4">
      <t>タイサク</t>
    </rPh>
    <phoneticPr fontId="4"/>
  </si>
  <si>
    <t>粉塵対策について</t>
    <rPh sb="0" eb="4">
      <t>フンジンタイサク</t>
    </rPh>
    <phoneticPr fontId="4"/>
  </si>
  <si>
    <t>水質汚濁対策について</t>
    <rPh sb="0" eb="2">
      <t>スイシツ</t>
    </rPh>
    <rPh sb="2" eb="4">
      <t>オダク</t>
    </rPh>
    <phoneticPr fontId="4"/>
  </si>
  <si>
    <t>コンクリート構造物の品質確保について</t>
    <rPh sb="6" eb="9">
      <t>コウゾウブツ</t>
    </rPh>
    <rPh sb="10" eb="12">
      <t>ヒンシツ</t>
    </rPh>
    <rPh sb="12" eb="14">
      <t>カクホ</t>
    </rPh>
    <phoneticPr fontId="4"/>
  </si>
  <si>
    <t>盛土の品質確保について</t>
    <rPh sb="0" eb="1">
      <t>モ</t>
    </rPh>
    <rPh sb="1" eb="2">
      <t>ド</t>
    </rPh>
    <phoneticPr fontId="4"/>
  </si>
  <si>
    <t>工程管理について</t>
    <rPh sb="0" eb="2">
      <t>コウテイ</t>
    </rPh>
    <rPh sb="2" eb="4">
      <t>カンリ</t>
    </rPh>
    <phoneticPr fontId="4"/>
  </si>
  <si>
    <t>精度管理について</t>
    <rPh sb="0" eb="2">
      <t>セイド</t>
    </rPh>
    <rPh sb="2" eb="4">
      <t>カンリ</t>
    </rPh>
    <phoneticPr fontId="4"/>
  </si>
  <si>
    <t>遠賀郡岡垣町大字戸切</t>
  </si>
  <si>
    <r>
      <t>過去１年間（</t>
    </r>
    <r>
      <rPr>
        <b/>
        <sz val="11"/>
        <color rgb="FFFF0000"/>
        <rFont val="ＭＳ Ｐ明朝"/>
        <family val="1"/>
        <charset val="128"/>
      </rPr>
      <t>令和６年９</t>
    </r>
    <r>
      <rPr>
        <b/>
        <sz val="11"/>
        <color indexed="10"/>
        <rFont val="ＭＳ Ｐ明朝"/>
        <family val="1"/>
        <charset val="128"/>
      </rPr>
      <t>月１２日から令和７年９月１１日まで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</si>
  <si>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</si>
  <si>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福岡県発注工事（全ての部局を対象とする）、国土交通省九州地方整備局、北九州市又は福岡市発注の工事で、</t>
    </r>
    <r>
      <rPr>
        <sz val="9"/>
        <color indexed="10"/>
        <rFont val="ＭＳ Ｐ明朝"/>
        <family val="1"/>
        <charset val="128"/>
      </rPr>
      <t>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1" eb="735">
      <t>キタキュウシュウシ</t>
    </rPh>
    <rPh sb="735" eb="736">
      <t>マタ</t>
    </rPh>
    <rPh sb="737" eb="740">
      <t>フクオカシ</t>
    </rPh>
    <rPh sb="747" eb="749">
      <t>テッキン</t>
    </rPh>
    <rPh sb="755" eb="757">
      <t>コウゾウ</t>
    </rPh>
    <rPh sb="758" eb="763">
      <t>カセンコウゾウブツ</t>
    </rPh>
    <rPh sb="770" eb="772">
      <t>レイワ</t>
    </rPh>
    <phoneticPr fontId="4"/>
  </si>
  <si>
    <t>戸切川岸元井堰取付擁壁工事</t>
    <rPh sb="9" eb="11">
      <t>ヨウヘキ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</si>
</sst>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8"/>
      <color indexed="12"/>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4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7" fillId="0" borderId="0" xfId="50" applyFont="1" applyAlignment="1">
      <alignment horizontal="center" vertical="center"/>
    </xf>
    <xf numFmtId="0" fontId="15" fillId="0" borderId="0" xfId="50" applyFont="1" applyAlignment="1">
      <alignment vertical="center"/>
    </xf>
    <xf numFmtId="0" fontId="5" fillId="0" borderId="0" xfId="50" applyFont="1" applyAlignme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7" fillId="0" borderId="0" xfId="50" applyFont="1" applyBorder="1" applyAlignment="1">
      <alignment horizontal="center" vertical="center" wrapText="1"/>
    </xf>
    <xf numFmtId="0" fontId="7" fillId="0" borderId="27" xfId="50" applyFont="1" applyBorder="1" applyAlignment="1">
      <alignment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58" fontId="7" fillId="0" borderId="21" xfId="50" applyNumberFormat="1"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8"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0" xfId="50" applyNumberFormat="1" applyFont="1" applyBorder="1" applyAlignment="1">
      <alignment vertical="center"/>
    </xf>
    <xf numFmtId="0" fontId="7" fillId="0" borderId="10" xfId="50" applyFont="1" applyBorder="1" applyAlignment="1">
      <alignment horizontal="center" vertical="center" shrinkToFit="1"/>
    </xf>
    <xf numFmtId="0" fontId="7" fillId="0" borderId="21" xfId="50" applyNumberFormat="1" applyFont="1" applyBorder="1" applyAlignment="1">
      <alignment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178" fontId="8" fillId="0" borderId="0" xfId="50" applyNumberFormat="1" applyFont="1" applyAlignment="1">
      <alignment horizontal="center" vertical="center"/>
    </xf>
    <xf numFmtId="0" fontId="80" fillId="0" borderId="0" xfId="50" applyFont="1" applyAlignment="1">
      <alignment vertical="center"/>
    </xf>
    <xf numFmtId="0" fontId="81" fillId="0" borderId="11" xfId="50" applyFont="1" applyBorder="1" applyAlignment="1">
      <alignment vertical="center"/>
    </xf>
    <xf numFmtId="0" fontId="81" fillId="0" borderId="0" xfId="50" applyFont="1" applyBorder="1" applyAlignment="1">
      <alignment vertical="center"/>
    </xf>
    <xf numFmtId="0" fontId="81" fillId="0" borderId="12" xfId="50" applyFont="1" applyBorder="1" applyAlignment="1">
      <alignment vertical="center"/>
    </xf>
    <xf numFmtId="0" fontId="8" fillId="0" borderId="12" xfId="50" applyFont="1" applyBorder="1" applyAlignment="1">
      <alignment vertical="center"/>
    </xf>
    <xf numFmtId="0" fontId="8" fillId="0" borderId="13" xfId="50" applyFont="1" applyBorder="1" applyAlignment="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58" fontId="7" fillId="0" borderId="19" xfId="50" applyNumberFormat="1" applyFont="1" applyBorder="1" applyAlignment="1">
      <alignment horizontal="center" vertical="center"/>
    </xf>
    <xf numFmtId="58" fontId="7" fillId="0" borderId="27" xfId="50" applyNumberFormat="1" applyFont="1" applyBorder="1" applyAlignment="1">
      <alignment horizontal="center" vertical="center"/>
    </xf>
    <xf numFmtId="58" fontId="7" fillId="0" borderId="20" xfId="50" applyNumberFormat="1" applyFont="1" applyBorder="1" applyAlignment="1">
      <alignment horizontal="center" vertical="center"/>
    </xf>
    <xf numFmtId="0" fontId="7" fillId="0" borderId="19" xfId="50" applyFont="1" applyBorder="1" applyAlignment="1">
      <alignment horizontal="center" vertical="center"/>
    </xf>
    <xf numFmtId="0" fontId="7" fillId="0" borderId="27" xfId="50" applyFont="1" applyBorder="1" applyAlignment="1">
      <alignment horizontal="center" vertical="center"/>
    </xf>
    <xf numFmtId="0" fontId="7" fillId="0" borderId="20" xfId="50" applyFont="1" applyBorder="1" applyAlignment="1">
      <alignment horizontal="center" vertical="center"/>
    </xf>
    <xf numFmtId="0" fontId="19" fillId="0" borderId="0" xfId="50" applyFont="1" applyBorder="1" applyAlignment="1">
      <alignment vertical="center"/>
    </xf>
    <xf numFmtId="0" fontId="7" fillId="0" borderId="19" xfId="50" applyFont="1" applyBorder="1" applyAlignment="1">
      <alignment horizontal="distributed" vertical="center"/>
    </xf>
    <xf numFmtId="0" fontId="7" fillId="0" borderId="27" xfId="50" applyFont="1" applyBorder="1" applyAlignment="1">
      <alignment horizontal="distributed" vertical="center"/>
    </xf>
    <xf numFmtId="0" fontId="7" fillId="0" borderId="20" xfId="50" applyFont="1" applyBorder="1" applyAlignment="1">
      <alignment horizontal="distributed" vertical="center"/>
    </xf>
    <xf numFmtId="0" fontId="7" fillId="0" borderId="19" xfId="50" applyFont="1" applyBorder="1" applyAlignment="1">
      <alignment horizontal="left" vertical="center" shrinkToFit="1"/>
    </xf>
    <xf numFmtId="0" fontId="7" fillId="0" borderId="27" xfId="50" applyFont="1" applyBorder="1" applyAlignment="1">
      <alignment horizontal="left" vertical="center" shrinkToFit="1"/>
    </xf>
    <xf numFmtId="0" fontId="7" fillId="0" borderId="20" xfId="50" applyFont="1" applyBorder="1" applyAlignment="1">
      <alignment horizontal="left" vertical="center" shrinkToFit="1"/>
    </xf>
    <xf numFmtId="0" fontId="7" fillId="0" borderId="15" xfId="50" applyFont="1" applyBorder="1" applyAlignment="1">
      <alignment horizontal="center" vertical="center" wrapText="1"/>
    </xf>
    <xf numFmtId="0" fontId="7" fillId="0" borderId="18" xfId="50" applyFont="1" applyBorder="1" applyAlignment="1">
      <alignment horizontal="center" vertical="center" wrapText="1"/>
    </xf>
    <xf numFmtId="0" fontId="7" fillId="0" borderId="22" xfId="50" applyFont="1" applyBorder="1" applyAlignment="1">
      <alignment horizontal="center" vertical="center" wrapText="1"/>
    </xf>
    <xf numFmtId="0" fontId="7" fillId="0" borderId="16" xfId="50" applyFont="1" applyBorder="1" applyAlignment="1">
      <alignment horizontal="center" vertical="center" wrapText="1"/>
    </xf>
    <xf numFmtId="0" fontId="7" fillId="0" borderId="21" xfId="50" applyFont="1" applyBorder="1" applyAlignment="1">
      <alignment horizontal="center" vertical="center" wrapText="1"/>
    </xf>
    <xf numFmtId="0" fontId="7" fillId="0" borderId="26" xfId="50" applyFont="1" applyBorder="1" applyAlignment="1">
      <alignment horizontal="center" vertical="center" wrapText="1"/>
    </xf>
    <xf numFmtId="0" fontId="7" fillId="0" borderId="15" xfId="50" applyFont="1" applyBorder="1" applyAlignment="1">
      <alignment horizontal="distributed" vertical="center"/>
    </xf>
    <xf numFmtId="0" fontId="7" fillId="0" borderId="18" xfId="50" applyFont="1" applyBorder="1" applyAlignment="1">
      <alignment horizontal="distributed" vertical="center"/>
    </xf>
    <xf numFmtId="0" fontId="7" fillId="0" borderId="22" xfId="50" applyFont="1" applyBorder="1" applyAlignment="1">
      <alignment horizontal="distributed" vertical="center"/>
    </xf>
    <xf numFmtId="0" fontId="7" fillId="0" borderId="16" xfId="50" applyFont="1" applyBorder="1" applyAlignment="1">
      <alignment horizontal="distributed" vertical="center"/>
    </xf>
    <xf numFmtId="0" fontId="7" fillId="0" borderId="21" xfId="50" applyFont="1" applyBorder="1" applyAlignment="1">
      <alignment horizontal="distributed" vertical="center"/>
    </xf>
    <xf numFmtId="0" fontId="7" fillId="0" borderId="26" xfId="50" applyFont="1" applyBorder="1" applyAlignment="1">
      <alignment horizontal="distributed" vertical="center"/>
    </xf>
    <xf numFmtId="0" fontId="7" fillId="0" borderId="15" xfId="50" applyFont="1" applyBorder="1" applyAlignment="1">
      <alignment horizontal="center" vertical="center"/>
    </xf>
    <xf numFmtId="0" fontId="7" fillId="0" borderId="18" xfId="50" applyFont="1" applyBorder="1" applyAlignment="1">
      <alignment horizontal="center" vertical="center"/>
    </xf>
    <xf numFmtId="0" fontId="7" fillId="0" borderId="22" xfId="50" applyFont="1" applyBorder="1" applyAlignment="1">
      <alignment horizontal="center" vertical="center"/>
    </xf>
    <xf numFmtId="0" fontId="7" fillId="0" borderId="16" xfId="50" applyFont="1" applyBorder="1" applyAlignment="1">
      <alignment horizontal="center" vertical="center"/>
    </xf>
    <xf numFmtId="0" fontId="7" fillId="0" borderId="21" xfId="50" applyFont="1" applyBorder="1" applyAlignment="1">
      <alignment horizontal="center" vertical="center"/>
    </xf>
    <xf numFmtId="0" fontId="7" fillId="0" borderId="26" xfId="50" applyFont="1" applyBorder="1" applyAlignment="1">
      <alignment horizontal="center" vertical="center"/>
    </xf>
    <xf numFmtId="0" fontId="15" fillId="0" borderId="0" xfId="50" applyFont="1" applyAlignment="1">
      <alignment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9" xfId="50" applyFont="1" applyBorder="1" applyAlignment="1">
      <alignment horizontal="distributed" vertical="center" indent="2"/>
    </xf>
    <xf numFmtId="0" fontId="7" fillId="0" borderId="27" xfId="50" applyFont="1" applyBorder="1" applyAlignment="1">
      <alignment horizontal="distributed" vertical="center" indent="2"/>
    </xf>
    <xf numFmtId="0" fontId="7" fillId="0" borderId="20" xfId="50" applyFont="1" applyBorder="1" applyAlignment="1">
      <alignment horizontal="distributed" vertical="center" indent="2"/>
    </xf>
    <xf numFmtId="0" fontId="7" fillId="0" borderId="0" xfId="50" applyFont="1" applyAlignment="1">
      <alignment horizontal="right"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21" xfId="50" applyNumberFormat="1" applyFont="1" applyBorder="1" applyAlignment="1">
      <alignment horizontal="right" vertical="top"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0" xfId="50" applyNumberFormat="1"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79" fontId="8" fillId="0" borderId="26" xfId="50" applyNumberFormat="1" applyFont="1" applyBorder="1" applyAlignment="1">
      <alignment horizontal="right" vertical="top"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21</xdr:col>
      <xdr:colOff>0</xdr:colOff>
      <xdr:row>52</xdr:row>
      <xdr:rowOff>0</xdr:rowOff>
    </xdr:from>
    <xdr:to>
      <xdr:col>21</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22</xdr:col>
      <xdr:colOff>152400</xdr:colOff>
      <xdr:row>52</xdr:row>
      <xdr:rowOff>0</xdr:rowOff>
    </xdr:from>
    <xdr:to>
      <xdr:col>41</xdr:col>
      <xdr:colOff>200025</xdr:colOff>
      <xdr:row>52</xdr:row>
      <xdr:rowOff>0</xdr:rowOff>
    </xdr:to>
    <xdr:sp macro="" textlink="">
      <xdr:nvSpPr>
        <xdr:cNvPr id="3" name="Text Box 135"/>
        <xdr:cNvSpPr txBox="1">
          <a:spLocks noChangeArrowheads="1"/>
        </xdr:cNvSpPr>
      </xdr:nvSpPr>
      <xdr:spPr bwMode="auto">
        <a:xfrm>
          <a:off x="390525" y="110109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11</xdr:col>
      <xdr:colOff>66675</xdr:colOff>
      <xdr:row>0</xdr:row>
      <xdr:rowOff>0</xdr:rowOff>
    </xdr:from>
    <xdr:to>
      <xdr:col>20</xdr:col>
      <xdr:colOff>152400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95" t="s">
        <v>378</v>
      </c>
    </row>
    <row r="3" spans="1:12" ht="18" thickBot="1" x14ac:dyDescent="0.2">
      <c r="A3" s="405" t="s">
        <v>283</v>
      </c>
      <c r="B3" s="405"/>
      <c r="C3" s="405"/>
      <c r="D3" s="405"/>
      <c r="E3" s="405"/>
      <c r="F3" s="405"/>
      <c r="G3" s="405"/>
      <c r="H3" s="405"/>
      <c r="I3" s="405"/>
      <c r="K3" s="396"/>
    </row>
    <row r="4" spans="1:12" ht="30" customHeight="1" thickTop="1" thickBot="1" x14ac:dyDescent="0.2">
      <c r="A4" s="46"/>
      <c r="B4" s="46"/>
      <c r="C4" s="46"/>
      <c r="D4" s="46"/>
      <c r="E4" s="46"/>
      <c r="F4" s="46"/>
      <c r="G4" s="46"/>
      <c r="H4" s="46"/>
      <c r="I4" s="46"/>
    </row>
    <row r="5" spans="1:12" ht="15" thickTop="1" thickBot="1" x14ac:dyDescent="0.2">
      <c r="H5" s="406" t="s">
        <v>459</v>
      </c>
      <c r="I5" s="406"/>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407" t="s">
        <v>373</v>
      </c>
      <c r="G9" s="407"/>
      <c r="H9" s="407"/>
      <c r="I9" s="407"/>
      <c r="J9" s="48" t="s">
        <v>273</v>
      </c>
      <c r="K9" s="397" t="s">
        <v>463</v>
      </c>
      <c r="L9" s="398"/>
    </row>
    <row r="10" spans="1:12" ht="26.25" customHeight="1" x14ac:dyDescent="0.15">
      <c r="D10" s="75" t="s">
        <v>260</v>
      </c>
      <c r="E10" s="42"/>
      <c r="F10" s="265" t="s">
        <v>374</v>
      </c>
      <c r="G10" s="262"/>
      <c r="H10" s="262"/>
      <c r="I10" s="262"/>
      <c r="J10" s="48" t="s">
        <v>273</v>
      </c>
      <c r="K10" s="399"/>
      <c r="L10" s="400"/>
    </row>
    <row r="11" spans="1:12" ht="26.25" customHeight="1" thickBot="1" x14ac:dyDescent="0.2">
      <c r="D11" s="75" t="s">
        <v>375</v>
      </c>
      <c r="E11" s="42"/>
      <c r="F11" s="408" t="s">
        <v>376</v>
      </c>
      <c r="G11" s="408"/>
      <c r="H11" s="408"/>
      <c r="I11" s="253"/>
      <c r="J11" s="48" t="s">
        <v>273</v>
      </c>
      <c r="K11" s="401"/>
      <c r="L11" s="402"/>
    </row>
    <row r="12" spans="1:12" ht="52.5" customHeight="1" thickTop="1" x14ac:dyDescent="0.15">
      <c r="E12" s="41"/>
      <c r="F12" s="41"/>
    </row>
    <row r="13" spans="1:12" ht="81.75" customHeight="1" x14ac:dyDescent="0.15">
      <c r="A13" s="403" t="s">
        <v>284</v>
      </c>
      <c r="B13" s="403"/>
      <c r="C13" s="403"/>
      <c r="D13" s="403"/>
      <c r="E13" s="403"/>
      <c r="F13" s="403"/>
      <c r="G13" s="403"/>
      <c r="H13" s="403"/>
      <c r="I13" s="403"/>
    </row>
    <row r="14" spans="1:12" x14ac:dyDescent="0.15">
      <c r="A14" s="404" t="s">
        <v>262</v>
      </c>
      <c r="B14" s="404"/>
      <c r="C14" s="404"/>
      <c r="D14" s="404"/>
      <c r="E14" s="404"/>
      <c r="F14" s="404"/>
      <c r="G14" s="404"/>
      <c r="H14" s="404"/>
      <c r="I14" s="404"/>
    </row>
    <row r="15" spans="1:12" ht="45" customHeight="1" x14ac:dyDescent="0.15"/>
    <row r="16" spans="1:12" x14ac:dyDescent="0.15">
      <c r="A16" s="43" t="s">
        <v>265</v>
      </c>
      <c r="B16" s="42" t="s">
        <v>263</v>
      </c>
      <c r="C16" s="42"/>
      <c r="D16" s="264" t="s">
        <v>596</v>
      </c>
      <c r="E16" s="261"/>
      <c r="F16" s="261"/>
      <c r="G16" s="261"/>
      <c r="H16" s="261"/>
      <c r="I16" s="261"/>
    </row>
    <row r="17" spans="1:9" ht="22.5" customHeight="1" x14ac:dyDescent="0.15">
      <c r="D17" s="263"/>
    </row>
    <row r="18" spans="1:9" x14ac:dyDescent="0.15">
      <c r="A18" s="44" t="s">
        <v>266</v>
      </c>
      <c r="B18" s="45" t="s">
        <v>264</v>
      </c>
      <c r="C18" s="45"/>
      <c r="D18" s="264" t="s">
        <v>592</v>
      </c>
      <c r="E18" s="261"/>
      <c r="F18" s="261"/>
      <c r="G18" s="261"/>
      <c r="H18" s="261"/>
      <c r="I18" s="261"/>
    </row>
    <row r="19" spans="1:9" ht="22.5" customHeight="1" x14ac:dyDescent="0.15">
      <c r="D19" s="263"/>
    </row>
    <row r="20" spans="1:9" x14ac:dyDescent="0.15">
      <c r="A20" s="44" t="s">
        <v>295</v>
      </c>
      <c r="B20" s="45" t="s">
        <v>310</v>
      </c>
      <c r="C20" s="45"/>
      <c r="D20" s="267">
        <v>45873</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65" t="s">
        <v>52</v>
      </c>
      <c r="B1" s="765"/>
      <c r="C1" s="765"/>
    </row>
    <row r="2" spans="1:3" ht="22.5" customHeight="1" x14ac:dyDescent="0.15">
      <c r="A2" s="785" t="s">
        <v>72</v>
      </c>
      <c r="B2" s="785"/>
      <c r="C2" s="785"/>
    </row>
    <row r="3" spans="1:3" ht="13.5" customHeight="1" x14ac:dyDescent="0.15">
      <c r="A3" s="771" t="str">
        <f>'様式1-1'!F10</f>
        <v>株式会社○○建設○○支店</v>
      </c>
      <c r="B3" s="771"/>
      <c r="C3" s="771"/>
    </row>
    <row r="4" spans="1:3" ht="22.5" customHeight="1" x14ac:dyDescent="0.15">
      <c r="A4" s="2" t="s">
        <v>34</v>
      </c>
      <c r="B4" s="786"/>
      <c r="C4" s="787"/>
    </row>
    <row r="5" spans="1:3" ht="22.5" customHeight="1" x14ac:dyDescent="0.15">
      <c r="A5" s="2" t="s">
        <v>35</v>
      </c>
      <c r="B5" s="786"/>
      <c r="C5" s="787"/>
    </row>
    <row r="6" spans="1:3" ht="16.5" customHeight="1" x14ac:dyDescent="0.15">
      <c r="A6" s="788" t="s">
        <v>285</v>
      </c>
      <c r="B6" s="789"/>
      <c r="C6" s="790"/>
    </row>
    <row r="7" spans="1:3" ht="337.5" customHeight="1" x14ac:dyDescent="0.15">
      <c r="A7" s="793"/>
      <c r="B7" s="794"/>
      <c r="C7" s="795"/>
    </row>
    <row r="8" spans="1:3" ht="22.5" customHeight="1" x14ac:dyDescent="0.15">
      <c r="A8" s="2" t="s">
        <v>49</v>
      </c>
      <c r="B8" s="831"/>
      <c r="C8" s="832"/>
    </row>
    <row r="9" spans="1:3" ht="22.5" customHeight="1" x14ac:dyDescent="0.15">
      <c r="A9" s="2" t="s">
        <v>36</v>
      </c>
      <c r="B9" s="791"/>
      <c r="C9" s="792"/>
    </row>
    <row r="10" spans="1:3" ht="16.5" customHeight="1" x14ac:dyDescent="0.15">
      <c r="A10" s="788" t="s">
        <v>287</v>
      </c>
      <c r="B10" s="789"/>
      <c r="C10" s="790"/>
    </row>
    <row r="11" spans="1:3" ht="337.5" customHeight="1" x14ac:dyDescent="0.15">
      <c r="A11" s="793"/>
      <c r="B11" s="794"/>
      <c r="C11" s="795"/>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38" t="s">
        <v>53</v>
      </c>
      <c r="B1" s="838"/>
      <c r="C1" s="838"/>
      <c r="D1" s="838"/>
      <c r="E1" s="838"/>
      <c r="F1" s="838"/>
      <c r="G1" s="62"/>
      <c r="H1" s="63" t="s">
        <v>312</v>
      </c>
    </row>
    <row r="2" spans="1:9" s="64" customFormat="1" ht="22.5" customHeight="1" x14ac:dyDescent="0.15">
      <c r="A2" s="839" t="s">
        <v>54</v>
      </c>
      <c r="B2" s="839"/>
      <c r="C2" s="839"/>
      <c r="D2" s="839"/>
      <c r="E2" s="839"/>
      <c r="F2" s="839"/>
      <c r="G2" s="65"/>
      <c r="H2" s="199">
        <f>'様式1-1'!D20</f>
        <v>45873</v>
      </c>
    </row>
    <row r="3" spans="1:9" s="64" customFormat="1" ht="22.5" customHeight="1" x14ac:dyDescent="0.15">
      <c r="A3" s="782" t="str">
        <f>'様式1-1'!F10</f>
        <v>株式会社○○建設○○支店</v>
      </c>
      <c r="B3" s="782"/>
      <c r="C3" s="782"/>
      <c r="D3" s="782"/>
      <c r="E3" s="782"/>
      <c r="F3" s="782"/>
      <c r="G3" s="66"/>
      <c r="H3" s="66"/>
    </row>
    <row r="4" spans="1:9" ht="37.5" customHeight="1" x14ac:dyDescent="0.15">
      <c r="A4" s="840" t="s">
        <v>55</v>
      </c>
      <c r="B4" s="841"/>
      <c r="C4" s="842"/>
      <c r="D4" s="843"/>
      <c r="E4" s="843"/>
      <c r="F4" s="844"/>
      <c r="G4" s="67"/>
      <c r="H4" s="68"/>
    </row>
    <row r="5" spans="1:9" ht="37.5" customHeight="1" x14ac:dyDescent="0.15">
      <c r="A5" s="833" t="s">
        <v>56</v>
      </c>
      <c r="B5" s="834"/>
      <c r="C5" s="835"/>
      <c r="D5" s="836"/>
      <c r="E5" s="836"/>
      <c r="F5" s="837"/>
      <c r="G5" s="67"/>
      <c r="H5" s="70"/>
    </row>
    <row r="6" spans="1:9" ht="37.5" customHeight="1" x14ac:dyDescent="0.15">
      <c r="A6" s="845" t="s">
        <v>403</v>
      </c>
      <c r="B6" s="846"/>
      <c r="C6" s="847" t="str">
        <f>IF(C5="","",DATEDIF(C5,H2,"Y"))</f>
        <v/>
      </c>
      <c r="D6" s="848"/>
      <c r="E6" s="848"/>
      <c r="F6" s="849"/>
      <c r="G6" s="67"/>
      <c r="H6" s="68"/>
    </row>
    <row r="7" spans="1:9" ht="37.5" customHeight="1" x14ac:dyDescent="0.15">
      <c r="A7" s="833" t="s">
        <v>57</v>
      </c>
      <c r="B7" s="834"/>
      <c r="C7" s="835"/>
      <c r="D7" s="836"/>
      <c r="E7" s="836"/>
      <c r="F7" s="837"/>
      <c r="G7" s="67"/>
      <c r="H7" s="68"/>
    </row>
    <row r="8" spans="1:9" ht="37.5" customHeight="1" x14ac:dyDescent="0.15">
      <c r="A8" s="833" t="s">
        <v>58</v>
      </c>
      <c r="B8" s="834"/>
      <c r="C8" s="847" t="str">
        <f>IF(C5="","",DATEDIF(C5,C7,"Y"))</f>
        <v/>
      </c>
      <c r="D8" s="848"/>
      <c r="E8" s="848"/>
      <c r="F8" s="849"/>
      <c r="G8" s="850" t="s">
        <v>352</v>
      </c>
      <c r="H8" s="851"/>
    </row>
    <row r="9" spans="1:9" ht="37.5" customHeight="1" x14ac:dyDescent="0.15">
      <c r="A9" s="852" t="s">
        <v>404</v>
      </c>
      <c r="B9" s="853"/>
      <c r="C9" s="854" t="str">
        <f>IF(C8="","",DATEDIF(C7,H2,"Y")&amp;"年　"&amp;DATEDIF(C7,H2,"YM")&amp;"ヶ月")</f>
        <v/>
      </c>
      <c r="D9" s="855"/>
      <c r="E9" s="855"/>
      <c r="F9" s="856"/>
      <c r="G9" s="850" t="s">
        <v>59</v>
      </c>
      <c r="H9" s="851"/>
    </row>
    <row r="10" spans="1:9" ht="24.95" customHeight="1" x14ac:dyDescent="0.15">
      <c r="A10" s="857" t="s">
        <v>341</v>
      </c>
      <c r="B10" s="860" t="s">
        <v>351</v>
      </c>
      <c r="C10" s="71" t="s">
        <v>60</v>
      </c>
      <c r="D10" s="852"/>
      <c r="E10" s="863"/>
      <c r="F10" s="853"/>
      <c r="G10" s="67"/>
      <c r="H10" s="68"/>
    </row>
    <row r="11" spans="1:9" ht="24.95" customHeight="1" x14ac:dyDescent="0.15">
      <c r="A11" s="858"/>
      <c r="B11" s="861"/>
      <c r="C11" s="71" t="s">
        <v>61</v>
      </c>
      <c r="D11" s="852"/>
      <c r="E11" s="863"/>
      <c r="F11" s="853"/>
      <c r="G11" s="864" t="s">
        <v>73</v>
      </c>
      <c r="H11" s="865"/>
    </row>
    <row r="12" spans="1:9" ht="24.95" customHeight="1" x14ac:dyDescent="0.15">
      <c r="A12" s="859"/>
      <c r="B12" s="862"/>
      <c r="C12" s="312" t="s">
        <v>405</v>
      </c>
      <c r="D12" s="313"/>
      <c r="E12" s="314" t="s">
        <v>406</v>
      </c>
      <c r="F12" s="315"/>
      <c r="G12" s="864" t="s">
        <v>407</v>
      </c>
      <c r="H12" s="865"/>
    </row>
    <row r="13" spans="1:9" ht="24.95" customHeight="1" x14ac:dyDescent="0.15">
      <c r="A13" s="857" t="s">
        <v>342</v>
      </c>
      <c r="B13" s="876" t="s">
        <v>350</v>
      </c>
      <c r="C13" s="248" t="s">
        <v>344</v>
      </c>
      <c r="D13" s="867"/>
      <c r="E13" s="868"/>
      <c r="F13" s="869"/>
      <c r="G13" s="864"/>
      <c r="H13" s="865"/>
    </row>
    <row r="14" spans="1:9" ht="24.95" customHeight="1" x14ac:dyDescent="0.15">
      <c r="A14" s="858"/>
      <c r="B14" s="877"/>
      <c r="C14" s="248" t="s">
        <v>345</v>
      </c>
      <c r="D14" s="867"/>
      <c r="E14" s="868"/>
      <c r="F14" s="869"/>
      <c r="G14" s="310"/>
      <c r="H14" s="309"/>
    </row>
    <row r="15" spans="1:9" ht="24.95" customHeight="1" x14ac:dyDescent="0.15">
      <c r="A15" s="858"/>
      <c r="B15" s="877"/>
      <c r="C15" s="248" t="s">
        <v>346</v>
      </c>
      <c r="D15" s="867"/>
      <c r="E15" s="868"/>
      <c r="F15" s="869"/>
      <c r="G15" s="310"/>
      <c r="H15" s="309"/>
    </row>
    <row r="16" spans="1:9" ht="24.95" customHeight="1" x14ac:dyDescent="0.15">
      <c r="A16" s="858"/>
      <c r="B16" s="877"/>
      <c r="C16" s="248" t="s">
        <v>347</v>
      </c>
      <c r="D16" s="879" t="s">
        <v>349</v>
      </c>
      <c r="E16" s="880"/>
      <c r="F16" s="881"/>
      <c r="G16" s="62"/>
      <c r="H16" s="62"/>
      <c r="I16" s="62"/>
    </row>
    <row r="17" spans="1:12" ht="24.95" customHeight="1" x14ac:dyDescent="0.15">
      <c r="A17" s="858"/>
      <c r="B17" s="877"/>
      <c r="C17" s="248" t="s">
        <v>354</v>
      </c>
      <c r="D17" s="879" t="s">
        <v>349</v>
      </c>
      <c r="E17" s="880"/>
      <c r="F17" s="881"/>
      <c r="G17" s="62"/>
      <c r="H17" s="62"/>
      <c r="I17" s="62"/>
    </row>
    <row r="18" spans="1:12" ht="24.95" customHeight="1" x14ac:dyDescent="0.15">
      <c r="A18" s="858"/>
      <c r="B18" s="877"/>
      <c r="C18" s="248" t="s">
        <v>348</v>
      </c>
      <c r="D18" s="867"/>
      <c r="E18" s="868"/>
      <c r="F18" s="869"/>
      <c r="G18" s="310"/>
      <c r="H18" s="309"/>
    </row>
    <row r="19" spans="1:12" ht="24.95" customHeight="1" x14ac:dyDescent="0.15">
      <c r="A19" s="859"/>
      <c r="B19" s="878"/>
      <c r="C19" s="248" t="s">
        <v>343</v>
      </c>
      <c r="D19" s="867"/>
      <c r="E19" s="868"/>
      <c r="F19" s="869"/>
      <c r="G19" s="864"/>
      <c r="H19" s="866"/>
    </row>
    <row r="20" spans="1:12" ht="24.75" customHeight="1" x14ac:dyDescent="0.15">
      <c r="A20" s="308" t="s">
        <v>408</v>
      </c>
      <c r="B20" s="311" t="s">
        <v>397</v>
      </c>
      <c r="C20" s="299" t="s">
        <v>48</v>
      </c>
      <c r="D20" s="867"/>
      <c r="E20" s="868"/>
      <c r="F20" s="869"/>
      <c r="G20" s="870" t="s">
        <v>398</v>
      </c>
      <c r="H20" s="871"/>
    </row>
    <row r="21" spans="1:12" ht="217.5" customHeight="1" x14ac:dyDescent="0.15">
      <c r="A21" s="872" t="s">
        <v>409</v>
      </c>
      <c r="B21" s="872"/>
      <c r="C21" s="872"/>
      <c r="D21" s="872"/>
      <c r="E21" s="872"/>
      <c r="F21" s="872"/>
      <c r="G21" s="67"/>
      <c r="H21" s="68"/>
    </row>
    <row r="22" spans="1:12" ht="99.75" customHeight="1" x14ac:dyDescent="0.15">
      <c r="A22" s="873" t="s">
        <v>410</v>
      </c>
      <c r="B22" s="874"/>
      <c r="C22" s="874"/>
      <c r="D22" s="874"/>
      <c r="E22" s="874"/>
      <c r="F22" s="875"/>
    </row>
    <row r="25" spans="1:12" x14ac:dyDescent="0.15">
      <c r="J25" s="316" t="s">
        <v>411</v>
      </c>
      <c r="K25" s="316" t="s">
        <v>412</v>
      </c>
      <c r="L25" s="316"/>
    </row>
    <row r="26" spans="1:12" x14ac:dyDescent="0.15">
      <c r="J26" s="316" t="s">
        <v>413</v>
      </c>
      <c r="K26" s="316" t="s">
        <v>414</v>
      </c>
      <c r="L26" s="316"/>
    </row>
    <row r="27" spans="1:12" x14ac:dyDescent="0.15">
      <c r="J27" s="316" t="s">
        <v>415</v>
      </c>
      <c r="K27" s="316" t="s">
        <v>416</v>
      </c>
      <c r="L27" s="316"/>
    </row>
    <row r="28" spans="1:12" x14ac:dyDescent="0.15">
      <c r="J28" s="316" t="s">
        <v>417</v>
      </c>
      <c r="K28" s="316" t="s">
        <v>418</v>
      </c>
      <c r="L28" s="316"/>
    </row>
    <row r="29" spans="1:12" x14ac:dyDescent="0.15">
      <c r="J29" s="317" t="s">
        <v>419</v>
      </c>
      <c r="K29" s="316" t="s">
        <v>420</v>
      </c>
      <c r="L29" s="316"/>
    </row>
    <row r="30" spans="1:12" x14ac:dyDescent="0.15">
      <c r="J30" s="317" t="s">
        <v>421</v>
      </c>
      <c r="K30" s="316" t="s">
        <v>422</v>
      </c>
      <c r="L30" s="316"/>
    </row>
    <row r="31" spans="1:12" x14ac:dyDescent="0.15">
      <c r="J31" s="316" t="s">
        <v>423</v>
      </c>
      <c r="K31" s="316" t="s">
        <v>424</v>
      </c>
      <c r="L31" s="316"/>
    </row>
    <row r="32" spans="1:12" x14ac:dyDescent="0.15">
      <c r="J32" s="316" t="s">
        <v>425</v>
      </c>
      <c r="K32" s="316" t="s">
        <v>426</v>
      </c>
      <c r="L32" s="316"/>
    </row>
    <row r="33" spans="10:12" x14ac:dyDescent="0.15">
      <c r="J33" s="316" t="s">
        <v>427</v>
      </c>
      <c r="K33" s="316" t="s">
        <v>428</v>
      </c>
      <c r="L33" s="316"/>
    </row>
    <row r="34" spans="10:12" x14ac:dyDescent="0.15">
      <c r="J34" s="316" t="s">
        <v>429</v>
      </c>
      <c r="K34" s="316" t="s">
        <v>430</v>
      </c>
      <c r="L34" s="316"/>
    </row>
    <row r="35" spans="10:12" x14ac:dyDescent="0.15">
      <c r="J35" s="316" t="s">
        <v>431</v>
      </c>
      <c r="K35" s="316"/>
      <c r="L35" s="316"/>
    </row>
    <row r="36" spans="10:12" x14ac:dyDescent="0.15">
      <c r="J36" s="316" t="s">
        <v>432</v>
      </c>
      <c r="K36" s="316"/>
      <c r="L36" s="316"/>
    </row>
    <row r="37" spans="10:12" x14ac:dyDescent="0.15">
      <c r="J37" s="316" t="s">
        <v>433</v>
      </c>
      <c r="K37" s="316"/>
      <c r="L37" s="316"/>
    </row>
    <row r="38" spans="10:12" x14ac:dyDescent="0.15">
      <c r="J38" s="316" t="s">
        <v>434</v>
      </c>
      <c r="K38" s="316"/>
      <c r="L38" s="316"/>
    </row>
    <row r="39" spans="10:12" x14ac:dyDescent="0.15">
      <c r="J39" s="316" t="s">
        <v>435</v>
      </c>
      <c r="K39" s="316"/>
      <c r="L39" s="316"/>
    </row>
    <row r="40" spans="10:12" x14ac:dyDescent="0.15">
      <c r="J40" s="316" t="s">
        <v>436</v>
      </c>
      <c r="K40" s="316"/>
      <c r="L40" s="316"/>
    </row>
    <row r="41" spans="10:12" x14ac:dyDescent="0.15">
      <c r="J41" s="316" t="s">
        <v>437</v>
      </c>
      <c r="K41" s="316"/>
      <c r="L41" s="316"/>
    </row>
    <row r="42" spans="10:12" x14ac:dyDescent="0.15">
      <c r="J42" s="316" t="s">
        <v>438</v>
      </c>
      <c r="K42" s="316"/>
      <c r="L42" s="316"/>
    </row>
    <row r="43" spans="10:12" x14ac:dyDescent="0.15">
      <c r="J43" s="316" t="s">
        <v>439</v>
      </c>
      <c r="K43" s="316"/>
      <c r="L43" s="316"/>
    </row>
    <row r="44" spans="10:12" x14ac:dyDescent="0.15">
      <c r="J44" s="316" t="s">
        <v>440</v>
      </c>
      <c r="K44" s="316"/>
      <c r="L44" s="316"/>
    </row>
    <row r="45" spans="10:12" x14ac:dyDescent="0.15">
      <c r="J45" s="316" t="s">
        <v>441</v>
      </c>
      <c r="K45" s="316"/>
      <c r="L45" s="316"/>
    </row>
    <row r="46" spans="10:12" x14ac:dyDescent="0.15">
      <c r="J46" s="316" t="s">
        <v>442</v>
      </c>
      <c r="K46" s="316"/>
      <c r="L46" s="316"/>
    </row>
    <row r="47" spans="10:12" x14ac:dyDescent="0.15">
      <c r="J47" s="316" t="s">
        <v>443</v>
      </c>
      <c r="K47" s="316"/>
      <c r="L47" s="316"/>
    </row>
    <row r="48" spans="10:12" x14ac:dyDescent="0.15">
      <c r="J48" s="316" t="s">
        <v>444</v>
      </c>
      <c r="K48" s="316"/>
      <c r="L48" s="316"/>
    </row>
    <row r="49" spans="10:12" x14ac:dyDescent="0.15">
      <c r="J49" s="316" t="s">
        <v>445</v>
      </c>
      <c r="K49" s="316"/>
      <c r="L49" s="316"/>
    </row>
    <row r="50" spans="10:12" x14ac:dyDescent="0.15">
      <c r="J50" s="316" t="s">
        <v>446</v>
      </c>
      <c r="K50" s="316"/>
      <c r="L50" s="316"/>
    </row>
    <row r="51" spans="10:12" x14ac:dyDescent="0.15">
      <c r="J51" s="316" t="s">
        <v>447</v>
      </c>
      <c r="K51" s="316"/>
      <c r="L51" s="316"/>
    </row>
    <row r="52" spans="10:12" x14ac:dyDescent="0.15">
      <c r="J52" s="316" t="s">
        <v>448</v>
      </c>
      <c r="K52" s="316"/>
      <c r="L52" s="316"/>
    </row>
    <row r="53" spans="10:12" x14ac:dyDescent="0.15">
      <c r="J53" s="316" t="s">
        <v>449</v>
      </c>
      <c r="K53" s="316"/>
      <c r="L53" s="316"/>
    </row>
    <row r="54" spans="10:12" x14ac:dyDescent="0.15">
      <c r="J54" s="316"/>
      <c r="K54" s="316"/>
      <c r="L54" s="316"/>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65" t="s">
        <v>62</v>
      </c>
      <c r="B1" s="765"/>
      <c r="C1" s="765"/>
    </row>
    <row r="2" spans="1:3" ht="22.5" customHeight="1" x14ac:dyDescent="0.15">
      <c r="A2" s="785" t="s">
        <v>74</v>
      </c>
      <c r="B2" s="785"/>
      <c r="C2" s="785"/>
    </row>
    <row r="3" spans="1:3" ht="13.5" customHeight="1" x14ac:dyDescent="0.15">
      <c r="A3" s="771" t="str">
        <f>'様式1-1'!F10</f>
        <v>株式会社○○建設○○支店</v>
      </c>
      <c r="B3" s="771"/>
      <c r="C3" s="771"/>
    </row>
    <row r="4" spans="1:3" ht="22.5" customHeight="1" x14ac:dyDescent="0.15">
      <c r="A4" s="2" t="s">
        <v>55</v>
      </c>
      <c r="B4" s="786"/>
      <c r="C4" s="787"/>
    </row>
    <row r="5" spans="1:3" ht="42" customHeight="1" x14ac:dyDescent="0.15">
      <c r="A5" s="788" t="s">
        <v>481</v>
      </c>
      <c r="B5" s="789"/>
      <c r="C5" s="790"/>
    </row>
    <row r="6" spans="1:3" ht="332.25" customHeight="1" x14ac:dyDescent="0.15">
      <c r="A6" s="793"/>
      <c r="B6" s="794"/>
      <c r="C6" s="795"/>
    </row>
    <row r="7" spans="1:3" ht="16.5" customHeight="1" x14ac:dyDescent="0.15">
      <c r="A7" s="788" t="s">
        <v>399</v>
      </c>
      <c r="B7" s="789"/>
      <c r="C7" s="790"/>
    </row>
    <row r="8" spans="1:3" ht="378" customHeight="1" x14ac:dyDescent="0.15">
      <c r="A8" s="882" t="s">
        <v>400</v>
      </c>
      <c r="B8" s="883"/>
      <c r="C8" s="884"/>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804" t="s">
        <v>327</v>
      </c>
      <c r="B1" s="804"/>
      <c r="C1" s="804"/>
      <c r="D1" s="804"/>
      <c r="E1" s="804"/>
      <c r="F1" s="804"/>
      <c r="G1" s="210"/>
      <c r="H1" s="895"/>
      <c r="I1" s="895"/>
    </row>
    <row r="2" spans="1:9" ht="22.5" customHeight="1" x14ac:dyDescent="0.15">
      <c r="A2" s="896" t="s">
        <v>452</v>
      </c>
      <c r="B2" s="896"/>
      <c r="C2" s="896"/>
      <c r="D2" s="896"/>
      <c r="E2" s="896"/>
      <c r="F2" s="896"/>
      <c r="G2" s="73"/>
      <c r="H2" s="895"/>
      <c r="I2" s="895"/>
    </row>
    <row r="3" spans="1:9" ht="16.5" customHeight="1" x14ac:dyDescent="0.15">
      <c r="C3" s="897"/>
      <c r="D3" s="897"/>
      <c r="E3" s="897"/>
      <c r="F3" s="897"/>
      <c r="G3" s="210"/>
      <c r="H3" s="321"/>
      <c r="I3" s="212"/>
    </row>
    <row r="4" spans="1:9" ht="16.5" customHeight="1" x14ac:dyDescent="0.15">
      <c r="B4" s="75"/>
      <c r="C4" s="75" t="s">
        <v>63</v>
      </c>
      <c r="D4" s="891" t="str">
        <f>'様式1-1'!F9</f>
        <v>○○市○○町○○番地</v>
      </c>
      <c r="E4" s="891"/>
      <c r="H4" s="212"/>
      <c r="I4" s="212"/>
    </row>
    <row r="5" spans="1:9" ht="16.5" customHeight="1" x14ac:dyDescent="0.15">
      <c r="B5" s="75"/>
      <c r="C5" s="75" t="s">
        <v>64</v>
      </c>
      <c r="D5" s="891" t="str">
        <f>'様式1-1'!F10</f>
        <v>株式会社○○建設○○支店</v>
      </c>
      <c r="E5" s="891"/>
      <c r="H5" s="212"/>
      <c r="I5" s="212"/>
    </row>
    <row r="6" spans="1:9" ht="16.5" customHeight="1" x14ac:dyDescent="0.15">
      <c r="B6" s="75"/>
      <c r="C6" s="75" t="s">
        <v>65</v>
      </c>
      <c r="D6" s="891" t="str">
        <f>'様式1-1'!F11</f>
        <v>○○　○○</v>
      </c>
      <c r="E6" s="891"/>
      <c r="F6" s="226"/>
      <c r="G6" s="210"/>
      <c r="H6" s="212"/>
      <c r="I6" s="212"/>
    </row>
    <row r="7" spans="1:9" x14ac:dyDescent="0.15">
      <c r="A7" s="892"/>
      <c r="B7" s="892"/>
      <c r="C7" s="892"/>
      <c r="D7" s="892"/>
      <c r="E7" s="892"/>
      <c r="F7" s="892"/>
    </row>
    <row r="8" spans="1:9" ht="27" customHeight="1" x14ac:dyDescent="0.15">
      <c r="A8" s="74" t="s">
        <v>453</v>
      </c>
      <c r="B8" s="893"/>
      <c r="C8" s="894"/>
      <c r="D8" s="74" t="s">
        <v>454</v>
      </c>
      <c r="E8" s="791"/>
      <c r="F8" s="792"/>
    </row>
    <row r="9" spans="1:9" ht="42" customHeight="1" x14ac:dyDescent="0.15">
      <c r="A9" s="885" t="s">
        <v>482</v>
      </c>
      <c r="B9" s="886"/>
      <c r="C9" s="886"/>
      <c r="D9" s="886"/>
      <c r="E9" s="886"/>
      <c r="F9" s="887"/>
      <c r="H9" s="209"/>
    </row>
    <row r="10" spans="1:9" ht="287.25" customHeight="1" x14ac:dyDescent="0.15">
      <c r="A10" s="888"/>
      <c r="B10" s="889"/>
      <c r="C10" s="889"/>
      <c r="D10" s="889"/>
      <c r="E10" s="889"/>
      <c r="F10" s="890"/>
    </row>
    <row r="11" spans="1:9" ht="30" customHeight="1" x14ac:dyDescent="0.15">
      <c r="A11" s="885" t="s">
        <v>455</v>
      </c>
      <c r="B11" s="886"/>
      <c r="C11" s="886"/>
      <c r="D11" s="886"/>
      <c r="E11" s="886"/>
      <c r="F11" s="887"/>
    </row>
    <row r="12" spans="1:9" ht="287.25" customHeight="1" x14ac:dyDescent="0.15">
      <c r="A12" s="888"/>
      <c r="B12" s="889"/>
      <c r="C12" s="889"/>
      <c r="D12" s="889"/>
      <c r="E12" s="889"/>
      <c r="F12" s="890"/>
    </row>
    <row r="13" spans="1:9" x14ac:dyDescent="0.15">
      <c r="A13" s="322" t="s">
        <v>456</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900" t="str">
        <f>'様式1-1'!H5</f>
        <v>令和　年　　月　　日</v>
      </c>
      <c r="B1" s="900"/>
      <c r="C1" s="900"/>
      <c r="D1" s="900"/>
      <c r="E1" s="900"/>
      <c r="F1" s="900"/>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901"/>
      <c r="I6" s="901"/>
    </row>
    <row r="7" spans="1:11" ht="20.25" customHeight="1" x14ac:dyDescent="0.15">
      <c r="D7" s="41" t="s">
        <v>379</v>
      </c>
      <c r="E7" s="257" t="str">
        <f>'様式1-1'!F11</f>
        <v>○○　○○</v>
      </c>
      <c r="H7" s="212"/>
      <c r="I7" s="212"/>
    </row>
    <row r="10" spans="1:11" ht="20.25" customHeight="1" x14ac:dyDescent="0.15">
      <c r="A10" s="405" t="s">
        <v>66</v>
      </c>
      <c r="B10" s="405"/>
      <c r="C10" s="405"/>
      <c r="D10" s="405"/>
      <c r="E10" s="405"/>
      <c r="F10" s="405"/>
    </row>
    <row r="11" spans="1:11" ht="20.25" customHeight="1" thickBot="1" x14ac:dyDescent="0.2">
      <c r="D11" s="41"/>
      <c r="E11" s="41"/>
      <c r="F11" s="41"/>
    </row>
    <row r="12" spans="1:11" ht="20.25" customHeight="1" thickTop="1" x14ac:dyDescent="0.15">
      <c r="D12" s="41"/>
      <c r="E12" s="41"/>
      <c r="F12" s="41"/>
      <c r="H12" s="902" t="s">
        <v>381</v>
      </c>
      <c r="I12" s="903"/>
      <c r="J12" s="903"/>
      <c r="K12" s="904"/>
    </row>
    <row r="13" spans="1:11" ht="20.25" customHeight="1" x14ac:dyDescent="0.15">
      <c r="A13" s="255"/>
      <c r="B13" s="256" t="s">
        <v>382</v>
      </c>
      <c r="C13" s="256"/>
      <c r="D13" s="256"/>
      <c r="E13" s="256"/>
      <c r="F13" s="256"/>
      <c r="H13" s="905"/>
      <c r="I13" s="906"/>
      <c r="J13" s="906"/>
      <c r="K13" s="907"/>
    </row>
    <row r="14" spans="1:11" ht="20.25" customHeight="1" x14ac:dyDescent="0.15">
      <c r="A14" s="255"/>
      <c r="B14" s="256" t="s">
        <v>385</v>
      </c>
      <c r="C14" s="287" t="s">
        <v>392</v>
      </c>
      <c r="D14" s="287" t="s">
        <v>393</v>
      </c>
      <c r="E14" s="287" t="s">
        <v>394</v>
      </c>
      <c r="F14" s="256"/>
      <c r="G14" s="210" t="s">
        <v>331</v>
      </c>
      <c r="H14" s="905"/>
      <c r="I14" s="906"/>
      <c r="J14" s="906"/>
      <c r="K14" s="907"/>
    </row>
    <row r="15" spans="1:11" ht="20.25" customHeight="1" x14ac:dyDescent="0.15">
      <c r="A15" s="286"/>
      <c r="B15" s="256" t="s">
        <v>383</v>
      </c>
      <c r="C15" s="256"/>
      <c r="D15" s="256"/>
      <c r="E15" s="256"/>
      <c r="F15" s="256"/>
      <c r="G15" s="210" t="s">
        <v>331</v>
      </c>
      <c r="H15" s="905"/>
      <c r="I15" s="906"/>
      <c r="J15" s="906"/>
      <c r="K15" s="907"/>
    </row>
    <row r="16" spans="1:11" ht="20.25" customHeight="1" thickBot="1" x14ac:dyDescent="0.2">
      <c r="D16" s="41"/>
      <c r="E16" s="41"/>
      <c r="F16" s="41"/>
      <c r="H16" s="908"/>
      <c r="I16" s="909"/>
      <c r="J16" s="909"/>
      <c r="K16" s="910"/>
    </row>
    <row r="17" spans="1:6" ht="20.25" customHeight="1" thickTop="1" x14ac:dyDescent="0.15">
      <c r="D17" s="41"/>
      <c r="E17" s="41"/>
      <c r="F17" s="41"/>
    </row>
    <row r="18" spans="1:6" ht="20.25" customHeight="1" x14ac:dyDescent="0.15">
      <c r="A18" s="404" t="s">
        <v>261</v>
      </c>
      <c r="B18" s="404"/>
      <c r="C18" s="404"/>
      <c r="D18" s="404"/>
      <c r="E18" s="404"/>
      <c r="F18" s="404"/>
    </row>
    <row r="19" spans="1:6" ht="20.25" customHeight="1" x14ac:dyDescent="0.15">
      <c r="D19" s="41"/>
      <c r="E19" s="41"/>
      <c r="F19" s="41"/>
    </row>
    <row r="20" spans="1:6" ht="20.25" customHeight="1" x14ac:dyDescent="0.15">
      <c r="A20" s="259" t="s">
        <v>265</v>
      </c>
      <c r="B20" s="42" t="s">
        <v>380</v>
      </c>
      <c r="C20" s="898" t="str">
        <f>'様式1-1'!D16</f>
        <v>戸切川岸元井堰取付擁壁工事</v>
      </c>
      <c r="D20" s="898"/>
      <c r="E20" s="898"/>
      <c r="F20" s="898"/>
    </row>
    <row r="21" spans="1:6" ht="20.25" customHeight="1" x14ac:dyDescent="0.15">
      <c r="A21" s="254"/>
      <c r="D21" s="41"/>
      <c r="E21" s="41"/>
      <c r="F21" s="41"/>
    </row>
    <row r="22" spans="1:6" ht="20.25" customHeight="1" x14ac:dyDescent="0.15">
      <c r="A22" s="260" t="s">
        <v>266</v>
      </c>
      <c r="B22" s="42" t="s">
        <v>75</v>
      </c>
      <c r="C22" s="899" t="str">
        <f>'様式1-1'!D18</f>
        <v>遠賀郡岡垣町大字戸切</v>
      </c>
      <c r="D22" s="899"/>
      <c r="E22" s="899"/>
      <c r="F22" s="89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443" t="s">
        <v>138</v>
      </c>
      <c r="B4" s="444"/>
      <c r="C4" s="445" t="s">
        <v>324</v>
      </c>
      <c r="D4" s="446"/>
      <c r="E4" s="446"/>
      <c r="F4" s="447"/>
      <c r="G4" s="79"/>
      <c r="H4" s="80"/>
      <c r="I4" s="81"/>
      <c r="J4" s="81"/>
      <c r="K4" s="169" t="s">
        <v>310</v>
      </c>
      <c r="L4" s="82" t="s">
        <v>461</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443" t="s">
        <v>150</v>
      </c>
      <c r="B6" s="448"/>
      <c r="C6" s="166" t="s">
        <v>270</v>
      </c>
      <c r="D6" s="448" t="s">
        <v>151</v>
      </c>
      <c r="E6" s="448"/>
      <c r="F6" s="449" t="s">
        <v>30</v>
      </c>
      <c r="G6" s="450"/>
      <c r="H6" s="450"/>
      <c r="I6" s="450"/>
      <c r="J6" s="451"/>
      <c r="K6" s="418" t="s">
        <v>152</v>
      </c>
      <c r="L6" s="85" t="s">
        <v>244</v>
      </c>
      <c r="M6" s="86"/>
    </row>
    <row r="7" spans="1:13" s="83" customFormat="1" ht="21.95" customHeight="1" thickBot="1" x14ac:dyDescent="0.2">
      <c r="A7" s="443" t="s">
        <v>245</v>
      </c>
      <c r="B7" s="453"/>
      <c r="C7" s="166" t="s">
        <v>272</v>
      </c>
      <c r="D7" s="454" t="s">
        <v>153</v>
      </c>
      <c r="E7" s="454"/>
      <c r="F7" s="455" t="s">
        <v>31</v>
      </c>
      <c r="G7" s="456"/>
      <c r="H7" s="456"/>
      <c r="I7" s="456"/>
      <c r="J7" s="457"/>
      <c r="K7" s="452"/>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423" t="s">
        <v>299</v>
      </c>
      <c r="B10" s="424"/>
      <c r="C10" s="424"/>
      <c r="D10" s="424"/>
      <c r="E10" s="424"/>
      <c r="F10" s="424"/>
      <c r="G10" s="424"/>
      <c r="H10" s="424"/>
      <c r="I10" s="424"/>
      <c r="J10" s="424"/>
      <c r="K10" s="417" t="s">
        <v>80</v>
      </c>
      <c r="L10" s="418"/>
      <c r="M10" s="419"/>
    </row>
    <row r="11" spans="1:13" s="84" customFormat="1" ht="40.5" customHeight="1" thickBot="1" x14ac:dyDescent="0.2">
      <c r="A11" s="425"/>
      <c r="B11" s="426"/>
      <c r="C11" s="426"/>
      <c r="D11" s="426"/>
      <c r="E11" s="426"/>
      <c r="F11" s="426"/>
      <c r="G11" s="426"/>
      <c r="H11" s="426"/>
      <c r="I11" s="426"/>
      <c r="J11" s="426"/>
      <c r="K11" s="420" t="s">
        <v>336</v>
      </c>
      <c r="L11" s="421"/>
      <c r="M11" s="422"/>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932" t="s">
        <v>154</v>
      </c>
      <c r="B14" s="460"/>
      <c r="C14" s="460"/>
      <c r="D14" s="460"/>
      <c r="E14" s="460"/>
      <c r="F14" s="461"/>
      <c r="G14" s="430" t="s">
        <v>155</v>
      </c>
      <c r="H14" s="431"/>
      <c r="I14" s="432"/>
      <c r="K14" s="417" t="s">
        <v>334</v>
      </c>
      <c r="L14" s="934" t="s">
        <v>323</v>
      </c>
      <c r="M14" s="94"/>
    </row>
    <row r="15" spans="1:13" s="84" customFormat="1" ht="19.5" customHeight="1" thickTop="1" thickBot="1" x14ac:dyDescent="0.2">
      <c r="A15" s="930" t="s">
        <v>256</v>
      </c>
      <c r="B15" s="931"/>
      <c r="C15" s="931"/>
      <c r="D15" s="931"/>
      <c r="E15" s="931"/>
      <c r="F15" s="931"/>
      <c r="G15" s="439" t="s">
        <v>194</v>
      </c>
      <c r="H15" s="440"/>
      <c r="I15" s="441"/>
      <c r="K15" s="933"/>
      <c r="L15" s="436"/>
      <c r="M15" s="79"/>
    </row>
    <row r="16" spans="1:13" s="84" customFormat="1" ht="19.5" customHeight="1" x14ac:dyDescent="0.15">
      <c r="A16" s="412" t="s">
        <v>257</v>
      </c>
      <c r="B16" s="413"/>
      <c r="C16" s="413"/>
      <c r="D16" s="413"/>
      <c r="E16" s="413"/>
      <c r="F16" s="413"/>
      <c r="G16" s="409" t="s">
        <v>194</v>
      </c>
      <c r="H16" s="410"/>
      <c r="I16" s="411"/>
    </row>
    <row r="17" spans="1:13" s="84" customFormat="1" ht="33" customHeight="1" x14ac:dyDescent="0.15">
      <c r="A17" s="513" t="s">
        <v>330</v>
      </c>
      <c r="B17" s="482"/>
      <c r="C17" s="482"/>
      <c r="D17" s="482"/>
      <c r="E17" s="482"/>
      <c r="F17" s="483"/>
      <c r="G17" s="481" t="s">
        <v>194</v>
      </c>
      <c r="H17" s="482"/>
      <c r="I17" s="483"/>
    </row>
    <row r="18" spans="1:13" s="84" customFormat="1" ht="19.5" customHeight="1" x14ac:dyDescent="0.15">
      <c r="A18" s="412" t="s">
        <v>259</v>
      </c>
      <c r="B18" s="413"/>
      <c r="C18" s="413"/>
      <c r="D18" s="413"/>
      <c r="E18" s="413"/>
      <c r="F18" s="413"/>
      <c r="G18" s="409" t="s">
        <v>194</v>
      </c>
      <c r="H18" s="410"/>
      <c r="I18" s="411"/>
    </row>
    <row r="19" spans="1:13" s="84" customFormat="1" ht="19.5" customHeight="1" thickBot="1" x14ac:dyDescent="0.2">
      <c r="A19" s="412" t="s">
        <v>258</v>
      </c>
      <c r="B19" s="413"/>
      <c r="C19" s="413"/>
      <c r="D19" s="413"/>
      <c r="E19" s="413"/>
      <c r="F19" s="413"/>
      <c r="G19" s="414" t="s">
        <v>194</v>
      </c>
      <c r="H19" s="415"/>
      <c r="I19" s="416"/>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935"/>
      <c r="E21" s="935"/>
      <c r="F21" s="935"/>
      <c r="G21" s="935"/>
      <c r="H21" s="935"/>
      <c r="I21" s="935"/>
      <c r="J21" s="935"/>
      <c r="K21" s="935"/>
      <c r="L21" s="935"/>
      <c r="M21" s="935"/>
    </row>
    <row r="22" spans="1:13" s="83" customFormat="1" ht="15.95" customHeight="1" x14ac:dyDescent="0.15">
      <c r="A22" s="492" t="s">
        <v>157</v>
      </c>
      <c r="B22" s="493"/>
      <c r="C22" s="494"/>
      <c r="D22" s="498" t="s">
        <v>255</v>
      </c>
      <c r="E22" s="499"/>
      <c r="F22" s="500" t="s">
        <v>155</v>
      </c>
      <c r="G22" s="501"/>
      <c r="H22" s="502"/>
      <c r="I22" s="460" t="s">
        <v>158</v>
      </c>
      <c r="J22" s="460"/>
      <c r="K22" s="460"/>
      <c r="L22" s="460"/>
      <c r="M22" s="461"/>
    </row>
    <row r="23" spans="1:13" s="83" customFormat="1" ht="15.95" customHeight="1" thickBot="1" x14ac:dyDescent="0.2">
      <c r="A23" s="495"/>
      <c r="B23" s="496"/>
      <c r="C23" s="497"/>
      <c r="D23" s="93" t="s">
        <v>159</v>
      </c>
      <c r="E23" s="93" t="s">
        <v>160</v>
      </c>
      <c r="F23" s="503"/>
      <c r="G23" s="504"/>
      <c r="H23" s="505"/>
      <c r="I23" s="462"/>
      <c r="J23" s="462"/>
      <c r="K23" s="462"/>
      <c r="L23" s="462"/>
      <c r="M23" s="463"/>
    </row>
    <row r="24" spans="1:13" ht="21" customHeight="1" thickTop="1" x14ac:dyDescent="0.15">
      <c r="A24" s="473" t="s">
        <v>289</v>
      </c>
      <c r="B24" s="473"/>
      <c r="C24" s="473"/>
      <c r="D24" s="107"/>
      <c r="E24" s="107" t="s">
        <v>11</v>
      </c>
      <c r="F24" s="489" t="s">
        <v>195</v>
      </c>
      <c r="G24" s="490"/>
      <c r="H24" s="491"/>
      <c r="I24" s="506"/>
      <c r="J24" s="507"/>
      <c r="K24" s="507"/>
      <c r="L24" s="507"/>
      <c r="M24" s="508"/>
    </row>
    <row r="25" spans="1:13" ht="21" customHeight="1" x14ac:dyDescent="0.15">
      <c r="A25" s="480" t="s">
        <v>161</v>
      </c>
      <c r="B25" s="480"/>
      <c r="C25" s="480"/>
      <c r="D25" s="108"/>
      <c r="E25" s="109" t="s">
        <v>12</v>
      </c>
      <c r="F25" s="474" t="s">
        <v>195</v>
      </c>
      <c r="G25" s="475"/>
      <c r="H25" s="476"/>
      <c r="I25" s="511" t="s">
        <v>290</v>
      </c>
      <c r="J25" s="511"/>
      <c r="K25" s="511"/>
      <c r="L25" s="511"/>
      <c r="M25" s="512"/>
    </row>
    <row r="26" spans="1:13" s="84" customFormat="1" ht="21" customHeight="1" x14ac:dyDescent="0.15">
      <c r="A26" s="480" t="s">
        <v>76</v>
      </c>
      <c r="B26" s="480"/>
      <c r="C26" s="480"/>
      <c r="D26" s="108"/>
      <c r="E26" s="109" t="s">
        <v>11</v>
      </c>
      <c r="F26" s="474" t="s">
        <v>195</v>
      </c>
      <c r="G26" s="475"/>
      <c r="H26" s="476"/>
      <c r="I26" s="509" t="s">
        <v>292</v>
      </c>
      <c r="J26" s="509"/>
      <c r="K26" s="509"/>
      <c r="L26" s="509"/>
      <c r="M26" s="510"/>
    </row>
    <row r="27" spans="1:13" s="84" customFormat="1" ht="21" customHeight="1" x14ac:dyDescent="0.15">
      <c r="A27" s="473" t="s">
        <v>77</v>
      </c>
      <c r="B27" s="473"/>
      <c r="C27" s="473"/>
      <c r="D27" s="110"/>
      <c r="E27" s="107" t="s">
        <v>13</v>
      </c>
      <c r="F27" s="474" t="s">
        <v>195</v>
      </c>
      <c r="G27" s="475"/>
      <c r="H27" s="476"/>
      <c r="I27" s="135"/>
      <c r="J27" s="135"/>
      <c r="K27" s="135"/>
      <c r="L27" s="135"/>
      <c r="M27" s="168"/>
    </row>
    <row r="28" spans="1:13" ht="21" customHeight="1" x14ac:dyDescent="0.15">
      <c r="A28" s="473" t="s">
        <v>305</v>
      </c>
      <c r="B28" s="473"/>
      <c r="C28" s="473"/>
      <c r="D28" s="110"/>
      <c r="E28" s="107" t="s">
        <v>14</v>
      </c>
      <c r="F28" s="474" t="s">
        <v>195</v>
      </c>
      <c r="G28" s="475"/>
      <c r="H28" s="476"/>
      <c r="I28" s="135"/>
      <c r="J28" s="135"/>
      <c r="K28" s="135"/>
      <c r="L28" s="135"/>
      <c r="M28" s="168"/>
    </row>
    <row r="29" spans="1:13" ht="21" customHeight="1" x14ac:dyDescent="0.15">
      <c r="A29" s="473" t="s">
        <v>78</v>
      </c>
      <c r="B29" s="473"/>
      <c r="C29" s="473"/>
      <c r="D29" s="110"/>
      <c r="E29" s="107" t="s">
        <v>15</v>
      </c>
      <c r="F29" s="474" t="s">
        <v>195</v>
      </c>
      <c r="G29" s="475"/>
      <c r="H29" s="476"/>
      <c r="I29" s="135"/>
      <c r="J29" s="135"/>
      <c r="K29" s="135"/>
      <c r="L29" s="135"/>
      <c r="M29" s="168"/>
    </row>
    <row r="30" spans="1:13" ht="21" customHeight="1" x14ac:dyDescent="0.15">
      <c r="A30" s="458" t="s">
        <v>315</v>
      </c>
      <c r="B30" s="459"/>
      <c r="C30" s="459"/>
      <c r="D30" s="110"/>
      <c r="E30" s="107" t="s">
        <v>18</v>
      </c>
      <c r="F30" s="477" t="s">
        <v>195</v>
      </c>
      <c r="G30" s="478"/>
      <c r="H30" s="479"/>
      <c r="I30" s="469" t="s">
        <v>325</v>
      </c>
      <c r="J30" s="469"/>
      <c r="K30" s="469"/>
      <c r="L30" s="469"/>
      <c r="M30" s="470"/>
    </row>
    <row r="31" spans="1:13" ht="21" customHeight="1" x14ac:dyDescent="0.15">
      <c r="A31" s="138"/>
      <c r="B31" s="464" t="s">
        <v>307</v>
      </c>
      <c r="C31" s="465"/>
      <c r="D31" s="128"/>
      <c r="E31" s="114" t="s">
        <v>275</v>
      </c>
      <c r="F31" s="466" t="s">
        <v>337</v>
      </c>
      <c r="G31" s="467"/>
      <c r="H31" s="468"/>
      <c r="I31" s="471"/>
      <c r="J31" s="471"/>
      <c r="K31" s="471"/>
      <c r="L31" s="471"/>
      <c r="M31" s="472"/>
    </row>
    <row r="32" spans="1:13" ht="21" customHeight="1" x14ac:dyDescent="0.15">
      <c r="A32" s="473" t="s">
        <v>478</v>
      </c>
      <c r="B32" s="473"/>
      <c r="C32" s="473"/>
      <c r="D32" s="110"/>
      <c r="E32" s="107" t="s">
        <v>17</v>
      </c>
      <c r="F32" s="466" t="s">
        <v>337</v>
      </c>
      <c r="G32" s="467"/>
      <c r="H32" s="468"/>
      <c r="I32" s="326"/>
      <c r="J32" s="326"/>
      <c r="K32" s="326"/>
      <c r="L32" s="326"/>
      <c r="M32" s="327"/>
    </row>
    <row r="33" spans="1:13" ht="21" customHeight="1" x14ac:dyDescent="0.15">
      <c r="A33" s="524" t="s">
        <v>181</v>
      </c>
      <c r="B33" s="524"/>
      <c r="C33" s="524"/>
      <c r="D33" s="114"/>
      <c r="E33" s="114" t="s">
        <v>11</v>
      </c>
      <c r="F33" s="466" t="s">
        <v>337</v>
      </c>
      <c r="G33" s="467"/>
      <c r="H33" s="468"/>
      <c r="I33" s="471"/>
      <c r="J33" s="471"/>
      <c r="K33" s="471"/>
      <c r="L33" s="471"/>
      <c r="M33" s="472"/>
    </row>
    <row r="34" spans="1:13" ht="36.75" customHeight="1" x14ac:dyDescent="0.15">
      <c r="A34" s="942" t="s">
        <v>309</v>
      </c>
      <c r="B34" s="524"/>
      <c r="C34" s="524"/>
      <c r="D34" s="114"/>
      <c r="E34" s="114" t="s">
        <v>11</v>
      </c>
      <c r="F34" s="466" t="s">
        <v>337</v>
      </c>
      <c r="G34" s="467"/>
      <c r="H34" s="468"/>
      <c r="I34" s="509" t="s">
        <v>474</v>
      </c>
      <c r="J34" s="509"/>
      <c r="K34" s="509"/>
      <c r="L34" s="509"/>
      <c r="M34" s="510"/>
    </row>
    <row r="35" spans="1:13" ht="30" customHeight="1" x14ac:dyDescent="0.15">
      <c r="A35" s="524" t="s">
        <v>182</v>
      </c>
      <c r="B35" s="524"/>
      <c r="C35" s="524"/>
      <c r="D35" s="114"/>
      <c r="E35" s="114" t="s">
        <v>11</v>
      </c>
      <c r="F35" s="466" t="s">
        <v>337</v>
      </c>
      <c r="G35" s="467"/>
      <c r="H35" s="468"/>
      <c r="I35" s="522" t="s">
        <v>395</v>
      </c>
      <c r="J35" s="522"/>
      <c r="K35" s="522"/>
      <c r="L35" s="522"/>
      <c r="M35" s="523"/>
    </row>
    <row r="36" spans="1:13" s="302" customFormat="1" ht="21" customHeight="1" thickBot="1" x14ac:dyDescent="0.2">
      <c r="A36" s="936" t="s">
        <v>401</v>
      </c>
      <c r="B36" s="936"/>
      <c r="C36" s="936"/>
      <c r="D36" s="300"/>
      <c r="E36" s="301" t="s">
        <v>17</v>
      </c>
      <c r="F36" s="937" t="s">
        <v>195</v>
      </c>
      <c r="G36" s="938"/>
      <c r="H36" s="939"/>
      <c r="I36" s="940" t="s">
        <v>402</v>
      </c>
      <c r="J36" s="940"/>
      <c r="K36" s="940"/>
      <c r="L36" s="940"/>
      <c r="M36" s="941"/>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92" t="s">
        <v>157</v>
      </c>
      <c r="B39" s="493"/>
      <c r="C39" s="493"/>
      <c r="D39" s="498" t="s">
        <v>255</v>
      </c>
      <c r="E39" s="499"/>
      <c r="F39" s="500" t="s">
        <v>155</v>
      </c>
      <c r="G39" s="501"/>
      <c r="H39" s="502"/>
      <c r="I39" s="460" t="s">
        <v>158</v>
      </c>
      <c r="J39" s="460"/>
      <c r="K39" s="460"/>
      <c r="L39" s="460"/>
      <c r="M39" s="461"/>
    </row>
    <row r="40" spans="1:13" s="83" customFormat="1" ht="15.95" customHeight="1" thickBot="1" x14ac:dyDescent="0.2">
      <c r="A40" s="495"/>
      <c r="B40" s="496"/>
      <c r="C40" s="496"/>
      <c r="D40" s="111" t="s">
        <v>159</v>
      </c>
      <c r="E40" s="105" t="s">
        <v>160</v>
      </c>
      <c r="F40" s="503"/>
      <c r="G40" s="504"/>
      <c r="H40" s="505"/>
      <c r="I40" s="462"/>
      <c r="J40" s="462"/>
      <c r="K40" s="462"/>
      <c r="L40" s="462"/>
      <c r="M40" s="463"/>
    </row>
    <row r="41" spans="1:13" s="88" customFormat="1" ht="21" customHeight="1" thickTop="1" x14ac:dyDescent="0.15">
      <c r="A41" s="514" t="s">
        <v>248</v>
      </c>
      <c r="B41" s="515"/>
      <c r="C41" s="515"/>
      <c r="D41" s="112" t="s">
        <v>16</v>
      </c>
      <c r="E41" s="112" t="s">
        <v>16</v>
      </c>
      <c r="F41" s="489" t="s">
        <v>195</v>
      </c>
      <c r="G41" s="490"/>
      <c r="H41" s="491"/>
      <c r="I41" s="516" t="s">
        <v>477</v>
      </c>
      <c r="J41" s="516"/>
      <c r="K41" s="516"/>
      <c r="L41" s="516"/>
      <c r="M41" s="517"/>
    </row>
    <row r="42" spans="1:13" s="88" customFormat="1" ht="21" customHeight="1" x14ac:dyDescent="0.15">
      <c r="A42" s="113"/>
      <c r="B42" s="520" t="s">
        <v>162</v>
      </c>
      <c r="C42" s="521"/>
      <c r="D42" s="114"/>
      <c r="E42" s="115" t="s">
        <v>163</v>
      </c>
      <c r="F42" s="466" t="s">
        <v>337</v>
      </c>
      <c r="G42" s="467"/>
      <c r="H42" s="468"/>
      <c r="I42" s="518"/>
      <c r="J42" s="518"/>
      <c r="K42" s="518"/>
      <c r="L42" s="518"/>
      <c r="M42" s="519"/>
    </row>
    <row r="43" spans="1:13" s="88" customFormat="1" ht="21" customHeight="1" x14ac:dyDescent="0.15">
      <c r="A43" s="113"/>
      <c r="B43" s="520" t="s">
        <v>164</v>
      </c>
      <c r="C43" s="521"/>
      <c r="D43" s="114"/>
      <c r="E43" s="114" t="s">
        <v>17</v>
      </c>
      <c r="F43" s="466" t="s">
        <v>337</v>
      </c>
      <c r="G43" s="467"/>
      <c r="H43" s="468"/>
      <c r="I43" s="518"/>
      <c r="J43" s="518"/>
      <c r="K43" s="518"/>
      <c r="L43" s="518"/>
      <c r="M43" s="519"/>
    </row>
    <row r="44" spans="1:13" s="88" customFormat="1" ht="21" customHeight="1" x14ac:dyDescent="0.15">
      <c r="A44" s="113"/>
      <c r="B44" s="520" t="s">
        <v>165</v>
      </c>
      <c r="C44" s="521"/>
      <c r="D44" s="114"/>
      <c r="E44" s="114" t="s">
        <v>18</v>
      </c>
      <c r="F44" s="466" t="s">
        <v>196</v>
      </c>
      <c r="G44" s="467"/>
      <c r="H44" s="468"/>
      <c r="I44" s="518"/>
      <c r="J44" s="518"/>
      <c r="K44" s="518"/>
      <c r="L44" s="518"/>
      <c r="M44" s="519"/>
    </row>
    <row r="45" spans="1:13" s="88" customFormat="1" ht="21" customHeight="1" x14ac:dyDescent="0.15">
      <c r="A45" s="113"/>
      <c r="B45" s="520" t="s">
        <v>166</v>
      </c>
      <c r="C45" s="521"/>
      <c r="D45" s="114"/>
      <c r="E45" s="114" t="s">
        <v>19</v>
      </c>
      <c r="F45" s="466" t="s">
        <v>337</v>
      </c>
      <c r="G45" s="467"/>
      <c r="H45" s="468"/>
      <c r="I45" s="518"/>
      <c r="J45" s="518"/>
      <c r="K45" s="518"/>
      <c r="L45" s="518"/>
      <c r="M45" s="519"/>
    </row>
    <row r="46" spans="1:13" s="88" customFormat="1" ht="21" customHeight="1" thickBot="1" x14ac:dyDescent="0.2">
      <c r="A46" s="116"/>
      <c r="B46" s="530" t="s">
        <v>314</v>
      </c>
      <c r="C46" s="531"/>
      <c r="D46" s="114"/>
      <c r="E46" s="114" t="s">
        <v>174</v>
      </c>
      <c r="F46" s="532" t="s">
        <v>196</v>
      </c>
      <c r="G46" s="533"/>
      <c r="H46" s="534"/>
      <c r="I46" s="471"/>
      <c r="J46" s="471"/>
      <c r="K46" s="471"/>
      <c r="L46" s="471"/>
      <c r="M46" s="472"/>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92" t="s">
        <v>167</v>
      </c>
      <c r="B49" s="493"/>
      <c r="C49" s="493"/>
      <c r="D49" s="498" t="s">
        <v>255</v>
      </c>
      <c r="E49" s="499"/>
      <c r="F49" s="535" t="s">
        <v>155</v>
      </c>
      <c r="G49" s="535"/>
      <c r="H49" s="535"/>
      <c r="I49" s="460" t="s">
        <v>158</v>
      </c>
      <c r="J49" s="460"/>
      <c r="K49" s="460"/>
      <c r="L49" s="460"/>
      <c r="M49" s="461"/>
    </row>
    <row r="50" spans="1:13" s="83" customFormat="1" ht="15.95" customHeight="1" thickBot="1" x14ac:dyDescent="0.2">
      <c r="A50" s="495"/>
      <c r="B50" s="496"/>
      <c r="C50" s="496"/>
      <c r="D50" s="106" t="s">
        <v>159</v>
      </c>
      <c r="E50" s="93" t="s">
        <v>160</v>
      </c>
      <c r="F50" s="221" t="s">
        <v>168</v>
      </c>
      <c r="G50" s="222" t="s">
        <v>169</v>
      </c>
      <c r="H50" s="222" t="s">
        <v>170</v>
      </c>
      <c r="I50" s="462"/>
      <c r="J50" s="462"/>
      <c r="K50" s="462"/>
      <c r="L50" s="462"/>
      <c r="M50" s="463"/>
    </row>
    <row r="51" spans="1:13" s="88" customFormat="1" ht="21" customHeight="1" thickTop="1" x14ac:dyDescent="0.15">
      <c r="A51" s="480" t="s">
        <v>171</v>
      </c>
      <c r="B51" s="480"/>
      <c r="C51" s="528"/>
      <c r="D51" s="124"/>
      <c r="E51" s="125"/>
      <c r="F51" s="216" t="s">
        <v>85</v>
      </c>
      <c r="G51" s="219" t="s">
        <v>86</v>
      </c>
      <c r="H51" s="220" t="s">
        <v>338</v>
      </c>
      <c r="I51" s="537" t="s">
        <v>172</v>
      </c>
      <c r="J51" s="537"/>
      <c r="K51" s="537"/>
      <c r="L51" s="537"/>
      <c r="M51" s="538"/>
    </row>
    <row r="52" spans="1:13" s="88" customFormat="1" ht="30" customHeight="1" x14ac:dyDescent="0.15">
      <c r="A52" s="539" t="s">
        <v>173</v>
      </c>
      <c r="B52" s="473"/>
      <c r="C52" s="540"/>
      <c r="D52" s="110" t="s">
        <v>15</v>
      </c>
      <c r="E52" s="107" t="s">
        <v>15</v>
      </c>
      <c r="F52" s="271" t="s">
        <v>195</v>
      </c>
      <c r="G52" s="272" t="s">
        <v>195</v>
      </c>
      <c r="H52" s="273" t="s">
        <v>195</v>
      </c>
      <c r="I52" s="554" t="s">
        <v>483</v>
      </c>
      <c r="J52" s="469"/>
      <c r="K52" s="469"/>
      <c r="L52" s="469"/>
      <c r="M52" s="470"/>
    </row>
    <row r="53" spans="1:13" s="88" customFormat="1" ht="30" customHeight="1" x14ac:dyDescent="0.15">
      <c r="A53" s="127"/>
      <c r="B53" s="520" t="s">
        <v>162</v>
      </c>
      <c r="C53" s="521"/>
      <c r="D53" s="128"/>
      <c r="E53" s="114" t="s">
        <v>163</v>
      </c>
      <c r="F53" s="275" t="s">
        <v>337</v>
      </c>
      <c r="G53" s="130" t="s">
        <v>195</v>
      </c>
      <c r="H53" s="218" t="s">
        <v>79</v>
      </c>
      <c r="I53" s="555"/>
      <c r="J53" s="518"/>
      <c r="K53" s="518"/>
      <c r="L53" s="518"/>
      <c r="M53" s="519"/>
    </row>
    <row r="54" spans="1:13" s="88" customFormat="1" ht="30" customHeight="1" x14ac:dyDescent="0.15">
      <c r="A54" s="127"/>
      <c r="B54" s="520" t="s">
        <v>164</v>
      </c>
      <c r="C54" s="521"/>
      <c r="D54" s="128"/>
      <c r="E54" s="114" t="s">
        <v>17</v>
      </c>
      <c r="F54" s="275" t="s">
        <v>337</v>
      </c>
      <c r="G54" s="130" t="s">
        <v>195</v>
      </c>
      <c r="H54" s="218" t="s">
        <v>79</v>
      </c>
      <c r="I54" s="555"/>
      <c r="J54" s="518"/>
      <c r="K54" s="518"/>
      <c r="L54" s="518"/>
      <c r="M54" s="519"/>
    </row>
    <row r="55" spans="1:13" s="88" customFormat="1" ht="30" customHeight="1" x14ac:dyDescent="0.15">
      <c r="A55" s="127"/>
      <c r="B55" s="520" t="s">
        <v>165</v>
      </c>
      <c r="C55" s="521"/>
      <c r="D55" s="128"/>
      <c r="E55" s="114" t="s">
        <v>18</v>
      </c>
      <c r="F55" s="275" t="s">
        <v>196</v>
      </c>
      <c r="G55" s="130" t="s">
        <v>195</v>
      </c>
      <c r="H55" s="218" t="s">
        <v>196</v>
      </c>
      <c r="I55" s="555"/>
      <c r="J55" s="518"/>
      <c r="K55" s="518"/>
      <c r="L55" s="518"/>
      <c r="M55" s="519"/>
    </row>
    <row r="56" spans="1:13" s="88" customFormat="1" ht="30" customHeight="1" x14ac:dyDescent="0.15">
      <c r="A56" s="127"/>
      <c r="B56" s="529" t="s">
        <v>166</v>
      </c>
      <c r="C56" s="521"/>
      <c r="D56" s="128"/>
      <c r="E56" s="114" t="s">
        <v>19</v>
      </c>
      <c r="F56" s="275" t="s">
        <v>337</v>
      </c>
      <c r="G56" s="130" t="s">
        <v>195</v>
      </c>
      <c r="H56" s="218" t="s">
        <v>196</v>
      </c>
      <c r="I56" s="555"/>
      <c r="J56" s="518"/>
      <c r="K56" s="518"/>
      <c r="L56" s="518"/>
      <c r="M56" s="519"/>
    </row>
    <row r="57" spans="1:13" s="88" customFormat="1" ht="30" customHeight="1" x14ac:dyDescent="0.15">
      <c r="A57" s="127"/>
      <c r="B57" s="529" t="s">
        <v>364</v>
      </c>
      <c r="C57" s="521"/>
      <c r="D57" s="128"/>
      <c r="E57" s="114" t="s">
        <v>19</v>
      </c>
      <c r="F57" s="275" t="s">
        <v>337</v>
      </c>
      <c r="G57" s="130" t="s">
        <v>195</v>
      </c>
      <c r="H57" s="218" t="s">
        <v>195</v>
      </c>
      <c r="I57" s="555"/>
      <c r="J57" s="518"/>
      <c r="K57" s="518"/>
      <c r="L57" s="518"/>
      <c r="M57" s="519"/>
    </row>
    <row r="58" spans="1:13" s="88" customFormat="1" ht="30" customHeight="1" x14ac:dyDescent="0.15">
      <c r="A58" s="127"/>
      <c r="B58" s="545" t="s">
        <v>365</v>
      </c>
      <c r="C58" s="531"/>
      <c r="D58" s="128"/>
      <c r="E58" s="114" t="s">
        <v>174</v>
      </c>
      <c r="F58" s="270" t="s">
        <v>196</v>
      </c>
      <c r="G58" s="189" t="s">
        <v>195</v>
      </c>
      <c r="H58" s="215" t="s">
        <v>196</v>
      </c>
      <c r="I58" s="555"/>
      <c r="J58" s="518"/>
      <c r="K58" s="518"/>
      <c r="L58" s="518"/>
      <c r="M58" s="519"/>
    </row>
    <row r="59" spans="1:13" s="88" customFormat="1" ht="30" customHeight="1" x14ac:dyDescent="0.15">
      <c r="A59" s="525" t="s">
        <v>496</v>
      </c>
      <c r="B59" s="526"/>
      <c r="C59" s="527"/>
      <c r="D59" s="110"/>
      <c r="E59" s="107" t="s">
        <v>11</v>
      </c>
      <c r="F59" s="337"/>
      <c r="G59" s="196"/>
      <c r="H59" s="336"/>
      <c r="I59" s="555"/>
      <c r="J59" s="518"/>
      <c r="K59" s="518"/>
      <c r="L59" s="518"/>
      <c r="M59" s="519"/>
    </row>
    <row r="60" spans="1:13" s="88" customFormat="1" ht="30" customHeight="1" x14ac:dyDescent="0.15">
      <c r="A60" s="525" t="s">
        <v>497</v>
      </c>
      <c r="B60" s="526"/>
      <c r="C60" s="527"/>
      <c r="D60" s="110"/>
      <c r="E60" s="107" t="s">
        <v>11</v>
      </c>
      <c r="F60" s="337"/>
      <c r="G60" s="196"/>
      <c r="H60" s="336"/>
      <c r="I60" s="555"/>
      <c r="J60" s="518"/>
      <c r="K60" s="518"/>
      <c r="L60" s="518"/>
      <c r="M60" s="519"/>
    </row>
    <row r="61" spans="1:13" s="88" customFormat="1" ht="30" customHeight="1" x14ac:dyDescent="0.15">
      <c r="A61" s="525" t="s">
        <v>175</v>
      </c>
      <c r="B61" s="526"/>
      <c r="C61" s="527"/>
      <c r="D61" s="110"/>
      <c r="E61" s="107" t="s">
        <v>15</v>
      </c>
      <c r="F61" s="271" t="s">
        <v>195</v>
      </c>
      <c r="G61" s="196" t="s">
        <v>195</v>
      </c>
      <c r="H61" s="273" t="s">
        <v>195</v>
      </c>
      <c r="I61" s="555"/>
      <c r="J61" s="518"/>
      <c r="K61" s="518"/>
      <c r="L61" s="518"/>
      <c r="M61" s="519"/>
    </row>
    <row r="62" spans="1:13" s="88" customFormat="1" ht="30" customHeight="1" x14ac:dyDescent="0.15">
      <c r="A62" s="541" t="s">
        <v>176</v>
      </c>
      <c r="B62" s="542"/>
      <c r="C62" s="543"/>
      <c r="D62" s="110"/>
      <c r="E62" s="107" t="s">
        <v>15</v>
      </c>
      <c r="F62" s="271" t="s">
        <v>195</v>
      </c>
      <c r="G62" s="196" t="s">
        <v>195</v>
      </c>
      <c r="H62" s="273" t="s">
        <v>195</v>
      </c>
      <c r="I62" s="556"/>
      <c r="J62" s="471"/>
      <c r="K62" s="471"/>
      <c r="L62" s="471"/>
      <c r="M62" s="472"/>
    </row>
    <row r="63" spans="1:13" ht="115.5" customHeight="1" x14ac:dyDescent="0.15">
      <c r="A63" s="544" t="s">
        <v>366</v>
      </c>
      <c r="B63" s="544"/>
      <c r="C63" s="544"/>
      <c r="D63" s="131"/>
      <c r="E63" s="114" t="s">
        <v>174</v>
      </c>
      <c r="F63" s="275" t="s">
        <v>337</v>
      </c>
      <c r="G63" s="217" t="s">
        <v>195</v>
      </c>
      <c r="H63" s="218" t="s">
        <v>196</v>
      </c>
      <c r="I63" s="572" t="s">
        <v>313</v>
      </c>
      <c r="J63" s="509"/>
      <c r="K63" s="509"/>
      <c r="L63" s="509"/>
      <c r="M63" s="510"/>
    </row>
    <row r="64" spans="1:13" ht="21" customHeight="1" x14ac:dyDescent="0.15">
      <c r="A64" s="525" t="s">
        <v>328</v>
      </c>
      <c r="B64" s="526"/>
      <c r="C64" s="527"/>
      <c r="D64" s="110" t="s">
        <v>274</v>
      </c>
      <c r="E64" s="107" t="s">
        <v>274</v>
      </c>
      <c r="F64" s="167" t="s">
        <v>195</v>
      </c>
      <c r="G64" s="126" t="s">
        <v>195</v>
      </c>
      <c r="H64" s="225" t="s">
        <v>196</v>
      </c>
      <c r="I64" s="469" t="s">
        <v>355</v>
      </c>
      <c r="J64" s="469"/>
      <c r="K64" s="469"/>
      <c r="L64" s="469"/>
      <c r="M64" s="470"/>
    </row>
    <row r="65" spans="1:15" s="84" customFormat="1" ht="21" customHeight="1" x14ac:dyDescent="0.15">
      <c r="A65" s="139"/>
      <c r="B65" s="564" t="s">
        <v>162</v>
      </c>
      <c r="C65" s="565"/>
      <c r="D65" s="114"/>
      <c r="E65" s="115" t="s">
        <v>163</v>
      </c>
      <c r="F65" s="275" t="s">
        <v>337</v>
      </c>
      <c r="G65" s="130" t="s">
        <v>339</v>
      </c>
      <c r="H65" s="276" t="s">
        <v>196</v>
      </c>
      <c r="I65" s="518"/>
      <c r="J65" s="518"/>
      <c r="K65" s="518"/>
      <c r="L65" s="518"/>
      <c r="M65" s="519"/>
    </row>
    <row r="66" spans="1:15" s="84" customFormat="1" ht="21" customHeight="1" x14ac:dyDescent="0.15">
      <c r="A66" s="139"/>
      <c r="B66" s="564" t="s">
        <v>164</v>
      </c>
      <c r="C66" s="565"/>
      <c r="D66" s="114"/>
      <c r="E66" s="114" t="s">
        <v>17</v>
      </c>
      <c r="F66" s="275" t="s">
        <v>337</v>
      </c>
      <c r="G66" s="130" t="s">
        <v>339</v>
      </c>
      <c r="H66" s="276" t="s">
        <v>196</v>
      </c>
      <c r="I66" s="518"/>
      <c r="J66" s="518"/>
      <c r="K66" s="518"/>
      <c r="L66" s="518"/>
      <c r="M66" s="519"/>
    </row>
    <row r="67" spans="1:15" s="84" customFormat="1" ht="21" customHeight="1" x14ac:dyDescent="0.15">
      <c r="A67" s="139"/>
      <c r="B67" s="564" t="s">
        <v>165</v>
      </c>
      <c r="C67" s="565"/>
      <c r="D67" s="114"/>
      <c r="E67" s="114" t="s">
        <v>18</v>
      </c>
      <c r="F67" s="275" t="s">
        <v>196</v>
      </c>
      <c r="G67" s="130" t="s">
        <v>339</v>
      </c>
      <c r="H67" s="223" t="s">
        <v>196</v>
      </c>
      <c r="I67" s="518"/>
      <c r="J67" s="518"/>
      <c r="K67" s="518"/>
      <c r="L67" s="518"/>
      <c r="M67" s="519"/>
    </row>
    <row r="68" spans="1:15" s="84" customFormat="1" ht="21" customHeight="1" x14ac:dyDescent="0.15">
      <c r="A68" s="139"/>
      <c r="B68" s="564" t="s">
        <v>166</v>
      </c>
      <c r="C68" s="565"/>
      <c r="D68" s="114"/>
      <c r="E68" s="114" t="s">
        <v>19</v>
      </c>
      <c r="F68" s="275" t="s">
        <v>337</v>
      </c>
      <c r="G68" s="130" t="s">
        <v>339</v>
      </c>
      <c r="H68" s="223" t="s">
        <v>196</v>
      </c>
      <c r="I68" s="518"/>
      <c r="J68" s="518"/>
      <c r="K68" s="518"/>
      <c r="L68" s="518"/>
      <c r="M68" s="519"/>
    </row>
    <row r="69" spans="1:15" s="84" customFormat="1" ht="21" customHeight="1" thickBot="1" x14ac:dyDescent="0.2">
      <c r="A69" s="140"/>
      <c r="B69" s="530" t="s">
        <v>314</v>
      </c>
      <c r="C69" s="531"/>
      <c r="D69" s="117"/>
      <c r="E69" s="117" t="s">
        <v>174</v>
      </c>
      <c r="F69" s="274" t="s">
        <v>196</v>
      </c>
      <c r="G69" s="227" t="s">
        <v>339</v>
      </c>
      <c r="H69" s="224" t="s">
        <v>196</v>
      </c>
      <c r="I69" s="471"/>
      <c r="J69" s="471"/>
      <c r="K69" s="471"/>
      <c r="L69" s="471"/>
      <c r="M69" s="472"/>
    </row>
    <row r="70" spans="1:15" ht="36" customHeight="1" x14ac:dyDescent="0.15">
      <c r="A70" s="566" t="s">
        <v>491</v>
      </c>
      <c r="B70" s="567"/>
      <c r="C70" s="568"/>
      <c r="D70" s="333"/>
      <c r="E70" s="324" t="s">
        <v>462</v>
      </c>
      <c r="F70" s="569"/>
      <c r="G70" s="570"/>
      <c r="H70" s="571"/>
      <c r="I70" s="572" t="s">
        <v>492</v>
      </c>
      <c r="J70" s="509"/>
      <c r="K70" s="509"/>
      <c r="L70" s="509"/>
      <c r="M70" s="510"/>
      <c r="N70" s="252"/>
      <c r="O70" s="251"/>
    </row>
    <row r="71" spans="1:15" ht="29.25" customHeight="1" x14ac:dyDescent="0.15">
      <c r="A71" s="566" t="s">
        <v>490</v>
      </c>
      <c r="B71" s="567"/>
      <c r="C71" s="568"/>
      <c r="D71" s="333"/>
      <c r="E71" s="324" t="s">
        <v>462</v>
      </c>
      <c r="F71" s="569"/>
      <c r="G71" s="570"/>
      <c r="H71" s="571"/>
      <c r="I71" s="572" t="s">
        <v>493</v>
      </c>
      <c r="J71" s="509"/>
      <c r="K71" s="509"/>
      <c r="L71" s="509"/>
      <c r="M71" s="510"/>
      <c r="N71" s="252"/>
      <c r="O71" s="251"/>
    </row>
    <row r="72" spans="1:15" ht="32.25" customHeight="1" x14ac:dyDescent="0.15">
      <c r="A72" s="566" t="s">
        <v>495</v>
      </c>
      <c r="B72" s="567"/>
      <c r="C72" s="568"/>
      <c r="D72" s="333"/>
      <c r="E72" s="324" t="s">
        <v>462</v>
      </c>
      <c r="F72" s="569"/>
      <c r="G72" s="570"/>
      <c r="H72" s="571"/>
      <c r="I72" s="572" t="s">
        <v>494</v>
      </c>
      <c r="J72" s="509"/>
      <c r="K72" s="509"/>
      <c r="L72" s="509"/>
      <c r="M72" s="510"/>
      <c r="N72" s="252"/>
      <c r="O72" s="251"/>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253</v>
      </c>
      <c r="B74" s="121"/>
      <c r="C74" s="122"/>
      <c r="D74" s="123"/>
      <c r="E74" s="122"/>
      <c r="F74" s="194"/>
      <c r="G74" s="194"/>
      <c r="H74" s="194"/>
      <c r="I74" s="104"/>
      <c r="J74" s="104"/>
      <c r="K74" s="104"/>
      <c r="L74" s="104"/>
      <c r="M74" s="104"/>
    </row>
    <row r="75" spans="1:15" s="84" customFormat="1" ht="15.95" customHeight="1" x14ac:dyDescent="0.15">
      <c r="A75" s="492" t="s">
        <v>157</v>
      </c>
      <c r="B75" s="493"/>
      <c r="C75" s="493"/>
      <c r="D75" s="498" t="s">
        <v>255</v>
      </c>
      <c r="E75" s="499"/>
      <c r="F75" s="535" t="s">
        <v>155</v>
      </c>
      <c r="G75" s="535"/>
      <c r="H75" s="535"/>
      <c r="I75" s="460" t="s">
        <v>158</v>
      </c>
      <c r="J75" s="460"/>
      <c r="K75" s="460"/>
      <c r="L75" s="460"/>
      <c r="M75" s="461"/>
    </row>
    <row r="76" spans="1:15" s="84" customFormat="1" ht="15.95" customHeight="1" thickBot="1" x14ac:dyDescent="0.2">
      <c r="A76" s="495"/>
      <c r="B76" s="496"/>
      <c r="C76" s="496"/>
      <c r="D76" s="106" t="s">
        <v>159</v>
      </c>
      <c r="E76" s="93" t="s">
        <v>160</v>
      </c>
      <c r="F76" s="536"/>
      <c r="G76" s="536"/>
      <c r="H76" s="536"/>
      <c r="I76" s="462"/>
      <c r="J76" s="462"/>
      <c r="K76" s="462"/>
      <c r="L76" s="462"/>
      <c r="M76" s="463"/>
    </row>
    <row r="77" spans="1:15" s="84" customFormat="1" ht="27" customHeight="1" thickTop="1" x14ac:dyDescent="0.15">
      <c r="A77" s="557" t="s">
        <v>177</v>
      </c>
      <c r="B77" s="480"/>
      <c r="C77" s="480"/>
      <c r="D77" s="108" t="s">
        <v>22</v>
      </c>
      <c r="E77" s="109" t="s">
        <v>22</v>
      </c>
      <c r="F77" s="558" t="s">
        <v>195</v>
      </c>
      <c r="G77" s="559"/>
      <c r="H77" s="560"/>
      <c r="I77" s="516" t="s">
        <v>308</v>
      </c>
      <c r="J77" s="516"/>
      <c r="K77" s="516"/>
      <c r="L77" s="516"/>
      <c r="M77" s="517"/>
    </row>
    <row r="78" spans="1:15" s="84" customFormat="1" ht="27" customHeight="1" thickBot="1" x14ac:dyDescent="0.2">
      <c r="A78" s="136"/>
      <c r="B78" s="549" t="s">
        <v>178</v>
      </c>
      <c r="C78" s="549"/>
      <c r="D78" s="110" t="s">
        <v>19</v>
      </c>
      <c r="E78" s="107" t="s">
        <v>19</v>
      </c>
      <c r="F78" s="550" t="s">
        <v>196</v>
      </c>
      <c r="G78" s="551"/>
      <c r="H78" s="552"/>
      <c r="I78" s="471"/>
      <c r="J78" s="471"/>
      <c r="K78" s="471"/>
      <c r="L78" s="471"/>
      <c r="M78" s="472"/>
    </row>
    <row r="79" spans="1:15" ht="8.25" customHeight="1" x14ac:dyDescent="0.15">
      <c r="F79" s="198"/>
      <c r="G79" s="198"/>
      <c r="H79" s="198"/>
      <c r="I79" s="84"/>
      <c r="J79" s="84"/>
      <c r="K79" s="84"/>
      <c r="L79" s="84"/>
      <c r="M79" s="84"/>
    </row>
    <row r="80" spans="1:15" s="91" customFormat="1" ht="15.95" customHeight="1" x14ac:dyDescent="0.15">
      <c r="A80" s="99" t="s">
        <v>254</v>
      </c>
      <c r="B80" s="121"/>
      <c r="C80" s="122"/>
      <c r="D80" s="123"/>
      <c r="E80" s="122"/>
      <c r="F80" s="194"/>
      <c r="G80" s="194"/>
      <c r="H80" s="194"/>
      <c r="I80" s="104"/>
      <c r="J80" s="104"/>
      <c r="K80" s="104"/>
      <c r="L80" s="104"/>
      <c r="M80" s="104"/>
    </row>
    <row r="81" spans="1:13" s="84" customFormat="1" ht="15.95" customHeight="1" x14ac:dyDescent="0.15">
      <c r="A81" s="492" t="s">
        <v>157</v>
      </c>
      <c r="B81" s="493"/>
      <c r="C81" s="493"/>
      <c r="D81" s="498" t="s">
        <v>255</v>
      </c>
      <c r="E81" s="499"/>
      <c r="F81" s="535" t="s">
        <v>155</v>
      </c>
      <c r="G81" s="535"/>
      <c r="H81" s="535"/>
      <c r="I81" s="460" t="s">
        <v>158</v>
      </c>
      <c r="J81" s="460"/>
      <c r="K81" s="460"/>
      <c r="L81" s="460"/>
      <c r="M81" s="461"/>
    </row>
    <row r="82" spans="1:13" s="84" customFormat="1" ht="15.95" customHeight="1" thickBot="1" x14ac:dyDescent="0.2">
      <c r="A82" s="495"/>
      <c r="B82" s="496"/>
      <c r="C82" s="496"/>
      <c r="D82" s="106" t="s">
        <v>159</v>
      </c>
      <c r="E82" s="93" t="s">
        <v>160</v>
      </c>
      <c r="F82" s="536"/>
      <c r="G82" s="536"/>
      <c r="H82" s="536"/>
      <c r="I82" s="462"/>
      <c r="J82" s="462"/>
      <c r="K82" s="462"/>
      <c r="L82" s="462"/>
      <c r="M82" s="463"/>
    </row>
    <row r="83" spans="1:13" s="84" customFormat="1" ht="22.5" customHeight="1" thickTop="1" x14ac:dyDescent="0.15">
      <c r="A83" s="929" t="s">
        <v>179</v>
      </c>
      <c r="B83" s="929"/>
      <c r="C83" s="929"/>
      <c r="D83" s="137"/>
      <c r="E83" s="112" t="s">
        <v>21</v>
      </c>
      <c r="F83" s="489" t="s">
        <v>196</v>
      </c>
      <c r="G83" s="490"/>
      <c r="H83" s="491"/>
      <c r="I83" s="516" t="s">
        <v>356</v>
      </c>
      <c r="J83" s="516"/>
      <c r="K83" s="516"/>
      <c r="L83" s="516"/>
      <c r="M83" s="517"/>
    </row>
    <row r="84" spans="1:13" s="84" customFormat="1" ht="22.5" customHeight="1" x14ac:dyDescent="0.15">
      <c r="A84" s="459" t="s">
        <v>180</v>
      </c>
      <c r="B84" s="459"/>
      <c r="C84" s="459"/>
      <c r="D84" s="110"/>
      <c r="E84" s="107" t="s">
        <v>21</v>
      </c>
      <c r="F84" s="477" t="s">
        <v>196</v>
      </c>
      <c r="G84" s="478"/>
      <c r="H84" s="479"/>
      <c r="I84" s="471"/>
      <c r="J84" s="471"/>
      <c r="K84" s="471"/>
      <c r="L84" s="471"/>
      <c r="M84" s="472"/>
    </row>
    <row r="85" spans="1:13" s="84" customFormat="1" ht="22.5" customHeight="1" x14ac:dyDescent="0.15">
      <c r="A85" s="459" t="s">
        <v>246</v>
      </c>
      <c r="B85" s="459"/>
      <c r="C85" s="459"/>
      <c r="D85" s="110"/>
      <c r="E85" s="107" t="s">
        <v>377</v>
      </c>
      <c r="F85" s="477" t="s">
        <v>195</v>
      </c>
      <c r="G85" s="478"/>
      <c r="H85" s="479"/>
      <c r="I85" s="554" t="s">
        <v>357</v>
      </c>
      <c r="J85" s="469"/>
      <c r="K85" s="469"/>
      <c r="L85" s="469"/>
      <c r="M85" s="470"/>
    </row>
    <row r="86" spans="1:13" s="84" customFormat="1" ht="22.5" customHeight="1" x14ac:dyDescent="0.15">
      <c r="A86" s="458" t="s">
        <v>247</v>
      </c>
      <c r="B86" s="459"/>
      <c r="C86" s="459"/>
      <c r="D86" s="110"/>
      <c r="E86" s="107" t="s">
        <v>377</v>
      </c>
      <c r="F86" s="477" t="s">
        <v>195</v>
      </c>
      <c r="G86" s="478"/>
      <c r="H86" s="479"/>
      <c r="I86" s="555"/>
      <c r="J86" s="518"/>
      <c r="K86" s="518"/>
      <c r="L86" s="518"/>
      <c r="M86" s="519"/>
    </row>
    <row r="87" spans="1:13" s="84" customFormat="1" ht="22.5" customHeight="1" x14ac:dyDescent="0.15">
      <c r="A87" s="138"/>
      <c r="B87" s="564" t="s">
        <v>353</v>
      </c>
      <c r="C87" s="565"/>
      <c r="D87" s="249"/>
      <c r="E87" s="249" t="s">
        <v>377</v>
      </c>
      <c r="F87" s="466" t="s">
        <v>337</v>
      </c>
      <c r="G87" s="467"/>
      <c r="H87" s="468"/>
      <c r="I87" s="556"/>
      <c r="J87" s="471"/>
      <c r="K87" s="471"/>
      <c r="L87" s="471"/>
      <c r="M87" s="472"/>
    </row>
    <row r="88" spans="1:13" ht="37.5" customHeight="1" x14ac:dyDescent="0.15">
      <c r="A88" s="458" t="s">
        <v>184</v>
      </c>
      <c r="B88" s="458"/>
      <c r="C88" s="458"/>
      <c r="D88" s="320"/>
      <c r="E88" s="320" t="s">
        <v>25</v>
      </c>
      <c r="F88" s="925" t="s">
        <v>195</v>
      </c>
      <c r="G88" s="926"/>
      <c r="H88" s="927"/>
      <c r="I88" s="928" t="s">
        <v>475</v>
      </c>
      <c r="J88" s="469"/>
      <c r="K88" s="469"/>
      <c r="L88" s="469"/>
      <c r="M88" s="470"/>
    </row>
    <row r="89" spans="1:13" ht="27.75" customHeight="1" x14ac:dyDescent="0.15">
      <c r="A89" s="540" t="s">
        <v>450</v>
      </c>
      <c r="B89" s="562"/>
      <c r="C89" s="563"/>
      <c r="D89" s="107"/>
      <c r="E89" s="107" t="s">
        <v>163</v>
      </c>
      <c r="F89" s="477"/>
      <c r="G89" s="478"/>
      <c r="H89" s="479"/>
      <c r="I89" s="509" t="s">
        <v>460</v>
      </c>
      <c r="J89" s="509"/>
      <c r="K89" s="509"/>
      <c r="L89" s="509"/>
      <c r="M89" s="510"/>
    </row>
    <row r="90" spans="1:13" ht="22.5" customHeight="1" x14ac:dyDescent="0.15">
      <c r="A90" s="920" t="s">
        <v>329</v>
      </c>
      <c r="B90" s="921"/>
      <c r="C90" s="921"/>
      <c r="D90" s="108" t="s">
        <v>274</v>
      </c>
      <c r="E90" s="109" t="s">
        <v>274</v>
      </c>
      <c r="F90" s="922" t="s">
        <v>195</v>
      </c>
      <c r="G90" s="923"/>
      <c r="H90" s="924"/>
      <c r="I90" s="518" t="s">
        <v>369</v>
      </c>
      <c r="J90" s="518"/>
      <c r="K90" s="518"/>
      <c r="L90" s="518"/>
      <c r="M90" s="519"/>
    </row>
    <row r="91" spans="1:13" s="84" customFormat="1" ht="22.5" customHeight="1" x14ac:dyDescent="0.15">
      <c r="A91" s="139"/>
      <c r="B91" s="564" t="s">
        <v>162</v>
      </c>
      <c r="C91" s="565"/>
      <c r="D91" s="114"/>
      <c r="E91" s="115" t="s">
        <v>163</v>
      </c>
      <c r="F91" s="466" t="s">
        <v>79</v>
      </c>
      <c r="G91" s="467"/>
      <c r="H91" s="468"/>
      <c r="I91" s="518"/>
      <c r="J91" s="518"/>
      <c r="K91" s="518"/>
      <c r="L91" s="518"/>
      <c r="M91" s="519"/>
    </row>
    <row r="92" spans="1:13" s="84" customFormat="1" ht="22.5" customHeight="1" x14ac:dyDescent="0.15">
      <c r="A92" s="139"/>
      <c r="B92" s="564" t="s">
        <v>164</v>
      </c>
      <c r="C92" s="565"/>
      <c r="D92" s="114"/>
      <c r="E92" s="114" t="s">
        <v>17</v>
      </c>
      <c r="F92" s="466" t="s">
        <v>79</v>
      </c>
      <c r="G92" s="467"/>
      <c r="H92" s="468"/>
      <c r="I92" s="518"/>
      <c r="J92" s="518"/>
      <c r="K92" s="518"/>
      <c r="L92" s="518"/>
      <c r="M92" s="519"/>
    </row>
    <row r="93" spans="1:13" s="84" customFormat="1" ht="22.5" customHeight="1" x14ac:dyDescent="0.15">
      <c r="A93" s="139"/>
      <c r="B93" s="564" t="s">
        <v>165</v>
      </c>
      <c r="C93" s="565"/>
      <c r="D93" s="114"/>
      <c r="E93" s="114" t="s">
        <v>18</v>
      </c>
      <c r="F93" s="466" t="s">
        <v>196</v>
      </c>
      <c r="G93" s="467"/>
      <c r="H93" s="468"/>
      <c r="I93" s="518"/>
      <c r="J93" s="518"/>
      <c r="K93" s="518"/>
      <c r="L93" s="518"/>
      <c r="M93" s="519"/>
    </row>
    <row r="94" spans="1:13" s="84" customFormat="1" ht="22.5" customHeight="1" x14ac:dyDescent="0.15">
      <c r="A94" s="139"/>
      <c r="B94" s="564" t="s">
        <v>166</v>
      </c>
      <c r="C94" s="565"/>
      <c r="D94" s="114"/>
      <c r="E94" s="114" t="s">
        <v>19</v>
      </c>
      <c r="F94" s="466" t="s">
        <v>79</v>
      </c>
      <c r="G94" s="467"/>
      <c r="H94" s="468"/>
      <c r="I94" s="518"/>
      <c r="J94" s="518"/>
      <c r="K94" s="518"/>
      <c r="L94" s="518"/>
      <c r="M94" s="519"/>
    </row>
    <row r="95" spans="1:13" s="84" customFormat="1" ht="22.5" customHeight="1" x14ac:dyDescent="0.15">
      <c r="A95" s="140"/>
      <c r="B95" s="530" t="s">
        <v>314</v>
      </c>
      <c r="C95" s="531"/>
      <c r="D95" s="117"/>
      <c r="E95" s="117" t="s">
        <v>174</v>
      </c>
      <c r="F95" s="466" t="s">
        <v>196</v>
      </c>
      <c r="G95" s="467"/>
      <c r="H95" s="468"/>
      <c r="I95" s="471"/>
      <c r="J95" s="471"/>
      <c r="K95" s="471"/>
      <c r="L95" s="471"/>
      <c r="M95" s="472"/>
    </row>
    <row r="96" spans="1:13" s="141" customFormat="1" ht="36.75" customHeight="1" x14ac:dyDescent="0.15">
      <c r="A96" s="544" t="s">
        <v>367</v>
      </c>
      <c r="B96" s="544"/>
      <c r="C96" s="544"/>
      <c r="D96" s="114"/>
      <c r="E96" s="114" t="s">
        <v>26</v>
      </c>
      <c r="F96" s="466" t="s">
        <v>337</v>
      </c>
      <c r="G96" s="467"/>
      <c r="H96" s="468"/>
      <c r="I96" s="522" t="s">
        <v>358</v>
      </c>
      <c r="J96" s="522"/>
      <c r="K96" s="522"/>
      <c r="L96" s="522"/>
      <c r="M96" s="523"/>
    </row>
    <row r="97" spans="1:13" ht="36.75" customHeight="1" x14ac:dyDescent="0.15">
      <c r="A97" s="524" t="s">
        <v>185</v>
      </c>
      <c r="B97" s="524"/>
      <c r="C97" s="524"/>
      <c r="D97" s="114"/>
      <c r="E97" s="114" t="s">
        <v>19</v>
      </c>
      <c r="F97" s="466" t="s">
        <v>196</v>
      </c>
      <c r="G97" s="467"/>
      <c r="H97" s="468"/>
      <c r="I97" s="522" t="s">
        <v>359</v>
      </c>
      <c r="J97" s="522"/>
      <c r="K97" s="522"/>
      <c r="L97" s="522"/>
      <c r="M97" s="523"/>
    </row>
    <row r="98" spans="1:13" ht="54" customHeight="1" x14ac:dyDescent="0.15">
      <c r="A98" s="540" t="s">
        <v>186</v>
      </c>
      <c r="B98" s="562"/>
      <c r="C98" s="563"/>
      <c r="D98" s="107"/>
      <c r="E98" s="107" t="s">
        <v>187</v>
      </c>
      <c r="F98" s="477" t="s">
        <v>195</v>
      </c>
      <c r="G98" s="478"/>
      <c r="H98" s="479"/>
      <c r="I98" s="561" t="s">
        <v>311</v>
      </c>
      <c r="J98" s="509"/>
      <c r="K98" s="509"/>
      <c r="L98" s="509"/>
      <c r="M98" s="510"/>
    </row>
    <row r="99" spans="1:13" ht="51" customHeight="1" x14ac:dyDescent="0.15">
      <c r="A99" s="544" t="s">
        <v>188</v>
      </c>
      <c r="B99" s="544"/>
      <c r="C99" s="544"/>
      <c r="D99" s="114"/>
      <c r="E99" s="114" t="s">
        <v>27</v>
      </c>
      <c r="F99" s="466" t="s">
        <v>337</v>
      </c>
      <c r="G99" s="467"/>
      <c r="H99" s="468"/>
      <c r="I99" s="561" t="s">
        <v>476</v>
      </c>
      <c r="J99" s="509"/>
      <c r="K99" s="509"/>
      <c r="L99" s="509"/>
      <c r="M99" s="510"/>
    </row>
    <row r="100" spans="1:13" ht="22.5" customHeight="1" x14ac:dyDescent="0.15">
      <c r="A100" s="911" t="s">
        <v>189</v>
      </c>
      <c r="B100" s="911"/>
      <c r="C100" s="911"/>
      <c r="D100" s="157"/>
      <c r="E100" s="157" t="s">
        <v>28</v>
      </c>
      <c r="F100" s="912" t="s">
        <v>195</v>
      </c>
      <c r="G100" s="913"/>
      <c r="H100" s="914"/>
      <c r="I100" s="915"/>
      <c r="J100" s="915"/>
      <c r="K100" s="915"/>
      <c r="L100" s="915"/>
      <c r="M100" s="916"/>
    </row>
    <row r="101" spans="1:13" ht="22.5" customHeight="1" x14ac:dyDescent="0.15">
      <c r="A101" s="911" t="s">
        <v>190</v>
      </c>
      <c r="B101" s="911"/>
      <c r="C101" s="911"/>
      <c r="D101" s="157"/>
      <c r="E101" s="157" t="s">
        <v>28</v>
      </c>
      <c r="F101" s="917" t="s">
        <v>195</v>
      </c>
      <c r="G101" s="918"/>
      <c r="H101" s="919"/>
      <c r="I101" s="915"/>
      <c r="J101" s="915"/>
      <c r="K101" s="915"/>
      <c r="L101" s="915"/>
      <c r="M101" s="916"/>
    </row>
    <row r="102" spans="1:13" ht="36.75" customHeight="1" thickBot="1" x14ac:dyDescent="0.2">
      <c r="A102" s="473" t="s">
        <v>191</v>
      </c>
      <c r="B102" s="473"/>
      <c r="C102" s="473"/>
      <c r="D102" s="107"/>
      <c r="E102" s="107" t="s">
        <v>29</v>
      </c>
      <c r="F102" s="550" t="s">
        <v>195</v>
      </c>
      <c r="G102" s="551"/>
      <c r="H102" s="552"/>
      <c r="I102" s="509" t="s">
        <v>464</v>
      </c>
      <c r="J102" s="509"/>
      <c r="K102" s="509"/>
      <c r="L102" s="509"/>
      <c r="M102" s="510"/>
    </row>
    <row r="103" spans="1:13" ht="16.5" customHeight="1" x14ac:dyDescent="0.15"/>
    <row r="104" spans="1:13" s="201" customFormat="1" ht="15.75" customHeight="1" x14ac:dyDescent="0.15">
      <c r="A104" s="90" t="s">
        <v>296</v>
      </c>
      <c r="C104" s="202"/>
      <c r="L104" s="203"/>
    </row>
    <row r="105" spans="1:13" s="170" customFormat="1" ht="15.75" customHeight="1" x14ac:dyDescent="0.15">
      <c r="A105" s="200">
        <v>1</v>
      </c>
      <c r="B105" s="172" t="s">
        <v>298</v>
      </c>
      <c r="C105" s="172"/>
      <c r="D105" s="173"/>
      <c r="E105" s="173"/>
      <c r="F105" s="173"/>
      <c r="G105" s="173"/>
      <c r="H105" s="173"/>
      <c r="I105" s="173"/>
      <c r="J105" s="173"/>
      <c r="K105" s="173"/>
      <c r="L105" s="173"/>
      <c r="M105" s="173"/>
    </row>
    <row r="106" spans="1:13" s="170" customFormat="1" ht="15.75" customHeight="1" x14ac:dyDescent="0.15">
      <c r="A106" s="200">
        <v>2</v>
      </c>
      <c r="B106" s="207" t="s">
        <v>276</v>
      </c>
      <c r="C106" s="171"/>
      <c r="D106" s="171"/>
      <c r="E106" s="171"/>
      <c r="F106" s="171"/>
      <c r="G106" s="171"/>
      <c r="H106" s="171"/>
      <c r="I106" s="171"/>
      <c r="J106" s="171"/>
      <c r="K106" s="171"/>
      <c r="L106" s="171"/>
      <c r="M106" s="171"/>
    </row>
    <row r="107" spans="1:13" s="170" customFormat="1" ht="15.75" customHeight="1" x14ac:dyDescent="0.15">
      <c r="A107" s="200"/>
      <c r="B107" s="207" t="s">
        <v>335</v>
      </c>
      <c r="C107" s="171"/>
      <c r="D107" s="171"/>
      <c r="E107" s="171"/>
      <c r="F107" s="171"/>
      <c r="G107" s="171"/>
      <c r="H107" s="171"/>
      <c r="I107" s="171"/>
      <c r="J107" s="171"/>
      <c r="K107" s="171"/>
      <c r="L107" s="171"/>
      <c r="M107" s="171"/>
    </row>
    <row r="108" spans="1:13" s="170" customFormat="1" ht="15.75" customHeight="1" x14ac:dyDescent="0.15">
      <c r="A108" s="200">
        <v>3</v>
      </c>
      <c r="B108" s="172" t="s">
        <v>294</v>
      </c>
      <c r="C108" s="172"/>
      <c r="D108" s="173"/>
      <c r="E108" s="173"/>
      <c r="F108" s="173"/>
      <c r="G108" s="173"/>
      <c r="H108" s="173"/>
      <c r="I108" s="173"/>
      <c r="J108" s="173"/>
      <c r="K108" s="173"/>
      <c r="L108" s="173"/>
      <c r="M108" s="173"/>
    </row>
    <row r="109" spans="1:13" s="170" customFormat="1" ht="15.75" customHeight="1" x14ac:dyDescent="0.15">
      <c r="A109" s="200">
        <v>4</v>
      </c>
      <c r="B109" s="172" t="s">
        <v>320</v>
      </c>
      <c r="C109" s="172"/>
      <c r="D109" s="173"/>
      <c r="E109" s="173"/>
      <c r="F109" s="173"/>
      <c r="G109" s="173"/>
      <c r="H109" s="173"/>
      <c r="I109" s="173"/>
      <c r="J109" s="173"/>
      <c r="K109" s="173"/>
      <c r="L109" s="173"/>
      <c r="M109" s="173"/>
    </row>
    <row r="110" spans="1:13" s="170" customFormat="1" ht="15.75" customHeight="1" x14ac:dyDescent="0.15">
      <c r="A110" s="200"/>
      <c r="B110" s="208" t="s">
        <v>326</v>
      </c>
      <c r="C110" s="172"/>
      <c r="D110" s="173"/>
      <c r="E110" s="173"/>
      <c r="F110" s="173"/>
      <c r="G110" s="173"/>
      <c r="H110" s="173"/>
      <c r="I110" s="173"/>
      <c r="J110" s="173"/>
      <c r="K110" s="173"/>
      <c r="L110" s="173"/>
      <c r="M110" s="173"/>
    </row>
    <row r="111" spans="1:13" s="170" customFormat="1" ht="15.75" customHeight="1" x14ac:dyDescent="0.15">
      <c r="B111" s="172" t="s">
        <v>321</v>
      </c>
      <c r="C111" s="172"/>
      <c r="D111" s="173"/>
      <c r="E111" s="173"/>
      <c r="F111" s="173"/>
      <c r="G111" s="173"/>
      <c r="H111" s="173"/>
      <c r="I111" s="173"/>
      <c r="J111" s="173"/>
      <c r="K111" s="173"/>
      <c r="L111" s="173"/>
      <c r="M111" s="173"/>
    </row>
    <row r="112" spans="1:13" s="170" customFormat="1" ht="15.75" customHeight="1" x14ac:dyDescent="0.15">
      <c r="A112" s="204"/>
      <c r="B112" s="205" t="s">
        <v>316</v>
      </c>
      <c r="C112" s="205"/>
      <c r="D112" s="206"/>
      <c r="E112" s="206"/>
      <c r="F112" s="206"/>
      <c r="G112" s="206"/>
      <c r="H112" s="206"/>
      <c r="I112" s="206"/>
      <c r="J112" s="206"/>
      <c r="K112" s="206"/>
      <c r="L112" s="206"/>
      <c r="M112" s="206"/>
    </row>
    <row r="113" spans="1:13" s="170" customFormat="1" ht="15.75" customHeight="1" x14ac:dyDescent="0.15">
      <c r="A113" s="204"/>
      <c r="B113" s="205" t="s">
        <v>192</v>
      </c>
      <c r="C113" s="205"/>
      <c r="D113" s="206"/>
      <c r="E113" s="206"/>
      <c r="F113" s="206"/>
      <c r="G113" s="206"/>
      <c r="H113" s="206"/>
      <c r="I113" s="206"/>
      <c r="J113" s="206"/>
      <c r="K113" s="206"/>
      <c r="L113" s="206"/>
      <c r="M113" s="206"/>
    </row>
    <row r="114" spans="1:13" s="170" customFormat="1" ht="15.75" customHeight="1" x14ac:dyDescent="0.15">
      <c r="A114" s="204"/>
      <c r="B114" s="205" t="s">
        <v>291</v>
      </c>
      <c r="C114" s="205"/>
      <c r="D114" s="206"/>
      <c r="E114" s="206"/>
      <c r="F114" s="206"/>
      <c r="G114" s="206"/>
      <c r="H114" s="206"/>
      <c r="I114" s="206"/>
      <c r="J114" s="206"/>
      <c r="K114" s="206"/>
      <c r="L114" s="206"/>
      <c r="M114" s="206"/>
    </row>
    <row r="115" spans="1:13" s="170" customFormat="1" ht="15.75" customHeight="1" x14ac:dyDescent="0.15">
      <c r="A115" s="204"/>
      <c r="B115" s="205" t="s">
        <v>318</v>
      </c>
      <c r="C115" s="205"/>
      <c r="D115" s="206"/>
      <c r="E115" s="206"/>
      <c r="F115" s="206"/>
      <c r="G115" s="206"/>
      <c r="H115" s="206"/>
      <c r="I115" s="206"/>
      <c r="J115" s="206"/>
      <c r="K115" s="206"/>
      <c r="L115" s="206"/>
      <c r="M115" s="206"/>
    </row>
    <row r="116" spans="1:13" s="170" customFormat="1" ht="15.75" customHeight="1" x14ac:dyDescent="0.15">
      <c r="A116" s="204"/>
      <c r="B116" s="205" t="s">
        <v>317</v>
      </c>
      <c r="C116" s="205"/>
      <c r="D116" s="206"/>
      <c r="E116" s="206"/>
      <c r="F116" s="206"/>
      <c r="G116" s="206"/>
      <c r="H116" s="206"/>
      <c r="I116" s="206"/>
      <c r="J116" s="206"/>
      <c r="K116" s="206"/>
      <c r="L116" s="206"/>
      <c r="M116" s="206"/>
    </row>
    <row r="117" spans="1:13" s="170" customFormat="1" ht="15.75" customHeight="1" x14ac:dyDescent="0.15">
      <c r="A117" s="204"/>
      <c r="B117" s="205" t="s">
        <v>193</v>
      </c>
      <c r="C117" s="205"/>
      <c r="D117" s="206"/>
      <c r="E117" s="206"/>
      <c r="F117" s="206"/>
      <c r="G117" s="206"/>
      <c r="H117" s="206"/>
      <c r="I117" s="206"/>
      <c r="J117" s="206"/>
      <c r="K117" s="206"/>
      <c r="L117" s="206"/>
      <c r="M117" s="206"/>
    </row>
    <row r="118" spans="1:13" s="170" customFormat="1" ht="15.75" customHeight="1" x14ac:dyDescent="0.15">
      <c r="A118" s="200">
        <v>5</v>
      </c>
      <c r="B118" s="172" t="s">
        <v>293</v>
      </c>
      <c r="C118" s="172"/>
      <c r="D118" s="173"/>
      <c r="E118" s="173"/>
      <c r="F118" s="173"/>
      <c r="G118" s="173"/>
      <c r="H118" s="173"/>
      <c r="I118" s="173"/>
      <c r="J118" s="173"/>
      <c r="K118" s="173"/>
      <c r="L118" s="173"/>
      <c r="M118" s="173"/>
    </row>
    <row r="119" spans="1:13" s="170" customFormat="1" ht="15.75" customHeight="1" x14ac:dyDescent="0.15">
      <c r="A119" s="204">
        <v>6</v>
      </c>
      <c r="B119" s="205" t="s">
        <v>319</v>
      </c>
    </row>
    <row r="120" spans="1:13" ht="15.95" customHeight="1" x14ac:dyDescent="0.15">
      <c r="A120" s="142"/>
      <c r="B120" s="143"/>
      <c r="C120" s="142"/>
    </row>
    <row r="121" spans="1:13" ht="15.95" customHeight="1" x14ac:dyDescent="0.15">
      <c r="A121" s="142"/>
      <c r="B121" s="142"/>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43" t="s">
        <v>277</v>
      </c>
      <c r="B2" s="944"/>
      <c r="C2" s="944"/>
      <c r="D2" s="944"/>
      <c r="E2" s="944"/>
      <c r="F2" s="944"/>
      <c r="G2" s="944"/>
      <c r="H2" s="944"/>
      <c r="I2" s="944"/>
      <c r="J2" s="944"/>
      <c r="K2" s="944"/>
      <c r="L2" s="944"/>
      <c r="M2" s="944"/>
      <c r="N2" s="944"/>
      <c r="O2" s="944"/>
      <c r="P2" s="944"/>
      <c r="Q2" s="944"/>
      <c r="R2" s="944"/>
      <c r="S2" s="944"/>
      <c r="T2" s="944"/>
      <c r="U2" s="944"/>
    </row>
    <row r="3" spans="1:24" s="159" customFormat="1" ht="12" customHeight="1" x14ac:dyDescent="0.15">
      <c r="A3" s="945" t="s">
        <v>210</v>
      </c>
      <c r="B3" s="945"/>
      <c r="C3" s="945"/>
      <c r="D3" s="945"/>
      <c r="E3" s="945"/>
      <c r="F3" s="945" t="s">
        <v>211</v>
      </c>
      <c r="G3" s="945"/>
      <c r="H3" s="945"/>
      <c r="I3" s="945"/>
      <c r="J3" s="945"/>
      <c r="K3" s="946" t="s">
        <v>212</v>
      </c>
      <c r="L3" s="946"/>
      <c r="M3" s="946"/>
      <c r="N3" s="946"/>
      <c r="O3" s="946"/>
      <c r="P3" s="946"/>
      <c r="Q3" s="946" t="s">
        <v>213</v>
      </c>
      <c r="R3" s="946"/>
      <c r="S3" s="234"/>
      <c r="T3" s="234"/>
      <c r="U3" s="234"/>
    </row>
    <row r="4" spans="1:24" s="159" customFormat="1" ht="37.5" customHeight="1" x14ac:dyDescent="0.15">
      <c r="A4" s="958" t="s">
        <v>278</v>
      </c>
      <c r="B4" s="967" t="s">
        <v>147</v>
      </c>
      <c r="C4" s="1009"/>
      <c r="D4" s="1009"/>
      <c r="E4" s="972">
        <f>SUM(J4:J5)</f>
        <v>12</v>
      </c>
      <c r="F4" s="976" t="s">
        <v>279</v>
      </c>
      <c r="G4" s="977"/>
      <c r="H4" s="977"/>
      <c r="I4" s="977"/>
      <c r="J4" s="11">
        <f>R4</f>
        <v>6</v>
      </c>
      <c r="K4" s="960"/>
      <c r="L4" s="961"/>
      <c r="M4" s="961"/>
      <c r="N4" s="962"/>
      <c r="O4" s="962"/>
      <c r="P4" s="963"/>
      <c r="Q4" s="12" t="s">
        <v>239</v>
      </c>
      <c r="R4" s="13">
        <v>6</v>
      </c>
      <c r="S4" s="233"/>
      <c r="T4" s="232"/>
      <c r="U4" s="232"/>
      <c r="V4" s="15"/>
      <c r="W4" s="14"/>
      <c r="X4" s="14"/>
    </row>
    <row r="5" spans="1:24" s="159" customFormat="1" ht="37.5" customHeight="1" thickBot="1" x14ac:dyDescent="0.2">
      <c r="A5" s="959"/>
      <c r="B5" s="969"/>
      <c r="C5" s="1010"/>
      <c r="D5" s="1010"/>
      <c r="E5" s="973"/>
      <c r="F5" s="976" t="s">
        <v>238</v>
      </c>
      <c r="G5" s="977"/>
      <c r="H5" s="977"/>
      <c r="I5" s="977"/>
      <c r="J5" s="11">
        <f>R5</f>
        <v>6</v>
      </c>
      <c r="K5" s="960"/>
      <c r="L5" s="961"/>
      <c r="M5" s="997"/>
      <c r="N5" s="998"/>
      <c r="O5" s="998"/>
      <c r="P5" s="999"/>
      <c r="Q5" s="12" t="s">
        <v>280</v>
      </c>
      <c r="R5" s="292">
        <v>6</v>
      </c>
      <c r="S5" s="293" t="s">
        <v>214</v>
      </c>
      <c r="T5" s="232"/>
      <c r="U5" s="232"/>
      <c r="V5" s="14"/>
      <c r="W5" s="14"/>
    </row>
    <row r="6" spans="1:24" s="159" customFormat="1" ht="14.25" customHeight="1" x14ac:dyDescent="0.15">
      <c r="A6" s="964" t="s">
        <v>215</v>
      </c>
      <c r="B6" s="967" t="s">
        <v>216</v>
      </c>
      <c r="C6" s="968"/>
      <c r="D6" s="968"/>
      <c r="E6" s="972">
        <f>SUM(J6:J20)</f>
        <v>12</v>
      </c>
      <c r="F6" s="978" t="s">
        <v>240</v>
      </c>
      <c r="G6" s="968"/>
      <c r="H6" s="979"/>
      <c r="I6" s="979"/>
      <c r="J6" s="984">
        <f>Q6</f>
        <v>4.5</v>
      </c>
      <c r="K6" s="954" t="s">
        <v>217</v>
      </c>
      <c r="L6" s="955"/>
      <c r="M6" s="955"/>
      <c r="N6" s="956"/>
      <c r="O6" s="956"/>
      <c r="P6" s="957"/>
      <c r="Q6" s="947">
        <v>4.5</v>
      </c>
      <c r="R6" s="948"/>
      <c r="S6" s="951">
        <v>2.2999999999999998</v>
      </c>
      <c r="T6" s="232"/>
      <c r="U6" s="232"/>
      <c r="V6" s="14"/>
      <c r="W6" s="14"/>
    </row>
    <row r="7" spans="1:24" s="159" customFormat="1" ht="14.25" customHeight="1" x14ac:dyDescent="0.15">
      <c r="A7" s="959"/>
      <c r="B7" s="969"/>
      <c r="C7" s="970"/>
      <c r="D7" s="970"/>
      <c r="E7" s="973"/>
      <c r="F7" s="980"/>
      <c r="G7" s="970"/>
      <c r="H7" s="981"/>
      <c r="I7" s="981"/>
      <c r="J7" s="985"/>
      <c r="K7" s="954" t="s">
        <v>218</v>
      </c>
      <c r="L7" s="955"/>
      <c r="M7" s="955"/>
      <c r="N7" s="956"/>
      <c r="O7" s="956"/>
      <c r="P7" s="957"/>
      <c r="Q7" s="947">
        <f>ROUND(Q6/4*3,1)</f>
        <v>3.4</v>
      </c>
      <c r="R7" s="948"/>
      <c r="S7" s="952"/>
      <c r="T7" s="232"/>
      <c r="U7" s="232"/>
      <c r="V7" s="14"/>
      <c r="W7" s="14"/>
    </row>
    <row r="8" spans="1:24" s="159" customFormat="1" ht="14.25" customHeight="1" x14ac:dyDescent="0.15">
      <c r="A8" s="959"/>
      <c r="B8" s="969"/>
      <c r="C8" s="970"/>
      <c r="D8" s="970"/>
      <c r="E8" s="973"/>
      <c r="F8" s="980"/>
      <c r="G8" s="970"/>
      <c r="H8" s="981"/>
      <c r="I8" s="981"/>
      <c r="J8" s="985"/>
      <c r="K8" s="954" t="s">
        <v>219</v>
      </c>
      <c r="L8" s="955"/>
      <c r="M8" s="955"/>
      <c r="N8" s="956"/>
      <c r="O8" s="956"/>
      <c r="P8" s="957"/>
      <c r="Q8" s="947">
        <f>ROUND(Q6/4*2,1)</f>
        <v>2.2999999999999998</v>
      </c>
      <c r="R8" s="948"/>
      <c r="S8" s="952"/>
      <c r="T8" s="232"/>
      <c r="U8" s="232"/>
      <c r="V8" s="14"/>
      <c r="W8" s="14"/>
    </row>
    <row r="9" spans="1:24" s="159" customFormat="1" ht="14.25" customHeight="1" x14ac:dyDescent="0.15">
      <c r="A9" s="959"/>
      <c r="B9" s="969"/>
      <c r="C9" s="970"/>
      <c r="D9" s="970"/>
      <c r="E9" s="973"/>
      <c r="F9" s="980"/>
      <c r="G9" s="970"/>
      <c r="H9" s="981"/>
      <c r="I9" s="981"/>
      <c r="J9" s="985"/>
      <c r="K9" s="954" t="s">
        <v>220</v>
      </c>
      <c r="L9" s="955"/>
      <c r="M9" s="955"/>
      <c r="N9" s="956"/>
      <c r="O9" s="956"/>
      <c r="P9" s="957"/>
      <c r="Q9" s="947">
        <f>ROUND(Q6/4,1)</f>
        <v>1.1000000000000001</v>
      </c>
      <c r="R9" s="948"/>
      <c r="S9" s="952"/>
      <c r="T9" s="232"/>
      <c r="U9" s="232"/>
      <c r="V9" s="14"/>
      <c r="W9" s="14"/>
    </row>
    <row r="10" spans="1:24" s="159" customFormat="1" ht="14.25" customHeight="1" thickBot="1" x14ac:dyDescent="0.2">
      <c r="A10" s="959"/>
      <c r="B10" s="969"/>
      <c r="C10" s="970"/>
      <c r="D10" s="970"/>
      <c r="E10" s="973"/>
      <c r="F10" s="982"/>
      <c r="G10" s="971"/>
      <c r="H10" s="983"/>
      <c r="I10" s="983"/>
      <c r="J10" s="985"/>
      <c r="K10" s="954" t="s">
        <v>221</v>
      </c>
      <c r="L10" s="955"/>
      <c r="M10" s="955"/>
      <c r="N10" s="956"/>
      <c r="O10" s="956"/>
      <c r="P10" s="957"/>
      <c r="Q10" s="947">
        <v>0</v>
      </c>
      <c r="R10" s="948"/>
      <c r="S10" s="953"/>
      <c r="T10" s="232"/>
      <c r="U10" s="232"/>
      <c r="V10" s="14"/>
      <c r="W10" s="14"/>
    </row>
    <row r="11" spans="1:24" s="159" customFormat="1" ht="14.25" customHeight="1" x14ac:dyDescent="0.15">
      <c r="A11" s="959"/>
      <c r="B11" s="969"/>
      <c r="C11" s="970"/>
      <c r="D11" s="970"/>
      <c r="E11" s="973"/>
      <c r="F11" s="978" t="s">
        <v>241</v>
      </c>
      <c r="G11" s="968"/>
      <c r="H11" s="979"/>
      <c r="I11" s="979"/>
      <c r="J11" s="984">
        <f>Q11</f>
        <v>1.6</v>
      </c>
      <c r="K11" s="991" t="s">
        <v>222</v>
      </c>
      <c r="L11" s="992"/>
      <c r="M11" s="992"/>
      <c r="N11" s="992"/>
      <c r="O11" s="993"/>
      <c r="P11" s="236" t="s">
        <v>145</v>
      </c>
      <c r="Q11" s="947">
        <v>1.6</v>
      </c>
      <c r="R11" s="948"/>
      <c r="S11" s="949">
        <v>1.6</v>
      </c>
      <c r="T11" s="237" t="s">
        <v>223</v>
      </c>
      <c r="U11" s="232"/>
      <c r="V11" s="15"/>
      <c r="W11" s="14"/>
      <c r="X11" s="14"/>
    </row>
    <row r="12" spans="1:24" s="159" customFormat="1" ht="14.25" customHeight="1" thickBot="1" x14ac:dyDescent="0.2">
      <c r="A12" s="959"/>
      <c r="B12" s="969"/>
      <c r="C12" s="970"/>
      <c r="D12" s="970"/>
      <c r="E12" s="973"/>
      <c r="F12" s="982"/>
      <c r="G12" s="971"/>
      <c r="H12" s="983"/>
      <c r="I12" s="983"/>
      <c r="J12" s="985"/>
      <c r="K12" s="994"/>
      <c r="L12" s="995"/>
      <c r="M12" s="995"/>
      <c r="N12" s="995"/>
      <c r="O12" s="996"/>
      <c r="P12" s="236" t="s">
        <v>146</v>
      </c>
      <c r="Q12" s="947">
        <v>0</v>
      </c>
      <c r="R12" s="948"/>
      <c r="S12" s="950"/>
      <c r="T12" s="239" t="s">
        <v>242</v>
      </c>
      <c r="U12" s="232"/>
      <c r="V12" s="15"/>
      <c r="W12" s="14"/>
      <c r="X12" s="14"/>
    </row>
    <row r="13" spans="1:24" s="159" customFormat="1" ht="14.25" customHeight="1" x14ac:dyDescent="0.15">
      <c r="A13" s="959"/>
      <c r="B13" s="969"/>
      <c r="C13" s="970"/>
      <c r="D13" s="970"/>
      <c r="E13" s="973"/>
      <c r="F13" s="978" t="s">
        <v>243</v>
      </c>
      <c r="G13" s="968"/>
      <c r="H13" s="979"/>
      <c r="I13" s="979"/>
      <c r="J13" s="984">
        <f>Q13</f>
        <v>2.4</v>
      </c>
      <c r="K13" s="991" t="s">
        <v>81</v>
      </c>
      <c r="L13" s="992"/>
      <c r="M13" s="992"/>
      <c r="N13" s="992"/>
      <c r="O13" s="993"/>
      <c r="P13" s="236" t="s">
        <v>145</v>
      </c>
      <c r="Q13" s="947">
        <v>2.4</v>
      </c>
      <c r="R13" s="948"/>
      <c r="S13" s="953">
        <v>2.4</v>
      </c>
      <c r="T13" s="232"/>
      <c r="U13" s="232"/>
      <c r="V13" s="15"/>
      <c r="W13" s="14"/>
      <c r="X13" s="14"/>
    </row>
    <row r="14" spans="1:24" s="159" customFormat="1" ht="14.25" customHeight="1" thickBot="1" x14ac:dyDescent="0.2">
      <c r="A14" s="959"/>
      <c r="B14" s="969"/>
      <c r="C14" s="970"/>
      <c r="D14" s="970"/>
      <c r="E14" s="973"/>
      <c r="F14" s="982"/>
      <c r="G14" s="971"/>
      <c r="H14" s="983"/>
      <c r="I14" s="983"/>
      <c r="J14" s="985"/>
      <c r="K14" s="994"/>
      <c r="L14" s="995"/>
      <c r="M14" s="995"/>
      <c r="N14" s="995"/>
      <c r="O14" s="996"/>
      <c r="P14" s="236" t="s">
        <v>146</v>
      </c>
      <c r="Q14" s="947">
        <v>0</v>
      </c>
      <c r="R14" s="948"/>
      <c r="S14" s="1011"/>
      <c r="T14" s="232"/>
      <c r="U14" s="232"/>
      <c r="V14" s="15"/>
      <c r="W14" s="14"/>
      <c r="X14" s="14"/>
    </row>
    <row r="15" spans="1:24" s="159" customFormat="1" ht="14.25" customHeight="1" x14ac:dyDescent="0.15">
      <c r="A15" s="959"/>
      <c r="B15" s="969"/>
      <c r="C15" s="970"/>
      <c r="D15" s="970"/>
      <c r="E15" s="973"/>
      <c r="F15" s="978" t="s">
        <v>368</v>
      </c>
      <c r="G15" s="968"/>
      <c r="H15" s="979"/>
      <c r="I15" s="979"/>
      <c r="J15" s="984">
        <f>Q15</f>
        <v>0.8</v>
      </c>
      <c r="K15" s="1013" t="s">
        <v>82</v>
      </c>
      <c r="L15" s="1014"/>
      <c r="M15" s="1014"/>
      <c r="N15" s="1014"/>
      <c r="O15" s="1014"/>
      <c r="P15" s="1015"/>
      <c r="Q15" s="947">
        <v>0.8</v>
      </c>
      <c r="R15" s="948"/>
      <c r="S15" s="949">
        <v>0.8</v>
      </c>
      <c r="T15" s="294" t="s">
        <v>361</v>
      </c>
      <c r="U15" s="232"/>
      <c r="V15" s="15"/>
      <c r="W15" s="14"/>
      <c r="X15" s="14"/>
    </row>
    <row r="16" spans="1:24" s="159" customFormat="1" ht="14.25" customHeight="1" x14ac:dyDescent="0.15">
      <c r="A16" s="959"/>
      <c r="B16" s="969"/>
      <c r="C16" s="970"/>
      <c r="D16" s="970"/>
      <c r="E16" s="973"/>
      <c r="F16" s="1012"/>
      <c r="G16" s="970"/>
      <c r="H16" s="981"/>
      <c r="I16" s="981"/>
      <c r="J16" s="985"/>
      <c r="K16" s="960" t="s">
        <v>83</v>
      </c>
      <c r="L16" s="961"/>
      <c r="M16" s="961"/>
      <c r="N16" s="961"/>
      <c r="O16" s="961"/>
      <c r="P16" s="1017"/>
      <c r="Q16" s="947">
        <v>0.4</v>
      </c>
      <c r="R16" s="948"/>
      <c r="S16" s="949"/>
      <c r="T16" s="295" t="s">
        <v>362</v>
      </c>
      <c r="U16" s="232"/>
      <c r="V16" s="15"/>
      <c r="W16" s="14"/>
      <c r="X16" s="14"/>
    </row>
    <row r="17" spans="1:24" s="159" customFormat="1" ht="14.25" customHeight="1" thickBot="1" x14ac:dyDescent="0.2">
      <c r="A17" s="959"/>
      <c r="B17" s="969"/>
      <c r="C17" s="970"/>
      <c r="D17" s="970"/>
      <c r="E17" s="973"/>
      <c r="F17" s="982"/>
      <c r="G17" s="971"/>
      <c r="H17" s="983"/>
      <c r="I17" s="983"/>
      <c r="J17" s="985"/>
      <c r="K17" s="1018" t="s">
        <v>224</v>
      </c>
      <c r="L17" s="1019"/>
      <c r="M17" s="1019"/>
      <c r="N17" s="1019"/>
      <c r="O17" s="1019"/>
      <c r="P17" s="1020"/>
      <c r="Q17" s="947">
        <v>0</v>
      </c>
      <c r="R17" s="948"/>
      <c r="S17" s="950"/>
      <c r="T17" s="296" t="s">
        <v>363</v>
      </c>
      <c r="U17" s="232"/>
      <c r="V17" s="15"/>
      <c r="W17" s="14"/>
      <c r="X17" s="14"/>
    </row>
    <row r="18" spans="1:24" s="159" customFormat="1" ht="14.25" customHeight="1" x14ac:dyDescent="0.15">
      <c r="A18" s="959"/>
      <c r="B18" s="969"/>
      <c r="C18" s="970"/>
      <c r="D18" s="970"/>
      <c r="E18" s="973"/>
      <c r="F18" s="1000" t="s">
        <v>84</v>
      </c>
      <c r="G18" s="1001"/>
      <c r="H18" s="1002"/>
      <c r="I18" s="1002"/>
      <c r="J18" s="986">
        <f>Q18</f>
        <v>2.7</v>
      </c>
      <c r="K18" s="954" t="s">
        <v>225</v>
      </c>
      <c r="L18" s="955"/>
      <c r="M18" s="955"/>
      <c r="N18" s="956"/>
      <c r="O18" s="956"/>
      <c r="P18" s="957"/>
      <c r="Q18" s="989">
        <v>2.7</v>
      </c>
      <c r="R18" s="990"/>
      <c r="S18" s="952">
        <v>2</v>
      </c>
      <c r="T18" s="232"/>
      <c r="U18" s="232"/>
      <c r="V18" s="14"/>
      <c r="W18" s="14"/>
    </row>
    <row r="19" spans="1:24" s="159" customFormat="1" ht="14.25" customHeight="1" x14ac:dyDescent="0.15">
      <c r="A19" s="959"/>
      <c r="B19" s="969"/>
      <c r="C19" s="970"/>
      <c r="D19" s="970"/>
      <c r="E19" s="973"/>
      <c r="F19" s="1003"/>
      <c r="G19" s="1004"/>
      <c r="H19" s="1005"/>
      <c r="I19" s="1005"/>
      <c r="J19" s="987"/>
      <c r="K19" s="954" t="s">
        <v>226</v>
      </c>
      <c r="L19" s="955"/>
      <c r="M19" s="955"/>
      <c r="N19" s="956"/>
      <c r="O19" s="956"/>
      <c r="P19" s="957"/>
      <c r="Q19" s="989">
        <f>ROUND(Q18/4*3,1)</f>
        <v>2</v>
      </c>
      <c r="R19" s="990"/>
      <c r="S19" s="952"/>
      <c r="T19" s="232"/>
      <c r="U19" s="232"/>
      <c r="V19" s="14"/>
      <c r="W19" s="14"/>
    </row>
    <row r="20" spans="1:24" s="159" customFormat="1" ht="14.25" customHeight="1" x14ac:dyDescent="0.15">
      <c r="A20" s="965"/>
      <c r="B20" s="970"/>
      <c r="C20" s="970"/>
      <c r="D20" s="970"/>
      <c r="E20" s="974"/>
      <c r="F20" s="1003"/>
      <c r="G20" s="1004"/>
      <c r="H20" s="1005"/>
      <c r="I20" s="1005"/>
      <c r="J20" s="987"/>
      <c r="K20" s="954" t="s">
        <v>227</v>
      </c>
      <c r="L20" s="955"/>
      <c r="M20" s="955"/>
      <c r="N20" s="956"/>
      <c r="O20" s="956"/>
      <c r="P20" s="957"/>
      <c r="Q20" s="989">
        <f>ROUND(Q18/4*2,1)</f>
        <v>1.4</v>
      </c>
      <c r="R20" s="990"/>
      <c r="S20" s="952"/>
      <c r="T20" s="232"/>
      <c r="U20" s="232"/>
      <c r="V20" s="14"/>
      <c r="W20" s="14"/>
    </row>
    <row r="21" spans="1:24" s="159" customFormat="1" ht="14.25" customHeight="1" x14ac:dyDescent="0.15">
      <c r="A21" s="965"/>
      <c r="B21" s="970"/>
      <c r="C21" s="970"/>
      <c r="D21" s="970"/>
      <c r="E21" s="974"/>
      <c r="F21" s="1003"/>
      <c r="G21" s="1004"/>
      <c r="H21" s="1005"/>
      <c r="I21" s="1005"/>
      <c r="J21" s="987"/>
      <c r="K21" s="954" t="s">
        <v>228</v>
      </c>
      <c r="L21" s="955"/>
      <c r="M21" s="955"/>
      <c r="N21" s="956"/>
      <c r="O21" s="956"/>
      <c r="P21" s="957"/>
      <c r="Q21" s="989">
        <f>ROUND(Q18/4,1)</f>
        <v>0.7</v>
      </c>
      <c r="R21" s="990"/>
      <c r="S21" s="952"/>
      <c r="T21" s="232"/>
      <c r="U21" s="232"/>
      <c r="V21" s="14"/>
      <c r="W21" s="14"/>
    </row>
    <row r="22" spans="1:24" s="159" customFormat="1" ht="14.25" customHeight="1" thickBot="1" x14ac:dyDescent="0.2">
      <c r="A22" s="966"/>
      <c r="B22" s="971"/>
      <c r="C22" s="971"/>
      <c r="D22" s="971"/>
      <c r="E22" s="975"/>
      <c r="F22" s="1006"/>
      <c r="G22" s="1007"/>
      <c r="H22" s="1008"/>
      <c r="I22" s="1008"/>
      <c r="J22" s="988"/>
      <c r="K22" s="954" t="s">
        <v>229</v>
      </c>
      <c r="L22" s="955"/>
      <c r="M22" s="955"/>
      <c r="N22" s="956"/>
      <c r="O22" s="956"/>
      <c r="P22" s="957"/>
      <c r="Q22" s="989">
        <v>0</v>
      </c>
      <c r="R22" s="990"/>
      <c r="S22" s="1016"/>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1021" t="s">
        <v>230</v>
      </c>
      <c r="T23" s="1022"/>
      <c r="U23" s="1023"/>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1024" t="s">
        <v>231</v>
      </c>
      <c r="R24" s="1025"/>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1026" t="s">
        <v>281</v>
      </c>
      <c r="R25" s="1027"/>
      <c r="S25" s="243" t="s">
        <v>87</v>
      </c>
      <c r="T25" s="244" t="s">
        <v>88</v>
      </c>
      <c r="U25" s="245" t="s">
        <v>0</v>
      </c>
      <c r="V25" s="15"/>
      <c r="W25" s="14"/>
      <c r="X25" s="14"/>
    </row>
    <row r="26" spans="1:24" s="159" customFormat="1" ht="14.25" customHeight="1" x14ac:dyDescent="0.15">
      <c r="A26" s="964" t="s">
        <v>232</v>
      </c>
      <c r="B26" s="967" t="s">
        <v>233</v>
      </c>
      <c r="C26" s="968"/>
      <c r="D26" s="968"/>
      <c r="E26" s="972">
        <f>SUM(J26:J36)</f>
        <v>6</v>
      </c>
      <c r="F26" s="978" t="s">
        <v>89</v>
      </c>
      <c r="G26" s="968"/>
      <c r="H26" s="979"/>
      <c r="I26" s="979"/>
      <c r="J26" s="1028">
        <f>Q26</f>
        <v>3</v>
      </c>
      <c r="K26" s="954" t="s">
        <v>217</v>
      </c>
      <c r="L26" s="955"/>
      <c r="M26" s="955"/>
      <c r="N26" s="956"/>
      <c r="O26" s="956"/>
      <c r="P26" s="957"/>
      <c r="Q26" s="947">
        <v>3</v>
      </c>
      <c r="R26" s="948"/>
      <c r="S26" s="1030">
        <v>2.2999999999999998</v>
      </c>
      <c r="T26" s="1031">
        <v>1.5</v>
      </c>
      <c r="U26" s="1032">
        <v>3</v>
      </c>
      <c r="V26" s="15"/>
      <c r="W26" s="14"/>
      <c r="X26" s="14"/>
    </row>
    <row r="27" spans="1:24" s="159" customFormat="1" ht="14.25" customHeight="1" x14ac:dyDescent="0.15">
      <c r="A27" s="959"/>
      <c r="B27" s="969"/>
      <c r="C27" s="970"/>
      <c r="D27" s="970"/>
      <c r="E27" s="973"/>
      <c r="F27" s="980"/>
      <c r="G27" s="970"/>
      <c r="H27" s="981"/>
      <c r="I27" s="981"/>
      <c r="J27" s="1029"/>
      <c r="K27" s="954" t="s">
        <v>218</v>
      </c>
      <c r="L27" s="955"/>
      <c r="M27" s="955"/>
      <c r="N27" s="956"/>
      <c r="O27" s="956"/>
      <c r="P27" s="957"/>
      <c r="Q27" s="947">
        <f>ROUND(Q26/4*3,1)</f>
        <v>2.2999999999999998</v>
      </c>
      <c r="R27" s="948"/>
      <c r="S27" s="1030"/>
      <c r="T27" s="1031"/>
      <c r="U27" s="1032"/>
      <c r="V27" s="15"/>
      <c r="W27" s="14"/>
      <c r="X27" s="14"/>
    </row>
    <row r="28" spans="1:24" s="159" customFormat="1" ht="14.25" customHeight="1" x14ac:dyDescent="0.15">
      <c r="A28" s="959"/>
      <c r="B28" s="969"/>
      <c r="C28" s="970"/>
      <c r="D28" s="970"/>
      <c r="E28" s="973"/>
      <c r="F28" s="980"/>
      <c r="G28" s="970"/>
      <c r="H28" s="981"/>
      <c r="I28" s="981"/>
      <c r="J28" s="1029"/>
      <c r="K28" s="954" t="s">
        <v>219</v>
      </c>
      <c r="L28" s="955"/>
      <c r="M28" s="955"/>
      <c r="N28" s="956"/>
      <c r="O28" s="956"/>
      <c r="P28" s="957"/>
      <c r="Q28" s="947">
        <f>ROUND(Q26/4*2,1)</f>
        <v>1.5</v>
      </c>
      <c r="R28" s="948"/>
      <c r="S28" s="1030"/>
      <c r="T28" s="1031"/>
      <c r="U28" s="1032"/>
      <c r="V28" s="15"/>
      <c r="W28" s="14"/>
      <c r="X28" s="14"/>
    </row>
    <row r="29" spans="1:24" s="159" customFormat="1" ht="14.25" customHeight="1" x14ac:dyDescent="0.15">
      <c r="A29" s="959"/>
      <c r="B29" s="969"/>
      <c r="C29" s="970"/>
      <c r="D29" s="970"/>
      <c r="E29" s="973"/>
      <c r="F29" s="980"/>
      <c r="G29" s="970"/>
      <c r="H29" s="981"/>
      <c r="I29" s="981"/>
      <c r="J29" s="1029"/>
      <c r="K29" s="954" t="s">
        <v>220</v>
      </c>
      <c r="L29" s="955"/>
      <c r="M29" s="955"/>
      <c r="N29" s="956"/>
      <c r="O29" s="956"/>
      <c r="P29" s="957"/>
      <c r="Q29" s="947">
        <f>ROUND(Q26/4,1)</f>
        <v>0.8</v>
      </c>
      <c r="R29" s="948"/>
      <c r="S29" s="1030"/>
      <c r="T29" s="1031"/>
      <c r="U29" s="1032"/>
      <c r="V29" s="15"/>
      <c r="W29" s="14"/>
      <c r="X29" s="14"/>
    </row>
    <row r="30" spans="1:24" s="159" customFormat="1" ht="14.25" customHeight="1" x14ac:dyDescent="0.15">
      <c r="A30" s="959"/>
      <c r="B30" s="969"/>
      <c r="C30" s="970"/>
      <c r="D30" s="970"/>
      <c r="E30" s="973"/>
      <c r="F30" s="982"/>
      <c r="G30" s="971"/>
      <c r="H30" s="983"/>
      <c r="I30" s="983"/>
      <c r="J30" s="1029"/>
      <c r="K30" s="954" t="s">
        <v>221</v>
      </c>
      <c r="L30" s="955"/>
      <c r="M30" s="955"/>
      <c r="N30" s="956"/>
      <c r="O30" s="956"/>
      <c r="P30" s="957"/>
      <c r="Q30" s="947">
        <v>0</v>
      </c>
      <c r="R30" s="948"/>
      <c r="S30" s="1030"/>
      <c r="T30" s="1031"/>
      <c r="U30" s="1032"/>
      <c r="V30" s="15"/>
      <c r="W30" s="14"/>
      <c r="X30" s="14"/>
    </row>
    <row r="31" spans="1:24" s="159" customFormat="1" ht="14.25" customHeight="1" x14ac:dyDescent="0.15">
      <c r="A31" s="959"/>
      <c r="B31" s="969"/>
      <c r="C31" s="970"/>
      <c r="D31" s="970"/>
      <c r="E31" s="973"/>
      <c r="F31" s="978" t="s">
        <v>90</v>
      </c>
      <c r="G31" s="968"/>
      <c r="H31" s="979"/>
      <c r="I31" s="979"/>
      <c r="J31" s="1028">
        <f>Q31</f>
        <v>1.5</v>
      </c>
      <c r="K31" s="960" t="s">
        <v>234</v>
      </c>
      <c r="L31" s="961"/>
      <c r="M31" s="961"/>
      <c r="N31" s="998"/>
      <c r="O31" s="998"/>
      <c r="P31" s="999"/>
      <c r="Q31" s="947">
        <v>1.5</v>
      </c>
      <c r="R31" s="948"/>
      <c r="S31" s="1030">
        <v>0.8</v>
      </c>
      <c r="T31" s="1031">
        <v>0</v>
      </c>
      <c r="U31" s="1032">
        <v>1.5</v>
      </c>
      <c r="V31" s="15"/>
      <c r="W31" s="14"/>
      <c r="X31" s="14"/>
    </row>
    <row r="32" spans="1:24" s="159" customFormat="1" ht="14.25" customHeight="1" x14ac:dyDescent="0.15">
      <c r="A32" s="959"/>
      <c r="B32" s="969"/>
      <c r="C32" s="970"/>
      <c r="D32" s="970"/>
      <c r="E32" s="973"/>
      <c r="F32" s="980"/>
      <c r="G32" s="970"/>
      <c r="H32" s="981"/>
      <c r="I32" s="981"/>
      <c r="J32" s="1034"/>
      <c r="K32" s="960" t="s">
        <v>235</v>
      </c>
      <c r="L32" s="961"/>
      <c r="M32" s="961"/>
      <c r="N32" s="998"/>
      <c r="O32" s="998"/>
      <c r="P32" s="999"/>
      <c r="Q32" s="947">
        <f>ROUND(Q31/2,1)</f>
        <v>0.8</v>
      </c>
      <c r="R32" s="948"/>
      <c r="S32" s="1030"/>
      <c r="T32" s="1031"/>
      <c r="U32" s="1032"/>
      <c r="V32" s="15"/>
      <c r="W32" s="14"/>
      <c r="X32" s="14"/>
    </row>
    <row r="33" spans="1:24" s="159" customFormat="1" ht="14.25" customHeight="1" x14ac:dyDescent="0.15">
      <c r="A33" s="959"/>
      <c r="B33" s="969"/>
      <c r="C33" s="970"/>
      <c r="D33" s="970"/>
      <c r="E33" s="973"/>
      <c r="F33" s="982"/>
      <c r="G33" s="971"/>
      <c r="H33" s="983"/>
      <c r="I33" s="983"/>
      <c r="J33" s="1034"/>
      <c r="K33" s="1033" t="s">
        <v>236</v>
      </c>
      <c r="L33" s="997"/>
      <c r="M33" s="997"/>
      <c r="N33" s="998"/>
      <c r="O33" s="998"/>
      <c r="P33" s="999"/>
      <c r="Q33" s="947">
        <v>0</v>
      </c>
      <c r="R33" s="948"/>
      <c r="S33" s="1030"/>
      <c r="T33" s="1031"/>
      <c r="U33" s="1032"/>
      <c r="V33" s="15"/>
      <c r="W33" s="14"/>
      <c r="X33" s="14"/>
    </row>
    <row r="34" spans="1:24" s="159" customFormat="1" ht="14.25" customHeight="1" x14ac:dyDescent="0.15">
      <c r="A34" s="959"/>
      <c r="B34" s="969"/>
      <c r="C34" s="970"/>
      <c r="D34" s="970"/>
      <c r="E34" s="973"/>
      <c r="F34" s="978" t="s">
        <v>237</v>
      </c>
      <c r="G34" s="968"/>
      <c r="H34" s="979"/>
      <c r="I34" s="979"/>
      <c r="J34" s="1028">
        <f>Q34</f>
        <v>1.5</v>
      </c>
      <c r="K34" s="960" t="s">
        <v>249</v>
      </c>
      <c r="L34" s="961"/>
      <c r="M34" s="961"/>
      <c r="N34" s="961"/>
      <c r="O34" s="961"/>
      <c r="P34" s="1017"/>
      <c r="Q34" s="947">
        <v>1.5</v>
      </c>
      <c r="R34" s="948"/>
      <c r="S34" s="1030">
        <v>0.8</v>
      </c>
      <c r="T34" s="1031">
        <v>1.5</v>
      </c>
      <c r="U34" s="1032">
        <v>1.5</v>
      </c>
      <c r="V34" s="15"/>
      <c r="W34" s="14"/>
      <c r="X34" s="14"/>
    </row>
    <row r="35" spans="1:24" s="159" customFormat="1" ht="14.25" customHeight="1" x14ac:dyDescent="0.15">
      <c r="A35" s="959"/>
      <c r="B35" s="969"/>
      <c r="C35" s="970"/>
      <c r="D35" s="970"/>
      <c r="E35" s="973"/>
      <c r="F35" s="1012"/>
      <c r="G35" s="970"/>
      <c r="H35" s="981"/>
      <c r="I35" s="981"/>
      <c r="J35" s="1034"/>
      <c r="K35" s="960" t="s">
        <v>250</v>
      </c>
      <c r="L35" s="961"/>
      <c r="M35" s="961"/>
      <c r="N35" s="1045"/>
      <c r="O35" s="1045"/>
      <c r="P35" s="1046"/>
      <c r="Q35" s="947">
        <f>ROUND(Q34/2,1)</f>
        <v>0.8</v>
      </c>
      <c r="R35" s="948"/>
      <c r="S35" s="1030"/>
      <c r="T35" s="1031"/>
      <c r="U35" s="1032"/>
      <c r="V35" s="15"/>
      <c r="W35" s="14"/>
      <c r="X35" s="14"/>
    </row>
    <row r="36" spans="1:24" s="159" customFormat="1" ht="14.25" customHeight="1" thickBot="1" x14ac:dyDescent="0.2">
      <c r="A36" s="959"/>
      <c r="B36" s="969"/>
      <c r="C36" s="970"/>
      <c r="D36" s="970"/>
      <c r="E36" s="973"/>
      <c r="F36" s="982"/>
      <c r="G36" s="971"/>
      <c r="H36" s="983"/>
      <c r="I36" s="983"/>
      <c r="J36" s="1034"/>
      <c r="K36" s="1033" t="s">
        <v>91</v>
      </c>
      <c r="L36" s="997"/>
      <c r="M36" s="997"/>
      <c r="N36" s="998"/>
      <c r="O36" s="998"/>
      <c r="P36" s="999"/>
      <c r="Q36" s="947">
        <v>0</v>
      </c>
      <c r="R36" s="948"/>
      <c r="S36" s="1042"/>
      <c r="T36" s="1043"/>
      <c r="U36" s="1044"/>
      <c r="V36" s="15"/>
      <c r="W36" s="14"/>
      <c r="X36" s="14"/>
    </row>
    <row r="37" spans="1:24" s="159" customFormat="1" ht="13.5" customHeight="1" x14ac:dyDescent="0.15">
      <c r="A37" s="1035" t="s">
        <v>209</v>
      </c>
      <c r="B37" s="1035"/>
      <c r="C37" s="1035"/>
      <c r="D37" s="1035"/>
      <c r="E37" s="1035"/>
      <c r="F37" s="1036">
        <f>SUM(J4:J36)</f>
        <v>30</v>
      </c>
      <c r="G37" s="1037"/>
      <c r="H37" s="1037"/>
      <c r="I37" s="1037"/>
      <c r="J37" s="1038"/>
      <c r="K37" s="1039"/>
      <c r="L37" s="1039"/>
      <c r="M37" s="1039"/>
      <c r="N37" s="1039"/>
      <c r="O37" s="1039"/>
      <c r="P37" s="1039"/>
      <c r="Q37" s="1040"/>
      <c r="R37" s="1041"/>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65" t="s">
        <v>327</v>
      </c>
      <c r="B1" s="765"/>
      <c r="C1" s="765"/>
      <c r="D1" s="765"/>
    </row>
    <row r="2" spans="1:10" ht="22.5" customHeight="1" x14ac:dyDescent="0.15">
      <c r="A2" s="896" t="s">
        <v>457</v>
      </c>
      <c r="B2" s="896"/>
      <c r="C2" s="896"/>
      <c r="D2" s="896"/>
      <c r="E2" s="896"/>
      <c r="F2" s="896"/>
      <c r="G2" s="73"/>
    </row>
    <row r="3" spans="1:10" ht="16.5" customHeight="1" x14ac:dyDescent="0.15">
      <c r="C3" s="1048"/>
      <c r="D3" s="1048"/>
      <c r="E3" s="1048"/>
      <c r="F3" s="1048"/>
    </row>
    <row r="4" spans="1:10" ht="16.5" customHeight="1" x14ac:dyDescent="0.15">
      <c r="B4" s="75"/>
      <c r="C4" s="75" t="s">
        <v>63</v>
      </c>
      <c r="D4" s="891" t="s">
        <v>272</v>
      </c>
      <c r="E4" s="891"/>
      <c r="J4" s="247"/>
    </row>
    <row r="5" spans="1:10" ht="16.5" customHeight="1" x14ac:dyDescent="0.15">
      <c r="B5" s="75"/>
      <c r="C5" s="75" t="s">
        <v>64</v>
      </c>
      <c r="D5" s="1047" t="s">
        <v>270</v>
      </c>
      <c r="E5" s="1047"/>
    </row>
    <row r="6" spans="1:10" ht="16.5" customHeight="1" x14ac:dyDescent="0.15">
      <c r="B6" s="75"/>
      <c r="C6" s="75" t="s">
        <v>65</v>
      </c>
      <c r="D6" s="1047" t="s">
        <v>271</v>
      </c>
      <c r="E6" s="1047"/>
      <c r="F6" s="247"/>
    </row>
    <row r="7" spans="1:10" x14ac:dyDescent="0.15">
      <c r="A7" s="892"/>
      <c r="B7" s="892"/>
      <c r="C7" s="892"/>
      <c r="D7" s="892"/>
      <c r="E7" s="892"/>
      <c r="F7" s="892"/>
    </row>
    <row r="8" spans="1:10" ht="27" customHeight="1" x14ac:dyDescent="0.15">
      <c r="A8" s="74" t="s">
        <v>453</v>
      </c>
      <c r="B8" s="893" t="s">
        <v>376</v>
      </c>
      <c r="C8" s="894"/>
      <c r="D8" s="74" t="s">
        <v>454</v>
      </c>
      <c r="E8" s="791" t="s">
        <v>458</v>
      </c>
      <c r="F8" s="792"/>
    </row>
    <row r="9" spans="1:10" ht="16.5" customHeight="1" x14ac:dyDescent="0.15">
      <c r="A9" s="885" t="s">
        <v>288</v>
      </c>
      <c r="B9" s="886"/>
      <c r="C9" s="886"/>
      <c r="D9" s="886"/>
      <c r="E9" s="886"/>
      <c r="F9" s="887"/>
    </row>
    <row r="10" spans="1:10" ht="300" customHeight="1" x14ac:dyDescent="0.15">
      <c r="A10" s="888"/>
      <c r="B10" s="889"/>
      <c r="C10" s="889"/>
      <c r="D10" s="889"/>
      <c r="E10" s="889"/>
      <c r="F10" s="890"/>
    </row>
    <row r="11" spans="1:10" ht="30" customHeight="1" x14ac:dyDescent="0.15">
      <c r="A11" s="885" t="s">
        <v>455</v>
      </c>
      <c r="B11" s="886"/>
      <c r="C11" s="886"/>
      <c r="D11" s="886"/>
      <c r="E11" s="886"/>
      <c r="F11" s="887"/>
    </row>
    <row r="12" spans="1:10" ht="299.25" customHeight="1" x14ac:dyDescent="0.15">
      <c r="A12" s="888"/>
      <c r="B12" s="889"/>
      <c r="C12" s="889"/>
      <c r="D12" s="889"/>
      <c r="E12" s="889"/>
      <c r="F12" s="890"/>
    </row>
    <row r="13" spans="1:10" x14ac:dyDescent="0.15">
      <c r="A13" s="323" t="s">
        <v>456</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0" customWidth="1"/>
    <col min="2" max="2" width="17.5" style="330" customWidth="1"/>
    <col min="3" max="3" width="8.75" style="330" customWidth="1"/>
    <col min="4" max="4" width="19.375" style="330" customWidth="1"/>
    <col min="5" max="5" width="21.25" style="330" customWidth="1"/>
    <col min="6" max="6" width="5" style="330" customWidth="1"/>
    <col min="7" max="16384" width="9" style="330"/>
  </cols>
  <sheetData>
    <row r="1" spans="1:7" s="328" customFormat="1" ht="13.5" customHeight="1" x14ac:dyDescent="0.15">
      <c r="A1" s="765" t="s">
        <v>327</v>
      </c>
      <c r="B1" s="765"/>
      <c r="C1" s="765"/>
      <c r="D1" s="765"/>
    </row>
    <row r="2" spans="1:7" ht="22.5" customHeight="1" x14ac:dyDescent="0.15">
      <c r="A2" s="896" t="s">
        <v>457</v>
      </c>
      <c r="B2" s="896"/>
      <c r="C2" s="896"/>
      <c r="D2" s="896"/>
      <c r="E2" s="896"/>
      <c r="F2" s="896"/>
      <c r="G2" s="73"/>
    </row>
    <row r="3" spans="1:7" ht="22.5" customHeight="1" x14ac:dyDescent="0.15">
      <c r="A3" s="329"/>
      <c r="B3" s="329"/>
      <c r="C3" s="329"/>
      <c r="D3" s="329"/>
      <c r="E3" s="329"/>
      <c r="F3" s="329"/>
      <c r="G3" s="73"/>
    </row>
    <row r="4" spans="1:7" ht="22.5" customHeight="1" x14ac:dyDescent="0.15">
      <c r="A4" s="329"/>
      <c r="B4" s="329"/>
      <c r="C4" s="329"/>
      <c r="D4" s="329"/>
      <c r="E4" s="329"/>
      <c r="F4" s="329"/>
      <c r="G4" s="73"/>
    </row>
    <row r="5" spans="1:7" ht="22.5" customHeight="1" x14ac:dyDescent="0.15">
      <c r="A5" s="329"/>
      <c r="B5" s="329"/>
      <c r="C5" s="329"/>
      <c r="D5" s="329"/>
      <c r="E5" s="329"/>
      <c r="F5" s="329"/>
      <c r="G5" s="73"/>
    </row>
    <row r="6" spans="1:7" ht="22.5" customHeight="1" x14ac:dyDescent="0.15">
      <c r="A6" s="329"/>
      <c r="B6" s="329"/>
      <c r="C6" s="329"/>
      <c r="D6" s="329"/>
      <c r="E6" s="329"/>
      <c r="F6" s="329"/>
      <c r="G6" s="73"/>
    </row>
    <row r="7" spans="1:7" ht="22.5" customHeight="1" x14ac:dyDescent="0.15">
      <c r="A7" s="329"/>
      <c r="B7" s="329"/>
      <c r="C7" s="329"/>
      <c r="D7" s="329"/>
      <c r="E7" s="329"/>
      <c r="F7" s="329"/>
      <c r="G7" s="73"/>
    </row>
    <row r="8" spans="1:7" ht="22.5" customHeight="1" x14ac:dyDescent="0.15">
      <c r="A8" s="329"/>
      <c r="B8" s="329"/>
      <c r="C8" s="329"/>
      <c r="D8" s="329"/>
      <c r="E8" s="329"/>
      <c r="F8" s="329"/>
      <c r="G8" s="73"/>
    </row>
    <row r="9" spans="1:7" ht="22.5" customHeight="1" x14ac:dyDescent="0.15">
      <c r="A9" s="329"/>
      <c r="B9" s="329"/>
      <c r="C9" s="329"/>
      <c r="D9" s="329"/>
      <c r="E9" s="329"/>
      <c r="F9" s="329"/>
      <c r="G9" s="73"/>
    </row>
    <row r="10" spans="1:7" ht="22.5" customHeight="1" x14ac:dyDescent="0.15">
      <c r="A10" s="329"/>
      <c r="B10" s="329"/>
      <c r="C10" s="329"/>
      <c r="D10" s="329"/>
      <c r="E10" s="329"/>
      <c r="F10" s="329"/>
      <c r="G10" s="73"/>
    </row>
    <row r="11" spans="1:7" ht="22.5" customHeight="1" x14ac:dyDescent="0.15">
      <c r="A11" s="329"/>
      <c r="B11" s="329"/>
      <c r="C11" s="329"/>
      <c r="D11" s="329"/>
      <c r="E11" s="329"/>
      <c r="F11" s="329"/>
      <c r="G11" s="73"/>
    </row>
    <row r="12" spans="1:7" ht="22.5" customHeight="1" x14ac:dyDescent="0.15">
      <c r="A12" s="329"/>
      <c r="B12" s="329"/>
      <c r="C12" s="329"/>
      <c r="D12" s="329"/>
      <c r="E12" s="329"/>
      <c r="F12" s="329"/>
      <c r="G12" s="73"/>
    </row>
    <row r="13" spans="1:7" ht="22.5" customHeight="1" x14ac:dyDescent="0.15">
      <c r="A13" s="329"/>
      <c r="B13" s="329"/>
      <c r="C13" s="329"/>
      <c r="D13" s="329"/>
      <c r="E13" s="329"/>
      <c r="F13" s="329"/>
      <c r="G13" s="73"/>
    </row>
    <row r="14" spans="1:7" ht="22.5" customHeight="1" x14ac:dyDescent="0.15">
      <c r="A14" s="329"/>
      <c r="B14" s="329"/>
      <c r="C14" s="329"/>
      <c r="D14" s="329"/>
      <c r="E14" s="329"/>
      <c r="F14" s="329"/>
      <c r="G14" s="73"/>
    </row>
    <row r="15" spans="1:7" ht="22.5" customHeight="1" x14ac:dyDescent="0.15">
      <c r="A15" s="329"/>
      <c r="B15" s="329"/>
      <c r="C15" s="329"/>
      <c r="D15" s="329"/>
      <c r="E15" s="329"/>
      <c r="F15" s="329"/>
      <c r="G15" s="73"/>
    </row>
    <row r="16" spans="1:7" ht="22.5" customHeight="1" x14ac:dyDescent="0.15">
      <c r="A16" s="329"/>
      <c r="B16" s="329"/>
      <c r="C16" s="329"/>
      <c r="D16" s="329"/>
      <c r="E16" s="329"/>
      <c r="F16" s="329"/>
      <c r="G16" s="73"/>
    </row>
    <row r="17" spans="1:7" ht="22.5" customHeight="1" x14ac:dyDescent="0.15">
      <c r="A17" s="329"/>
      <c r="B17" s="329"/>
      <c r="C17" s="329"/>
      <c r="D17" s="329"/>
      <c r="E17" s="329"/>
      <c r="F17" s="329"/>
      <c r="G17" s="73"/>
    </row>
    <row r="18" spans="1:7" ht="22.5" customHeight="1" x14ac:dyDescent="0.15">
      <c r="A18" s="329"/>
      <c r="B18" s="329"/>
      <c r="C18" s="329"/>
      <c r="D18" s="329"/>
      <c r="E18" s="329"/>
      <c r="F18" s="329"/>
      <c r="G18" s="73"/>
    </row>
    <row r="19" spans="1:7" ht="22.5" customHeight="1" x14ac:dyDescent="0.15">
      <c r="A19" s="329"/>
      <c r="B19" s="329"/>
      <c r="C19" s="329"/>
      <c r="D19" s="329"/>
      <c r="E19" s="329"/>
      <c r="F19" s="329"/>
      <c r="G19" s="73"/>
    </row>
    <row r="20" spans="1:7" ht="22.5" customHeight="1" x14ac:dyDescent="0.15">
      <c r="A20" s="329"/>
      <c r="B20" s="329"/>
      <c r="C20" s="329"/>
      <c r="D20" s="329"/>
      <c r="E20" s="329"/>
      <c r="F20" s="329"/>
      <c r="G20" s="73"/>
    </row>
    <row r="21" spans="1:7" ht="22.5" customHeight="1" x14ac:dyDescent="0.15">
      <c r="A21" s="329"/>
      <c r="B21" s="329"/>
      <c r="C21" s="329"/>
      <c r="D21" s="329"/>
      <c r="E21" s="329"/>
      <c r="F21" s="329"/>
      <c r="G21" s="73"/>
    </row>
    <row r="22" spans="1:7" ht="22.5" customHeight="1" x14ac:dyDescent="0.15">
      <c r="A22" s="329"/>
      <c r="B22" s="329"/>
      <c r="C22" s="329"/>
      <c r="D22" s="329"/>
      <c r="E22" s="329"/>
      <c r="F22" s="329"/>
      <c r="G22" s="73"/>
    </row>
    <row r="23" spans="1:7" ht="22.5" customHeight="1" x14ac:dyDescent="0.15">
      <c r="A23" s="329"/>
      <c r="B23" s="329"/>
      <c r="C23" s="329"/>
      <c r="D23" s="329"/>
      <c r="E23" s="329"/>
      <c r="F23" s="329"/>
      <c r="G23" s="73"/>
    </row>
    <row r="24" spans="1:7" ht="22.5" customHeight="1" x14ac:dyDescent="0.15">
      <c r="A24" s="329"/>
      <c r="B24" s="329"/>
      <c r="C24" s="329"/>
      <c r="D24" s="329"/>
      <c r="E24" s="329"/>
      <c r="F24" s="329"/>
      <c r="G24" s="73"/>
    </row>
    <row r="25" spans="1:7" ht="22.5" customHeight="1" x14ac:dyDescent="0.15">
      <c r="A25" s="329"/>
      <c r="B25" s="329"/>
      <c r="C25" s="329"/>
      <c r="D25" s="329"/>
      <c r="E25" s="329"/>
      <c r="F25" s="329"/>
      <c r="G25" s="73"/>
    </row>
    <row r="26" spans="1:7" ht="22.5" customHeight="1" x14ac:dyDescent="0.15">
      <c r="A26" s="329"/>
      <c r="B26" s="329"/>
      <c r="C26" s="329"/>
      <c r="D26" s="329"/>
      <c r="E26" s="329"/>
      <c r="F26" s="329"/>
      <c r="G26" s="73"/>
    </row>
    <row r="27" spans="1:7" ht="22.5" customHeight="1" x14ac:dyDescent="0.15">
      <c r="A27" s="329"/>
      <c r="B27" s="329"/>
      <c r="C27" s="329"/>
      <c r="D27" s="329"/>
      <c r="E27" s="329"/>
      <c r="F27" s="329"/>
      <c r="G27" s="73"/>
    </row>
    <row r="28" spans="1:7" ht="22.5" customHeight="1" x14ac:dyDescent="0.15">
      <c r="A28" s="329"/>
      <c r="B28" s="329"/>
      <c r="C28" s="329"/>
      <c r="D28" s="329"/>
      <c r="E28" s="329"/>
      <c r="F28" s="329"/>
      <c r="G28" s="73"/>
    </row>
    <row r="29" spans="1:7" ht="22.5" customHeight="1" x14ac:dyDescent="0.15">
      <c r="A29" s="329"/>
      <c r="B29" s="329"/>
      <c r="C29" s="329"/>
      <c r="D29" s="329"/>
      <c r="E29" s="329"/>
      <c r="F29" s="329"/>
      <c r="G29" s="73"/>
    </row>
    <row r="30" spans="1:7" ht="22.5" customHeight="1" x14ac:dyDescent="0.15">
      <c r="A30" s="329"/>
      <c r="B30" s="329"/>
      <c r="C30" s="329"/>
      <c r="D30" s="329"/>
      <c r="E30" s="329"/>
      <c r="F30" s="329"/>
      <c r="G30" s="73"/>
    </row>
    <row r="31" spans="1:7" ht="22.5" customHeight="1" x14ac:dyDescent="0.15">
      <c r="A31" s="329"/>
      <c r="B31" s="329"/>
      <c r="C31" s="329"/>
      <c r="D31" s="329"/>
      <c r="E31" s="329"/>
      <c r="F31" s="329"/>
      <c r="G31" s="73"/>
    </row>
    <row r="32" spans="1:7" ht="22.5" customHeight="1" x14ac:dyDescent="0.15">
      <c r="A32" s="329"/>
      <c r="B32" s="329"/>
      <c r="C32" s="329"/>
      <c r="D32" s="329"/>
      <c r="E32" s="329"/>
      <c r="F32" s="329"/>
      <c r="G32" s="73"/>
    </row>
    <row r="33" spans="1:7" ht="22.5" customHeight="1" x14ac:dyDescent="0.15">
      <c r="A33" s="329"/>
      <c r="B33" s="329"/>
      <c r="C33" s="329"/>
      <c r="D33" s="329"/>
      <c r="E33" s="329"/>
      <c r="F33" s="329"/>
      <c r="G33" s="73"/>
    </row>
    <row r="34" spans="1:7" ht="22.5" customHeight="1" x14ac:dyDescent="0.15">
      <c r="A34" s="329"/>
      <c r="B34" s="329"/>
      <c r="C34" s="329"/>
      <c r="D34" s="329"/>
      <c r="E34" s="329"/>
      <c r="F34" s="329"/>
      <c r="G34" s="73"/>
    </row>
    <row r="35" spans="1:7" ht="22.5" customHeight="1" x14ac:dyDescent="0.15">
      <c r="A35" s="329"/>
      <c r="B35" s="329"/>
      <c r="C35" s="329"/>
      <c r="D35" s="329"/>
      <c r="E35" s="329"/>
      <c r="F35" s="329"/>
      <c r="G35" s="73"/>
    </row>
    <row r="36" spans="1:7" x14ac:dyDescent="0.15">
      <c r="A36" s="323" t="s">
        <v>456</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84" zoomScaleNormal="85" zoomScaleSheetLayoutView="84"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442" t="s">
        <v>149</v>
      </c>
      <c r="B2" s="442"/>
      <c r="C2" s="442"/>
      <c r="D2" s="442"/>
      <c r="E2" s="442"/>
      <c r="F2" s="442"/>
      <c r="G2" s="442"/>
      <c r="H2" s="442"/>
      <c r="I2" s="442"/>
      <c r="J2" s="442"/>
      <c r="K2" s="442"/>
      <c r="L2" s="442"/>
      <c r="M2" s="442"/>
    </row>
    <row r="3" spans="1:15" ht="10.5" customHeight="1" x14ac:dyDescent="0.15">
      <c r="A3" s="78"/>
      <c r="B3" s="78"/>
      <c r="C3" s="78"/>
      <c r="D3" s="78"/>
      <c r="E3" s="78"/>
      <c r="F3" s="78"/>
      <c r="G3" s="78"/>
      <c r="H3" s="78"/>
      <c r="I3" s="78"/>
      <c r="J3" s="78"/>
      <c r="K3" s="78"/>
      <c r="L3" s="78"/>
      <c r="M3" s="78"/>
    </row>
    <row r="4" spans="1:15" s="83" customFormat="1" ht="21.95" customHeight="1" x14ac:dyDescent="0.15">
      <c r="A4" s="443" t="s">
        <v>138</v>
      </c>
      <c r="B4" s="444"/>
      <c r="C4" s="445" t="str">
        <f>'様式1-1'!D16</f>
        <v>戸切川岸元井堰取付擁壁工事</v>
      </c>
      <c r="D4" s="446"/>
      <c r="E4" s="446"/>
      <c r="F4" s="447"/>
      <c r="G4" s="79"/>
      <c r="H4" s="80"/>
      <c r="I4" s="81"/>
      <c r="J4" s="81"/>
      <c r="K4" s="169" t="s">
        <v>310</v>
      </c>
      <c r="L4" s="82">
        <f>'様式1-1'!D20</f>
        <v>45873</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443" t="s">
        <v>150</v>
      </c>
      <c r="B6" s="448"/>
      <c r="C6" s="166" t="str">
        <f>'様式1-1'!F10</f>
        <v>株式会社○○建設○○支店</v>
      </c>
      <c r="D6" s="448" t="s">
        <v>151</v>
      </c>
      <c r="E6" s="448"/>
      <c r="F6" s="449"/>
      <c r="G6" s="450"/>
      <c r="H6" s="450"/>
      <c r="I6" s="450"/>
      <c r="J6" s="451"/>
      <c r="K6" s="418" t="s">
        <v>152</v>
      </c>
      <c r="L6" s="85" t="s">
        <v>244</v>
      </c>
      <c r="M6" s="86"/>
    </row>
    <row r="7" spans="1:15" s="83" customFormat="1" ht="21.95" customHeight="1" thickBot="1" x14ac:dyDescent="0.2">
      <c r="A7" s="443" t="s">
        <v>245</v>
      </c>
      <c r="B7" s="453"/>
      <c r="C7" s="166" t="str">
        <f>'様式1-1'!F9</f>
        <v>○○市○○町○○番地</v>
      </c>
      <c r="D7" s="454" t="s">
        <v>153</v>
      </c>
      <c r="E7" s="454"/>
      <c r="F7" s="455"/>
      <c r="G7" s="456"/>
      <c r="H7" s="456"/>
      <c r="I7" s="456"/>
      <c r="J7" s="457"/>
      <c r="K7" s="452"/>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423" t="s">
        <v>299</v>
      </c>
      <c r="B10" s="424"/>
      <c r="C10" s="424"/>
      <c r="D10" s="424"/>
      <c r="E10" s="424"/>
      <c r="F10" s="424"/>
      <c r="G10" s="424"/>
      <c r="H10" s="424"/>
      <c r="I10" s="424"/>
      <c r="J10" s="424"/>
      <c r="K10" s="417" t="s">
        <v>80</v>
      </c>
      <c r="L10" s="418"/>
      <c r="M10" s="419"/>
    </row>
    <row r="11" spans="1:15" s="84" customFormat="1" ht="39.75" customHeight="1" thickTop="1" thickBot="1" x14ac:dyDescent="0.2">
      <c r="A11" s="425"/>
      <c r="B11" s="426"/>
      <c r="C11" s="426"/>
      <c r="D11" s="426"/>
      <c r="E11" s="426"/>
      <c r="F11" s="426"/>
      <c r="G11" s="426"/>
      <c r="H11" s="426"/>
      <c r="I11" s="426"/>
      <c r="J11" s="426"/>
      <c r="K11" s="420"/>
      <c r="L11" s="421"/>
      <c r="M11" s="422"/>
      <c r="N11" s="285" t="s">
        <v>273</v>
      </c>
      <c r="O11" s="284" t="s">
        <v>391</v>
      </c>
    </row>
    <row r="12" spans="1:15" s="84" customFormat="1" ht="8.25" customHeight="1" x14ac:dyDescent="0.15">
      <c r="C12" s="88"/>
      <c r="L12" s="89"/>
    </row>
    <row r="13" spans="1:15" s="91" customFormat="1" ht="15.95" customHeight="1" thickBot="1" x14ac:dyDescent="0.2">
      <c r="A13" s="268" t="s">
        <v>479</v>
      </c>
      <c r="B13" s="269"/>
      <c r="C13" s="269"/>
      <c r="L13" s="92"/>
    </row>
    <row r="14" spans="1:15" s="84" customFormat="1" ht="32.1" customHeight="1" thickBot="1" x14ac:dyDescent="0.2">
      <c r="A14" s="427" t="s">
        <v>154</v>
      </c>
      <c r="B14" s="428"/>
      <c r="C14" s="428"/>
      <c r="D14" s="428"/>
      <c r="E14" s="428"/>
      <c r="F14" s="429"/>
      <c r="G14" s="430" t="s">
        <v>155</v>
      </c>
      <c r="H14" s="431"/>
      <c r="I14" s="432"/>
      <c r="K14" s="433" t="s">
        <v>334</v>
      </c>
      <c r="L14" s="435"/>
      <c r="M14" s="94"/>
    </row>
    <row r="15" spans="1:15" s="84" customFormat="1" ht="19.5" customHeight="1" thickTop="1" thickBot="1" x14ac:dyDescent="0.2">
      <c r="A15" s="437" t="s">
        <v>489</v>
      </c>
      <c r="B15" s="437"/>
      <c r="C15" s="437"/>
      <c r="D15" s="437"/>
      <c r="E15" s="437"/>
      <c r="F15" s="438"/>
      <c r="G15" s="439"/>
      <c r="H15" s="440"/>
      <c r="I15" s="441"/>
      <c r="K15" s="434"/>
      <c r="L15" s="436"/>
      <c r="M15" s="94"/>
    </row>
    <row r="16" spans="1:15" s="84" customFormat="1" ht="19.5" customHeight="1" x14ac:dyDescent="0.15">
      <c r="A16" s="484" t="s">
        <v>256</v>
      </c>
      <c r="B16" s="485"/>
      <c r="C16" s="485"/>
      <c r="D16" s="485"/>
      <c r="E16" s="485"/>
      <c r="F16" s="485"/>
      <c r="G16" s="486"/>
      <c r="H16" s="487"/>
      <c r="I16" s="488"/>
      <c r="K16" s="331"/>
      <c r="L16" s="332"/>
      <c r="M16" s="79"/>
    </row>
    <row r="17" spans="1:13" s="84" customFormat="1" ht="19.5" customHeight="1" x14ac:dyDescent="0.15">
      <c r="A17" s="412" t="s">
        <v>257</v>
      </c>
      <c r="B17" s="413"/>
      <c r="C17" s="413"/>
      <c r="D17" s="413"/>
      <c r="E17" s="413"/>
      <c r="F17" s="413"/>
      <c r="G17" s="409"/>
      <c r="H17" s="410"/>
      <c r="I17" s="411"/>
    </row>
    <row r="18" spans="1:13" s="84" customFormat="1" ht="33" customHeight="1" x14ac:dyDescent="0.15">
      <c r="A18" s="513" t="s">
        <v>330</v>
      </c>
      <c r="B18" s="482"/>
      <c r="C18" s="482"/>
      <c r="D18" s="482"/>
      <c r="E18" s="482"/>
      <c r="F18" s="482"/>
      <c r="G18" s="481"/>
      <c r="H18" s="482"/>
      <c r="I18" s="483"/>
    </row>
    <row r="19" spans="1:13" s="84" customFormat="1" ht="19.5" customHeight="1" x14ac:dyDescent="0.15">
      <c r="A19" s="412" t="s">
        <v>259</v>
      </c>
      <c r="B19" s="413"/>
      <c r="C19" s="413"/>
      <c r="D19" s="413"/>
      <c r="E19" s="413"/>
      <c r="F19" s="413"/>
      <c r="G19" s="409"/>
      <c r="H19" s="410"/>
      <c r="I19" s="411"/>
    </row>
    <row r="20" spans="1:13" s="84" customFormat="1" ht="19.5" customHeight="1" thickBot="1" x14ac:dyDescent="0.2">
      <c r="A20" s="412" t="s">
        <v>258</v>
      </c>
      <c r="B20" s="413"/>
      <c r="C20" s="413"/>
      <c r="D20" s="413"/>
      <c r="E20" s="413"/>
      <c r="F20" s="413"/>
      <c r="G20" s="414"/>
      <c r="H20" s="415"/>
      <c r="I20" s="416"/>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92" t="s">
        <v>157</v>
      </c>
      <c r="B23" s="493"/>
      <c r="C23" s="494"/>
      <c r="D23" s="498" t="s">
        <v>255</v>
      </c>
      <c r="E23" s="499"/>
      <c r="F23" s="500" t="s">
        <v>155</v>
      </c>
      <c r="G23" s="501"/>
      <c r="H23" s="502"/>
      <c r="I23" s="460" t="s">
        <v>158</v>
      </c>
      <c r="J23" s="460"/>
      <c r="K23" s="460"/>
      <c r="L23" s="460"/>
      <c r="M23" s="461"/>
    </row>
    <row r="24" spans="1:13" s="83" customFormat="1" ht="15.95" customHeight="1" thickBot="1" x14ac:dyDescent="0.2">
      <c r="A24" s="495"/>
      <c r="B24" s="496"/>
      <c r="C24" s="497"/>
      <c r="D24" s="93" t="s">
        <v>159</v>
      </c>
      <c r="E24" s="93" t="s">
        <v>160</v>
      </c>
      <c r="F24" s="503"/>
      <c r="G24" s="504"/>
      <c r="H24" s="505"/>
      <c r="I24" s="462"/>
      <c r="J24" s="462"/>
      <c r="K24" s="462"/>
      <c r="L24" s="462"/>
      <c r="M24" s="463"/>
    </row>
    <row r="25" spans="1:13" ht="21" customHeight="1" thickTop="1" x14ac:dyDescent="0.15">
      <c r="A25" s="473" t="s">
        <v>289</v>
      </c>
      <c r="B25" s="473"/>
      <c r="C25" s="473"/>
      <c r="D25" s="107"/>
      <c r="E25" s="107" t="s">
        <v>11</v>
      </c>
      <c r="F25" s="489"/>
      <c r="G25" s="490"/>
      <c r="H25" s="491"/>
      <c r="I25" s="506"/>
      <c r="J25" s="507"/>
      <c r="K25" s="507"/>
      <c r="L25" s="507"/>
      <c r="M25" s="508"/>
    </row>
    <row r="26" spans="1:13" ht="21" customHeight="1" x14ac:dyDescent="0.15">
      <c r="A26" s="480" t="s">
        <v>161</v>
      </c>
      <c r="B26" s="480"/>
      <c r="C26" s="480"/>
      <c r="D26" s="108"/>
      <c r="E26" s="109" t="s">
        <v>12</v>
      </c>
      <c r="F26" s="474"/>
      <c r="G26" s="475"/>
      <c r="H26" s="476"/>
      <c r="I26" s="511" t="s">
        <v>290</v>
      </c>
      <c r="J26" s="511"/>
      <c r="K26" s="511"/>
      <c r="L26" s="511"/>
      <c r="M26" s="512"/>
    </row>
    <row r="27" spans="1:13" s="84" customFormat="1" ht="21" customHeight="1" x14ac:dyDescent="0.15">
      <c r="A27" s="480" t="s">
        <v>76</v>
      </c>
      <c r="B27" s="480"/>
      <c r="C27" s="480"/>
      <c r="D27" s="108"/>
      <c r="E27" s="109" t="s">
        <v>11</v>
      </c>
      <c r="F27" s="474"/>
      <c r="G27" s="475"/>
      <c r="H27" s="476"/>
      <c r="I27" s="509" t="s">
        <v>292</v>
      </c>
      <c r="J27" s="509"/>
      <c r="K27" s="509"/>
      <c r="L27" s="509"/>
      <c r="M27" s="510"/>
    </row>
    <row r="28" spans="1:13" s="84" customFormat="1" ht="21" customHeight="1" x14ac:dyDescent="0.15">
      <c r="A28" s="473" t="s">
        <v>77</v>
      </c>
      <c r="B28" s="473"/>
      <c r="C28" s="473"/>
      <c r="D28" s="110"/>
      <c r="E28" s="107" t="s">
        <v>13</v>
      </c>
      <c r="F28" s="474"/>
      <c r="G28" s="475"/>
      <c r="H28" s="476"/>
      <c r="I28" s="135"/>
      <c r="J28" s="135"/>
      <c r="K28" s="135"/>
      <c r="L28" s="135"/>
      <c r="M28" s="168"/>
    </row>
    <row r="29" spans="1:13" ht="21" customHeight="1" x14ac:dyDescent="0.15">
      <c r="A29" s="473" t="s">
        <v>305</v>
      </c>
      <c r="B29" s="473"/>
      <c r="C29" s="473"/>
      <c r="D29" s="110"/>
      <c r="E29" s="107" t="s">
        <v>14</v>
      </c>
      <c r="F29" s="474"/>
      <c r="G29" s="475"/>
      <c r="H29" s="476"/>
      <c r="I29" s="135"/>
      <c r="J29" s="135"/>
      <c r="K29" s="135"/>
      <c r="L29" s="135"/>
      <c r="M29" s="168"/>
    </row>
    <row r="30" spans="1:13" ht="21" customHeight="1" x14ac:dyDescent="0.15">
      <c r="A30" s="473" t="s">
        <v>78</v>
      </c>
      <c r="B30" s="473"/>
      <c r="C30" s="473"/>
      <c r="D30" s="110"/>
      <c r="E30" s="107" t="s">
        <v>15</v>
      </c>
      <c r="F30" s="474"/>
      <c r="G30" s="475"/>
      <c r="H30" s="476"/>
      <c r="I30" s="135"/>
      <c r="J30" s="135"/>
      <c r="K30" s="135"/>
      <c r="L30" s="135"/>
      <c r="M30" s="168"/>
    </row>
    <row r="31" spans="1:13" ht="21" customHeight="1" x14ac:dyDescent="0.15">
      <c r="A31" s="458" t="s">
        <v>315</v>
      </c>
      <c r="B31" s="459"/>
      <c r="C31" s="459"/>
      <c r="D31" s="110"/>
      <c r="E31" s="107" t="s">
        <v>18</v>
      </c>
      <c r="F31" s="477"/>
      <c r="G31" s="478"/>
      <c r="H31" s="479"/>
      <c r="I31" s="469" t="s">
        <v>325</v>
      </c>
      <c r="J31" s="469"/>
      <c r="K31" s="469"/>
      <c r="L31" s="469"/>
      <c r="M31" s="470"/>
    </row>
    <row r="32" spans="1:13" ht="21" customHeight="1" x14ac:dyDescent="0.15">
      <c r="A32" s="138"/>
      <c r="B32" s="464" t="s">
        <v>307</v>
      </c>
      <c r="C32" s="465"/>
      <c r="D32" s="128"/>
      <c r="E32" s="114" t="s">
        <v>275</v>
      </c>
      <c r="F32" s="466"/>
      <c r="G32" s="467"/>
      <c r="H32" s="468"/>
      <c r="I32" s="471"/>
      <c r="J32" s="471"/>
      <c r="K32" s="471"/>
      <c r="L32" s="471"/>
      <c r="M32" s="472"/>
    </row>
    <row r="33" spans="1:15" ht="21" customHeight="1" x14ac:dyDescent="0.15">
      <c r="A33" s="524" t="s">
        <v>181</v>
      </c>
      <c r="B33" s="524"/>
      <c r="C33" s="524"/>
      <c r="D33" s="114"/>
      <c r="E33" s="114" t="s">
        <v>11</v>
      </c>
      <c r="F33" s="466"/>
      <c r="G33" s="467"/>
      <c r="H33" s="468"/>
      <c r="I33" s="471"/>
      <c r="J33" s="471"/>
      <c r="K33" s="471"/>
      <c r="L33" s="471"/>
      <c r="M33" s="472"/>
    </row>
    <row r="34" spans="1:15" ht="21.75" customHeight="1" x14ac:dyDescent="0.15">
      <c r="A34" s="524" t="s">
        <v>182</v>
      </c>
      <c r="B34" s="524"/>
      <c r="C34" s="524"/>
      <c r="D34" s="114"/>
      <c r="E34" s="114" t="s">
        <v>183</v>
      </c>
      <c r="F34" s="466"/>
      <c r="G34" s="467"/>
      <c r="H34" s="468"/>
      <c r="I34" s="522" t="s">
        <v>395</v>
      </c>
      <c r="J34" s="522"/>
      <c r="K34" s="522"/>
      <c r="L34" s="522"/>
      <c r="M34" s="523"/>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92" t="s">
        <v>157</v>
      </c>
      <c r="B37" s="493"/>
      <c r="C37" s="493"/>
      <c r="D37" s="498" t="s">
        <v>255</v>
      </c>
      <c r="E37" s="499"/>
      <c r="F37" s="500" t="s">
        <v>155</v>
      </c>
      <c r="G37" s="501"/>
      <c r="H37" s="502"/>
      <c r="I37" s="460" t="s">
        <v>158</v>
      </c>
      <c r="J37" s="460"/>
      <c r="K37" s="460"/>
      <c r="L37" s="460"/>
      <c r="M37" s="461"/>
    </row>
    <row r="38" spans="1:15" s="83" customFormat="1" ht="15.95" customHeight="1" thickBot="1" x14ac:dyDescent="0.2">
      <c r="A38" s="495"/>
      <c r="B38" s="496"/>
      <c r="C38" s="496"/>
      <c r="D38" s="111" t="s">
        <v>159</v>
      </c>
      <c r="E38" s="105" t="s">
        <v>160</v>
      </c>
      <c r="F38" s="503"/>
      <c r="G38" s="504"/>
      <c r="H38" s="505"/>
      <c r="I38" s="462"/>
      <c r="J38" s="462"/>
      <c r="K38" s="462"/>
      <c r="L38" s="462"/>
      <c r="M38" s="463"/>
    </row>
    <row r="39" spans="1:15" s="88" customFormat="1" ht="21" customHeight="1" thickTop="1" x14ac:dyDescent="0.15">
      <c r="A39" s="514" t="s">
        <v>248</v>
      </c>
      <c r="B39" s="515"/>
      <c r="C39" s="515"/>
      <c r="D39" s="112" t="s">
        <v>16</v>
      </c>
      <c r="E39" s="112" t="s">
        <v>16</v>
      </c>
      <c r="F39" s="489"/>
      <c r="G39" s="490"/>
      <c r="H39" s="491"/>
      <c r="I39" s="516" t="s">
        <v>477</v>
      </c>
      <c r="J39" s="516"/>
      <c r="K39" s="516"/>
      <c r="L39" s="516"/>
      <c r="M39" s="517"/>
    </row>
    <row r="40" spans="1:15" s="88" customFormat="1" ht="21" customHeight="1" x14ac:dyDescent="0.15">
      <c r="A40" s="113"/>
      <c r="B40" s="520" t="s">
        <v>162</v>
      </c>
      <c r="C40" s="521"/>
      <c r="D40" s="114"/>
      <c r="E40" s="115" t="s">
        <v>163</v>
      </c>
      <c r="F40" s="466"/>
      <c r="G40" s="467"/>
      <c r="H40" s="468"/>
      <c r="I40" s="518"/>
      <c r="J40" s="518"/>
      <c r="K40" s="518"/>
      <c r="L40" s="518"/>
      <c r="M40" s="519"/>
    </row>
    <row r="41" spans="1:15" s="88" customFormat="1" ht="21" customHeight="1" x14ac:dyDescent="0.15">
      <c r="A41" s="113"/>
      <c r="B41" s="520" t="s">
        <v>164</v>
      </c>
      <c r="C41" s="521"/>
      <c r="D41" s="114"/>
      <c r="E41" s="114" t="s">
        <v>17</v>
      </c>
      <c r="F41" s="466"/>
      <c r="G41" s="467"/>
      <c r="H41" s="468"/>
      <c r="I41" s="518"/>
      <c r="J41" s="518"/>
      <c r="K41" s="518"/>
      <c r="L41" s="518"/>
      <c r="M41" s="519"/>
    </row>
    <row r="42" spans="1:15" s="88" customFormat="1" ht="21" customHeight="1" x14ac:dyDescent="0.15">
      <c r="A42" s="113"/>
      <c r="B42" s="520" t="s">
        <v>165</v>
      </c>
      <c r="C42" s="521"/>
      <c r="D42" s="114"/>
      <c r="E42" s="114" t="s">
        <v>18</v>
      </c>
      <c r="F42" s="466"/>
      <c r="G42" s="467"/>
      <c r="H42" s="468"/>
      <c r="I42" s="518"/>
      <c r="J42" s="518"/>
      <c r="K42" s="518"/>
      <c r="L42" s="518"/>
      <c r="M42" s="519"/>
    </row>
    <row r="43" spans="1:15" s="88" customFormat="1" ht="21" customHeight="1" x14ac:dyDescent="0.15">
      <c r="A43" s="113"/>
      <c r="B43" s="520" t="s">
        <v>166</v>
      </c>
      <c r="C43" s="521"/>
      <c r="D43" s="114"/>
      <c r="E43" s="114" t="s">
        <v>19</v>
      </c>
      <c r="F43" s="466"/>
      <c r="G43" s="467"/>
      <c r="H43" s="468"/>
      <c r="I43" s="518"/>
      <c r="J43" s="518"/>
      <c r="K43" s="518"/>
      <c r="L43" s="518"/>
      <c r="M43" s="519"/>
    </row>
    <row r="44" spans="1:15" s="88" customFormat="1" ht="21" customHeight="1" thickBot="1" x14ac:dyDescent="0.2">
      <c r="A44" s="116"/>
      <c r="B44" s="530" t="s">
        <v>314</v>
      </c>
      <c r="C44" s="531"/>
      <c r="D44" s="114"/>
      <c r="E44" s="114" t="s">
        <v>174</v>
      </c>
      <c r="F44" s="532"/>
      <c r="G44" s="533"/>
      <c r="H44" s="534"/>
      <c r="I44" s="471"/>
      <c r="J44" s="471"/>
      <c r="K44" s="471"/>
      <c r="L44" s="471"/>
      <c r="M44" s="472"/>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92" t="s">
        <v>167</v>
      </c>
      <c r="B47" s="493"/>
      <c r="C47" s="493"/>
      <c r="D47" s="498" t="s">
        <v>255</v>
      </c>
      <c r="E47" s="499"/>
      <c r="F47" s="535" t="s">
        <v>155</v>
      </c>
      <c r="G47" s="535"/>
      <c r="H47" s="535"/>
      <c r="I47" s="460" t="s">
        <v>158</v>
      </c>
      <c r="J47" s="460"/>
      <c r="K47" s="460"/>
      <c r="L47" s="460"/>
      <c r="M47" s="461"/>
    </row>
    <row r="48" spans="1:15" s="83" customFormat="1" ht="15.95" customHeight="1" thickBot="1" x14ac:dyDescent="0.2">
      <c r="A48" s="495"/>
      <c r="B48" s="496"/>
      <c r="C48" s="496"/>
      <c r="D48" s="106" t="s">
        <v>159</v>
      </c>
      <c r="E48" s="93" t="s">
        <v>160</v>
      </c>
      <c r="F48" s="221" t="s">
        <v>168</v>
      </c>
      <c r="G48" s="222" t="s">
        <v>169</v>
      </c>
      <c r="H48" s="222" t="s">
        <v>170</v>
      </c>
      <c r="I48" s="462"/>
      <c r="J48" s="462"/>
      <c r="K48" s="462"/>
      <c r="L48" s="462"/>
      <c r="M48" s="463"/>
    </row>
    <row r="49" spans="1:15" s="88" customFormat="1" ht="21" customHeight="1" thickTop="1" x14ac:dyDescent="0.15">
      <c r="A49" s="480" t="s">
        <v>171</v>
      </c>
      <c r="B49" s="480"/>
      <c r="C49" s="528"/>
      <c r="D49" s="124"/>
      <c r="E49" s="125"/>
      <c r="F49" s="216"/>
      <c r="G49" s="219"/>
      <c r="H49" s="220"/>
      <c r="I49" s="537" t="s">
        <v>172</v>
      </c>
      <c r="J49" s="537"/>
      <c r="K49" s="537"/>
      <c r="L49" s="537"/>
      <c r="M49" s="538"/>
    </row>
    <row r="50" spans="1:15" s="88" customFormat="1" ht="35.25" customHeight="1" x14ac:dyDescent="0.15">
      <c r="A50" s="539" t="s">
        <v>173</v>
      </c>
      <c r="B50" s="473"/>
      <c r="C50" s="540"/>
      <c r="D50" s="110" t="s">
        <v>20</v>
      </c>
      <c r="E50" s="107" t="s">
        <v>20</v>
      </c>
      <c r="F50" s="190"/>
      <c r="G50" s="195"/>
      <c r="H50" s="214"/>
      <c r="I50" s="469" t="s">
        <v>595</v>
      </c>
      <c r="J50" s="469"/>
      <c r="K50" s="469"/>
      <c r="L50" s="469"/>
      <c r="M50" s="470"/>
    </row>
    <row r="51" spans="1:15" s="88" customFormat="1" ht="30" customHeight="1" x14ac:dyDescent="0.15">
      <c r="A51" s="127"/>
      <c r="B51" s="520" t="s">
        <v>162</v>
      </c>
      <c r="C51" s="521"/>
      <c r="D51" s="128"/>
      <c r="E51" s="114" t="s">
        <v>163</v>
      </c>
      <c r="F51" s="129"/>
      <c r="G51" s="130"/>
      <c r="H51" s="218"/>
      <c r="I51" s="518"/>
      <c r="J51" s="518"/>
      <c r="K51" s="518"/>
      <c r="L51" s="518"/>
      <c r="M51" s="519"/>
    </row>
    <row r="52" spans="1:15" s="88" customFormat="1" ht="30" customHeight="1" x14ac:dyDescent="0.15">
      <c r="A52" s="127"/>
      <c r="B52" s="520" t="s">
        <v>164</v>
      </c>
      <c r="C52" s="521"/>
      <c r="D52" s="128"/>
      <c r="E52" s="114" t="s">
        <v>17</v>
      </c>
      <c r="F52" s="129"/>
      <c r="G52" s="130"/>
      <c r="H52" s="218"/>
      <c r="I52" s="518"/>
      <c r="J52" s="518"/>
      <c r="K52" s="518"/>
      <c r="L52" s="518"/>
      <c r="M52" s="519"/>
    </row>
    <row r="53" spans="1:15" s="88" customFormat="1" ht="30" customHeight="1" x14ac:dyDescent="0.15">
      <c r="A53" s="127"/>
      <c r="B53" s="520" t="s">
        <v>165</v>
      </c>
      <c r="C53" s="521"/>
      <c r="D53" s="128"/>
      <c r="E53" s="114" t="s">
        <v>18</v>
      </c>
      <c r="F53" s="129"/>
      <c r="G53" s="130"/>
      <c r="H53" s="218"/>
      <c r="I53" s="518"/>
      <c r="J53" s="518"/>
      <c r="K53" s="518"/>
      <c r="L53" s="518"/>
      <c r="M53" s="519"/>
    </row>
    <row r="54" spans="1:15" s="88" customFormat="1" ht="30" customHeight="1" x14ac:dyDescent="0.15">
      <c r="A54" s="127"/>
      <c r="B54" s="529" t="s">
        <v>166</v>
      </c>
      <c r="C54" s="521"/>
      <c r="D54" s="128"/>
      <c r="E54" s="114" t="s">
        <v>19</v>
      </c>
      <c r="F54" s="129"/>
      <c r="G54" s="130"/>
      <c r="H54" s="218"/>
      <c r="I54" s="518"/>
      <c r="J54" s="518"/>
      <c r="K54" s="518"/>
      <c r="L54" s="518"/>
      <c r="M54" s="519"/>
    </row>
    <row r="55" spans="1:15" s="88" customFormat="1" ht="30" customHeight="1" x14ac:dyDescent="0.15">
      <c r="A55" s="127"/>
      <c r="B55" s="529" t="s">
        <v>364</v>
      </c>
      <c r="C55" s="521"/>
      <c r="D55" s="128"/>
      <c r="E55" s="114" t="s">
        <v>19</v>
      </c>
      <c r="F55" s="250"/>
      <c r="G55" s="130"/>
      <c r="H55" s="218"/>
      <c r="I55" s="518"/>
      <c r="J55" s="518"/>
      <c r="K55" s="518"/>
      <c r="L55" s="518"/>
      <c r="M55" s="519"/>
    </row>
    <row r="56" spans="1:15" s="88" customFormat="1" ht="30" customHeight="1" x14ac:dyDescent="0.15">
      <c r="A56" s="127"/>
      <c r="B56" s="545" t="s">
        <v>365</v>
      </c>
      <c r="C56" s="531"/>
      <c r="D56" s="128"/>
      <c r="E56" s="114" t="s">
        <v>174</v>
      </c>
      <c r="F56" s="188"/>
      <c r="G56" s="189"/>
      <c r="H56" s="215"/>
      <c r="I56" s="518"/>
      <c r="J56" s="518"/>
      <c r="K56" s="518"/>
      <c r="L56" s="518"/>
      <c r="M56" s="519"/>
    </row>
    <row r="57" spans="1:15" s="88" customFormat="1" ht="29.25" customHeight="1" x14ac:dyDescent="0.15">
      <c r="A57" s="525" t="s">
        <v>496</v>
      </c>
      <c r="B57" s="526"/>
      <c r="C57" s="527"/>
      <c r="D57" s="110"/>
      <c r="E57" s="107" t="s">
        <v>11</v>
      </c>
      <c r="F57" s="334"/>
      <c r="G57" s="196"/>
      <c r="H57" s="335"/>
      <c r="I57" s="518"/>
      <c r="J57" s="518"/>
      <c r="K57" s="518"/>
      <c r="L57" s="518"/>
      <c r="M57" s="519"/>
    </row>
    <row r="58" spans="1:15" s="88" customFormat="1" ht="29.25" customHeight="1" x14ac:dyDescent="0.15">
      <c r="A58" s="525" t="s">
        <v>497</v>
      </c>
      <c r="B58" s="526"/>
      <c r="C58" s="527"/>
      <c r="D58" s="110"/>
      <c r="E58" s="107" t="s">
        <v>11</v>
      </c>
      <c r="F58" s="334"/>
      <c r="G58" s="196"/>
      <c r="H58" s="335"/>
      <c r="I58" s="518"/>
      <c r="J58" s="518"/>
      <c r="K58" s="518"/>
      <c r="L58" s="518"/>
      <c r="M58" s="519"/>
    </row>
    <row r="59" spans="1:15" s="88" customFormat="1" ht="35.25" customHeight="1" x14ac:dyDescent="0.15">
      <c r="A59" s="525" t="s">
        <v>175</v>
      </c>
      <c r="B59" s="526"/>
      <c r="C59" s="527"/>
      <c r="D59" s="110"/>
      <c r="E59" s="107" t="s">
        <v>20</v>
      </c>
      <c r="F59" s="190"/>
      <c r="G59" s="196"/>
      <c r="H59" s="214"/>
      <c r="I59" s="518"/>
      <c r="J59" s="518"/>
      <c r="K59" s="518"/>
      <c r="L59" s="518"/>
      <c r="M59" s="519"/>
    </row>
    <row r="60" spans="1:15" s="88" customFormat="1" ht="35.25" customHeight="1" x14ac:dyDescent="0.15">
      <c r="A60" s="541" t="s">
        <v>176</v>
      </c>
      <c r="B60" s="542"/>
      <c r="C60" s="543"/>
      <c r="D60" s="110"/>
      <c r="E60" s="107" t="s">
        <v>20</v>
      </c>
      <c r="F60" s="190"/>
      <c r="G60" s="196"/>
      <c r="H60" s="214"/>
      <c r="I60" s="471"/>
      <c r="J60" s="471"/>
      <c r="K60" s="471"/>
      <c r="L60" s="471"/>
      <c r="M60" s="472"/>
    </row>
    <row r="61" spans="1:15" ht="111" customHeight="1" x14ac:dyDescent="0.15">
      <c r="A61" s="544" t="s">
        <v>366</v>
      </c>
      <c r="B61" s="544"/>
      <c r="C61" s="544"/>
      <c r="D61" s="131"/>
      <c r="E61" s="114" t="s">
        <v>174</v>
      </c>
      <c r="F61" s="129"/>
      <c r="G61" s="217"/>
      <c r="H61" s="218"/>
      <c r="I61" s="509" t="s">
        <v>469</v>
      </c>
      <c r="J61" s="509"/>
      <c r="K61" s="509"/>
      <c r="L61" s="509"/>
      <c r="M61" s="510"/>
      <c r="N61" s="252" t="s">
        <v>370</v>
      </c>
      <c r="O61" s="251" t="s">
        <v>371</v>
      </c>
    </row>
    <row r="62" spans="1:15" ht="36" customHeight="1" x14ac:dyDescent="0.15">
      <c r="A62" s="566" t="s">
        <v>491</v>
      </c>
      <c r="B62" s="567"/>
      <c r="C62" s="568"/>
      <c r="D62" s="333"/>
      <c r="E62" s="324" t="s">
        <v>462</v>
      </c>
      <c r="F62" s="569"/>
      <c r="G62" s="570"/>
      <c r="H62" s="571"/>
      <c r="I62" s="572" t="s">
        <v>492</v>
      </c>
      <c r="J62" s="509"/>
      <c r="K62" s="509"/>
      <c r="L62" s="509"/>
      <c r="M62" s="510"/>
      <c r="N62" s="252"/>
      <c r="O62" s="251"/>
    </row>
    <row r="63" spans="1:15" ht="29.25" customHeight="1" x14ac:dyDescent="0.15">
      <c r="A63" s="566" t="s">
        <v>490</v>
      </c>
      <c r="B63" s="567"/>
      <c r="C63" s="568"/>
      <c r="D63" s="333"/>
      <c r="E63" s="324" t="s">
        <v>462</v>
      </c>
      <c r="F63" s="569"/>
      <c r="G63" s="570"/>
      <c r="H63" s="571"/>
      <c r="I63" s="572" t="s">
        <v>493</v>
      </c>
      <c r="J63" s="509"/>
      <c r="K63" s="509"/>
      <c r="L63" s="509"/>
      <c r="M63" s="510"/>
      <c r="N63" s="252"/>
      <c r="O63" s="251"/>
    </row>
    <row r="64" spans="1:15" ht="32.25" customHeight="1" thickBot="1" x14ac:dyDescent="0.2">
      <c r="A64" s="566" t="s">
        <v>495</v>
      </c>
      <c r="B64" s="567"/>
      <c r="C64" s="568"/>
      <c r="D64" s="333"/>
      <c r="E64" s="324" t="s">
        <v>462</v>
      </c>
      <c r="F64" s="569"/>
      <c r="G64" s="570"/>
      <c r="H64" s="571"/>
      <c r="I64" s="572" t="s">
        <v>494</v>
      </c>
      <c r="J64" s="509"/>
      <c r="K64" s="509"/>
      <c r="L64" s="509"/>
      <c r="M64" s="510"/>
      <c r="N64" s="252"/>
      <c r="O64" s="251"/>
    </row>
    <row r="65" spans="1:13" s="88" customFormat="1" ht="8.25" customHeight="1" x14ac:dyDescent="0.15">
      <c r="A65" s="132"/>
      <c r="B65" s="133"/>
      <c r="C65" s="133"/>
      <c r="D65" s="134"/>
      <c r="E65" s="134"/>
      <c r="F65" s="288"/>
      <c r="G65" s="288"/>
      <c r="H65" s="288"/>
      <c r="I65" s="135"/>
      <c r="J65" s="135"/>
      <c r="K65" s="135"/>
      <c r="L65" s="135"/>
      <c r="M65" s="135"/>
    </row>
    <row r="66" spans="1:13" s="91" customFormat="1" ht="15.95" customHeight="1" x14ac:dyDescent="0.15">
      <c r="A66" s="99" t="s">
        <v>253</v>
      </c>
      <c r="B66" s="121"/>
      <c r="C66" s="122"/>
      <c r="D66" s="123"/>
      <c r="E66" s="122"/>
      <c r="F66" s="194"/>
      <c r="G66" s="194"/>
      <c r="H66" s="194"/>
      <c r="I66" s="104"/>
      <c r="J66" s="104"/>
      <c r="K66" s="104"/>
      <c r="L66" s="104"/>
      <c r="M66" s="104"/>
    </row>
    <row r="67" spans="1:13" s="84" customFormat="1" ht="15.95" customHeight="1" x14ac:dyDescent="0.15">
      <c r="A67" s="492" t="s">
        <v>157</v>
      </c>
      <c r="B67" s="493"/>
      <c r="C67" s="493"/>
      <c r="D67" s="498" t="s">
        <v>255</v>
      </c>
      <c r="E67" s="499"/>
      <c r="F67" s="535" t="s">
        <v>155</v>
      </c>
      <c r="G67" s="535"/>
      <c r="H67" s="535"/>
      <c r="I67" s="460" t="s">
        <v>158</v>
      </c>
      <c r="J67" s="460"/>
      <c r="K67" s="460"/>
      <c r="L67" s="460"/>
      <c r="M67" s="461"/>
    </row>
    <row r="68" spans="1:13" s="84" customFormat="1" ht="15.95" customHeight="1" thickBot="1" x14ac:dyDescent="0.2">
      <c r="A68" s="495"/>
      <c r="B68" s="496"/>
      <c r="C68" s="496"/>
      <c r="D68" s="106" t="s">
        <v>159</v>
      </c>
      <c r="E68" s="93" t="s">
        <v>160</v>
      </c>
      <c r="F68" s="536"/>
      <c r="G68" s="536"/>
      <c r="H68" s="536"/>
      <c r="I68" s="462"/>
      <c r="J68" s="462"/>
      <c r="K68" s="462"/>
      <c r="L68" s="462"/>
      <c r="M68" s="463"/>
    </row>
    <row r="69" spans="1:13" s="84" customFormat="1" ht="27" customHeight="1" thickTop="1" x14ac:dyDescent="0.15">
      <c r="A69" s="557" t="s">
        <v>177</v>
      </c>
      <c r="B69" s="480"/>
      <c r="C69" s="480"/>
      <c r="D69" s="108" t="s">
        <v>22</v>
      </c>
      <c r="E69" s="109" t="s">
        <v>22</v>
      </c>
      <c r="F69" s="558"/>
      <c r="G69" s="559"/>
      <c r="H69" s="560"/>
      <c r="I69" s="516" t="s">
        <v>308</v>
      </c>
      <c r="J69" s="516"/>
      <c r="K69" s="516"/>
      <c r="L69" s="516"/>
      <c r="M69" s="517"/>
    </row>
    <row r="70" spans="1:13" s="84" customFormat="1" ht="27" customHeight="1" thickBot="1" x14ac:dyDescent="0.2">
      <c r="A70" s="136"/>
      <c r="B70" s="549" t="s">
        <v>178</v>
      </c>
      <c r="C70" s="549"/>
      <c r="D70" s="110" t="s">
        <v>19</v>
      </c>
      <c r="E70" s="107" t="s">
        <v>19</v>
      </c>
      <c r="F70" s="550"/>
      <c r="G70" s="551"/>
      <c r="H70" s="552"/>
      <c r="I70" s="471"/>
      <c r="J70" s="471"/>
      <c r="K70" s="471"/>
      <c r="L70" s="471"/>
      <c r="M70" s="472"/>
    </row>
    <row r="71" spans="1:13" ht="8.25" customHeight="1" x14ac:dyDescent="0.15">
      <c r="F71" s="198"/>
      <c r="G71" s="198"/>
      <c r="H71" s="198"/>
      <c r="I71" s="84"/>
      <c r="J71" s="84"/>
      <c r="K71" s="84"/>
      <c r="L71" s="84"/>
      <c r="M71" s="84"/>
    </row>
    <row r="72" spans="1:13" s="91" customFormat="1" ht="15.95" customHeight="1" x14ac:dyDescent="0.15">
      <c r="A72" s="99" t="s">
        <v>254</v>
      </c>
      <c r="B72" s="121"/>
      <c r="C72" s="122"/>
      <c r="D72" s="123"/>
      <c r="E72" s="122"/>
      <c r="F72" s="194"/>
      <c r="G72" s="194"/>
      <c r="H72" s="194"/>
      <c r="I72" s="104"/>
      <c r="J72" s="104"/>
      <c r="K72" s="104"/>
      <c r="L72" s="104"/>
      <c r="M72" s="104"/>
    </row>
    <row r="73" spans="1:13" s="84" customFormat="1" ht="15.95" customHeight="1" x14ac:dyDescent="0.15">
      <c r="A73" s="492" t="s">
        <v>157</v>
      </c>
      <c r="B73" s="493"/>
      <c r="C73" s="493"/>
      <c r="D73" s="498" t="s">
        <v>255</v>
      </c>
      <c r="E73" s="499"/>
      <c r="F73" s="535" t="s">
        <v>155</v>
      </c>
      <c r="G73" s="535"/>
      <c r="H73" s="535"/>
      <c r="I73" s="460" t="s">
        <v>158</v>
      </c>
      <c r="J73" s="460"/>
      <c r="K73" s="460"/>
      <c r="L73" s="460"/>
      <c r="M73" s="461"/>
    </row>
    <row r="74" spans="1:13" s="84" customFormat="1" ht="15.95" customHeight="1" thickBot="1" x14ac:dyDescent="0.2">
      <c r="A74" s="495"/>
      <c r="B74" s="496"/>
      <c r="C74" s="496"/>
      <c r="D74" s="106" t="s">
        <v>159</v>
      </c>
      <c r="E74" s="93" t="s">
        <v>160</v>
      </c>
      <c r="F74" s="553"/>
      <c r="G74" s="553"/>
      <c r="H74" s="553"/>
      <c r="I74" s="462"/>
      <c r="J74" s="462"/>
      <c r="K74" s="462"/>
      <c r="L74" s="462"/>
      <c r="M74" s="463"/>
    </row>
    <row r="75" spans="1:13" s="84" customFormat="1" ht="21" customHeight="1" thickTop="1" x14ac:dyDescent="0.15">
      <c r="A75" s="546" t="s">
        <v>179</v>
      </c>
      <c r="B75" s="547"/>
      <c r="C75" s="548"/>
      <c r="D75" s="137"/>
      <c r="E75" s="112" t="s">
        <v>21</v>
      </c>
      <c r="F75" s="489"/>
      <c r="G75" s="490"/>
      <c r="H75" s="491"/>
      <c r="I75" s="516" t="s">
        <v>356</v>
      </c>
      <c r="J75" s="516"/>
      <c r="K75" s="516"/>
      <c r="L75" s="516"/>
      <c r="M75" s="517"/>
    </row>
    <row r="76" spans="1:13" s="84" customFormat="1" ht="21" customHeight="1" x14ac:dyDescent="0.15">
      <c r="A76" s="459" t="s">
        <v>180</v>
      </c>
      <c r="B76" s="459"/>
      <c r="C76" s="459"/>
      <c r="D76" s="110"/>
      <c r="E76" s="107" t="s">
        <v>21</v>
      </c>
      <c r="F76" s="477"/>
      <c r="G76" s="478"/>
      <c r="H76" s="479"/>
      <c r="I76" s="471"/>
      <c r="J76" s="471"/>
      <c r="K76" s="471"/>
      <c r="L76" s="471"/>
      <c r="M76" s="472"/>
    </row>
    <row r="77" spans="1:13" s="84" customFormat="1" ht="21" customHeight="1" x14ac:dyDescent="0.15">
      <c r="A77" s="459" t="s">
        <v>246</v>
      </c>
      <c r="B77" s="459"/>
      <c r="C77" s="459"/>
      <c r="D77" s="110"/>
      <c r="E77" s="107" t="s">
        <v>23</v>
      </c>
      <c r="F77" s="477"/>
      <c r="G77" s="478"/>
      <c r="H77" s="479"/>
      <c r="I77" s="554" t="s">
        <v>357</v>
      </c>
      <c r="J77" s="469"/>
      <c r="K77" s="469"/>
      <c r="L77" s="469"/>
      <c r="M77" s="470"/>
    </row>
    <row r="78" spans="1:13" s="84" customFormat="1" ht="21" customHeight="1" x14ac:dyDescent="0.15">
      <c r="A78" s="458" t="s">
        <v>247</v>
      </c>
      <c r="B78" s="459"/>
      <c r="C78" s="459"/>
      <c r="D78" s="110"/>
      <c r="E78" s="107" t="s">
        <v>24</v>
      </c>
      <c r="F78" s="477"/>
      <c r="G78" s="478"/>
      <c r="H78" s="479"/>
      <c r="I78" s="555"/>
      <c r="J78" s="518"/>
      <c r="K78" s="518"/>
      <c r="L78" s="518"/>
      <c r="M78" s="519"/>
    </row>
    <row r="79" spans="1:13" s="84" customFormat="1" ht="21" customHeight="1" x14ac:dyDescent="0.15">
      <c r="A79" s="138"/>
      <c r="B79" s="564" t="s">
        <v>353</v>
      </c>
      <c r="C79" s="565"/>
      <c r="D79" s="249"/>
      <c r="E79" s="249" t="s">
        <v>17</v>
      </c>
      <c r="F79" s="466"/>
      <c r="G79" s="467"/>
      <c r="H79" s="468"/>
      <c r="I79" s="556"/>
      <c r="J79" s="471"/>
      <c r="K79" s="471"/>
      <c r="L79" s="471"/>
      <c r="M79" s="472"/>
    </row>
    <row r="80" spans="1:13" ht="33" customHeight="1" x14ac:dyDescent="0.15">
      <c r="A80" s="459" t="s">
        <v>184</v>
      </c>
      <c r="B80" s="459"/>
      <c r="C80" s="459"/>
      <c r="D80" s="107"/>
      <c r="E80" s="107" t="s">
        <v>25</v>
      </c>
      <c r="F80" s="477"/>
      <c r="G80" s="478"/>
      <c r="H80" s="479"/>
      <c r="I80" s="561" t="s">
        <v>484</v>
      </c>
      <c r="J80" s="509"/>
      <c r="K80" s="509"/>
      <c r="L80" s="509"/>
      <c r="M80" s="510"/>
    </row>
    <row r="81" spans="1:13" ht="27.75" customHeight="1" x14ac:dyDescent="0.15">
      <c r="A81" s="540" t="s">
        <v>450</v>
      </c>
      <c r="B81" s="562"/>
      <c r="C81" s="563"/>
      <c r="D81" s="107"/>
      <c r="E81" s="107" t="s">
        <v>18</v>
      </c>
      <c r="F81" s="477"/>
      <c r="G81" s="478"/>
      <c r="H81" s="479"/>
      <c r="I81" s="509" t="s">
        <v>451</v>
      </c>
      <c r="J81" s="509"/>
      <c r="K81" s="509"/>
      <c r="L81" s="509"/>
      <c r="M81" s="510"/>
    </row>
    <row r="82" spans="1:13" ht="55.5" customHeight="1" x14ac:dyDescent="0.15">
      <c r="A82" s="540" t="s">
        <v>186</v>
      </c>
      <c r="B82" s="562"/>
      <c r="C82" s="563"/>
      <c r="D82" s="107"/>
      <c r="E82" s="107" t="s">
        <v>187</v>
      </c>
      <c r="F82" s="477"/>
      <c r="G82" s="478"/>
      <c r="H82" s="479"/>
      <c r="I82" s="561" t="s">
        <v>311</v>
      </c>
      <c r="J82" s="509"/>
      <c r="K82" s="509"/>
      <c r="L82" s="509"/>
      <c r="M82" s="510"/>
    </row>
    <row r="83" spans="1:13" ht="55.5" customHeight="1" x14ac:dyDescent="0.15">
      <c r="A83" s="544" t="s">
        <v>188</v>
      </c>
      <c r="B83" s="544"/>
      <c r="C83" s="544"/>
      <c r="D83" s="114"/>
      <c r="E83" s="114" t="s">
        <v>27</v>
      </c>
      <c r="F83" s="466"/>
      <c r="G83" s="467"/>
      <c r="H83" s="468"/>
      <c r="I83" s="561" t="s">
        <v>485</v>
      </c>
      <c r="J83" s="509"/>
      <c r="K83" s="509"/>
      <c r="L83" s="509"/>
      <c r="M83" s="510"/>
    </row>
    <row r="84" spans="1:13" ht="21" customHeight="1" thickBot="1" x14ac:dyDescent="0.2">
      <c r="A84" s="473" t="s">
        <v>191</v>
      </c>
      <c r="B84" s="473"/>
      <c r="C84" s="473"/>
      <c r="D84" s="107"/>
      <c r="E84" s="107" t="s">
        <v>29</v>
      </c>
      <c r="F84" s="550"/>
      <c r="G84" s="551"/>
      <c r="H84" s="552"/>
      <c r="I84" s="509" t="s">
        <v>464</v>
      </c>
      <c r="J84" s="509"/>
      <c r="K84" s="509"/>
      <c r="L84" s="509"/>
      <c r="M84" s="510"/>
    </row>
    <row r="85" spans="1:13" ht="16.5" customHeight="1" x14ac:dyDescent="0.15"/>
    <row r="86" spans="1:13" s="201" customFormat="1" ht="15.75" customHeight="1" x14ac:dyDescent="0.15">
      <c r="A86" s="90" t="s">
        <v>296</v>
      </c>
      <c r="C86" s="202"/>
      <c r="L86" s="203"/>
    </row>
    <row r="87" spans="1:13" s="170" customFormat="1" ht="15.75" customHeight="1" x14ac:dyDescent="0.15">
      <c r="A87" s="200">
        <v>1</v>
      </c>
      <c r="B87" s="172" t="s">
        <v>298</v>
      </c>
      <c r="C87" s="172"/>
      <c r="D87" s="173"/>
      <c r="E87" s="173"/>
      <c r="F87" s="173"/>
      <c r="G87" s="173"/>
      <c r="H87" s="173"/>
      <c r="I87" s="173"/>
      <c r="J87" s="173"/>
      <c r="K87" s="173"/>
      <c r="L87" s="173"/>
      <c r="M87" s="173"/>
    </row>
    <row r="88" spans="1:13" s="170" customFormat="1" ht="15.75" customHeight="1" x14ac:dyDescent="0.15">
      <c r="A88" s="200">
        <v>2</v>
      </c>
      <c r="B88" s="207" t="s">
        <v>465</v>
      </c>
      <c r="C88" s="171"/>
      <c r="D88" s="171"/>
      <c r="E88" s="171"/>
      <c r="F88" s="171"/>
      <c r="G88" s="171"/>
      <c r="H88" s="171"/>
      <c r="I88" s="171"/>
      <c r="J88" s="171"/>
      <c r="K88" s="171"/>
      <c r="L88" s="171"/>
      <c r="M88" s="171"/>
    </row>
    <row r="89" spans="1:13" s="170" customFormat="1" ht="15.75" customHeight="1" x14ac:dyDescent="0.15">
      <c r="A89" s="200"/>
      <c r="B89" s="207" t="s">
        <v>466</v>
      </c>
      <c r="C89" s="171"/>
      <c r="D89" s="171"/>
      <c r="E89" s="171"/>
      <c r="F89" s="171"/>
      <c r="G89" s="171"/>
      <c r="H89" s="171"/>
      <c r="I89" s="171"/>
      <c r="J89" s="171"/>
      <c r="K89" s="171"/>
      <c r="L89" s="171"/>
      <c r="M89" s="171"/>
    </row>
    <row r="90" spans="1:13" s="170" customFormat="1" ht="15.75" customHeight="1" x14ac:dyDescent="0.15">
      <c r="A90" s="200"/>
      <c r="B90" s="207" t="s">
        <v>467</v>
      </c>
      <c r="C90" s="172"/>
      <c r="D90" s="173"/>
      <c r="E90" s="173"/>
      <c r="F90" s="173"/>
      <c r="G90" s="173"/>
      <c r="H90" s="173"/>
      <c r="I90" s="173"/>
      <c r="J90" s="173"/>
      <c r="K90" s="173"/>
      <c r="L90" s="173"/>
      <c r="M90" s="173"/>
    </row>
    <row r="91" spans="1:13" s="170" customFormat="1" ht="15.75" customHeight="1" x14ac:dyDescent="0.15">
      <c r="A91" s="200">
        <v>3</v>
      </c>
      <c r="B91" s="172" t="s">
        <v>294</v>
      </c>
      <c r="C91" s="172"/>
      <c r="D91" s="173"/>
      <c r="E91" s="173"/>
      <c r="F91" s="173"/>
      <c r="G91" s="173"/>
      <c r="H91" s="173"/>
      <c r="I91" s="173"/>
      <c r="J91" s="173"/>
      <c r="K91" s="173"/>
      <c r="L91" s="173"/>
      <c r="M91" s="173"/>
    </row>
    <row r="92" spans="1:13" s="170" customFormat="1" ht="15.75" customHeight="1" x14ac:dyDescent="0.15">
      <c r="A92" s="200">
        <v>4</v>
      </c>
      <c r="B92" s="172" t="s">
        <v>320</v>
      </c>
      <c r="C92" s="172"/>
      <c r="D92" s="173"/>
      <c r="E92" s="173"/>
      <c r="F92" s="173"/>
      <c r="G92" s="173"/>
      <c r="H92" s="173"/>
      <c r="I92" s="173"/>
      <c r="J92" s="173"/>
      <c r="K92" s="173"/>
      <c r="L92" s="173"/>
      <c r="M92" s="173"/>
    </row>
    <row r="93" spans="1:13" s="170" customFormat="1" ht="15.75" customHeight="1" x14ac:dyDescent="0.15">
      <c r="A93" s="200"/>
      <c r="B93" s="208" t="s">
        <v>326</v>
      </c>
      <c r="C93" s="172"/>
      <c r="D93" s="173"/>
      <c r="E93" s="173"/>
      <c r="F93" s="173"/>
      <c r="G93" s="173"/>
      <c r="H93" s="173"/>
      <c r="I93" s="173"/>
      <c r="J93" s="173"/>
      <c r="K93" s="173"/>
      <c r="L93" s="173"/>
      <c r="M93" s="173"/>
    </row>
    <row r="94" spans="1:13" s="170" customFormat="1" ht="15.75" customHeight="1" x14ac:dyDescent="0.15">
      <c r="B94" s="172" t="s">
        <v>468</v>
      </c>
      <c r="C94" s="205"/>
      <c r="D94" s="206"/>
      <c r="E94" s="206"/>
      <c r="F94" s="206"/>
      <c r="G94" s="206"/>
      <c r="H94" s="206"/>
      <c r="I94" s="206"/>
      <c r="J94" s="206"/>
      <c r="K94" s="206"/>
      <c r="L94" s="206"/>
      <c r="M94" s="206"/>
    </row>
    <row r="95" spans="1:13" s="170" customFormat="1" ht="15.75" customHeight="1" x14ac:dyDescent="0.15">
      <c r="A95" s="204"/>
      <c r="B95" s="205" t="s">
        <v>316</v>
      </c>
      <c r="C95" s="205"/>
      <c r="D95" s="206"/>
      <c r="E95" s="206"/>
      <c r="F95" s="206"/>
      <c r="G95" s="206"/>
      <c r="H95" s="206"/>
      <c r="I95" s="206"/>
      <c r="J95" s="206"/>
      <c r="K95" s="206"/>
      <c r="L95" s="206"/>
      <c r="M95" s="206"/>
    </row>
    <row r="96" spans="1:13" s="170" customFormat="1" ht="15.75" customHeight="1" x14ac:dyDescent="0.15">
      <c r="A96" s="204"/>
      <c r="B96" s="205" t="s">
        <v>192</v>
      </c>
      <c r="C96" s="205"/>
      <c r="D96" s="206"/>
      <c r="E96" s="206"/>
      <c r="F96" s="206"/>
      <c r="G96" s="206"/>
      <c r="H96" s="206"/>
      <c r="I96" s="206"/>
      <c r="J96" s="206"/>
      <c r="K96" s="206"/>
      <c r="L96" s="206"/>
      <c r="M96" s="206"/>
    </row>
    <row r="97" spans="1:13" s="170" customFormat="1" ht="15.75" customHeight="1" x14ac:dyDescent="0.15">
      <c r="A97" s="204"/>
      <c r="B97" s="205" t="s">
        <v>291</v>
      </c>
      <c r="C97" s="205"/>
      <c r="D97" s="206"/>
      <c r="E97" s="206"/>
      <c r="F97" s="206"/>
      <c r="G97" s="206"/>
      <c r="H97" s="206"/>
      <c r="I97" s="206"/>
      <c r="J97" s="206"/>
      <c r="K97" s="206"/>
      <c r="L97" s="206"/>
      <c r="M97" s="206"/>
    </row>
    <row r="98" spans="1:13" s="170" customFormat="1" ht="15.75" customHeight="1" x14ac:dyDescent="0.15">
      <c r="A98" s="204"/>
      <c r="B98" s="205" t="s">
        <v>318</v>
      </c>
      <c r="C98" s="205"/>
      <c r="D98" s="206"/>
      <c r="E98" s="206"/>
      <c r="F98" s="206"/>
      <c r="G98" s="206"/>
      <c r="H98" s="206"/>
      <c r="I98" s="206"/>
      <c r="J98" s="206"/>
      <c r="K98" s="206"/>
      <c r="L98" s="206"/>
      <c r="M98" s="206"/>
    </row>
    <row r="99" spans="1:13" s="170" customFormat="1" ht="15.75" customHeight="1" x14ac:dyDescent="0.15">
      <c r="A99" s="204"/>
      <c r="B99" s="205" t="s">
        <v>317</v>
      </c>
      <c r="C99" s="205"/>
      <c r="D99" s="206"/>
      <c r="E99" s="206"/>
      <c r="F99" s="206"/>
      <c r="G99" s="206"/>
      <c r="H99" s="206"/>
      <c r="I99" s="206"/>
      <c r="J99" s="206"/>
      <c r="K99" s="206"/>
      <c r="L99" s="206"/>
      <c r="M99" s="206"/>
    </row>
    <row r="100" spans="1:13" s="170" customFormat="1" ht="15.75" customHeight="1" x14ac:dyDescent="0.15">
      <c r="A100" s="204"/>
      <c r="B100" s="205" t="s">
        <v>193</v>
      </c>
      <c r="C100" s="172"/>
      <c r="D100" s="173"/>
      <c r="E100" s="173"/>
      <c r="F100" s="173"/>
      <c r="G100" s="173"/>
      <c r="H100" s="173"/>
      <c r="I100" s="173"/>
      <c r="J100" s="173"/>
      <c r="K100" s="173"/>
      <c r="L100" s="173"/>
      <c r="M100" s="173"/>
    </row>
    <row r="101" spans="1:13" s="170" customFormat="1" ht="15.75" customHeight="1" x14ac:dyDescent="0.15">
      <c r="A101" s="200">
        <v>5</v>
      </c>
      <c r="B101" s="172" t="s">
        <v>293</v>
      </c>
    </row>
    <row r="102" spans="1:13" ht="15.95" customHeight="1" x14ac:dyDescent="0.15">
      <c r="A102" s="204">
        <v>6</v>
      </c>
      <c r="B102" s="205" t="s">
        <v>319</v>
      </c>
      <c r="C102" s="142"/>
    </row>
    <row r="103" spans="1:13" ht="15.95" customHeight="1" x14ac:dyDescent="0.15">
      <c r="A103" s="142"/>
      <c r="B103" s="142"/>
    </row>
  </sheetData>
  <dataConsolidate/>
  <mergeCells count="145">
    <mergeCell ref="A62:C62"/>
    <mergeCell ref="A63:C63"/>
    <mergeCell ref="F62:H62"/>
    <mergeCell ref="F63:H63"/>
    <mergeCell ref="I62:M62"/>
    <mergeCell ref="I63:M63"/>
    <mergeCell ref="A64:C64"/>
    <mergeCell ref="F64:H64"/>
    <mergeCell ref="I64:M64"/>
    <mergeCell ref="A82:C82"/>
    <mergeCell ref="F82:H82"/>
    <mergeCell ref="I82:M82"/>
    <mergeCell ref="A83:C83"/>
    <mergeCell ref="F83:H83"/>
    <mergeCell ref="I83:M83"/>
    <mergeCell ref="I81:M81"/>
    <mergeCell ref="F79:H79"/>
    <mergeCell ref="A80:C80"/>
    <mergeCell ref="F80:H80"/>
    <mergeCell ref="I80:M80"/>
    <mergeCell ref="A81:C81"/>
    <mergeCell ref="F81:H81"/>
    <mergeCell ref="B79:C79"/>
    <mergeCell ref="A84:C84"/>
    <mergeCell ref="F84:H84"/>
    <mergeCell ref="I84:M84"/>
    <mergeCell ref="F78:H78"/>
    <mergeCell ref="A75:C75"/>
    <mergeCell ref="F75:H75"/>
    <mergeCell ref="I75:M76"/>
    <mergeCell ref="A76:C76"/>
    <mergeCell ref="F76:H76"/>
    <mergeCell ref="I73:M74"/>
    <mergeCell ref="I69:M70"/>
    <mergeCell ref="B70:C70"/>
    <mergeCell ref="F70:H70"/>
    <mergeCell ref="A73:C74"/>
    <mergeCell ref="D73:E73"/>
    <mergeCell ref="F73:H74"/>
    <mergeCell ref="I77:M79"/>
    <mergeCell ref="A77:C77"/>
    <mergeCell ref="F77:H77"/>
    <mergeCell ref="A69:C69"/>
    <mergeCell ref="F69:H69"/>
    <mergeCell ref="A78:C78"/>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A59:C59"/>
    <mergeCell ref="A49:C49"/>
    <mergeCell ref="B55:C55"/>
    <mergeCell ref="I47:M48"/>
    <mergeCell ref="B43:C43"/>
    <mergeCell ref="F43:H43"/>
    <mergeCell ref="B44:C44"/>
    <mergeCell ref="F44:H44"/>
    <mergeCell ref="A47:C48"/>
    <mergeCell ref="D47:E47"/>
    <mergeCell ref="A57:C57"/>
    <mergeCell ref="A58:C5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9 F25:F30 F39 F50:H50 F84:H84 F59:H60">
      <formula1>"有"</formula1>
    </dataValidation>
    <dataValidation type="list" allowBlank="1" showInputMessage="1" showErrorMessage="1" sqref="F82 F75:F78 F31 F70 F80:F81">
      <formula1>"有,－"</formula1>
    </dataValidation>
    <dataValidation type="list" allowBlank="1" showInputMessage="1" showErrorMessage="1" sqref="G40:H43 F55:H55 F83:H83 F32:H32 F40:F44 F61:H61 F62:F64">
      <formula1>"有,省略,－"</formula1>
    </dataValidation>
    <dataValidation type="list" allowBlank="1" showInputMessage="1" showErrorMessage="1" sqref="F79:H79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78"/>
  <sheetViews>
    <sheetView view="pageBreakPreview" topLeftCell="V1" zoomScale="84" zoomScaleNormal="100" zoomScaleSheetLayoutView="84" workbookViewId="0"/>
  </sheetViews>
  <sheetFormatPr defaultColWidth="4.5" defaultRowHeight="10.5" customHeight="1" x14ac:dyDescent="0.15"/>
  <cols>
    <col min="1" max="1" width="3.125" style="345" hidden="1" customWidth="1"/>
    <col min="2" max="3" width="3.375" style="345" hidden="1" customWidth="1"/>
    <col min="4" max="4" width="4.5" style="345" hidden="1" customWidth="1"/>
    <col min="5" max="5" width="4" style="345" hidden="1" customWidth="1"/>
    <col min="6" max="6" width="5.5" style="345" hidden="1" customWidth="1"/>
    <col min="7" max="7" width="7.75" style="345" hidden="1" customWidth="1"/>
    <col min="8" max="8" width="3.875" style="345" hidden="1" customWidth="1"/>
    <col min="9" max="9" width="4" style="345" hidden="1" customWidth="1"/>
    <col min="10" max="10" width="4.375" style="345" hidden="1" customWidth="1"/>
    <col min="11" max="11" width="5.5" style="345" hidden="1" customWidth="1"/>
    <col min="12" max="12" width="7.5" style="345" hidden="1" customWidth="1"/>
    <col min="13" max="13" width="0.875" style="345" hidden="1" customWidth="1"/>
    <col min="14" max="17" width="5.25" style="345" hidden="1" customWidth="1"/>
    <col min="18" max="18" width="5.75" style="345" hidden="1" customWidth="1"/>
    <col min="19" max="19" width="4.75" style="388" hidden="1" customWidth="1"/>
    <col min="20" max="20" width="3.75" style="388" hidden="1" customWidth="1"/>
    <col min="21" max="21" width="4.5" style="345" hidden="1" customWidth="1"/>
    <col min="22" max="22" width="3.125" style="345" customWidth="1"/>
    <col min="23" max="24" width="3.375" style="345" customWidth="1"/>
    <col min="25" max="25" width="4.5" style="345" customWidth="1"/>
    <col min="26" max="26" width="4" style="345" customWidth="1"/>
    <col min="27" max="27" width="5.5" style="345" customWidth="1"/>
    <col min="28" max="28" width="7.75" style="345" customWidth="1"/>
    <col min="29" max="29" width="3.875" style="345" customWidth="1"/>
    <col min="30" max="30" width="4" style="345" customWidth="1"/>
    <col min="31" max="31" width="4.375" style="345" customWidth="1"/>
    <col min="32" max="32" width="5.5" style="345" customWidth="1"/>
    <col min="33" max="33" width="7.5" style="345" customWidth="1"/>
    <col min="34" max="34" width="0.875" style="345" customWidth="1"/>
    <col min="35" max="38" width="5.25" style="345" customWidth="1"/>
    <col min="39" max="39" width="5.75" style="345" customWidth="1"/>
    <col min="40" max="40" width="5" style="388" customWidth="1"/>
    <col min="41" max="41" width="3.75" style="388" customWidth="1"/>
    <col min="42" max="45" width="9" style="345" customWidth="1"/>
    <col min="46" max="16384" width="4.5" style="345"/>
  </cols>
  <sheetData>
    <row r="1" spans="1:44" s="340" customFormat="1" ht="14.25" customHeight="1" x14ac:dyDescent="0.15">
      <c r="A1" s="338">
        <v>83</v>
      </c>
      <c r="B1" s="339" t="s">
        <v>498</v>
      </c>
      <c r="N1" s="573">
        <v>45846</v>
      </c>
      <c r="O1" s="574"/>
      <c r="P1" s="574"/>
      <c r="Q1" s="575"/>
      <c r="R1" s="576" t="s">
        <v>499</v>
      </c>
      <c r="S1" s="577"/>
      <c r="T1" s="578"/>
      <c r="V1" s="579" t="s">
        <v>500</v>
      </c>
      <c r="W1" s="579"/>
      <c r="X1" s="579"/>
      <c r="Y1" s="579"/>
      <c r="Z1" s="579"/>
      <c r="AA1" s="579"/>
      <c r="AB1" s="579"/>
      <c r="AC1" s="579"/>
      <c r="AD1" s="579"/>
      <c r="AE1" s="579"/>
      <c r="AF1" s="579"/>
      <c r="AG1" s="341"/>
      <c r="AH1" s="342"/>
      <c r="AI1" s="343"/>
      <c r="AJ1" s="343"/>
      <c r="AK1" s="343"/>
      <c r="AL1" s="343"/>
      <c r="AM1" s="344"/>
      <c r="AN1" s="344"/>
      <c r="AO1" s="344"/>
      <c r="AP1" s="345"/>
      <c r="AQ1" s="345"/>
      <c r="AR1" s="345"/>
    </row>
    <row r="2" spans="1:44" s="340" customFormat="1" ht="18.75" customHeight="1" x14ac:dyDescent="0.15">
      <c r="A2" s="580" t="s">
        <v>138</v>
      </c>
      <c r="B2" s="581"/>
      <c r="C2" s="582"/>
      <c r="D2" s="583" t="s">
        <v>501</v>
      </c>
      <c r="E2" s="584"/>
      <c r="F2" s="584"/>
      <c r="G2" s="584"/>
      <c r="H2" s="584"/>
      <c r="I2" s="584"/>
      <c r="J2" s="584"/>
      <c r="K2" s="584"/>
      <c r="L2" s="585"/>
      <c r="N2" s="586" t="s">
        <v>502</v>
      </c>
      <c r="O2" s="587"/>
      <c r="P2" s="587"/>
      <c r="Q2" s="588"/>
      <c r="R2" s="586"/>
      <c r="S2" s="587"/>
      <c r="T2" s="588"/>
      <c r="V2" s="579"/>
      <c r="W2" s="579"/>
      <c r="X2" s="579"/>
      <c r="Y2" s="579"/>
      <c r="Z2" s="579"/>
      <c r="AA2" s="579"/>
      <c r="AB2" s="579"/>
      <c r="AC2" s="579"/>
      <c r="AD2" s="579"/>
      <c r="AE2" s="579"/>
      <c r="AF2" s="579"/>
      <c r="AG2" s="341"/>
      <c r="AH2" s="342"/>
      <c r="AI2" s="346"/>
      <c r="AJ2" s="346"/>
      <c r="AK2" s="346"/>
      <c r="AL2" s="346"/>
      <c r="AM2" s="346"/>
      <c r="AN2" s="346"/>
      <c r="AO2" s="346"/>
      <c r="AP2" s="345"/>
      <c r="AQ2" s="345"/>
      <c r="AR2" s="345"/>
    </row>
    <row r="3" spans="1:44" s="340" customFormat="1" ht="18.75" customHeight="1" x14ac:dyDescent="0.15">
      <c r="A3" s="592" t="s">
        <v>503</v>
      </c>
      <c r="B3" s="593"/>
      <c r="C3" s="594"/>
      <c r="D3" s="598" t="s">
        <v>504</v>
      </c>
      <c r="E3" s="599"/>
      <c r="F3" s="600"/>
      <c r="G3" s="592" t="s">
        <v>505</v>
      </c>
      <c r="H3" s="593"/>
      <c r="I3" s="594"/>
      <c r="J3" s="598" t="s">
        <v>506</v>
      </c>
      <c r="K3" s="599"/>
      <c r="L3" s="600"/>
      <c r="N3" s="589"/>
      <c r="O3" s="590"/>
      <c r="P3" s="590"/>
      <c r="Q3" s="591"/>
      <c r="R3" s="589"/>
      <c r="S3" s="590"/>
      <c r="T3" s="591"/>
      <c r="V3" s="604" t="s">
        <v>507</v>
      </c>
      <c r="W3" s="604"/>
      <c r="X3" s="604"/>
      <c r="Y3" s="604"/>
      <c r="Z3" s="604"/>
      <c r="AA3" s="604"/>
      <c r="AB3" s="604"/>
      <c r="AC3" s="604"/>
      <c r="AD3" s="604"/>
      <c r="AE3" s="604"/>
      <c r="AF3" s="604"/>
      <c r="AG3" s="604"/>
      <c r="AH3" s="604"/>
      <c r="AI3" s="604"/>
      <c r="AJ3" s="604"/>
      <c r="AK3" s="604"/>
      <c r="AL3" s="604"/>
      <c r="AM3" s="604"/>
      <c r="AN3" s="604"/>
      <c r="AO3" s="604"/>
      <c r="AP3" s="604"/>
      <c r="AQ3" s="604"/>
      <c r="AR3" s="604"/>
    </row>
    <row r="4" spans="1:44" s="340" customFormat="1" ht="3.75" customHeight="1" x14ac:dyDescent="0.15">
      <c r="A4" s="595"/>
      <c r="B4" s="596"/>
      <c r="C4" s="597"/>
      <c r="D4" s="601"/>
      <c r="E4" s="602"/>
      <c r="F4" s="603"/>
      <c r="G4" s="595"/>
      <c r="H4" s="596"/>
      <c r="I4" s="597"/>
      <c r="J4" s="601"/>
      <c r="K4" s="602"/>
      <c r="L4" s="603"/>
      <c r="N4" s="347"/>
      <c r="O4" s="347"/>
      <c r="P4" s="347"/>
      <c r="Q4" s="347"/>
      <c r="R4" s="347"/>
      <c r="S4" s="347"/>
      <c r="T4" s="347"/>
      <c r="V4" s="348"/>
      <c r="W4" s="348"/>
      <c r="X4" s="348"/>
      <c r="Y4" s="344"/>
      <c r="Z4" s="344"/>
      <c r="AA4" s="344"/>
      <c r="AB4" s="348"/>
      <c r="AC4" s="348"/>
      <c r="AD4" s="348"/>
      <c r="AE4" s="344"/>
      <c r="AF4" s="344"/>
      <c r="AG4" s="344"/>
      <c r="AH4" s="342"/>
      <c r="AI4" s="349"/>
      <c r="AJ4" s="349"/>
      <c r="AK4" s="349"/>
      <c r="AL4" s="349"/>
      <c r="AM4" s="349"/>
      <c r="AN4" s="349"/>
      <c r="AO4" s="349"/>
      <c r="AP4" s="345"/>
      <c r="AQ4" s="345"/>
      <c r="AR4" s="345"/>
    </row>
    <row r="5" spans="1:44" s="338" customFormat="1" ht="18.75" customHeight="1" x14ac:dyDescent="0.15">
      <c r="A5" s="580" t="s">
        <v>508</v>
      </c>
      <c r="B5" s="581"/>
      <c r="C5" s="582"/>
      <c r="D5" s="573">
        <v>45856</v>
      </c>
      <c r="E5" s="574"/>
      <c r="F5" s="575"/>
      <c r="G5" s="580" t="s">
        <v>509</v>
      </c>
      <c r="H5" s="581"/>
      <c r="I5" s="582"/>
      <c r="J5" s="573">
        <v>45887</v>
      </c>
      <c r="K5" s="574"/>
      <c r="L5" s="575"/>
      <c r="M5" s="611" t="s">
        <v>390</v>
      </c>
      <c r="N5" s="612"/>
      <c r="O5" s="612"/>
      <c r="P5" s="612"/>
      <c r="Q5" s="613"/>
      <c r="R5" s="573">
        <v>45924</v>
      </c>
      <c r="S5" s="574"/>
      <c r="T5" s="575"/>
      <c r="V5" s="614" t="s">
        <v>510</v>
      </c>
      <c r="W5" s="614"/>
      <c r="X5" s="608" t="str">
        <f>'様式1-1'!D16</f>
        <v>戸切川岸元井堰取付擁壁工事</v>
      </c>
      <c r="Y5" s="608"/>
      <c r="Z5" s="608"/>
      <c r="AA5" s="608"/>
      <c r="AB5" s="608"/>
      <c r="AC5" s="608"/>
      <c r="AD5" s="608"/>
      <c r="AE5" s="608"/>
      <c r="AF5" s="608"/>
      <c r="AG5" s="350" t="s">
        <v>511</v>
      </c>
      <c r="AH5" s="608" t="str">
        <f>'様式1-1'!F10</f>
        <v>株式会社○○建設○○支店</v>
      </c>
      <c r="AI5" s="608"/>
      <c r="AJ5" s="608"/>
      <c r="AK5" s="608"/>
      <c r="AL5" s="608"/>
      <c r="AM5" s="608"/>
      <c r="AN5" s="608"/>
      <c r="AO5" s="608"/>
    </row>
    <row r="6" spans="1:44" s="338" customFormat="1" ht="6" customHeight="1" x14ac:dyDescent="0.15">
      <c r="A6" s="351"/>
      <c r="B6" s="352"/>
      <c r="C6" s="352"/>
      <c r="D6" s="353"/>
      <c r="E6" s="353"/>
      <c r="F6" s="353"/>
      <c r="G6" s="352"/>
      <c r="H6" s="352"/>
      <c r="I6" s="352"/>
      <c r="J6" s="353"/>
      <c r="K6" s="353"/>
      <c r="L6" s="353"/>
      <c r="M6" s="353"/>
      <c r="N6" s="352"/>
      <c r="O6" s="352"/>
      <c r="P6" s="352"/>
      <c r="Q6" s="353"/>
      <c r="R6" s="353"/>
      <c r="S6" s="353"/>
      <c r="T6" s="352"/>
      <c r="V6" s="351"/>
      <c r="W6" s="352"/>
      <c r="X6" s="344"/>
      <c r="Y6" s="343"/>
      <c r="Z6" s="343"/>
      <c r="AA6" s="343"/>
      <c r="AB6" s="344"/>
      <c r="AC6" s="344"/>
      <c r="AD6" s="344"/>
      <c r="AE6" s="343"/>
      <c r="AF6" s="343"/>
      <c r="AG6" s="343"/>
      <c r="AH6" s="343"/>
      <c r="AI6" s="344"/>
      <c r="AJ6" s="344"/>
      <c r="AK6" s="344"/>
      <c r="AL6" s="343"/>
      <c r="AM6" s="343"/>
      <c r="AN6" s="343"/>
      <c r="AO6" s="344"/>
    </row>
    <row r="7" spans="1:44" s="338" customFormat="1" ht="15.75" customHeight="1" x14ac:dyDescent="0.15">
      <c r="A7" s="609" t="s">
        <v>210</v>
      </c>
      <c r="B7" s="609"/>
      <c r="C7" s="609"/>
      <c r="D7" s="609"/>
      <c r="E7" s="609"/>
      <c r="F7" s="609"/>
      <c r="G7" s="609" t="s">
        <v>211</v>
      </c>
      <c r="H7" s="609"/>
      <c r="I7" s="609"/>
      <c r="J7" s="609"/>
      <c r="K7" s="609"/>
      <c r="L7" s="610" t="s">
        <v>212</v>
      </c>
      <c r="M7" s="610"/>
      <c r="N7" s="610"/>
      <c r="O7" s="610"/>
      <c r="P7" s="610"/>
      <c r="Q7" s="610"/>
      <c r="R7" s="610"/>
      <c r="S7" s="610" t="s">
        <v>213</v>
      </c>
      <c r="T7" s="610"/>
      <c r="V7" s="609" t="s">
        <v>210</v>
      </c>
      <c r="W7" s="609"/>
      <c r="X7" s="609"/>
      <c r="Y7" s="609"/>
      <c r="Z7" s="609"/>
      <c r="AA7" s="609"/>
      <c r="AB7" s="609" t="s">
        <v>211</v>
      </c>
      <c r="AC7" s="609"/>
      <c r="AD7" s="609"/>
      <c r="AE7" s="609"/>
      <c r="AF7" s="609"/>
      <c r="AG7" s="610" t="s">
        <v>212</v>
      </c>
      <c r="AH7" s="610"/>
      <c r="AI7" s="610"/>
      <c r="AJ7" s="610"/>
      <c r="AK7" s="610"/>
      <c r="AL7" s="610"/>
      <c r="AM7" s="610"/>
      <c r="AN7" s="610" t="s">
        <v>213</v>
      </c>
      <c r="AO7" s="610"/>
      <c r="AP7" s="354"/>
    </row>
    <row r="8" spans="1:44" s="338" customFormat="1" ht="60" customHeight="1" x14ac:dyDescent="0.15">
      <c r="A8" s="355" t="s">
        <v>512</v>
      </c>
      <c r="B8" s="615" t="s">
        <v>147</v>
      </c>
      <c r="C8" s="615"/>
      <c r="D8" s="615"/>
      <c r="E8" s="615"/>
      <c r="F8" s="356">
        <v>5</v>
      </c>
      <c r="G8" s="616" t="s">
        <v>513</v>
      </c>
      <c r="H8" s="616"/>
      <c r="I8" s="616"/>
      <c r="J8" s="616"/>
      <c r="K8" s="357">
        <v>5</v>
      </c>
      <c r="L8" s="605" t="s">
        <v>514</v>
      </c>
      <c r="M8" s="606"/>
      <c r="N8" s="606"/>
      <c r="O8" s="606"/>
      <c r="P8" s="606"/>
      <c r="Q8" s="606"/>
      <c r="R8" s="607"/>
      <c r="S8" s="358" t="s">
        <v>515</v>
      </c>
      <c r="T8" s="359">
        <v>5</v>
      </c>
      <c r="V8" s="355" t="s">
        <v>516</v>
      </c>
      <c r="W8" s="615" t="s">
        <v>147</v>
      </c>
      <c r="X8" s="615"/>
      <c r="Y8" s="615"/>
      <c r="Z8" s="615"/>
      <c r="AA8" s="356">
        <v>5</v>
      </c>
      <c r="AB8" s="616" t="s">
        <v>513</v>
      </c>
      <c r="AC8" s="616"/>
      <c r="AD8" s="616"/>
      <c r="AE8" s="616"/>
      <c r="AF8" s="357">
        <v>5</v>
      </c>
      <c r="AG8" s="605" t="s">
        <v>517</v>
      </c>
      <c r="AH8" s="606"/>
      <c r="AI8" s="606"/>
      <c r="AJ8" s="606"/>
      <c r="AK8" s="606"/>
      <c r="AL8" s="606"/>
      <c r="AM8" s="607"/>
      <c r="AN8" s="358" t="s">
        <v>518</v>
      </c>
      <c r="AO8" s="359">
        <v>5</v>
      </c>
      <c r="AP8" s="360" t="s">
        <v>214</v>
      </c>
      <c r="AQ8" s="344"/>
      <c r="AR8" s="344"/>
    </row>
    <row r="9" spans="1:44" s="338" customFormat="1" ht="14.25" customHeight="1" x14ac:dyDescent="0.15">
      <c r="A9" s="617" t="s">
        <v>519</v>
      </c>
      <c r="B9" s="615" t="s">
        <v>216</v>
      </c>
      <c r="C9" s="615"/>
      <c r="D9" s="615"/>
      <c r="E9" s="615"/>
      <c r="F9" s="623">
        <v>10</v>
      </c>
      <c r="G9" s="616" t="s">
        <v>520</v>
      </c>
      <c r="H9" s="627"/>
      <c r="I9" s="628"/>
      <c r="J9" s="628"/>
      <c r="K9" s="629">
        <v>2.8</v>
      </c>
      <c r="L9" s="631" t="s">
        <v>521</v>
      </c>
      <c r="M9" s="632"/>
      <c r="N9" s="632"/>
      <c r="O9" s="632"/>
      <c r="P9" s="633"/>
      <c r="Q9" s="633"/>
      <c r="R9" s="634"/>
      <c r="S9" s="649">
        <v>2.8</v>
      </c>
      <c r="T9" s="650"/>
      <c r="V9" s="617" t="s">
        <v>522</v>
      </c>
      <c r="W9" s="615" t="s">
        <v>216</v>
      </c>
      <c r="X9" s="615"/>
      <c r="Y9" s="615"/>
      <c r="Z9" s="615"/>
      <c r="AA9" s="623">
        <v>10</v>
      </c>
      <c r="AB9" s="616" t="s">
        <v>523</v>
      </c>
      <c r="AC9" s="627"/>
      <c r="AD9" s="628"/>
      <c r="AE9" s="628"/>
      <c r="AF9" s="629">
        <v>2.8</v>
      </c>
      <c r="AG9" s="631" t="s">
        <v>521</v>
      </c>
      <c r="AH9" s="632"/>
      <c r="AI9" s="632"/>
      <c r="AJ9" s="632"/>
      <c r="AK9" s="633"/>
      <c r="AL9" s="633"/>
      <c r="AM9" s="634"/>
      <c r="AN9" s="649">
        <v>2.8</v>
      </c>
      <c r="AO9" s="650"/>
      <c r="AP9" s="651"/>
      <c r="AQ9" s="344"/>
      <c r="AR9" s="344"/>
    </row>
    <row r="10" spans="1:44" s="338" customFormat="1" ht="14.25" customHeight="1" x14ac:dyDescent="0.15">
      <c r="A10" s="618"/>
      <c r="B10" s="621"/>
      <c r="C10" s="621"/>
      <c r="D10" s="621"/>
      <c r="E10" s="621"/>
      <c r="F10" s="624"/>
      <c r="G10" s="616"/>
      <c r="H10" s="627"/>
      <c r="I10" s="628"/>
      <c r="J10" s="628"/>
      <c r="K10" s="630"/>
      <c r="L10" s="631" t="s">
        <v>524</v>
      </c>
      <c r="M10" s="632"/>
      <c r="N10" s="632"/>
      <c r="O10" s="632"/>
      <c r="P10" s="633"/>
      <c r="Q10" s="633"/>
      <c r="R10" s="634"/>
      <c r="S10" s="649">
        <v>2.1</v>
      </c>
      <c r="T10" s="650"/>
      <c r="V10" s="618"/>
      <c r="W10" s="621"/>
      <c r="X10" s="621"/>
      <c r="Y10" s="621"/>
      <c r="Z10" s="621"/>
      <c r="AA10" s="624"/>
      <c r="AB10" s="616"/>
      <c r="AC10" s="627"/>
      <c r="AD10" s="628"/>
      <c r="AE10" s="628"/>
      <c r="AF10" s="630"/>
      <c r="AG10" s="631" t="s">
        <v>524</v>
      </c>
      <c r="AH10" s="632"/>
      <c r="AI10" s="632"/>
      <c r="AJ10" s="632"/>
      <c r="AK10" s="633"/>
      <c r="AL10" s="633"/>
      <c r="AM10" s="634"/>
      <c r="AN10" s="649">
        <v>2.1</v>
      </c>
      <c r="AO10" s="650"/>
      <c r="AP10" s="652"/>
      <c r="AQ10" s="344"/>
      <c r="AR10" s="344"/>
    </row>
    <row r="11" spans="1:44" s="338" customFormat="1" ht="14.25" customHeight="1" x14ac:dyDescent="0.15">
      <c r="A11" s="618"/>
      <c r="B11" s="621"/>
      <c r="C11" s="621"/>
      <c r="D11" s="621"/>
      <c r="E11" s="621"/>
      <c r="F11" s="624"/>
      <c r="G11" s="616"/>
      <c r="H11" s="627"/>
      <c r="I11" s="628"/>
      <c r="J11" s="628"/>
      <c r="K11" s="630"/>
      <c r="L11" s="631" t="s">
        <v>525</v>
      </c>
      <c r="M11" s="632"/>
      <c r="N11" s="632"/>
      <c r="O11" s="632"/>
      <c r="P11" s="633"/>
      <c r="Q11" s="633"/>
      <c r="R11" s="634"/>
      <c r="S11" s="649">
        <v>1.4</v>
      </c>
      <c r="T11" s="650"/>
      <c r="V11" s="618"/>
      <c r="W11" s="621"/>
      <c r="X11" s="621"/>
      <c r="Y11" s="621"/>
      <c r="Z11" s="621"/>
      <c r="AA11" s="624"/>
      <c r="AB11" s="616"/>
      <c r="AC11" s="627"/>
      <c r="AD11" s="628"/>
      <c r="AE11" s="628"/>
      <c r="AF11" s="630"/>
      <c r="AG11" s="631" t="s">
        <v>525</v>
      </c>
      <c r="AH11" s="632"/>
      <c r="AI11" s="632"/>
      <c r="AJ11" s="632"/>
      <c r="AK11" s="633"/>
      <c r="AL11" s="633"/>
      <c r="AM11" s="634"/>
      <c r="AN11" s="649">
        <v>1.4</v>
      </c>
      <c r="AO11" s="650"/>
      <c r="AP11" s="652"/>
      <c r="AQ11" s="344"/>
      <c r="AR11" s="344"/>
    </row>
    <row r="12" spans="1:44" s="338" customFormat="1" ht="14.25" customHeight="1" x14ac:dyDescent="0.15">
      <c r="A12" s="618"/>
      <c r="B12" s="621"/>
      <c r="C12" s="621"/>
      <c r="D12" s="621"/>
      <c r="E12" s="621"/>
      <c r="F12" s="624"/>
      <c r="G12" s="616"/>
      <c r="H12" s="627"/>
      <c r="I12" s="628"/>
      <c r="J12" s="628"/>
      <c r="K12" s="630"/>
      <c r="L12" s="631" t="s">
        <v>526</v>
      </c>
      <c r="M12" s="632"/>
      <c r="N12" s="632"/>
      <c r="O12" s="632"/>
      <c r="P12" s="633"/>
      <c r="Q12" s="633"/>
      <c r="R12" s="634"/>
      <c r="S12" s="649">
        <v>0.7</v>
      </c>
      <c r="T12" s="650"/>
      <c r="V12" s="618"/>
      <c r="W12" s="621"/>
      <c r="X12" s="621"/>
      <c r="Y12" s="621"/>
      <c r="Z12" s="621"/>
      <c r="AA12" s="624"/>
      <c r="AB12" s="616"/>
      <c r="AC12" s="627"/>
      <c r="AD12" s="628"/>
      <c r="AE12" s="628"/>
      <c r="AF12" s="630"/>
      <c r="AG12" s="631" t="s">
        <v>526</v>
      </c>
      <c r="AH12" s="632"/>
      <c r="AI12" s="632"/>
      <c r="AJ12" s="632"/>
      <c r="AK12" s="633"/>
      <c r="AL12" s="633"/>
      <c r="AM12" s="634"/>
      <c r="AN12" s="649">
        <v>0.7</v>
      </c>
      <c r="AO12" s="650"/>
      <c r="AP12" s="652"/>
      <c r="AQ12" s="344"/>
      <c r="AR12" s="344"/>
    </row>
    <row r="13" spans="1:44" s="338" customFormat="1" ht="14.25" customHeight="1" x14ac:dyDescent="0.15">
      <c r="A13" s="619"/>
      <c r="B13" s="621"/>
      <c r="C13" s="621"/>
      <c r="D13" s="621"/>
      <c r="E13" s="621"/>
      <c r="F13" s="624"/>
      <c r="G13" s="627"/>
      <c r="H13" s="627"/>
      <c r="I13" s="628"/>
      <c r="J13" s="628"/>
      <c r="K13" s="630"/>
      <c r="L13" s="631" t="s">
        <v>527</v>
      </c>
      <c r="M13" s="632"/>
      <c r="N13" s="632"/>
      <c r="O13" s="632"/>
      <c r="P13" s="633"/>
      <c r="Q13" s="633"/>
      <c r="R13" s="634"/>
      <c r="S13" s="649">
        <v>0</v>
      </c>
      <c r="T13" s="650"/>
      <c r="V13" s="619"/>
      <c r="W13" s="621"/>
      <c r="X13" s="621"/>
      <c r="Y13" s="621"/>
      <c r="Z13" s="621"/>
      <c r="AA13" s="624"/>
      <c r="AB13" s="627"/>
      <c r="AC13" s="627"/>
      <c r="AD13" s="628"/>
      <c r="AE13" s="628"/>
      <c r="AF13" s="630"/>
      <c r="AG13" s="631" t="s">
        <v>527</v>
      </c>
      <c r="AH13" s="632"/>
      <c r="AI13" s="632"/>
      <c r="AJ13" s="632"/>
      <c r="AK13" s="633"/>
      <c r="AL13" s="633"/>
      <c r="AM13" s="634"/>
      <c r="AN13" s="649">
        <v>0</v>
      </c>
      <c r="AO13" s="650"/>
      <c r="AP13" s="653"/>
      <c r="AQ13" s="344"/>
      <c r="AR13" s="344"/>
    </row>
    <row r="14" spans="1:44" s="338" customFormat="1" ht="14.25" customHeight="1" x14ac:dyDescent="0.15">
      <c r="A14" s="619"/>
      <c r="B14" s="621"/>
      <c r="C14" s="621"/>
      <c r="D14" s="621"/>
      <c r="E14" s="621"/>
      <c r="F14" s="624"/>
      <c r="G14" s="616" t="s">
        <v>241</v>
      </c>
      <c r="H14" s="627"/>
      <c r="I14" s="628"/>
      <c r="J14" s="628"/>
      <c r="K14" s="629">
        <v>0.60000000000000009</v>
      </c>
      <c r="L14" s="635" t="s">
        <v>222</v>
      </c>
      <c r="M14" s="636"/>
      <c r="N14" s="636"/>
      <c r="O14" s="636"/>
      <c r="P14" s="636"/>
      <c r="Q14" s="637"/>
      <c r="R14" s="361" t="s">
        <v>145</v>
      </c>
      <c r="S14" s="649">
        <v>0.4</v>
      </c>
      <c r="T14" s="650"/>
      <c r="V14" s="619"/>
      <c r="W14" s="621"/>
      <c r="X14" s="621"/>
      <c r="Y14" s="621"/>
      <c r="Z14" s="621"/>
      <c r="AA14" s="624"/>
      <c r="AB14" s="616" t="s">
        <v>528</v>
      </c>
      <c r="AC14" s="627"/>
      <c r="AD14" s="628"/>
      <c r="AE14" s="628"/>
      <c r="AF14" s="629">
        <v>0.60000000000000009</v>
      </c>
      <c r="AG14" s="635" t="s">
        <v>222</v>
      </c>
      <c r="AH14" s="636"/>
      <c r="AI14" s="636"/>
      <c r="AJ14" s="636"/>
      <c r="AK14" s="636"/>
      <c r="AL14" s="637"/>
      <c r="AM14" s="361" t="s">
        <v>145</v>
      </c>
      <c r="AN14" s="649">
        <v>0.4</v>
      </c>
      <c r="AO14" s="650"/>
      <c r="AP14" s="651"/>
      <c r="AQ14" s="362" t="s">
        <v>223</v>
      </c>
      <c r="AR14" s="344"/>
    </row>
    <row r="15" spans="1:44" s="338" customFormat="1" ht="14.25" customHeight="1" x14ac:dyDescent="0.15">
      <c r="A15" s="619"/>
      <c r="B15" s="621"/>
      <c r="C15" s="621"/>
      <c r="D15" s="621"/>
      <c r="E15" s="621"/>
      <c r="F15" s="624"/>
      <c r="G15" s="616"/>
      <c r="H15" s="627"/>
      <c r="I15" s="628"/>
      <c r="J15" s="628"/>
      <c r="K15" s="630"/>
      <c r="L15" s="638"/>
      <c r="M15" s="639"/>
      <c r="N15" s="639"/>
      <c r="O15" s="639"/>
      <c r="P15" s="639"/>
      <c r="Q15" s="640"/>
      <c r="R15" s="361" t="s">
        <v>146</v>
      </c>
      <c r="S15" s="649">
        <v>0</v>
      </c>
      <c r="T15" s="650"/>
      <c r="V15" s="619"/>
      <c r="W15" s="621"/>
      <c r="X15" s="621"/>
      <c r="Y15" s="621"/>
      <c r="Z15" s="621"/>
      <c r="AA15" s="624"/>
      <c r="AB15" s="616"/>
      <c r="AC15" s="627"/>
      <c r="AD15" s="628"/>
      <c r="AE15" s="628"/>
      <c r="AF15" s="630"/>
      <c r="AG15" s="638"/>
      <c r="AH15" s="639"/>
      <c r="AI15" s="639"/>
      <c r="AJ15" s="639"/>
      <c r="AK15" s="639"/>
      <c r="AL15" s="640"/>
      <c r="AM15" s="361" t="s">
        <v>146</v>
      </c>
      <c r="AN15" s="649">
        <v>0</v>
      </c>
      <c r="AO15" s="650"/>
      <c r="AP15" s="653"/>
      <c r="AQ15" s="363"/>
      <c r="AR15" s="344"/>
    </row>
    <row r="16" spans="1:44" s="338" customFormat="1" ht="14.25" customHeight="1" x14ac:dyDescent="0.15">
      <c r="A16" s="619"/>
      <c r="B16" s="621"/>
      <c r="C16" s="621"/>
      <c r="D16" s="621"/>
      <c r="E16" s="621"/>
      <c r="F16" s="624"/>
      <c r="G16" s="616"/>
      <c r="H16" s="627"/>
      <c r="I16" s="628"/>
      <c r="J16" s="628"/>
      <c r="K16" s="630"/>
      <c r="L16" s="635" t="s">
        <v>529</v>
      </c>
      <c r="M16" s="636"/>
      <c r="N16" s="636"/>
      <c r="O16" s="636"/>
      <c r="P16" s="636"/>
      <c r="Q16" s="637"/>
      <c r="R16" s="361" t="s">
        <v>145</v>
      </c>
      <c r="S16" s="649">
        <v>0.2</v>
      </c>
      <c r="T16" s="650"/>
      <c r="V16" s="619"/>
      <c r="W16" s="621"/>
      <c r="X16" s="621"/>
      <c r="Y16" s="621"/>
      <c r="Z16" s="621"/>
      <c r="AA16" s="624"/>
      <c r="AB16" s="616"/>
      <c r="AC16" s="627"/>
      <c r="AD16" s="628"/>
      <c r="AE16" s="628"/>
      <c r="AF16" s="630"/>
      <c r="AG16" s="635" t="s">
        <v>529</v>
      </c>
      <c r="AH16" s="636"/>
      <c r="AI16" s="636"/>
      <c r="AJ16" s="636"/>
      <c r="AK16" s="636"/>
      <c r="AL16" s="637"/>
      <c r="AM16" s="361" t="s">
        <v>145</v>
      </c>
      <c r="AN16" s="649">
        <v>0.2</v>
      </c>
      <c r="AO16" s="650"/>
      <c r="AP16" s="654"/>
      <c r="AQ16" s="344"/>
      <c r="AR16" s="344"/>
    </row>
    <row r="17" spans="1:44" s="338" customFormat="1" ht="14.25" customHeight="1" x14ac:dyDescent="0.15">
      <c r="A17" s="619"/>
      <c r="B17" s="621"/>
      <c r="C17" s="621"/>
      <c r="D17" s="621"/>
      <c r="E17" s="621"/>
      <c r="F17" s="624"/>
      <c r="G17" s="627"/>
      <c r="H17" s="627"/>
      <c r="I17" s="628"/>
      <c r="J17" s="628"/>
      <c r="K17" s="630"/>
      <c r="L17" s="638"/>
      <c r="M17" s="639"/>
      <c r="N17" s="639"/>
      <c r="O17" s="639"/>
      <c r="P17" s="639"/>
      <c r="Q17" s="640"/>
      <c r="R17" s="361" t="s">
        <v>146</v>
      </c>
      <c r="S17" s="649">
        <v>0</v>
      </c>
      <c r="T17" s="650"/>
      <c r="V17" s="619"/>
      <c r="W17" s="621"/>
      <c r="X17" s="621"/>
      <c r="Y17" s="621"/>
      <c r="Z17" s="621"/>
      <c r="AA17" s="624"/>
      <c r="AB17" s="627"/>
      <c r="AC17" s="627"/>
      <c r="AD17" s="628"/>
      <c r="AE17" s="628"/>
      <c r="AF17" s="630"/>
      <c r="AG17" s="638"/>
      <c r="AH17" s="639"/>
      <c r="AI17" s="639"/>
      <c r="AJ17" s="639"/>
      <c r="AK17" s="639"/>
      <c r="AL17" s="640"/>
      <c r="AM17" s="361" t="s">
        <v>146</v>
      </c>
      <c r="AN17" s="649">
        <v>0</v>
      </c>
      <c r="AO17" s="650"/>
      <c r="AP17" s="655"/>
      <c r="AQ17" s="344"/>
      <c r="AR17" s="344"/>
    </row>
    <row r="18" spans="1:44" s="338" customFormat="1" ht="14.25" customHeight="1" x14ac:dyDescent="0.15">
      <c r="A18" s="619"/>
      <c r="B18" s="621"/>
      <c r="C18" s="621"/>
      <c r="D18" s="621"/>
      <c r="E18" s="621"/>
      <c r="F18" s="624"/>
      <c r="G18" s="616" t="s">
        <v>530</v>
      </c>
      <c r="H18" s="627"/>
      <c r="I18" s="628"/>
      <c r="J18" s="628"/>
      <c r="K18" s="646">
        <v>0.6</v>
      </c>
      <c r="L18" s="635" t="s">
        <v>531</v>
      </c>
      <c r="M18" s="636"/>
      <c r="N18" s="656"/>
      <c r="O18" s="656"/>
      <c r="P18" s="657"/>
      <c r="Q18" s="664" t="s">
        <v>532</v>
      </c>
      <c r="R18" s="664"/>
      <c r="S18" s="649">
        <v>0.6</v>
      </c>
      <c r="T18" s="650"/>
      <c r="V18" s="619"/>
      <c r="W18" s="621"/>
      <c r="X18" s="621"/>
      <c r="Y18" s="621"/>
      <c r="Z18" s="621"/>
      <c r="AA18" s="624"/>
      <c r="AB18" s="616" t="s">
        <v>533</v>
      </c>
      <c r="AC18" s="627"/>
      <c r="AD18" s="628"/>
      <c r="AE18" s="628"/>
      <c r="AF18" s="629">
        <v>0.6</v>
      </c>
      <c r="AG18" s="635" t="s">
        <v>534</v>
      </c>
      <c r="AH18" s="636"/>
      <c r="AI18" s="656"/>
      <c r="AJ18" s="656"/>
      <c r="AK18" s="657"/>
      <c r="AL18" s="664" t="s">
        <v>532</v>
      </c>
      <c r="AM18" s="664"/>
      <c r="AN18" s="649">
        <v>0.6</v>
      </c>
      <c r="AO18" s="650"/>
      <c r="AP18" s="654"/>
      <c r="AQ18" s="344"/>
      <c r="AR18" s="344"/>
    </row>
    <row r="19" spans="1:44" s="338" customFormat="1" ht="14.25" customHeight="1" x14ac:dyDescent="0.15">
      <c r="A19" s="619"/>
      <c r="B19" s="621"/>
      <c r="C19" s="621"/>
      <c r="D19" s="621"/>
      <c r="E19" s="621"/>
      <c r="F19" s="624"/>
      <c r="G19" s="627"/>
      <c r="H19" s="627"/>
      <c r="I19" s="628"/>
      <c r="J19" s="628"/>
      <c r="K19" s="647"/>
      <c r="L19" s="658"/>
      <c r="M19" s="659"/>
      <c r="N19" s="660"/>
      <c r="O19" s="660"/>
      <c r="P19" s="661"/>
      <c r="Q19" s="664" t="s">
        <v>535</v>
      </c>
      <c r="R19" s="664"/>
      <c r="S19" s="649">
        <v>0.3</v>
      </c>
      <c r="T19" s="650"/>
      <c r="V19" s="619"/>
      <c r="W19" s="621"/>
      <c r="X19" s="621"/>
      <c r="Y19" s="621"/>
      <c r="Z19" s="621"/>
      <c r="AA19" s="624"/>
      <c r="AB19" s="627"/>
      <c r="AC19" s="627"/>
      <c r="AD19" s="628"/>
      <c r="AE19" s="628"/>
      <c r="AF19" s="630"/>
      <c r="AG19" s="658"/>
      <c r="AH19" s="659"/>
      <c r="AI19" s="660"/>
      <c r="AJ19" s="660"/>
      <c r="AK19" s="661"/>
      <c r="AL19" s="664" t="s">
        <v>535</v>
      </c>
      <c r="AM19" s="664"/>
      <c r="AN19" s="649">
        <v>0.3</v>
      </c>
      <c r="AO19" s="650"/>
      <c r="AP19" s="665"/>
      <c r="AQ19" s="344"/>
      <c r="AR19" s="344"/>
    </row>
    <row r="20" spans="1:44" s="338" customFormat="1" ht="14.25" customHeight="1" x14ac:dyDescent="0.15">
      <c r="A20" s="619"/>
      <c r="B20" s="621"/>
      <c r="C20" s="621"/>
      <c r="D20" s="621"/>
      <c r="E20" s="621"/>
      <c r="F20" s="624"/>
      <c r="G20" s="627"/>
      <c r="H20" s="627"/>
      <c r="I20" s="628"/>
      <c r="J20" s="628"/>
      <c r="K20" s="648"/>
      <c r="L20" s="638"/>
      <c r="M20" s="639"/>
      <c r="N20" s="662"/>
      <c r="O20" s="662"/>
      <c r="P20" s="663"/>
      <c r="Q20" s="664" t="s">
        <v>536</v>
      </c>
      <c r="R20" s="664"/>
      <c r="S20" s="649">
        <v>0</v>
      </c>
      <c r="T20" s="650"/>
      <c r="V20" s="619"/>
      <c r="W20" s="621"/>
      <c r="X20" s="621"/>
      <c r="Y20" s="621"/>
      <c r="Z20" s="621"/>
      <c r="AA20" s="624"/>
      <c r="AB20" s="627"/>
      <c r="AC20" s="627"/>
      <c r="AD20" s="628"/>
      <c r="AE20" s="628"/>
      <c r="AF20" s="630"/>
      <c r="AG20" s="638"/>
      <c r="AH20" s="639"/>
      <c r="AI20" s="662"/>
      <c r="AJ20" s="662"/>
      <c r="AK20" s="663"/>
      <c r="AL20" s="664" t="s">
        <v>536</v>
      </c>
      <c r="AM20" s="664"/>
      <c r="AN20" s="649">
        <v>0</v>
      </c>
      <c r="AO20" s="650"/>
      <c r="AP20" s="655"/>
      <c r="AQ20" s="344"/>
      <c r="AR20" s="344"/>
    </row>
    <row r="21" spans="1:44" s="338" customFormat="1" ht="14.25" customHeight="1" x14ac:dyDescent="0.15">
      <c r="A21" s="619"/>
      <c r="B21" s="621"/>
      <c r="C21" s="621"/>
      <c r="D21" s="621"/>
      <c r="E21" s="621"/>
      <c r="F21" s="624"/>
      <c r="G21" s="616" t="s">
        <v>537</v>
      </c>
      <c r="H21" s="627"/>
      <c r="I21" s="628"/>
      <c r="J21" s="628"/>
      <c r="K21" s="629">
        <v>0.4</v>
      </c>
      <c r="L21" s="635" t="s">
        <v>538</v>
      </c>
      <c r="M21" s="666"/>
      <c r="N21" s="666"/>
      <c r="O21" s="666"/>
      <c r="P21" s="666"/>
      <c r="Q21" s="667"/>
      <c r="R21" s="364" t="s">
        <v>145</v>
      </c>
      <c r="S21" s="649">
        <v>0.4</v>
      </c>
      <c r="T21" s="650"/>
      <c r="V21" s="619"/>
      <c r="W21" s="621"/>
      <c r="X21" s="621"/>
      <c r="Y21" s="621"/>
      <c r="Z21" s="621"/>
      <c r="AA21" s="624"/>
      <c r="AB21" s="616" t="s">
        <v>539</v>
      </c>
      <c r="AC21" s="627"/>
      <c r="AD21" s="628"/>
      <c r="AE21" s="628"/>
      <c r="AF21" s="629">
        <v>0.4</v>
      </c>
      <c r="AG21" s="635" t="s">
        <v>540</v>
      </c>
      <c r="AH21" s="666"/>
      <c r="AI21" s="666"/>
      <c r="AJ21" s="666"/>
      <c r="AK21" s="666"/>
      <c r="AL21" s="667"/>
      <c r="AM21" s="364" t="s">
        <v>145</v>
      </c>
      <c r="AN21" s="649">
        <v>0.4</v>
      </c>
      <c r="AO21" s="650"/>
      <c r="AP21" s="654"/>
      <c r="AQ21" s="670" t="s">
        <v>541</v>
      </c>
      <c r="AR21" s="344"/>
    </row>
    <row r="22" spans="1:44" s="338" customFormat="1" ht="14.25" customHeight="1" x14ac:dyDescent="0.15">
      <c r="A22" s="619"/>
      <c r="B22" s="621"/>
      <c r="C22" s="621"/>
      <c r="D22" s="621"/>
      <c r="E22" s="621"/>
      <c r="F22" s="624"/>
      <c r="G22" s="627"/>
      <c r="H22" s="627"/>
      <c r="I22" s="628"/>
      <c r="J22" s="628"/>
      <c r="K22" s="630"/>
      <c r="L22" s="638"/>
      <c r="M22" s="668"/>
      <c r="N22" s="668"/>
      <c r="O22" s="668"/>
      <c r="P22" s="668"/>
      <c r="Q22" s="669"/>
      <c r="R22" s="364" t="s">
        <v>146</v>
      </c>
      <c r="S22" s="649">
        <v>0</v>
      </c>
      <c r="T22" s="650"/>
      <c r="V22" s="619"/>
      <c r="W22" s="621"/>
      <c r="X22" s="621"/>
      <c r="Y22" s="621"/>
      <c r="Z22" s="621"/>
      <c r="AA22" s="624"/>
      <c r="AB22" s="627"/>
      <c r="AC22" s="627"/>
      <c r="AD22" s="628"/>
      <c r="AE22" s="628"/>
      <c r="AF22" s="630"/>
      <c r="AG22" s="638"/>
      <c r="AH22" s="668"/>
      <c r="AI22" s="668"/>
      <c r="AJ22" s="668"/>
      <c r="AK22" s="668"/>
      <c r="AL22" s="669"/>
      <c r="AM22" s="364" t="s">
        <v>146</v>
      </c>
      <c r="AN22" s="649">
        <v>0</v>
      </c>
      <c r="AO22" s="650"/>
      <c r="AP22" s="655"/>
      <c r="AQ22" s="671"/>
      <c r="AR22" s="344"/>
    </row>
    <row r="23" spans="1:44" s="338" customFormat="1" ht="14.25" customHeight="1" x14ac:dyDescent="0.15">
      <c r="A23" s="619"/>
      <c r="B23" s="621"/>
      <c r="C23" s="621"/>
      <c r="D23" s="621"/>
      <c r="E23" s="621"/>
      <c r="F23" s="624"/>
      <c r="G23" s="616" t="s">
        <v>542</v>
      </c>
      <c r="H23" s="627"/>
      <c r="I23" s="628"/>
      <c r="J23" s="628"/>
      <c r="K23" s="629">
        <v>1.6</v>
      </c>
      <c r="L23" s="635" t="s">
        <v>543</v>
      </c>
      <c r="M23" s="636"/>
      <c r="N23" s="641"/>
      <c r="O23" s="641"/>
      <c r="P23" s="641"/>
      <c r="Q23" s="642"/>
      <c r="R23" s="364" t="s">
        <v>145</v>
      </c>
      <c r="S23" s="649">
        <v>1.6</v>
      </c>
      <c r="T23" s="650"/>
      <c r="V23" s="619"/>
      <c r="W23" s="621"/>
      <c r="X23" s="621"/>
      <c r="Y23" s="621"/>
      <c r="Z23" s="621"/>
      <c r="AA23" s="624"/>
      <c r="AB23" s="616" t="s">
        <v>544</v>
      </c>
      <c r="AC23" s="627"/>
      <c r="AD23" s="628"/>
      <c r="AE23" s="628"/>
      <c r="AF23" s="629">
        <v>1.6</v>
      </c>
      <c r="AG23" s="635" t="s">
        <v>545</v>
      </c>
      <c r="AH23" s="636"/>
      <c r="AI23" s="641"/>
      <c r="AJ23" s="641"/>
      <c r="AK23" s="641"/>
      <c r="AL23" s="642"/>
      <c r="AM23" s="364" t="s">
        <v>145</v>
      </c>
      <c r="AN23" s="649">
        <v>1.6</v>
      </c>
      <c r="AO23" s="650"/>
      <c r="AP23" s="654"/>
      <c r="AQ23" s="344"/>
      <c r="AR23" s="344"/>
    </row>
    <row r="24" spans="1:44" s="338" customFormat="1" ht="14.25" customHeight="1" x14ac:dyDescent="0.15">
      <c r="A24" s="619"/>
      <c r="B24" s="621"/>
      <c r="C24" s="621"/>
      <c r="D24" s="621"/>
      <c r="E24" s="621"/>
      <c r="F24" s="624"/>
      <c r="G24" s="627"/>
      <c r="H24" s="627"/>
      <c r="I24" s="628"/>
      <c r="J24" s="628"/>
      <c r="K24" s="630"/>
      <c r="L24" s="638"/>
      <c r="M24" s="639"/>
      <c r="N24" s="643"/>
      <c r="O24" s="643"/>
      <c r="P24" s="643"/>
      <c r="Q24" s="644"/>
      <c r="R24" s="364" t="s">
        <v>146</v>
      </c>
      <c r="S24" s="649">
        <v>0</v>
      </c>
      <c r="T24" s="650"/>
      <c r="V24" s="619"/>
      <c r="W24" s="621"/>
      <c r="X24" s="621"/>
      <c r="Y24" s="621"/>
      <c r="Z24" s="621"/>
      <c r="AA24" s="624"/>
      <c r="AB24" s="627"/>
      <c r="AC24" s="627"/>
      <c r="AD24" s="628"/>
      <c r="AE24" s="628"/>
      <c r="AF24" s="630"/>
      <c r="AG24" s="638"/>
      <c r="AH24" s="639"/>
      <c r="AI24" s="643"/>
      <c r="AJ24" s="643"/>
      <c r="AK24" s="643"/>
      <c r="AL24" s="644"/>
      <c r="AM24" s="364" t="s">
        <v>146</v>
      </c>
      <c r="AN24" s="649">
        <v>0</v>
      </c>
      <c r="AO24" s="650"/>
      <c r="AP24" s="655"/>
      <c r="AQ24" s="344"/>
      <c r="AR24" s="344"/>
    </row>
    <row r="25" spans="1:44" s="338" customFormat="1" ht="24.95" customHeight="1" x14ac:dyDescent="0.15">
      <c r="A25" s="619"/>
      <c r="B25" s="621"/>
      <c r="C25" s="621"/>
      <c r="D25" s="621"/>
      <c r="E25" s="621"/>
      <c r="F25" s="624"/>
      <c r="G25" s="616" t="s">
        <v>546</v>
      </c>
      <c r="H25" s="616"/>
      <c r="I25" s="616"/>
      <c r="J25" s="616"/>
      <c r="K25" s="646">
        <v>2</v>
      </c>
      <c r="L25" s="672" t="s">
        <v>547</v>
      </c>
      <c r="M25" s="672"/>
      <c r="N25" s="672"/>
      <c r="O25" s="606" t="s">
        <v>548</v>
      </c>
      <c r="P25" s="606"/>
      <c r="Q25" s="606"/>
      <c r="R25" s="607"/>
      <c r="S25" s="649">
        <v>1.4</v>
      </c>
      <c r="T25" s="650"/>
      <c r="V25" s="619"/>
      <c r="W25" s="621"/>
      <c r="X25" s="621"/>
      <c r="Y25" s="621"/>
      <c r="Z25" s="621"/>
      <c r="AA25" s="624"/>
      <c r="AB25" s="616" t="s">
        <v>549</v>
      </c>
      <c r="AC25" s="616"/>
      <c r="AD25" s="616"/>
      <c r="AE25" s="616"/>
      <c r="AF25" s="646">
        <v>2</v>
      </c>
      <c r="AG25" s="672" t="s">
        <v>547</v>
      </c>
      <c r="AH25" s="672"/>
      <c r="AI25" s="672"/>
      <c r="AJ25" s="606" t="s">
        <v>548</v>
      </c>
      <c r="AK25" s="606"/>
      <c r="AL25" s="606"/>
      <c r="AM25" s="607"/>
      <c r="AN25" s="649">
        <v>1.4</v>
      </c>
      <c r="AO25" s="650"/>
      <c r="AP25" s="654"/>
      <c r="AQ25" s="365" t="s">
        <v>550</v>
      </c>
      <c r="AR25" s="344"/>
    </row>
    <row r="26" spans="1:44" s="338" customFormat="1" ht="24.95" customHeight="1" x14ac:dyDescent="0.15">
      <c r="A26" s="619"/>
      <c r="B26" s="621"/>
      <c r="C26" s="621"/>
      <c r="D26" s="621"/>
      <c r="E26" s="621"/>
      <c r="F26" s="624"/>
      <c r="G26" s="616"/>
      <c r="H26" s="616"/>
      <c r="I26" s="616"/>
      <c r="J26" s="616"/>
      <c r="K26" s="647"/>
      <c r="L26" s="672"/>
      <c r="M26" s="672"/>
      <c r="N26" s="672"/>
      <c r="O26" s="606" t="s">
        <v>551</v>
      </c>
      <c r="P26" s="606"/>
      <c r="Q26" s="606"/>
      <c r="R26" s="607"/>
      <c r="S26" s="649">
        <v>0.7</v>
      </c>
      <c r="T26" s="650"/>
      <c r="V26" s="619"/>
      <c r="W26" s="621"/>
      <c r="X26" s="621"/>
      <c r="Y26" s="621"/>
      <c r="Z26" s="621"/>
      <c r="AA26" s="624"/>
      <c r="AB26" s="616"/>
      <c r="AC26" s="616"/>
      <c r="AD26" s="616"/>
      <c r="AE26" s="616"/>
      <c r="AF26" s="647"/>
      <c r="AG26" s="672"/>
      <c r="AH26" s="672"/>
      <c r="AI26" s="672"/>
      <c r="AJ26" s="606" t="s">
        <v>551</v>
      </c>
      <c r="AK26" s="606"/>
      <c r="AL26" s="606"/>
      <c r="AM26" s="607"/>
      <c r="AN26" s="649">
        <v>0.7</v>
      </c>
      <c r="AO26" s="650"/>
      <c r="AP26" s="665"/>
      <c r="AQ26" s="654"/>
      <c r="AR26" s="344"/>
    </row>
    <row r="27" spans="1:44" s="338" customFormat="1" ht="24.95" customHeight="1" x14ac:dyDescent="0.15">
      <c r="A27" s="619"/>
      <c r="B27" s="621"/>
      <c r="C27" s="621"/>
      <c r="D27" s="621"/>
      <c r="E27" s="621"/>
      <c r="F27" s="624"/>
      <c r="G27" s="616"/>
      <c r="H27" s="616"/>
      <c r="I27" s="616"/>
      <c r="J27" s="616"/>
      <c r="K27" s="647"/>
      <c r="L27" s="672"/>
      <c r="M27" s="672"/>
      <c r="N27" s="672"/>
      <c r="O27" s="606" t="s">
        <v>552</v>
      </c>
      <c r="P27" s="606"/>
      <c r="Q27" s="606"/>
      <c r="R27" s="607"/>
      <c r="S27" s="649">
        <v>0</v>
      </c>
      <c r="T27" s="650"/>
      <c r="V27" s="619"/>
      <c r="W27" s="621"/>
      <c r="X27" s="621"/>
      <c r="Y27" s="621"/>
      <c r="Z27" s="621"/>
      <c r="AA27" s="624"/>
      <c r="AB27" s="616"/>
      <c r="AC27" s="616"/>
      <c r="AD27" s="616"/>
      <c r="AE27" s="616"/>
      <c r="AF27" s="647"/>
      <c r="AG27" s="672"/>
      <c r="AH27" s="672"/>
      <c r="AI27" s="672"/>
      <c r="AJ27" s="606" t="s">
        <v>552</v>
      </c>
      <c r="AK27" s="606"/>
      <c r="AL27" s="606"/>
      <c r="AM27" s="607"/>
      <c r="AN27" s="649">
        <v>0</v>
      </c>
      <c r="AO27" s="650"/>
      <c r="AP27" s="655"/>
      <c r="AQ27" s="655"/>
      <c r="AR27" s="344"/>
    </row>
    <row r="28" spans="1:44" s="338" customFormat="1" ht="24.95" customHeight="1" x14ac:dyDescent="0.15">
      <c r="A28" s="619"/>
      <c r="B28" s="621"/>
      <c r="C28" s="621"/>
      <c r="D28" s="621"/>
      <c r="E28" s="621"/>
      <c r="F28" s="624"/>
      <c r="G28" s="616"/>
      <c r="H28" s="616"/>
      <c r="I28" s="616"/>
      <c r="J28" s="616"/>
      <c r="K28" s="647"/>
      <c r="L28" s="672" t="s">
        <v>553</v>
      </c>
      <c r="M28" s="672"/>
      <c r="N28" s="672"/>
      <c r="O28" s="606" t="s">
        <v>554</v>
      </c>
      <c r="P28" s="606"/>
      <c r="Q28" s="606"/>
      <c r="R28" s="607"/>
      <c r="S28" s="649">
        <v>0.6</v>
      </c>
      <c r="T28" s="650"/>
      <c r="V28" s="619"/>
      <c r="W28" s="621"/>
      <c r="X28" s="621"/>
      <c r="Y28" s="621"/>
      <c r="Z28" s="621"/>
      <c r="AA28" s="624"/>
      <c r="AB28" s="616"/>
      <c r="AC28" s="616"/>
      <c r="AD28" s="616"/>
      <c r="AE28" s="616"/>
      <c r="AF28" s="647"/>
      <c r="AG28" s="672" t="s">
        <v>553</v>
      </c>
      <c r="AH28" s="672"/>
      <c r="AI28" s="672"/>
      <c r="AJ28" s="606" t="s">
        <v>554</v>
      </c>
      <c r="AK28" s="606"/>
      <c r="AL28" s="606"/>
      <c r="AM28" s="607"/>
      <c r="AN28" s="649">
        <v>0.6</v>
      </c>
      <c r="AO28" s="650"/>
      <c r="AP28" s="654"/>
      <c r="AQ28" s="366" t="s">
        <v>361</v>
      </c>
      <c r="AR28" s="344"/>
    </row>
    <row r="29" spans="1:44" s="338" customFormat="1" ht="24.95" customHeight="1" x14ac:dyDescent="0.15">
      <c r="A29" s="619"/>
      <c r="B29" s="621"/>
      <c r="C29" s="621"/>
      <c r="D29" s="621"/>
      <c r="E29" s="621"/>
      <c r="F29" s="624"/>
      <c r="G29" s="616"/>
      <c r="H29" s="616"/>
      <c r="I29" s="616"/>
      <c r="J29" s="616"/>
      <c r="K29" s="647"/>
      <c r="L29" s="672"/>
      <c r="M29" s="672"/>
      <c r="N29" s="672"/>
      <c r="O29" s="606" t="s">
        <v>555</v>
      </c>
      <c r="P29" s="606"/>
      <c r="Q29" s="606"/>
      <c r="R29" s="607"/>
      <c r="S29" s="649">
        <v>0.3</v>
      </c>
      <c r="T29" s="650"/>
      <c r="V29" s="619"/>
      <c r="W29" s="621"/>
      <c r="X29" s="621"/>
      <c r="Y29" s="621"/>
      <c r="Z29" s="621"/>
      <c r="AA29" s="624"/>
      <c r="AB29" s="616"/>
      <c r="AC29" s="616"/>
      <c r="AD29" s="616"/>
      <c r="AE29" s="616"/>
      <c r="AF29" s="647"/>
      <c r="AG29" s="672"/>
      <c r="AH29" s="672"/>
      <c r="AI29" s="672"/>
      <c r="AJ29" s="606" t="s">
        <v>555</v>
      </c>
      <c r="AK29" s="606"/>
      <c r="AL29" s="606"/>
      <c r="AM29" s="607"/>
      <c r="AN29" s="649">
        <v>0.3</v>
      </c>
      <c r="AO29" s="650"/>
      <c r="AP29" s="665"/>
      <c r="AQ29" s="367"/>
      <c r="AR29" s="344"/>
    </row>
    <row r="30" spans="1:44" s="338" customFormat="1" ht="24.95" customHeight="1" x14ac:dyDescent="0.15">
      <c r="A30" s="619"/>
      <c r="B30" s="621"/>
      <c r="C30" s="621"/>
      <c r="D30" s="621"/>
      <c r="E30" s="621"/>
      <c r="F30" s="624"/>
      <c r="G30" s="616"/>
      <c r="H30" s="616"/>
      <c r="I30" s="616"/>
      <c r="J30" s="616"/>
      <c r="K30" s="648"/>
      <c r="L30" s="672"/>
      <c r="M30" s="672"/>
      <c r="N30" s="672"/>
      <c r="O30" s="606" t="s">
        <v>556</v>
      </c>
      <c r="P30" s="606"/>
      <c r="Q30" s="606"/>
      <c r="R30" s="607"/>
      <c r="S30" s="649">
        <v>0</v>
      </c>
      <c r="T30" s="650"/>
      <c r="V30" s="619"/>
      <c r="W30" s="621"/>
      <c r="X30" s="621"/>
      <c r="Y30" s="621"/>
      <c r="Z30" s="621"/>
      <c r="AA30" s="624"/>
      <c r="AB30" s="616"/>
      <c r="AC30" s="616"/>
      <c r="AD30" s="616"/>
      <c r="AE30" s="616"/>
      <c r="AF30" s="648"/>
      <c r="AG30" s="672"/>
      <c r="AH30" s="672"/>
      <c r="AI30" s="672"/>
      <c r="AJ30" s="606" t="s">
        <v>556</v>
      </c>
      <c r="AK30" s="606"/>
      <c r="AL30" s="606"/>
      <c r="AM30" s="607"/>
      <c r="AN30" s="649">
        <v>0</v>
      </c>
      <c r="AO30" s="650"/>
      <c r="AP30" s="655"/>
      <c r="AQ30" s="368"/>
      <c r="AR30" s="344"/>
    </row>
    <row r="31" spans="1:44" s="338" customFormat="1" ht="14.25" customHeight="1" x14ac:dyDescent="0.15">
      <c r="A31" s="619"/>
      <c r="B31" s="621"/>
      <c r="C31" s="621"/>
      <c r="D31" s="621"/>
      <c r="E31" s="621"/>
      <c r="F31" s="625"/>
      <c r="G31" s="616" t="s">
        <v>557</v>
      </c>
      <c r="H31" s="627"/>
      <c r="I31" s="628"/>
      <c r="J31" s="628"/>
      <c r="K31" s="629">
        <v>2</v>
      </c>
      <c r="L31" s="631" t="s">
        <v>225</v>
      </c>
      <c r="M31" s="632"/>
      <c r="N31" s="632"/>
      <c r="O31" s="632"/>
      <c r="P31" s="633"/>
      <c r="Q31" s="633"/>
      <c r="R31" s="634"/>
      <c r="S31" s="649">
        <v>2</v>
      </c>
      <c r="T31" s="650"/>
      <c r="V31" s="619"/>
      <c r="W31" s="621"/>
      <c r="X31" s="621"/>
      <c r="Y31" s="621"/>
      <c r="Z31" s="621"/>
      <c r="AA31" s="625"/>
      <c r="AB31" s="616" t="s">
        <v>558</v>
      </c>
      <c r="AC31" s="627"/>
      <c r="AD31" s="628"/>
      <c r="AE31" s="628"/>
      <c r="AF31" s="629">
        <v>2</v>
      </c>
      <c r="AG31" s="631" t="s">
        <v>225</v>
      </c>
      <c r="AH31" s="632"/>
      <c r="AI31" s="632"/>
      <c r="AJ31" s="632"/>
      <c r="AK31" s="633"/>
      <c r="AL31" s="633"/>
      <c r="AM31" s="634"/>
      <c r="AN31" s="649">
        <v>2</v>
      </c>
      <c r="AO31" s="650"/>
      <c r="AP31" s="654"/>
      <c r="AQ31" s="344"/>
      <c r="AR31" s="344"/>
    </row>
    <row r="32" spans="1:44" s="338" customFormat="1" ht="14.25" customHeight="1" x14ac:dyDescent="0.15">
      <c r="A32" s="619"/>
      <c r="B32" s="621"/>
      <c r="C32" s="621"/>
      <c r="D32" s="621"/>
      <c r="E32" s="621"/>
      <c r="F32" s="625"/>
      <c r="G32" s="616"/>
      <c r="H32" s="627"/>
      <c r="I32" s="628"/>
      <c r="J32" s="628"/>
      <c r="K32" s="630"/>
      <c r="L32" s="631" t="s">
        <v>226</v>
      </c>
      <c r="M32" s="632"/>
      <c r="N32" s="632"/>
      <c r="O32" s="632"/>
      <c r="P32" s="633"/>
      <c r="Q32" s="633"/>
      <c r="R32" s="634"/>
      <c r="S32" s="649">
        <v>1.5</v>
      </c>
      <c r="T32" s="650"/>
      <c r="V32" s="619"/>
      <c r="W32" s="621"/>
      <c r="X32" s="621"/>
      <c r="Y32" s="621"/>
      <c r="Z32" s="621"/>
      <c r="AA32" s="625"/>
      <c r="AB32" s="616"/>
      <c r="AC32" s="627"/>
      <c r="AD32" s="628"/>
      <c r="AE32" s="628"/>
      <c r="AF32" s="630"/>
      <c r="AG32" s="631" t="s">
        <v>226</v>
      </c>
      <c r="AH32" s="632"/>
      <c r="AI32" s="632"/>
      <c r="AJ32" s="632"/>
      <c r="AK32" s="633"/>
      <c r="AL32" s="633"/>
      <c r="AM32" s="634"/>
      <c r="AN32" s="649">
        <v>1.5</v>
      </c>
      <c r="AO32" s="650"/>
      <c r="AP32" s="665"/>
      <c r="AQ32" s="344"/>
      <c r="AR32" s="344"/>
    </row>
    <row r="33" spans="1:45" s="338" customFormat="1" ht="14.25" customHeight="1" x14ac:dyDescent="0.15">
      <c r="A33" s="619"/>
      <c r="B33" s="621"/>
      <c r="C33" s="621"/>
      <c r="D33" s="621"/>
      <c r="E33" s="621"/>
      <c r="F33" s="625"/>
      <c r="G33" s="616"/>
      <c r="H33" s="627"/>
      <c r="I33" s="628"/>
      <c r="J33" s="628"/>
      <c r="K33" s="630"/>
      <c r="L33" s="631" t="s">
        <v>227</v>
      </c>
      <c r="M33" s="632"/>
      <c r="N33" s="632"/>
      <c r="O33" s="632"/>
      <c r="P33" s="633"/>
      <c r="Q33" s="633"/>
      <c r="R33" s="634"/>
      <c r="S33" s="649">
        <v>1</v>
      </c>
      <c r="T33" s="650"/>
      <c r="V33" s="619"/>
      <c r="W33" s="621"/>
      <c r="X33" s="621"/>
      <c r="Y33" s="621"/>
      <c r="Z33" s="621"/>
      <c r="AA33" s="625"/>
      <c r="AB33" s="616"/>
      <c r="AC33" s="627"/>
      <c r="AD33" s="628"/>
      <c r="AE33" s="628"/>
      <c r="AF33" s="630"/>
      <c r="AG33" s="631" t="s">
        <v>227</v>
      </c>
      <c r="AH33" s="632"/>
      <c r="AI33" s="632"/>
      <c r="AJ33" s="632"/>
      <c r="AK33" s="633"/>
      <c r="AL33" s="633"/>
      <c r="AM33" s="634"/>
      <c r="AN33" s="649">
        <v>1</v>
      </c>
      <c r="AO33" s="650"/>
      <c r="AP33" s="665"/>
      <c r="AQ33" s="344"/>
      <c r="AR33" s="344"/>
    </row>
    <row r="34" spans="1:45" s="338" customFormat="1" ht="14.25" customHeight="1" x14ac:dyDescent="0.15">
      <c r="A34" s="619"/>
      <c r="B34" s="621"/>
      <c r="C34" s="621"/>
      <c r="D34" s="621"/>
      <c r="E34" s="621"/>
      <c r="F34" s="625"/>
      <c r="G34" s="616"/>
      <c r="H34" s="627"/>
      <c r="I34" s="628"/>
      <c r="J34" s="628"/>
      <c r="K34" s="630"/>
      <c r="L34" s="631" t="s">
        <v>228</v>
      </c>
      <c r="M34" s="632"/>
      <c r="N34" s="632"/>
      <c r="O34" s="632"/>
      <c r="P34" s="633"/>
      <c r="Q34" s="633"/>
      <c r="R34" s="634"/>
      <c r="S34" s="649">
        <v>0.5</v>
      </c>
      <c r="T34" s="650"/>
      <c r="V34" s="619"/>
      <c r="W34" s="621"/>
      <c r="X34" s="621"/>
      <c r="Y34" s="621"/>
      <c r="Z34" s="621"/>
      <c r="AA34" s="625"/>
      <c r="AB34" s="616"/>
      <c r="AC34" s="627"/>
      <c r="AD34" s="628"/>
      <c r="AE34" s="628"/>
      <c r="AF34" s="630"/>
      <c r="AG34" s="631" t="s">
        <v>228</v>
      </c>
      <c r="AH34" s="632"/>
      <c r="AI34" s="632"/>
      <c r="AJ34" s="632"/>
      <c r="AK34" s="633"/>
      <c r="AL34" s="633"/>
      <c r="AM34" s="634"/>
      <c r="AN34" s="649">
        <v>0.5</v>
      </c>
      <c r="AO34" s="650"/>
      <c r="AP34" s="665"/>
      <c r="AQ34" s="344"/>
      <c r="AR34" s="344"/>
    </row>
    <row r="35" spans="1:45" s="338" customFormat="1" ht="14.25" customHeight="1" x14ac:dyDescent="0.15">
      <c r="A35" s="620"/>
      <c r="B35" s="622"/>
      <c r="C35" s="622"/>
      <c r="D35" s="622"/>
      <c r="E35" s="622"/>
      <c r="F35" s="626"/>
      <c r="G35" s="616"/>
      <c r="H35" s="627"/>
      <c r="I35" s="628"/>
      <c r="J35" s="628"/>
      <c r="K35" s="645"/>
      <c r="L35" s="631" t="s">
        <v>229</v>
      </c>
      <c r="M35" s="632"/>
      <c r="N35" s="632"/>
      <c r="O35" s="632"/>
      <c r="P35" s="633"/>
      <c r="Q35" s="633"/>
      <c r="R35" s="634"/>
      <c r="S35" s="649">
        <v>0</v>
      </c>
      <c r="T35" s="650"/>
      <c r="V35" s="620"/>
      <c r="W35" s="622"/>
      <c r="X35" s="622"/>
      <c r="Y35" s="622"/>
      <c r="Z35" s="622"/>
      <c r="AA35" s="626"/>
      <c r="AB35" s="616"/>
      <c r="AC35" s="627"/>
      <c r="AD35" s="628"/>
      <c r="AE35" s="628"/>
      <c r="AF35" s="645"/>
      <c r="AG35" s="631" t="s">
        <v>229</v>
      </c>
      <c r="AH35" s="632"/>
      <c r="AI35" s="632"/>
      <c r="AJ35" s="632"/>
      <c r="AK35" s="633"/>
      <c r="AL35" s="633"/>
      <c r="AM35" s="634"/>
      <c r="AN35" s="649">
        <v>0</v>
      </c>
      <c r="AO35" s="650"/>
      <c r="AP35" s="655"/>
      <c r="AQ35" s="344"/>
      <c r="AR35" s="344"/>
    </row>
    <row r="36" spans="1:45" s="338" customFormat="1" ht="14.25" customHeight="1" x14ac:dyDescent="0.15">
      <c r="A36" s="369"/>
      <c r="B36" s="370"/>
      <c r="C36" s="370"/>
      <c r="D36" s="370"/>
      <c r="E36" s="370"/>
      <c r="F36" s="371"/>
      <c r="G36" s="372"/>
      <c r="H36" s="373"/>
      <c r="I36" s="374"/>
      <c r="J36" s="374"/>
      <c r="K36" s="375"/>
      <c r="L36" s="376"/>
      <c r="M36" s="376"/>
      <c r="N36" s="376"/>
      <c r="O36" s="376"/>
      <c r="P36" s="374"/>
      <c r="Q36" s="374"/>
      <c r="R36" s="374"/>
      <c r="S36" s="377"/>
      <c r="T36" s="377"/>
      <c r="U36" s="344"/>
      <c r="V36" s="378"/>
      <c r="W36" s="370"/>
      <c r="X36" s="370"/>
      <c r="Y36" s="370"/>
      <c r="Z36" s="370"/>
      <c r="AA36" s="371"/>
      <c r="AB36" s="372"/>
      <c r="AC36" s="373"/>
      <c r="AD36" s="374"/>
      <c r="AE36" s="374"/>
      <c r="AF36" s="375"/>
      <c r="AG36" s="376"/>
      <c r="AH36" s="376"/>
      <c r="AI36" s="376"/>
      <c r="AJ36" s="376"/>
      <c r="AK36" s="374"/>
      <c r="AL36" s="374"/>
      <c r="AM36" s="374"/>
      <c r="AN36" s="377"/>
      <c r="AO36" s="377"/>
      <c r="AP36" s="673" t="s">
        <v>230</v>
      </c>
      <c r="AQ36" s="674"/>
      <c r="AR36" s="675"/>
    </row>
    <row r="37" spans="1:45" s="338" customFormat="1" ht="14.25" customHeight="1" x14ac:dyDescent="0.15">
      <c r="A37" s="378"/>
      <c r="B37" s="370"/>
      <c r="C37" s="370"/>
      <c r="D37" s="370"/>
      <c r="E37" s="370"/>
      <c r="F37" s="371"/>
      <c r="G37" s="372"/>
      <c r="H37" s="373"/>
      <c r="I37" s="374"/>
      <c r="J37" s="374"/>
      <c r="K37" s="375"/>
      <c r="L37" s="376"/>
      <c r="M37" s="376"/>
      <c r="N37" s="376"/>
      <c r="O37" s="376"/>
      <c r="P37" s="374"/>
      <c r="Q37" s="374"/>
      <c r="R37" s="374"/>
      <c r="S37" s="676"/>
      <c r="T37" s="676"/>
      <c r="U37" s="344"/>
      <c r="V37" s="378"/>
      <c r="W37" s="370"/>
      <c r="X37" s="370"/>
      <c r="Y37" s="370"/>
      <c r="Z37" s="370"/>
      <c r="AA37" s="371"/>
      <c r="AB37" s="372"/>
      <c r="AC37" s="373"/>
      <c r="AD37" s="374"/>
      <c r="AE37" s="374"/>
      <c r="AF37" s="375"/>
      <c r="AG37" s="376"/>
      <c r="AH37" s="376"/>
      <c r="AI37" s="376"/>
      <c r="AJ37" s="376"/>
      <c r="AK37" s="374"/>
      <c r="AL37" s="374"/>
      <c r="AM37" s="374"/>
      <c r="AN37" s="677" t="s">
        <v>231</v>
      </c>
      <c r="AO37" s="677"/>
      <c r="AP37" s="379"/>
      <c r="AQ37" s="379"/>
      <c r="AR37" s="379"/>
    </row>
    <row r="38" spans="1:45" s="338" customFormat="1" ht="14.25" customHeight="1" x14ac:dyDescent="0.15">
      <c r="A38" s="380"/>
      <c r="B38" s="370"/>
      <c r="C38" s="370"/>
      <c r="D38" s="370"/>
      <c r="E38" s="370"/>
      <c r="F38" s="371"/>
      <c r="G38" s="372"/>
      <c r="H38" s="373"/>
      <c r="I38" s="374"/>
      <c r="J38" s="374"/>
      <c r="K38" s="375"/>
      <c r="L38" s="381"/>
      <c r="M38" s="381"/>
      <c r="N38" s="381"/>
      <c r="O38" s="381"/>
      <c r="P38" s="382"/>
      <c r="Q38" s="382"/>
      <c r="R38" s="382"/>
      <c r="S38" s="676"/>
      <c r="T38" s="676"/>
      <c r="U38" s="344"/>
      <c r="V38" s="378"/>
      <c r="W38" s="370"/>
      <c r="X38" s="370"/>
      <c r="Y38" s="370"/>
      <c r="Z38" s="370"/>
      <c r="AA38" s="371"/>
      <c r="AB38" s="372"/>
      <c r="AC38" s="373"/>
      <c r="AD38" s="374"/>
      <c r="AE38" s="374"/>
      <c r="AF38" s="375"/>
      <c r="AG38" s="381"/>
      <c r="AH38" s="381"/>
      <c r="AI38" s="381"/>
      <c r="AJ38" s="381"/>
      <c r="AK38" s="382"/>
      <c r="AL38" s="382"/>
      <c r="AM38" s="382"/>
      <c r="AN38" s="677" t="s">
        <v>343</v>
      </c>
      <c r="AO38" s="677"/>
      <c r="AP38" s="383"/>
      <c r="AQ38" s="384"/>
      <c r="AR38" s="384"/>
    </row>
    <row r="39" spans="1:45" s="338" customFormat="1" ht="14.25" customHeight="1" x14ac:dyDescent="0.15">
      <c r="A39" s="617" t="s">
        <v>559</v>
      </c>
      <c r="B39" s="680" t="s">
        <v>233</v>
      </c>
      <c r="C39" s="680"/>
      <c r="D39" s="680"/>
      <c r="E39" s="680"/>
      <c r="F39" s="683">
        <v>5</v>
      </c>
      <c r="G39" s="616" t="s">
        <v>560</v>
      </c>
      <c r="H39" s="627"/>
      <c r="I39" s="628"/>
      <c r="J39" s="628"/>
      <c r="K39" s="683">
        <v>2</v>
      </c>
      <c r="L39" s="688" t="s">
        <v>521</v>
      </c>
      <c r="M39" s="668"/>
      <c r="N39" s="668"/>
      <c r="O39" s="668"/>
      <c r="P39" s="689"/>
      <c r="Q39" s="689"/>
      <c r="R39" s="690"/>
      <c r="S39" s="649">
        <v>2</v>
      </c>
      <c r="T39" s="650"/>
      <c r="V39" s="617" t="s">
        <v>559</v>
      </c>
      <c r="W39" s="680" t="s">
        <v>233</v>
      </c>
      <c r="X39" s="680"/>
      <c r="Y39" s="680"/>
      <c r="Z39" s="680"/>
      <c r="AA39" s="683">
        <v>5</v>
      </c>
      <c r="AB39" s="616" t="s">
        <v>561</v>
      </c>
      <c r="AC39" s="627"/>
      <c r="AD39" s="628"/>
      <c r="AE39" s="628"/>
      <c r="AF39" s="683">
        <v>2</v>
      </c>
      <c r="AG39" s="688" t="s">
        <v>521</v>
      </c>
      <c r="AH39" s="668"/>
      <c r="AI39" s="668"/>
      <c r="AJ39" s="668"/>
      <c r="AK39" s="689"/>
      <c r="AL39" s="689"/>
      <c r="AM39" s="690"/>
      <c r="AN39" s="691">
        <v>2</v>
      </c>
      <c r="AO39" s="692"/>
      <c r="AP39" s="654"/>
      <c r="AQ39" s="654"/>
      <c r="AR39" s="654"/>
      <c r="AS39" s="385"/>
    </row>
    <row r="40" spans="1:45" s="338" customFormat="1" ht="14.25" customHeight="1" x14ac:dyDescent="0.15">
      <c r="A40" s="618"/>
      <c r="B40" s="681"/>
      <c r="C40" s="681"/>
      <c r="D40" s="681"/>
      <c r="E40" s="681"/>
      <c r="F40" s="684"/>
      <c r="G40" s="616"/>
      <c r="H40" s="627"/>
      <c r="I40" s="628"/>
      <c r="J40" s="628"/>
      <c r="K40" s="684"/>
      <c r="L40" s="631" t="s">
        <v>524</v>
      </c>
      <c r="M40" s="632"/>
      <c r="N40" s="632"/>
      <c r="O40" s="632"/>
      <c r="P40" s="633"/>
      <c r="Q40" s="633"/>
      <c r="R40" s="634"/>
      <c r="S40" s="649">
        <v>1.5</v>
      </c>
      <c r="T40" s="650"/>
      <c r="V40" s="618"/>
      <c r="W40" s="681"/>
      <c r="X40" s="681"/>
      <c r="Y40" s="681"/>
      <c r="Z40" s="681"/>
      <c r="AA40" s="684"/>
      <c r="AB40" s="616"/>
      <c r="AC40" s="627"/>
      <c r="AD40" s="628"/>
      <c r="AE40" s="628"/>
      <c r="AF40" s="684"/>
      <c r="AG40" s="631" t="s">
        <v>524</v>
      </c>
      <c r="AH40" s="632"/>
      <c r="AI40" s="632"/>
      <c r="AJ40" s="632"/>
      <c r="AK40" s="633"/>
      <c r="AL40" s="633"/>
      <c r="AM40" s="634"/>
      <c r="AN40" s="649">
        <v>1.5</v>
      </c>
      <c r="AO40" s="650"/>
      <c r="AP40" s="665"/>
      <c r="AQ40" s="665"/>
      <c r="AR40" s="665"/>
      <c r="AS40" s="386"/>
    </row>
    <row r="41" spans="1:45" s="338" customFormat="1" ht="14.25" customHeight="1" x14ac:dyDescent="0.15">
      <c r="A41" s="618"/>
      <c r="B41" s="681"/>
      <c r="C41" s="681"/>
      <c r="D41" s="681"/>
      <c r="E41" s="681"/>
      <c r="F41" s="684"/>
      <c r="G41" s="616"/>
      <c r="H41" s="627"/>
      <c r="I41" s="628"/>
      <c r="J41" s="628"/>
      <c r="K41" s="684"/>
      <c r="L41" s="631" t="s">
        <v>525</v>
      </c>
      <c r="M41" s="632"/>
      <c r="N41" s="632"/>
      <c r="O41" s="632"/>
      <c r="P41" s="633"/>
      <c r="Q41" s="633"/>
      <c r="R41" s="634"/>
      <c r="S41" s="649">
        <v>1</v>
      </c>
      <c r="T41" s="650"/>
      <c r="V41" s="618"/>
      <c r="W41" s="681"/>
      <c r="X41" s="681"/>
      <c r="Y41" s="681"/>
      <c r="Z41" s="681"/>
      <c r="AA41" s="684"/>
      <c r="AB41" s="616"/>
      <c r="AC41" s="627"/>
      <c r="AD41" s="628"/>
      <c r="AE41" s="628"/>
      <c r="AF41" s="684"/>
      <c r="AG41" s="631" t="s">
        <v>525</v>
      </c>
      <c r="AH41" s="632"/>
      <c r="AI41" s="632"/>
      <c r="AJ41" s="632"/>
      <c r="AK41" s="633"/>
      <c r="AL41" s="633"/>
      <c r="AM41" s="634"/>
      <c r="AN41" s="649">
        <v>1</v>
      </c>
      <c r="AO41" s="650"/>
      <c r="AP41" s="665"/>
      <c r="AQ41" s="665"/>
      <c r="AR41" s="665"/>
      <c r="AS41" s="386"/>
    </row>
    <row r="42" spans="1:45" s="338" customFormat="1" ht="14.25" customHeight="1" x14ac:dyDescent="0.15">
      <c r="A42" s="618"/>
      <c r="B42" s="681"/>
      <c r="C42" s="681"/>
      <c r="D42" s="681"/>
      <c r="E42" s="681"/>
      <c r="F42" s="684"/>
      <c r="G42" s="616"/>
      <c r="H42" s="627"/>
      <c r="I42" s="628"/>
      <c r="J42" s="628"/>
      <c r="K42" s="684"/>
      <c r="L42" s="631" t="s">
        <v>526</v>
      </c>
      <c r="M42" s="632"/>
      <c r="N42" s="632"/>
      <c r="O42" s="632"/>
      <c r="P42" s="633"/>
      <c r="Q42" s="633"/>
      <c r="R42" s="634"/>
      <c r="S42" s="649">
        <v>0.5</v>
      </c>
      <c r="T42" s="650"/>
      <c r="V42" s="618"/>
      <c r="W42" s="681"/>
      <c r="X42" s="681"/>
      <c r="Y42" s="681"/>
      <c r="Z42" s="681"/>
      <c r="AA42" s="684"/>
      <c r="AB42" s="616"/>
      <c r="AC42" s="627"/>
      <c r="AD42" s="628"/>
      <c r="AE42" s="628"/>
      <c r="AF42" s="684"/>
      <c r="AG42" s="631" t="s">
        <v>526</v>
      </c>
      <c r="AH42" s="632"/>
      <c r="AI42" s="632"/>
      <c r="AJ42" s="632"/>
      <c r="AK42" s="633"/>
      <c r="AL42" s="633"/>
      <c r="AM42" s="634"/>
      <c r="AN42" s="649">
        <v>0.5</v>
      </c>
      <c r="AO42" s="650"/>
      <c r="AP42" s="665"/>
      <c r="AQ42" s="665"/>
      <c r="AR42" s="665"/>
      <c r="AS42" s="386"/>
    </row>
    <row r="43" spans="1:45" s="338" customFormat="1" ht="14.25" customHeight="1" x14ac:dyDescent="0.15">
      <c r="A43" s="678"/>
      <c r="B43" s="681"/>
      <c r="C43" s="681"/>
      <c r="D43" s="681"/>
      <c r="E43" s="681"/>
      <c r="F43" s="685"/>
      <c r="G43" s="627"/>
      <c r="H43" s="627"/>
      <c r="I43" s="628"/>
      <c r="J43" s="628"/>
      <c r="K43" s="687"/>
      <c r="L43" s="631" t="s">
        <v>527</v>
      </c>
      <c r="M43" s="632"/>
      <c r="N43" s="632"/>
      <c r="O43" s="632"/>
      <c r="P43" s="633"/>
      <c r="Q43" s="633"/>
      <c r="R43" s="634"/>
      <c r="S43" s="649">
        <v>0</v>
      </c>
      <c r="T43" s="650"/>
      <c r="V43" s="678"/>
      <c r="W43" s="681"/>
      <c r="X43" s="681"/>
      <c r="Y43" s="681"/>
      <c r="Z43" s="681"/>
      <c r="AA43" s="685"/>
      <c r="AB43" s="627"/>
      <c r="AC43" s="627"/>
      <c r="AD43" s="628"/>
      <c r="AE43" s="628"/>
      <c r="AF43" s="687"/>
      <c r="AG43" s="631" t="s">
        <v>527</v>
      </c>
      <c r="AH43" s="632"/>
      <c r="AI43" s="632"/>
      <c r="AJ43" s="632"/>
      <c r="AK43" s="633"/>
      <c r="AL43" s="633"/>
      <c r="AM43" s="634"/>
      <c r="AN43" s="649">
        <v>0</v>
      </c>
      <c r="AO43" s="650"/>
      <c r="AP43" s="655"/>
      <c r="AQ43" s="655"/>
      <c r="AR43" s="655"/>
      <c r="AS43" s="386"/>
    </row>
    <row r="44" spans="1:45" s="338" customFormat="1" ht="24.75" customHeight="1" x14ac:dyDescent="0.15">
      <c r="A44" s="678"/>
      <c r="B44" s="681"/>
      <c r="C44" s="681"/>
      <c r="D44" s="681"/>
      <c r="E44" s="681"/>
      <c r="F44" s="685"/>
      <c r="G44" s="616" t="s">
        <v>562</v>
      </c>
      <c r="H44" s="627"/>
      <c r="I44" s="628"/>
      <c r="J44" s="628"/>
      <c r="K44" s="683">
        <v>2</v>
      </c>
      <c r="L44" s="605" t="s">
        <v>563</v>
      </c>
      <c r="M44" s="606"/>
      <c r="N44" s="606"/>
      <c r="O44" s="606"/>
      <c r="P44" s="633"/>
      <c r="Q44" s="633"/>
      <c r="R44" s="634"/>
      <c r="S44" s="693">
        <v>2</v>
      </c>
      <c r="T44" s="694"/>
      <c r="V44" s="678"/>
      <c r="W44" s="681"/>
      <c r="X44" s="681"/>
      <c r="Y44" s="681"/>
      <c r="Z44" s="681"/>
      <c r="AA44" s="685"/>
      <c r="AB44" s="616" t="s">
        <v>562</v>
      </c>
      <c r="AC44" s="627"/>
      <c r="AD44" s="628"/>
      <c r="AE44" s="628"/>
      <c r="AF44" s="683">
        <v>2</v>
      </c>
      <c r="AG44" s="605" t="s">
        <v>564</v>
      </c>
      <c r="AH44" s="606"/>
      <c r="AI44" s="606"/>
      <c r="AJ44" s="606"/>
      <c r="AK44" s="633"/>
      <c r="AL44" s="633"/>
      <c r="AM44" s="634"/>
      <c r="AN44" s="693">
        <v>2</v>
      </c>
      <c r="AO44" s="694"/>
      <c r="AP44" s="654"/>
      <c r="AQ44" s="654"/>
      <c r="AR44" s="654"/>
      <c r="AS44" s="386"/>
    </row>
    <row r="45" spans="1:45" s="338" customFormat="1" ht="24.75" customHeight="1" x14ac:dyDescent="0.15">
      <c r="A45" s="678"/>
      <c r="B45" s="681"/>
      <c r="C45" s="681"/>
      <c r="D45" s="681"/>
      <c r="E45" s="681"/>
      <c r="F45" s="685"/>
      <c r="G45" s="627"/>
      <c r="H45" s="627"/>
      <c r="I45" s="628"/>
      <c r="J45" s="628"/>
      <c r="K45" s="684"/>
      <c r="L45" s="605" t="s">
        <v>565</v>
      </c>
      <c r="M45" s="606"/>
      <c r="N45" s="606"/>
      <c r="O45" s="606"/>
      <c r="P45" s="633"/>
      <c r="Q45" s="633"/>
      <c r="R45" s="634"/>
      <c r="S45" s="693">
        <v>0</v>
      </c>
      <c r="T45" s="694"/>
      <c r="V45" s="678"/>
      <c r="W45" s="681"/>
      <c r="X45" s="681"/>
      <c r="Y45" s="681"/>
      <c r="Z45" s="681"/>
      <c r="AA45" s="685"/>
      <c r="AB45" s="627"/>
      <c r="AC45" s="627"/>
      <c r="AD45" s="628"/>
      <c r="AE45" s="628"/>
      <c r="AF45" s="684"/>
      <c r="AG45" s="605" t="s">
        <v>566</v>
      </c>
      <c r="AH45" s="606"/>
      <c r="AI45" s="606"/>
      <c r="AJ45" s="606"/>
      <c r="AK45" s="633"/>
      <c r="AL45" s="633"/>
      <c r="AM45" s="634"/>
      <c r="AN45" s="693">
        <v>0</v>
      </c>
      <c r="AO45" s="694"/>
      <c r="AP45" s="655"/>
      <c r="AQ45" s="655"/>
      <c r="AR45" s="655"/>
      <c r="AS45" s="386"/>
    </row>
    <row r="46" spans="1:45" s="338" customFormat="1" ht="14.25" customHeight="1" x14ac:dyDescent="0.15">
      <c r="A46" s="678"/>
      <c r="B46" s="681"/>
      <c r="C46" s="681"/>
      <c r="D46" s="681"/>
      <c r="E46" s="681"/>
      <c r="F46" s="685"/>
      <c r="G46" s="616" t="s">
        <v>567</v>
      </c>
      <c r="H46" s="627"/>
      <c r="I46" s="628"/>
      <c r="J46" s="628"/>
      <c r="K46" s="683">
        <v>1</v>
      </c>
      <c r="L46" s="605" t="s">
        <v>249</v>
      </c>
      <c r="M46" s="606"/>
      <c r="N46" s="606"/>
      <c r="O46" s="606"/>
      <c r="P46" s="695"/>
      <c r="Q46" s="695"/>
      <c r="R46" s="696"/>
      <c r="S46" s="649">
        <v>1</v>
      </c>
      <c r="T46" s="650"/>
      <c r="V46" s="678"/>
      <c r="W46" s="681"/>
      <c r="X46" s="681"/>
      <c r="Y46" s="681"/>
      <c r="Z46" s="681"/>
      <c r="AA46" s="685"/>
      <c r="AB46" s="616" t="s">
        <v>568</v>
      </c>
      <c r="AC46" s="627"/>
      <c r="AD46" s="628"/>
      <c r="AE46" s="628"/>
      <c r="AF46" s="683">
        <v>1</v>
      </c>
      <c r="AG46" s="605" t="s">
        <v>249</v>
      </c>
      <c r="AH46" s="606"/>
      <c r="AI46" s="606"/>
      <c r="AJ46" s="606"/>
      <c r="AK46" s="695"/>
      <c r="AL46" s="695"/>
      <c r="AM46" s="696"/>
      <c r="AN46" s="649">
        <v>1</v>
      </c>
      <c r="AO46" s="650"/>
      <c r="AP46" s="654"/>
      <c r="AQ46" s="654"/>
      <c r="AR46" s="654"/>
      <c r="AS46" s="386"/>
    </row>
    <row r="47" spans="1:45" s="338" customFormat="1" ht="14.25" customHeight="1" x14ac:dyDescent="0.15">
      <c r="A47" s="678"/>
      <c r="B47" s="681"/>
      <c r="C47" s="681"/>
      <c r="D47" s="681"/>
      <c r="E47" s="681"/>
      <c r="F47" s="685"/>
      <c r="G47" s="616"/>
      <c r="H47" s="627"/>
      <c r="I47" s="628"/>
      <c r="J47" s="628"/>
      <c r="K47" s="684"/>
      <c r="L47" s="605" t="s">
        <v>250</v>
      </c>
      <c r="M47" s="606"/>
      <c r="N47" s="606"/>
      <c r="O47" s="606"/>
      <c r="P47" s="695"/>
      <c r="Q47" s="695"/>
      <c r="R47" s="696"/>
      <c r="S47" s="649">
        <v>0.5</v>
      </c>
      <c r="T47" s="650"/>
      <c r="V47" s="678"/>
      <c r="W47" s="681"/>
      <c r="X47" s="681"/>
      <c r="Y47" s="681"/>
      <c r="Z47" s="681"/>
      <c r="AA47" s="685"/>
      <c r="AB47" s="616"/>
      <c r="AC47" s="627"/>
      <c r="AD47" s="628"/>
      <c r="AE47" s="628"/>
      <c r="AF47" s="684"/>
      <c r="AG47" s="605" t="s">
        <v>250</v>
      </c>
      <c r="AH47" s="606"/>
      <c r="AI47" s="606"/>
      <c r="AJ47" s="606"/>
      <c r="AK47" s="695"/>
      <c r="AL47" s="695"/>
      <c r="AM47" s="696"/>
      <c r="AN47" s="649">
        <v>0.5</v>
      </c>
      <c r="AO47" s="650"/>
      <c r="AP47" s="665"/>
      <c r="AQ47" s="665"/>
      <c r="AR47" s="665"/>
      <c r="AS47" s="386"/>
    </row>
    <row r="48" spans="1:45" s="338" customFormat="1" ht="14.25" customHeight="1" x14ac:dyDescent="0.15">
      <c r="A48" s="679"/>
      <c r="B48" s="682"/>
      <c r="C48" s="682"/>
      <c r="D48" s="682"/>
      <c r="E48" s="682"/>
      <c r="F48" s="686"/>
      <c r="G48" s="627"/>
      <c r="H48" s="627"/>
      <c r="I48" s="628"/>
      <c r="J48" s="628"/>
      <c r="K48" s="697"/>
      <c r="L48" s="631" t="s">
        <v>569</v>
      </c>
      <c r="M48" s="632"/>
      <c r="N48" s="632"/>
      <c r="O48" s="632"/>
      <c r="P48" s="633"/>
      <c r="Q48" s="633"/>
      <c r="R48" s="634"/>
      <c r="S48" s="649">
        <v>0</v>
      </c>
      <c r="T48" s="650"/>
      <c r="V48" s="679"/>
      <c r="W48" s="682"/>
      <c r="X48" s="682"/>
      <c r="Y48" s="682"/>
      <c r="Z48" s="682"/>
      <c r="AA48" s="686"/>
      <c r="AB48" s="627"/>
      <c r="AC48" s="627"/>
      <c r="AD48" s="628"/>
      <c r="AE48" s="628"/>
      <c r="AF48" s="697"/>
      <c r="AG48" s="631" t="s">
        <v>569</v>
      </c>
      <c r="AH48" s="632"/>
      <c r="AI48" s="632"/>
      <c r="AJ48" s="632"/>
      <c r="AK48" s="633"/>
      <c r="AL48" s="633"/>
      <c r="AM48" s="634"/>
      <c r="AN48" s="649">
        <v>0</v>
      </c>
      <c r="AO48" s="650"/>
      <c r="AP48" s="655"/>
      <c r="AQ48" s="655"/>
      <c r="AR48" s="655"/>
      <c r="AS48" s="386"/>
    </row>
    <row r="49" spans="1:44" s="338" customFormat="1" ht="14.25" customHeight="1" x14ac:dyDescent="0.15">
      <c r="A49" s="609" t="s">
        <v>570</v>
      </c>
      <c r="B49" s="609"/>
      <c r="C49" s="609"/>
      <c r="D49" s="609"/>
      <c r="E49" s="609"/>
      <c r="F49" s="609"/>
      <c r="G49" s="699">
        <v>20</v>
      </c>
      <c r="H49" s="700"/>
      <c r="I49" s="700"/>
      <c r="J49" s="700"/>
      <c r="K49" s="700"/>
      <c r="L49" s="664"/>
      <c r="M49" s="664"/>
      <c r="N49" s="664"/>
      <c r="O49" s="664"/>
      <c r="P49" s="664"/>
      <c r="Q49" s="664"/>
      <c r="R49" s="664"/>
      <c r="S49" s="649"/>
      <c r="T49" s="650"/>
      <c r="V49" s="609" t="s">
        <v>570</v>
      </c>
      <c r="W49" s="609"/>
      <c r="X49" s="609"/>
      <c r="Y49" s="609"/>
      <c r="Z49" s="609"/>
      <c r="AA49" s="609"/>
      <c r="AB49" s="699">
        <v>20</v>
      </c>
      <c r="AC49" s="700"/>
      <c r="AD49" s="700"/>
      <c r="AE49" s="700"/>
      <c r="AF49" s="700"/>
      <c r="AG49" s="664"/>
      <c r="AH49" s="664"/>
      <c r="AI49" s="664"/>
      <c r="AJ49" s="664"/>
      <c r="AK49" s="664"/>
      <c r="AL49" s="664"/>
      <c r="AM49" s="664"/>
      <c r="AN49" s="649"/>
      <c r="AO49" s="650"/>
      <c r="AP49" s="387"/>
      <c r="AQ49" s="387"/>
      <c r="AR49" s="387"/>
    </row>
    <row r="50" spans="1:44" s="338" customFormat="1" ht="14.25" customHeight="1" x14ac:dyDescent="0.15">
      <c r="A50" s="617" t="s">
        <v>571</v>
      </c>
      <c r="B50" s="680" t="s">
        <v>572</v>
      </c>
      <c r="C50" s="680"/>
      <c r="D50" s="680"/>
      <c r="E50" s="680"/>
      <c r="F50" s="683">
        <v>1.1000000000000001</v>
      </c>
      <c r="G50" s="616" t="s">
        <v>573</v>
      </c>
      <c r="H50" s="627"/>
      <c r="I50" s="628"/>
      <c r="J50" s="628"/>
      <c r="K50" s="683">
        <v>1.1000000000000001</v>
      </c>
      <c r="L50" s="698" t="s">
        <v>574</v>
      </c>
      <c r="M50" s="698"/>
      <c r="N50" s="698"/>
      <c r="O50" s="698"/>
      <c r="P50" s="698"/>
      <c r="Q50" s="698"/>
      <c r="R50" s="698"/>
      <c r="S50" s="677">
        <v>1.1000000000000001</v>
      </c>
      <c r="T50" s="677"/>
      <c r="V50" s="617" t="s">
        <v>571</v>
      </c>
      <c r="W50" s="680" t="s">
        <v>572</v>
      </c>
      <c r="X50" s="680"/>
      <c r="Y50" s="680"/>
      <c r="Z50" s="680"/>
      <c r="AA50" s="683">
        <v>1.1000000000000001</v>
      </c>
      <c r="AB50" s="616" t="s">
        <v>575</v>
      </c>
      <c r="AC50" s="627"/>
      <c r="AD50" s="628"/>
      <c r="AE50" s="628"/>
      <c r="AF50" s="683">
        <v>1.1000000000000001</v>
      </c>
      <c r="AG50" s="698" t="s">
        <v>574</v>
      </c>
      <c r="AH50" s="698"/>
      <c r="AI50" s="698"/>
      <c r="AJ50" s="698"/>
      <c r="AK50" s="698"/>
      <c r="AL50" s="698"/>
      <c r="AM50" s="698"/>
      <c r="AN50" s="649">
        <v>1.1000000000000001</v>
      </c>
      <c r="AO50" s="650"/>
      <c r="AP50" s="387"/>
      <c r="AQ50" s="387"/>
      <c r="AR50" s="387"/>
    </row>
    <row r="51" spans="1:44" s="338" customFormat="1" ht="14.25" customHeight="1" x14ac:dyDescent="0.15">
      <c r="A51" s="618"/>
      <c r="B51" s="681"/>
      <c r="C51" s="681"/>
      <c r="D51" s="681"/>
      <c r="E51" s="681"/>
      <c r="F51" s="684"/>
      <c r="G51" s="616"/>
      <c r="H51" s="627"/>
      <c r="I51" s="628"/>
      <c r="J51" s="628"/>
      <c r="K51" s="684"/>
      <c r="L51" s="698" t="s">
        <v>576</v>
      </c>
      <c r="M51" s="698"/>
      <c r="N51" s="698"/>
      <c r="O51" s="698"/>
      <c r="P51" s="698"/>
      <c r="Q51" s="698"/>
      <c r="R51" s="698"/>
      <c r="S51" s="649">
        <v>0</v>
      </c>
      <c r="T51" s="650"/>
      <c r="V51" s="618"/>
      <c r="W51" s="681"/>
      <c r="X51" s="681"/>
      <c r="Y51" s="681"/>
      <c r="Z51" s="681"/>
      <c r="AA51" s="684"/>
      <c r="AB51" s="616"/>
      <c r="AC51" s="627"/>
      <c r="AD51" s="628"/>
      <c r="AE51" s="628"/>
      <c r="AF51" s="684"/>
      <c r="AG51" s="698" t="s">
        <v>577</v>
      </c>
      <c r="AH51" s="698"/>
      <c r="AI51" s="698"/>
      <c r="AJ51" s="698"/>
      <c r="AK51" s="698"/>
      <c r="AL51" s="698"/>
      <c r="AM51" s="698"/>
      <c r="AN51" s="649">
        <v>0</v>
      </c>
      <c r="AO51" s="650"/>
      <c r="AP51" s="387"/>
      <c r="AQ51" s="387"/>
      <c r="AR51" s="387"/>
    </row>
    <row r="52" spans="1:44" s="338" customFormat="1" ht="14.25" customHeight="1" x14ac:dyDescent="0.15">
      <c r="A52" s="609" t="s">
        <v>209</v>
      </c>
      <c r="B52" s="609"/>
      <c r="C52" s="609"/>
      <c r="D52" s="609"/>
      <c r="E52" s="609"/>
      <c r="F52" s="609"/>
      <c r="G52" s="699">
        <v>21.1</v>
      </c>
      <c r="H52" s="700"/>
      <c r="I52" s="700"/>
      <c r="J52" s="700"/>
      <c r="K52" s="700"/>
      <c r="L52" s="664"/>
      <c r="M52" s="664"/>
      <c r="N52" s="664"/>
      <c r="O52" s="664"/>
      <c r="P52" s="664"/>
      <c r="Q52" s="664"/>
      <c r="R52" s="664"/>
      <c r="S52" s="677"/>
      <c r="T52" s="677"/>
      <c r="V52" s="609" t="s">
        <v>209</v>
      </c>
      <c r="W52" s="609"/>
      <c r="X52" s="609"/>
      <c r="Y52" s="609"/>
      <c r="Z52" s="609"/>
      <c r="AA52" s="609"/>
      <c r="AB52" s="699">
        <v>21.1</v>
      </c>
      <c r="AC52" s="700"/>
      <c r="AD52" s="700"/>
      <c r="AE52" s="700"/>
      <c r="AF52" s="700"/>
      <c r="AG52" s="664"/>
      <c r="AH52" s="664"/>
      <c r="AI52" s="664"/>
      <c r="AJ52" s="664"/>
      <c r="AK52" s="664"/>
      <c r="AL52" s="664"/>
      <c r="AM52" s="664"/>
      <c r="AN52" s="677"/>
      <c r="AO52" s="677"/>
      <c r="AP52" s="387"/>
      <c r="AQ52" s="387"/>
      <c r="AR52" s="387"/>
    </row>
    <row r="60" spans="1:44" ht="10.5" customHeight="1" x14ac:dyDescent="0.15">
      <c r="B60" s="389" t="s">
        <v>578</v>
      </c>
    </row>
    <row r="61" spans="1:44" ht="10.5" customHeight="1" x14ac:dyDescent="0.15">
      <c r="B61" s="390" t="s">
        <v>579</v>
      </c>
      <c r="W61" s="391"/>
    </row>
    <row r="62" spans="1:44" ht="10.5" customHeight="1" x14ac:dyDescent="0.15">
      <c r="B62" s="392" t="s">
        <v>513</v>
      </c>
      <c r="W62" s="391"/>
    </row>
    <row r="63" spans="1:44" ht="10.5" customHeight="1" x14ac:dyDescent="0.15">
      <c r="B63" s="392" t="s">
        <v>580</v>
      </c>
      <c r="W63" s="391"/>
    </row>
    <row r="64" spans="1:44" ht="10.5" customHeight="1" x14ac:dyDescent="0.15">
      <c r="B64" s="392" t="s">
        <v>581</v>
      </c>
      <c r="W64" s="391"/>
    </row>
    <row r="65" spans="2:23" ht="10.5" customHeight="1" x14ac:dyDescent="0.15">
      <c r="B65" s="392" t="s">
        <v>582</v>
      </c>
      <c r="W65" s="391"/>
    </row>
    <row r="66" spans="2:23" ht="10.5" customHeight="1" x14ac:dyDescent="0.15">
      <c r="B66" s="392" t="s">
        <v>583</v>
      </c>
      <c r="W66" s="391"/>
    </row>
    <row r="67" spans="2:23" ht="10.5" customHeight="1" x14ac:dyDescent="0.15">
      <c r="B67" s="392" t="s">
        <v>584</v>
      </c>
      <c r="W67" s="391"/>
    </row>
    <row r="68" spans="2:23" ht="10.5" customHeight="1" x14ac:dyDescent="0.15">
      <c r="B68" s="392" t="s">
        <v>585</v>
      </c>
      <c r="W68" s="391"/>
    </row>
    <row r="69" spans="2:23" ht="10.5" customHeight="1" x14ac:dyDescent="0.15">
      <c r="B69" s="392" t="s">
        <v>586</v>
      </c>
      <c r="W69" s="391"/>
    </row>
    <row r="70" spans="2:23" ht="10.5" customHeight="1" x14ac:dyDescent="0.15">
      <c r="B70" s="392" t="s">
        <v>587</v>
      </c>
    </row>
    <row r="71" spans="2:23" ht="10.5" customHeight="1" x14ac:dyDescent="0.15">
      <c r="B71" s="392" t="s">
        <v>588</v>
      </c>
    </row>
    <row r="72" spans="2:23" ht="10.5" customHeight="1" x14ac:dyDescent="0.15">
      <c r="B72" s="392" t="s">
        <v>589</v>
      </c>
    </row>
    <row r="73" spans="2:23" ht="10.5" customHeight="1" x14ac:dyDescent="0.15">
      <c r="B73" s="392" t="s">
        <v>590</v>
      </c>
    </row>
    <row r="74" spans="2:23" ht="10.5" customHeight="1" x14ac:dyDescent="0.15">
      <c r="B74" s="392" t="s">
        <v>591</v>
      </c>
    </row>
    <row r="75" spans="2:23" ht="10.5" customHeight="1" x14ac:dyDescent="0.15">
      <c r="B75" s="392"/>
    </row>
    <row r="76" spans="2:23" ht="10.5" customHeight="1" x14ac:dyDescent="0.15">
      <c r="B76" s="393"/>
    </row>
    <row r="77" spans="2:23" ht="10.5" customHeight="1" x14ac:dyDescent="0.15">
      <c r="B77" s="393"/>
    </row>
    <row r="78" spans="2:23" ht="10.5" customHeight="1" x14ac:dyDescent="0.15">
      <c r="B78" s="394"/>
    </row>
  </sheetData>
  <mergeCells count="292">
    <mergeCell ref="AG52:AM52"/>
    <mergeCell ref="AN52:AO52"/>
    <mergeCell ref="A52:F52"/>
    <mergeCell ref="G52:K52"/>
    <mergeCell ref="L52:R52"/>
    <mergeCell ref="S52:T52"/>
    <mergeCell ref="V52:AA52"/>
    <mergeCell ref="AB52:AF52"/>
    <mergeCell ref="AG50:AM50"/>
    <mergeCell ref="AN50:AO50"/>
    <mergeCell ref="L51:R51"/>
    <mergeCell ref="S51:T51"/>
    <mergeCell ref="AG51:AM51"/>
    <mergeCell ref="AN51:AO51"/>
    <mergeCell ref="S50:T50"/>
    <mergeCell ref="V50:V51"/>
    <mergeCell ref="W50:Z51"/>
    <mergeCell ref="AA50:AA51"/>
    <mergeCell ref="AB50:AE51"/>
    <mergeCell ref="AF50:AF51"/>
    <mergeCell ref="A50:A51"/>
    <mergeCell ref="B50:E51"/>
    <mergeCell ref="F50:F51"/>
    <mergeCell ref="G50:J51"/>
    <mergeCell ref="K50:K51"/>
    <mergeCell ref="L50:R50"/>
    <mergeCell ref="AG48:AM48"/>
    <mergeCell ref="AN48:AO48"/>
    <mergeCell ref="A49:F49"/>
    <mergeCell ref="G49:K49"/>
    <mergeCell ref="L49:R49"/>
    <mergeCell ref="S49:T49"/>
    <mergeCell ref="V49:AA49"/>
    <mergeCell ref="AB49:AF49"/>
    <mergeCell ref="AG49:AM49"/>
    <mergeCell ref="AN49:AO49"/>
    <mergeCell ref="G46:J48"/>
    <mergeCell ref="K46:K48"/>
    <mergeCell ref="AQ44:AQ45"/>
    <mergeCell ref="AR44:AR45"/>
    <mergeCell ref="L45:R45"/>
    <mergeCell ref="S45:T45"/>
    <mergeCell ref="AG45:AM45"/>
    <mergeCell ref="AN45:AO45"/>
    <mergeCell ref="AG46:AM46"/>
    <mergeCell ref="AN46:AO46"/>
    <mergeCell ref="AP46:AP48"/>
    <mergeCell ref="AQ46:AQ48"/>
    <mergeCell ref="AR46:AR48"/>
    <mergeCell ref="L47:R47"/>
    <mergeCell ref="S47:T47"/>
    <mergeCell ref="AG47:AM47"/>
    <mergeCell ref="AN47:AO47"/>
    <mergeCell ref="L48:R48"/>
    <mergeCell ref="L46:R46"/>
    <mergeCell ref="S46:T46"/>
    <mergeCell ref="AB46:AE48"/>
    <mergeCell ref="AF46:AF48"/>
    <mergeCell ref="S48:T48"/>
    <mergeCell ref="L43:R43"/>
    <mergeCell ref="S43:T43"/>
    <mergeCell ref="AG43:AM43"/>
    <mergeCell ref="AN43:AO43"/>
    <mergeCell ref="AF39:AF43"/>
    <mergeCell ref="AG39:AM39"/>
    <mergeCell ref="AN39:AO39"/>
    <mergeCell ref="AP39:AP43"/>
    <mergeCell ref="G44:J45"/>
    <mergeCell ref="K44:K45"/>
    <mergeCell ref="L44:R44"/>
    <mergeCell ref="S44:T44"/>
    <mergeCell ref="AB44:AE45"/>
    <mergeCell ref="AF44:AF45"/>
    <mergeCell ref="L42:R42"/>
    <mergeCell ref="S42:T42"/>
    <mergeCell ref="AG42:AM42"/>
    <mergeCell ref="AG44:AM44"/>
    <mergeCell ref="AN44:AO44"/>
    <mergeCell ref="AP44:AP45"/>
    <mergeCell ref="S38:T38"/>
    <mergeCell ref="AN38:AO38"/>
    <mergeCell ref="A39:A48"/>
    <mergeCell ref="B39:E48"/>
    <mergeCell ref="F39:F48"/>
    <mergeCell ref="G39:J43"/>
    <mergeCell ref="K39:K43"/>
    <mergeCell ref="AQ39:AQ43"/>
    <mergeCell ref="AR39:AR43"/>
    <mergeCell ref="AG40:AM40"/>
    <mergeCell ref="AN40:AO40"/>
    <mergeCell ref="AG41:AM41"/>
    <mergeCell ref="AN41:AO41"/>
    <mergeCell ref="L39:R39"/>
    <mergeCell ref="S39:T39"/>
    <mergeCell ref="V39:V48"/>
    <mergeCell ref="W39:Z48"/>
    <mergeCell ref="AA39:AA48"/>
    <mergeCell ref="AB39:AE43"/>
    <mergeCell ref="L40:R40"/>
    <mergeCell ref="S40:T40"/>
    <mergeCell ref="L41:R41"/>
    <mergeCell ref="S41:T41"/>
    <mergeCell ref="AN42:AO42"/>
    <mergeCell ref="S34:T34"/>
    <mergeCell ref="AG34:AM34"/>
    <mergeCell ref="AN34:AO34"/>
    <mergeCell ref="L35:R35"/>
    <mergeCell ref="S35:T35"/>
    <mergeCell ref="AG35:AM35"/>
    <mergeCell ref="AN35:AO35"/>
    <mergeCell ref="AP36:AR36"/>
    <mergeCell ref="S37:T37"/>
    <mergeCell ref="AN37:AO37"/>
    <mergeCell ref="S31:T31"/>
    <mergeCell ref="AB31:AE35"/>
    <mergeCell ref="AF31:AF35"/>
    <mergeCell ref="AP28:AP30"/>
    <mergeCell ref="O29:R29"/>
    <mergeCell ref="S29:T29"/>
    <mergeCell ref="AJ29:AM29"/>
    <mergeCell ref="AN29:AO29"/>
    <mergeCell ref="O30:R30"/>
    <mergeCell ref="S30:T30"/>
    <mergeCell ref="AJ30:AM30"/>
    <mergeCell ref="AN30:AO30"/>
    <mergeCell ref="AG31:AM31"/>
    <mergeCell ref="AN31:AO31"/>
    <mergeCell ref="AP31:AP35"/>
    <mergeCell ref="L32:R32"/>
    <mergeCell ref="S32:T32"/>
    <mergeCell ref="AG32:AM32"/>
    <mergeCell ref="AN32:AO32"/>
    <mergeCell ref="L33:R33"/>
    <mergeCell ref="S33:T33"/>
    <mergeCell ref="AG33:AM33"/>
    <mergeCell ref="AN33:AO33"/>
    <mergeCell ref="L34:R34"/>
    <mergeCell ref="S28:T28"/>
    <mergeCell ref="AG28:AI30"/>
    <mergeCell ref="AJ28:AM28"/>
    <mergeCell ref="AF25:AF30"/>
    <mergeCell ref="AG25:AI27"/>
    <mergeCell ref="AJ25:AM25"/>
    <mergeCell ref="AN25:AO25"/>
    <mergeCell ref="AP25:AP27"/>
    <mergeCell ref="O26:R26"/>
    <mergeCell ref="S26:T26"/>
    <mergeCell ref="AJ26:AM26"/>
    <mergeCell ref="AN26:AO26"/>
    <mergeCell ref="AN28:AO28"/>
    <mergeCell ref="O25:R25"/>
    <mergeCell ref="S25:T25"/>
    <mergeCell ref="AB25:AE30"/>
    <mergeCell ref="AQ21:AQ22"/>
    <mergeCell ref="S22:T22"/>
    <mergeCell ref="AN22:AO22"/>
    <mergeCell ref="AF21:AF22"/>
    <mergeCell ref="AG21:AL22"/>
    <mergeCell ref="S23:T23"/>
    <mergeCell ref="AB23:AE24"/>
    <mergeCell ref="AQ26:AQ27"/>
    <mergeCell ref="O27:R27"/>
    <mergeCell ref="S27:T27"/>
    <mergeCell ref="AJ27:AM27"/>
    <mergeCell ref="AN27:AO27"/>
    <mergeCell ref="S21:T21"/>
    <mergeCell ref="AB21:AE22"/>
    <mergeCell ref="AF23:AF24"/>
    <mergeCell ref="AG23:AL24"/>
    <mergeCell ref="AN23:AO23"/>
    <mergeCell ref="S16:T16"/>
    <mergeCell ref="AG16:AL17"/>
    <mergeCell ref="AN16:AO16"/>
    <mergeCell ref="AP23:AP24"/>
    <mergeCell ref="S24:T24"/>
    <mergeCell ref="AN24:AO24"/>
    <mergeCell ref="AN21:AO21"/>
    <mergeCell ref="AP21:AP22"/>
    <mergeCell ref="AP16:AP17"/>
    <mergeCell ref="AN17:AO17"/>
    <mergeCell ref="G18:J20"/>
    <mergeCell ref="K18:K20"/>
    <mergeCell ref="L18:P20"/>
    <mergeCell ref="Q18:R18"/>
    <mergeCell ref="S18:T18"/>
    <mergeCell ref="AB18:AE20"/>
    <mergeCell ref="AF18:AF20"/>
    <mergeCell ref="AG18:AK20"/>
    <mergeCell ref="AL18:AM18"/>
    <mergeCell ref="AN18:AO18"/>
    <mergeCell ref="AP18:AP20"/>
    <mergeCell ref="Q19:R19"/>
    <mergeCell ref="S19:T19"/>
    <mergeCell ref="AL19:AM19"/>
    <mergeCell ref="AN19:AO19"/>
    <mergeCell ref="Q20:R20"/>
    <mergeCell ref="S20:T20"/>
    <mergeCell ref="AL20:AM20"/>
    <mergeCell ref="AN20:AO20"/>
    <mergeCell ref="AN12:AO12"/>
    <mergeCell ref="L13:R13"/>
    <mergeCell ref="S13:T13"/>
    <mergeCell ref="AG13:AM13"/>
    <mergeCell ref="AN13:AO13"/>
    <mergeCell ref="AG14:AL15"/>
    <mergeCell ref="AN14:AO14"/>
    <mergeCell ref="AP14:AP15"/>
    <mergeCell ref="S15:T15"/>
    <mergeCell ref="AN15:AO15"/>
    <mergeCell ref="AG9:AM9"/>
    <mergeCell ref="AN9:AO9"/>
    <mergeCell ref="AP9:AP13"/>
    <mergeCell ref="L10:R10"/>
    <mergeCell ref="S10:T10"/>
    <mergeCell ref="AG10:AM10"/>
    <mergeCell ref="AN10:AO10"/>
    <mergeCell ref="L11:R11"/>
    <mergeCell ref="S11:T11"/>
    <mergeCell ref="AG11:AM11"/>
    <mergeCell ref="S9:T9"/>
    <mergeCell ref="V9:V35"/>
    <mergeCell ref="W9:Z35"/>
    <mergeCell ref="AA9:AA35"/>
    <mergeCell ref="AB9:AE13"/>
    <mergeCell ref="AF9:AF13"/>
    <mergeCell ref="S14:T14"/>
    <mergeCell ref="AB14:AE17"/>
    <mergeCell ref="AF14:AF17"/>
    <mergeCell ref="S17:T17"/>
    <mergeCell ref="AN11:AO11"/>
    <mergeCell ref="L12:R12"/>
    <mergeCell ref="S12:T12"/>
    <mergeCell ref="AG12:AM12"/>
    <mergeCell ref="A9:A35"/>
    <mergeCell ref="B9:E35"/>
    <mergeCell ref="F9:F35"/>
    <mergeCell ref="G9:J13"/>
    <mergeCell ref="K9:K13"/>
    <mergeCell ref="L9:R9"/>
    <mergeCell ref="G14:J17"/>
    <mergeCell ref="K14:K17"/>
    <mergeCell ref="L14:Q15"/>
    <mergeCell ref="G21:J22"/>
    <mergeCell ref="L16:Q17"/>
    <mergeCell ref="G23:J24"/>
    <mergeCell ref="K23:K24"/>
    <mergeCell ref="L23:Q24"/>
    <mergeCell ref="G31:J35"/>
    <mergeCell ref="K31:K35"/>
    <mergeCell ref="L31:R31"/>
    <mergeCell ref="G25:J30"/>
    <mergeCell ref="K25:K30"/>
    <mergeCell ref="K21:K22"/>
    <mergeCell ref="L21:Q22"/>
    <mergeCell ref="L28:N30"/>
    <mergeCell ref="O28:R28"/>
    <mergeCell ref="L25:N27"/>
    <mergeCell ref="AG8:AM8"/>
    <mergeCell ref="AH5:AO5"/>
    <mergeCell ref="A7:F7"/>
    <mergeCell ref="G7:K7"/>
    <mergeCell ref="L7:R7"/>
    <mergeCell ref="S7:T7"/>
    <mergeCell ref="V7:AA7"/>
    <mergeCell ref="AB7:AF7"/>
    <mergeCell ref="AG7:AM7"/>
    <mergeCell ref="AN7:AO7"/>
    <mergeCell ref="A5:C5"/>
    <mergeCell ref="D5:F5"/>
    <mergeCell ref="G5:I5"/>
    <mergeCell ref="J5:L5"/>
    <mergeCell ref="M5:Q5"/>
    <mergeCell ref="R5:T5"/>
    <mergeCell ref="V5:W5"/>
    <mergeCell ref="X5:AF5"/>
    <mergeCell ref="B8:E8"/>
    <mergeCell ref="G8:J8"/>
    <mergeCell ref="L8:R8"/>
    <mergeCell ref="W8:Z8"/>
    <mergeCell ref="AB8:AE8"/>
    <mergeCell ref="N1:Q1"/>
    <mergeCell ref="R1:T1"/>
    <mergeCell ref="V1:AF2"/>
    <mergeCell ref="A2:C2"/>
    <mergeCell ref="D2:L2"/>
    <mergeCell ref="N2:Q3"/>
    <mergeCell ref="R2:T3"/>
    <mergeCell ref="A3:C4"/>
    <mergeCell ref="D3:F4"/>
    <mergeCell ref="G3:I4"/>
    <mergeCell ref="J3:L4"/>
    <mergeCell ref="V3:AR3"/>
  </mergeCells>
  <phoneticPr fontId="4"/>
  <dataValidations count="16">
    <dataValidation type="list" allowBlank="1" showInputMessage="1" showErrorMessage="1" sqref="AP21:AP22">
      <formula1>$AN$21:$AN$22</formula1>
    </dataValidation>
    <dataValidation type="list" allowBlank="1" showInputMessage="1" showErrorMessage="1" sqref="AP18:AP20">
      <formula1>$AN$18:$AN$20</formula1>
    </dataValidation>
    <dataValidation type="list" allowBlank="1" showInputMessage="1" showErrorMessage="1" sqref="AP16:AP17">
      <formula1>$AN$16:$AN$17</formula1>
    </dataValidation>
    <dataValidation type="list" allowBlank="1" showInputMessage="1" showErrorMessage="1" sqref="G8:J8">
      <formula1>$B$61:$B$78</formula1>
    </dataValidation>
    <dataValidation type="list" allowBlank="1" showInputMessage="1" showErrorMessage="1" sqref="AP9:AP13">
      <formula1>$AN$9:$AN$13</formula1>
    </dataValidation>
    <dataValidation type="list" allowBlank="1" showInputMessage="1" showErrorMessage="1" sqref="AQ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AP14:AP15">
      <formula1>$AN$14:$AN$15</formula1>
    </dataValidation>
    <dataValidation type="list" allowBlank="1" showInputMessage="1" showErrorMessage="1" sqref="AP38:AR38">
      <formula1>"現場代理人,監理技術者,監理技術者補佐,主任技術者,担当技術者"</formula1>
    </dataValidation>
    <dataValidation type="list" allowBlank="1" showInputMessage="1" showErrorMessage="1" sqref="AP46:AR48">
      <formula1>$AN$46:$AN$48</formula1>
    </dataValidation>
    <dataValidation type="list" allowBlank="1" showInputMessage="1" showErrorMessage="1" sqref="AP44:AR45">
      <formula1>$AN$44:$AN$45</formula1>
    </dataValidation>
    <dataValidation type="list" allowBlank="1" showInputMessage="1" showErrorMessage="1" sqref="AP39:AR43">
      <formula1>$AN$39:$AN$43</formula1>
    </dataValidation>
    <dataValidation type="list" allowBlank="1" showInputMessage="1" showErrorMessage="1" sqref="AP31:AP35">
      <formula1>$AN$31:$AN$35</formula1>
    </dataValidation>
    <dataValidation type="list" allowBlank="1" showInputMessage="1" showErrorMessage="1" sqref="AP28:AP30">
      <formula1>$AN$28:$AN$30</formula1>
    </dataValidation>
    <dataValidation type="list" allowBlank="1" showInputMessage="1" showErrorMessage="1" sqref="AP25:AP27">
      <formula1>$AN$25:$AN$27</formula1>
    </dataValidation>
    <dataValidation type="list" allowBlank="1" showInputMessage="1" showErrorMessage="1" sqref="AP23:AP24">
      <formula1>$AN$23:$AN$24</formula1>
    </dataValidation>
    <dataValidation type="list" allowBlank="1" showInputMessage="1" showErrorMessage="1" sqref="AQ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716" t="s">
        <v>3</v>
      </c>
      <c r="B2" s="716"/>
      <c r="C2" s="716"/>
      <c r="D2" s="716"/>
      <c r="E2" s="716"/>
      <c r="F2" s="716"/>
    </row>
    <row r="3" spans="1:10" ht="17.25" customHeight="1" x14ac:dyDescent="0.15">
      <c r="A3" s="717" t="str">
        <f>'様式1-1'!F10</f>
        <v>株式会社○○建設○○支店</v>
      </c>
      <c r="B3" s="717"/>
      <c r="C3" s="717"/>
      <c r="D3" s="717"/>
      <c r="E3" s="717"/>
      <c r="F3" s="717"/>
    </row>
    <row r="4" spans="1:10" x14ac:dyDescent="0.15">
      <c r="A4" s="703" t="s">
        <v>4</v>
      </c>
      <c r="B4" s="703"/>
      <c r="C4" s="703"/>
      <c r="D4" s="703"/>
      <c r="E4" s="703"/>
      <c r="F4" s="703"/>
    </row>
    <row r="5" spans="1:10" ht="52.5" customHeight="1" x14ac:dyDescent="0.15">
      <c r="A5" s="718" t="s">
        <v>486</v>
      </c>
      <c r="B5" s="718"/>
      <c r="C5" s="718"/>
      <c r="D5" s="718"/>
      <c r="E5" s="718"/>
      <c r="F5" s="718"/>
    </row>
    <row r="6" spans="1:10" s="179" customFormat="1" x14ac:dyDescent="0.15">
      <c r="A6" s="719" t="s">
        <v>2</v>
      </c>
      <c r="B6" s="719"/>
      <c r="C6" s="719"/>
      <c r="D6" s="719"/>
      <c r="E6" s="719"/>
      <c r="F6" s="719"/>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712" t="s">
        <v>200</v>
      </c>
      <c r="B9" s="712" t="s">
        <v>470</v>
      </c>
      <c r="C9" s="151" t="s">
        <v>201</v>
      </c>
      <c r="D9" s="723">
        <v>12600000</v>
      </c>
      <c r="E9" s="712">
        <v>81</v>
      </c>
      <c r="F9" s="706">
        <v>44499</v>
      </c>
    </row>
    <row r="10" spans="1:10" s="156" customFormat="1" ht="13.5" customHeight="1" thickTop="1" x14ac:dyDescent="0.15">
      <c r="A10" s="713"/>
      <c r="B10" s="713"/>
      <c r="C10" s="152" t="s">
        <v>208</v>
      </c>
      <c r="D10" s="724"/>
      <c r="E10" s="713"/>
      <c r="F10" s="707"/>
      <c r="I10" s="726" t="s">
        <v>332</v>
      </c>
      <c r="J10" s="727"/>
    </row>
    <row r="11" spans="1:10" s="156" customFormat="1" ht="13.5" customHeight="1" x14ac:dyDescent="0.15">
      <c r="A11" s="714">
        <v>1</v>
      </c>
      <c r="B11" s="704"/>
      <c r="C11" s="153"/>
      <c r="D11" s="710"/>
      <c r="E11" s="704"/>
      <c r="F11" s="701"/>
      <c r="H11" s="725" t="s">
        <v>273</v>
      </c>
      <c r="I11" s="728"/>
      <c r="J11" s="729"/>
    </row>
    <row r="12" spans="1:10" s="156" customFormat="1" ht="13.5" customHeight="1" x14ac:dyDescent="0.15">
      <c r="A12" s="715"/>
      <c r="B12" s="705"/>
      <c r="C12" s="154"/>
      <c r="D12" s="711"/>
      <c r="E12" s="705"/>
      <c r="F12" s="702"/>
      <c r="G12" s="156">
        <f>D11*E11</f>
        <v>0</v>
      </c>
      <c r="H12" s="725"/>
      <c r="I12" s="728"/>
      <c r="J12" s="729"/>
    </row>
    <row r="13" spans="1:10" s="156" customFormat="1" ht="13.5" customHeight="1" thickBot="1" x14ac:dyDescent="0.2">
      <c r="A13" s="714">
        <v>2</v>
      </c>
      <c r="B13" s="704"/>
      <c r="C13" s="153"/>
      <c r="D13" s="710"/>
      <c r="E13" s="704"/>
      <c r="F13" s="701"/>
      <c r="I13" s="730"/>
      <c r="J13" s="731"/>
    </row>
    <row r="14" spans="1:10" s="156" customFormat="1" ht="13.5" customHeight="1" thickTop="1" x14ac:dyDescent="0.15">
      <c r="A14" s="715"/>
      <c r="B14" s="705"/>
      <c r="C14" s="154"/>
      <c r="D14" s="711"/>
      <c r="E14" s="705"/>
      <c r="F14" s="702"/>
      <c r="G14" s="156">
        <f>D13*E13</f>
        <v>0</v>
      </c>
    </row>
    <row r="15" spans="1:10" s="156" customFormat="1" ht="13.5" customHeight="1" x14ac:dyDescent="0.15">
      <c r="A15" s="714">
        <v>3</v>
      </c>
      <c r="B15" s="704"/>
      <c r="C15" s="153"/>
      <c r="D15" s="710"/>
      <c r="E15" s="704"/>
      <c r="F15" s="701"/>
    </row>
    <row r="16" spans="1:10" s="156" customFormat="1" ht="13.5" customHeight="1" x14ac:dyDescent="0.15">
      <c r="A16" s="715"/>
      <c r="B16" s="705"/>
      <c r="C16" s="154"/>
      <c r="D16" s="711"/>
      <c r="E16" s="705"/>
      <c r="F16" s="702"/>
      <c r="G16" s="156">
        <f>D15*E15</f>
        <v>0</v>
      </c>
    </row>
    <row r="17" spans="1:7" s="156" customFormat="1" ht="13.5" customHeight="1" x14ac:dyDescent="0.15">
      <c r="A17" s="714">
        <v>4</v>
      </c>
      <c r="B17" s="704"/>
      <c r="C17" s="153"/>
      <c r="D17" s="710"/>
      <c r="E17" s="704"/>
      <c r="F17" s="701"/>
    </row>
    <row r="18" spans="1:7" s="156" customFormat="1" ht="13.5" customHeight="1" x14ac:dyDescent="0.15">
      <c r="A18" s="715"/>
      <c r="B18" s="705"/>
      <c r="C18" s="154"/>
      <c r="D18" s="711"/>
      <c r="E18" s="705"/>
      <c r="F18" s="702"/>
      <c r="G18" s="156">
        <f>D17*E17</f>
        <v>0</v>
      </c>
    </row>
    <row r="19" spans="1:7" s="156" customFormat="1" ht="13.5" customHeight="1" x14ac:dyDescent="0.15">
      <c r="A19" s="714">
        <v>5</v>
      </c>
      <c r="B19" s="704"/>
      <c r="C19" s="153"/>
      <c r="D19" s="710"/>
      <c r="E19" s="704"/>
      <c r="F19" s="701"/>
    </row>
    <row r="20" spans="1:7" s="156" customFormat="1" ht="13.5" customHeight="1" x14ac:dyDescent="0.15">
      <c r="A20" s="715"/>
      <c r="B20" s="705"/>
      <c r="C20" s="154"/>
      <c r="D20" s="711"/>
      <c r="E20" s="705"/>
      <c r="F20" s="702"/>
      <c r="G20" s="156">
        <f>D19*E19</f>
        <v>0</v>
      </c>
    </row>
    <row r="21" spans="1:7" s="156" customFormat="1" ht="13.5" customHeight="1" x14ac:dyDescent="0.15">
      <c r="A21" s="714">
        <v>6</v>
      </c>
      <c r="B21" s="704"/>
      <c r="C21" s="153"/>
      <c r="D21" s="710"/>
      <c r="E21" s="708"/>
      <c r="F21" s="701"/>
    </row>
    <row r="22" spans="1:7" s="156" customFormat="1" ht="13.5" customHeight="1" x14ac:dyDescent="0.15">
      <c r="A22" s="715"/>
      <c r="B22" s="705"/>
      <c r="C22" s="154"/>
      <c r="D22" s="711"/>
      <c r="E22" s="709"/>
      <c r="F22" s="702"/>
      <c r="G22" s="156">
        <f>D21*E21</f>
        <v>0</v>
      </c>
    </row>
    <row r="23" spans="1:7" s="156" customFormat="1" ht="13.5" customHeight="1" x14ac:dyDescent="0.15">
      <c r="A23" s="714">
        <v>7</v>
      </c>
      <c r="B23" s="704"/>
      <c r="C23" s="153"/>
      <c r="D23" s="710"/>
      <c r="E23" s="708"/>
      <c r="F23" s="701"/>
    </row>
    <row r="24" spans="1:7" s="156" customFormat="1" ht="13.5" customHeight="1" x14ac:dyDescent="0.15">
      <c r="A24" s="715"/>
      <c r="B24" s="705"/>
      <c r="C24" s="154"/>
      <c r="D24" s="711"/>
      <c r="E24" s="709"/>
      <c r="F24" s="702"/>
      <c r="G24" s="156">
        <f>D23*E23</f>
        <v>0</v>
      </c>
    </row>
    <row r="25" spans="1:7" s="156" customFormat="1" ht="13.5" customHeight="1" x14ac:dyDescent="0.15">
      <c r="A25" s="714">
        <v>8</v>
      </c>
      <c r="B25" s="704"/>
      <c r="C25" s="153"/>
      <c r="D25" s="710"/>
      <c r="E25" s="708"/>
      <c r="F25" s="701"/>
    </row>
    <row r="26" spans="1:7" s="156" customFormat="1" ht="13.5" customHeight="1" x14ac:dyDescent="0.15">
      <c r="A26" s="715"/>
      <c r="B26" s="705"/>
      <c r="C26" s="154"/>
      <c r="D26" s="711"/>
      <c r="E26" s="709"/>
      <c r="F26" s="702"/>
      <c r="G26" s="156">
        <f>D25*E25</f>
        <v>0</v>
      </c>
    </row>
    <row r="27" spans="1:7" s="156" customFormat="1" ht="13.5" customHeight="1" x14ac:dyDescent="0.15">
      <c r="A27" s="714">
        <v>9</v>
      </c>
      <c r="B27" s="704"/>
      <c r="C27" s="153"/>
      <c r="D27" s="710"/>
      <c r="E27" s="708"/>
      <c r="F27" s="701"/>
    </row>
    <row r="28" spans="1:7" s="156" customFormat="1" ht="13.5" customHeight="1" x14ac:dyDescent="0.15">
      <c r="A28" s="715"/>
      <c r="B28" s="705"/>
      <c r="C28" s="154"/>
      <c r="D28" s="711"/>
      <c r="E28" s="709"/>
      <c r="F28" s="702"/>
      <c r="G28" s="156">
        <f>D27*E27</f>
        <v>0</v>
      </c>
    </row>
    <row r="29" spans="1:7" s="156" customFormat="1" ht="13.5" customHeight="1" x14ac:dyDescent="0.15">
      <c r="A29" s="714">
        <v>10</v>
      </c>
      <c r="B29" s="704"/>
      <c r="C29" s="153"/>
      <c r="D29" s="710"/>
      <c r="E29" s="708"/>
      <c r="F29" s="701"/>
    </row>
    <row r="30" spans="1:7" s="156" customFormat="1" ht="13.5" customHeight="1" x14ac:dyDescent="0.15">
      <c r="A30" s="715"/>
      <c r="B30" s="705"/>
      <c r="C30" s="154"/>
      <c r="D30" s="711"/>
      <c r="E30" s="709"/>
      <c r="F30" s="702"/>
      <c r="G30" s="156">
        <f>D29*E29</f>
        <v>0</v>
      </c>
    </row>
    <row r="31" spans="1:7" s="156" customFormat="1" ht="13.5" customHeight="1" x14ac:dyDescent="0.15">
      <c r="A31" s="714">
        <v>11</v>
      </c>
      <c r="B31" s="704"/>
      <c r="C31" s="153"/>
      <c r="D31" s="710"/>
      <c r="E31" s="708"/>
      <c r="F31" s="701"/>
    </row>
    <row r="32" spans="1:7" s="156" customFormat="1" ht="13.5" customHeight="1" x14ac:dyDescent="0.15">
      <c r="A32" s="715"/>
      <c r="B32" s="705"/>
      <c r="C32" s="154"/>
      <c r="D32" s="711"/>
      <c r="E32" s="709"/>
      <c r="F32" s="702"/>
      <c r="G32" s="156">
        <f>D31*E31</f>
        <v>0</v>
      </c>
    </row>
    <row r="33" spans="1:7" s="156" customFormat="1" ht="13.5" customHeight="1" x14ac:dyDescent="0.15">
      <c r="A33" s="714">
        <v>12</v>
      </c>
      <c r="B33" s="704"/>
      <c r="C33" s="153"/>
      <c r="D33" s="710"/>
      <c r="E33" s="708"/>
      <c r="F33" s="701"/>
    </row>
    <row r="34" spans="1:7" s="156" customFormat="1" ht="13.5" customHeight="1" x14ac:dyDescent="0.15">
      <c r="A34" s="715"/>
      <c r="B34" s="705"/>
      <c r="C34" s="154"/>
      <c r="D34" s="711"/>
      <c r="E34" s="709"/>
      <c r="F34" s="702"/>
      <c r="G34" s="156">
        <f>D33*E33</f>
        <v>0</v>
      </c>
    </row>
    <row r="35" spans="1:7" s="156" customFormat="1" ht="13.5" customHeight="1" x14ac:dyDescent="0.15">
      <c r="A35" s="714">
        <v>13</v>
      </c>
      <c r="B35" s="704"/>
      <c r="C35" s="153"/>
      <c r="D35" s="710"/>
      <c r="E35" s="708"/>
      <c r="F35" s="701"/>
    </row>
    <row r="36" spans="1:7" s="156" customFormat="1" ht="13.5" customHeight="1" x14ac:dyDescent="0.15">
      <c r="A36" s="715"/>
      <c r="B36" s="705"/>
      <c r="C36" s="154"/>
      <c r="D36" s="711"/>
      <c r="E36" s="709"/>
      <c r="F36" s="702"/>
      <c r="G36" s="156">
        <f>D35*E35</f>
        <v>0</v>
      </c>
    </row>
    <row r="37" spans="1:7" s="156" customFormat="1" ht="13.5" customHeight="1" x14ac:dyDescent="0.15">
      <c r="A37" s="714">
        <v>14</v>
      </c>
      <c r="B37" s="704"/>
      <c r="C37" s="153"/>
      <c r="D37" s="710"/>
      <c r="E37" s="708"/>
      <c r="F37" s="701"/>
    </row>
    <row r="38" spans="1:7" s="156" customFormat="1" ht="13.5" customHeight="1" x14ac:dyDescent="0.15">
      <c r="A38" s="715"/>
      <c r="B38" s="705"/>
      <c r="C38" s="154"/>
      <c r="D38" s="711"/>
      <c r="E38" s="709"/>
      <c r="F38" s="702"/>
      <c r="G38" s="156">
        <f>D37*E37</f>
        <v>0</v>
      </c>
    </row>
    <row r="39" spans="1:7" s="156" customFormat="1" ht="13.5" customHeight="1" x14ac:dyDescent="0.15">
      <c r="A39" s="714">
        <v>15</v>
      </c>
      <c r="B39" s="704"/>
      <c r="C39" s="153"/>
      <c r="D39" s="710"/>
      <c r="E39" s="708"/>
      <c r="F39" s="701"/>
    </row>
    <row r="40" spans="1:7" s="156" customFormat="1" ht="13.5" customHeight="1" x14ac:dyDescent="0.15">
      <c r="A40" s="715"/>
      <c r="B40" s="705"/>
      <c r="C40" s="154"/>
      <c r="D40" s="711"/>
      <c r="E40" s="709"/>
      <c r="F40" s="702"/>
      <c r="G40" s="156">
        <f>D39*E39</f>
        <v>0</v>
      </c>
    </row>
    <row r="41" spans="1:7" s="156" customFormat="1" ht="13.5" customHeight="1" x14ac:dyDescent="0.15">
      <c r="A41" s="714">
        <v>16</v>
      </c>
      <c r="B41" s="704"/>
      <c r="C41" s="153"/>
      <c r="D41" s="710"/>
      <c r="E41" s="708"/>
      <c r="F41" s="701"/>
    </row>
    <row r="42" spans="1:7" s="156" customFormat="1" ht="13.5" customHeight="1" x14ac:dyDescent="0.15">
      <c r="A42" s="715"/>
      <c r="B42" s="705"/>
      <c r="C42" s="154"/>
      <c r="D42" s="711"/>
      <c r="E42" s="709"/>
      <c r="F42" s="702"/>
      <c r="G42" s="156">
        <f>D41*E41</f>
        <v>0</v>
      </c>
    </row>
    <row r="43" spans="1:7" s="156" customFormat="1" ht="13.5" customHeight="1" x14ac:dyDescent="0.15">
      <c r="A43" s="714">
        <v>17</v>
      </c>
      <c r="B43" s="704"/>
      <c r="C43" s="153"/>
      <c r="D43" s="710"/>
      <c r="E43" s="708"/>
      <c r="F43" s="701"/>
    </row>
    <row r="44" spans="1:7" s="156" customFormat="1" ht="13.5" customHeight="1" x14ac:dyDescent="0.15">
      <c r="A44" s="715"/>
      <c r="B44" s="705"/>
      <c r="C44" s="154"/>
      <c r="D44" s="711"/>
      <c r="E44" s="709"/>
      <c r="F44" s="702"/>
      <c r="G44" s="156">
        <f>D43*E43</f>
        <v>0</v>
      </c>
    </row>
    <row r="45" spans="1:7" s="156" customFormat="1" ht="13.5" customHeight="1" x14ac:dyDescent="0.15">
      <c r="A45" s="714">
        <v>18</v>
      </c>
      <c r="B45" s="704"/>
      <c r="C45" s="153"/>
      <c r="D45" s="710"/>
      <c r="E45" s="708"/>
      <c r="F45" s="701"/>
    </row>
    <row r="46" spans="1:7" s="156" customFormat="1" ht="13.5" customHeight="1" x14ac:dyDescent="0.15">
      <c r="A46" s="715"/>
      <c r="B46" s="705"/>
      <c r="C46" s="154"/>
      <c r="D46" s="711"/>
      <c r="E46" s="709"/>
      <c r="F46" s="702"/>
      <c r="G46" s="156">
        <f>D45*E45</f>
        <v>0</v>
      </c>
    </row>
    <row r="47" spans="1:7" s="156" customFormat="1" ht="13.5" customHeight="1" x14ac:dyDescent="0.15">
      <c r="A47" s="714">
        <v>19</v>
      </c>
      <c r="B47" s="704"/>
      <c r="C47" s="153"/>
      <c r="D47" s="710"/>
      <c r="E47" s="708"/>
      <c r="F47" s="701"/>
    </row>
    <row r="48" spans="1:7" s="156" customFormat="1" ht="13.5" customHeight="1" x14ac:dyDescent="0.15">
      <c r="A48" s="715"/>
      <c r="B48" s="705"/>
      <c r="C48" s="154"/>
      <c r="D48" s="711"/>
      <c r="E48" s="709"/>
      <c r="F48" s="702"/>
      <c r="G48" s="156">
        <f>D47*E47</f>
        <v>0</v>
      </c>
    </row>
    <row r="49" spans="1:7" s="156" customFormat="1" ht="13.5" customHeight="1" x14ac:dyDescent="0.15">
      <c r="A49" s="714">
        <v>20</v>
      </c>
      <c r="B49" s="704"/>
      <c r="C49" s="153"/>
      <c r="D49" s="710"/>
      <c r="E49" s="708"/>
      <c r="F49" s="701"/>
    </row>
    <row r="50" spans="1:7" s="156" customFormat="1" ht="13.5" customHeight="1" x14ac:dyDescent="0.15">
      <c r="A50" s="715"/>
      <c r="B50" s="705"/>
      <c r="C50" s="154"/>
      <c r="D50" s="711"/>
      <c r="E50" s="709"/>
      <c r="F50" s="702"/>
      <c r="G50" s="156">
        <f>D49*E49</f>
        <v>0</v>
      </c>
    </row>
    <row r="51" spans="1:7" s="156" customFormat="1" ht="13.5" customHeight="1" x14ac:dyDescent="0.15">
      <c r="A51" s="714">
        <v>21</v>
      </c>
      <c r="B51" s="704"/>
      <c r="C51" s="153"/>
      <c r="D51" s="710"/>
      <c r="E51" s="708"/>
      <c r="F51" s="701"/>
    </row>
    <row r="52" spans="1:7" s="156" customFormat="1" ht="13.5" customHeight="1" x14ac:dyDescent="0.15">
      <c r="A52" s="715"/>
      <c r="B52" s="705"/>
      <c r="C52" s="154"/>
      <c r="D52" s="711"/>
      <c r="E52" s="709"/>
      <c r="F52" s="702"/>
      <c r="G52" s="156">
        <f>D51*E51</f>
        <v>0</v>
      </c>
    </row>
    <row r="53" spans="1:7" s="156" customFormat="1" ht="13.5" customHeight="1" x14ac:dyDescent="0.15">
      <c r="A53" s="714">
        <v>22</v>
      </c>
      <c r="B53" s="704"/>
      <c r="C53" s="153"/>
      <c r="D53" s="710"/>
      <c r="E53" s="708"/>
      <c r="F53" s="701"/>
    </row>
    <row r="54" spans="1:7" s="156" customFormat="1" ht="13.5" customHeight="1" x14ac:dyDescent="0.15">
      <c r="A54" s="715"/>
      <c r="B54" s="705"/>
      <c r="C54" s="154"/>
      <c r="D54" s="711"/>
      <c r="E54" s="709"/>
      <c r="F54" s="702"/>
      <c r="G54" s="156">
        <f>D53*E53</f>
        <v>0</v>
      </c>
    </row>
    <row r="55" spans="1:7" s="156" customFormat="1" ht="13.5" customHeight="1" x14ac:dyDescent="0.15">
      <c r="A55" s="714">
        <v>23</v>
      </c>
      <c r="B55" s="704"/>
      <c r="C55" s="153"/>
      <c r="D55" s="710"/>
      <c r="E55" s="708"/>
      <c r="F55" s="701"/>
    </row>
    <row r="56" spans="1:7" s="156" customFormat="1" ht="13.5" customHeight="1" x14ac:dyDescent="0.15">
      <c r="A56" s="715"/>
      <c r="B56" s="705"/>
      <c r="C56" s="154"/>
      <c r="D56" s="711"/>
      <c r="E56" s="709"/>
      <c r="F56" s="702"/>
      <c r="G56" s="156">
        <f>D55*E55</f>
        <v>0</v>
      </c>
    </row>
    <row r="57" spans="1:7" s="156" customFormat="1" ht="13.5" customHeight="1" x14ac:dyDescent="0.15">
      <c r="A57" s="714">
        <v>24</v>
      </c>
      <c r="B57" s="704"/>
      <c r="C57" s="153"/>
      <c r="D57" s="710"/>
      <c r="E57" s="708"/>
      <c r="F57" s="701"/>
    </row>
    <row r="58" spans="1:7" s="156" customFormat="1" ht="13.5" customHeight="1" x14ac:dyDescent="0.15">
      <c r="A58" s="715"/>
      <c r="B58" s="705"/>
      <c r="C58" s="154"/>
      <c r="D58" s="711"/>
      <c r="E58" s="709"/>
      <c r="F58" s="702"/>
      <c r="G58" s="156">
        <f>D57*E57</f>
        <v>0</v>
      </c>
    </row>
    <row r="59" spans="1:7" s="156" customFormat="1" ht="13.5" customHeight="1" x14ac:dyDescent="0.15">
      <c r="A59" s="714">
        <v>25</v>
      </c>
      <c r="B59" s="704"/>
      <c r="C59" s="153"/>
      <c r="D59" s="710"/>
      <c r="E59" s="708"/>
      <c r="F59" s="701"/>
    </row>
    <row r="60" spans="1:7" s="156" customFormat="1" ht="13.5" customHeight="1" x14ac:dyDescent="0.15">
      <c r="A60" s="715"/>
      <c r="B60" s="705"/>
      <c r="C60" s="154"/>
      <c r="D60" s="711"/>
      <c r="E60" s="709"/>
      <c r="F60" s="702"/>
      <c r="G60" s="156">
        <f>D59*E59</f>
        <v>0</v>
      </c>
    </row>
    <row r="61" spans="1:7" s="180" customFormat="1" ht="27" customHeight="1" x14ac:dyDescent="0.15">
      <c r="A61" s="720" t="s">
        <v>5</v>
      </c>
      <c r="B61" s="721"/>
      <c r="C61" s="722"/>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716" t="s">
        <v>203</v>
      </c>
      <c r="B2" s="716"/>
      <c r="C2" s="716"/>
      <c r="D2" s="716"/>
      <c r="E2" s="716"/>
    </row>
    <row r="3" spans="1:10" ht="17.25" customHeight="1" x14ac:dyDescent="0.15">
      <c r="A3" s="717" t="str">
        <f>'様式1-1'!F10</f>
        <v>株式会社○○建設○○支店</v>
      </c>
      <c r="B3" s="717"/>
      <c r="C3" s="717"/>
      <c r="D3" s="717"/>
      <c r="E3" s="717"/>
    </row>
    <row r="4" spans="1:10" x14ac:dyDescent="0.15">
      <c r="A4" s="752" t="s">
        <v>6</v>
      </c>
      <c r="B4" s="752"/>
      <c r="C4" s="752"/>
      <c r="D4" s="752"/>
      <c r="E4" s="752"/>
    </row>
    <row r="5" spans="1:10" ht="30" customHeight="1" x14ac:dyDescent="0.15">
      <c r="A5" s="746" t="s">
        <v>488</v>
      </c>
      <c r="B5" s="746"/>
      <c r="C5" s="746"/>
      <c r="D5" s="746"/>
      <c r="E5" s="746"/>
    </row>
    <row r="6" spans="1:10" x14ac:dyDescent="0.15">
      <c r="A6" s="747" t="s">
        <v>301</v>
      </c>
      <c r="B6" s="747"/>
      <c r="C6" s="747"/>
      <c r="D6" s="747"/>
      <c r="E6" s="747"/>
    </row>
    <row r="7" spans="1:10" ht="6" customHeight="1" x14ac:dyDescent="0.15">
      <c r="A7" s="149"/>
      <c r="B7" s="149"/>
      <c r="C7" s="149"/>
      <c r="D7" s="149"/>
      <c r="E7" s="149"/>
    </row>
    <row r="8" spans="1:10" ht="25.5" customHeight="1" x14ac:dyDescent="0.15">
      <c r="A8" s="753" t="s">
        <v>487</v>
      </c>
      <c r="B8" s="754"/>
      <c r="C8" s="754"/>
      <c r="D8" s="754"/>
      <c r="E8" s="755"/>
      <c r="F8" s="756"/>
      <c r="G8" s="756"/>
    </row>
    <row r="9" spans="1:10" s="185" customFormat="1" ht="25.5" customHeight="1" x14ac:dyDescent="0.15">
      <c r="A9" s="187" t="s">
        <v>197</v>
      </c>
      <c r="B9" s="187" t="s">
        <v>204</v>
      </c>
      <c r="C9" s="187" t="s">
        <v>205</v>
      </c>
      <c r="D9" s="187" t="s">
        <v>206</v>
      </c>
      <c r="E9" s="187" t="s">
        <v>207</v>
      </c>
      <c r="F9" s="748"/>
      <c r="G9" s="748"/>
      <c r="H9" s="279"/>
      <c r="I9" s="279"/>
      <c r="J9" s="279"/>
    </row>
    <row r="10" spans="1:10" s="185" customFormat="1" ht="14.25" thickBot="1" x14ac:dyDescent="0.2">
      <c r="A10" s="712" t="s">
        <v>200</v>
      </c>
      <c r="B10" s="712" t="s">
        <v>471</v>
      </c>
      <c r="C10" s="151" t="s">
        <v>201</v>
      </c>
      <c r="D10" s="742">
        <v>70000000</v>
      </c>
      <c r="E10" s="706">
        <v>45229</v>
      </c>
      <c r="G10" s="279"/>
      <c r="H10" s="279"/>
      <c r="I10" s="279"/>
      <c r="J10" s="279"/>
    </row>
    <row r="11" spans="1:10" s="185" customFormat="1" ht="14.25" thickTop="1" x14ac:dyDescent="0.15">
      <c r="A11" s="713"/>
      <c r="B11" s="713"/>
      <c r="C11" s="152" t="s">
        <v>208</v>
      </c>
      <c r="D11" s="743"/>
      <c r="E11" s="707"/>
      <c r="G11" s="726" t="s">
        <v>333</v>
      </c>
      <c r="H11" s="727"/>
      <c r="I11" s="279"/>
      <c r="J11" s="279"/>
    </row>
    <row r="12" spans="1:10" s="185" customFormat="1" x14ac:dyDescent="0.15">
      <c r="A12" s="732">
        <v>1</v>
      </c>
      <c r="B12" s="704"/>
      <c r="C12" s="153"/>
      <c r="D12" s="744"/>
      <c r="E12" s="701"/>
      <c r="F12" s="725" t="s">
        <v>273</v>
      </c>
      <c r="G12" s="728"/>
      <c r="H12" s="729"/>
      <c r="I12" s="279"/>
      <c r="J12" s="279"/>
    </row>
    <row r="13" spans="1:10" s="185" customFormat="1" x14ac:dyDescent="0.15">
      <c r="A13" s="733"/>
      <c r="B13" s="705"/>
      <c r="C13" s="154"/>
      <c r="D13" s="745"/>
      <c r="E13" s="702"/>
      <c r="F13" s="725"/>
      <c r="G13" s="728"/>
      <c r="H13" s="729"/>
      <c r="I13" s="279"/>
      <c r="J13" s="279"/>
    </row>
    <row r="14" spans="1:10" s="185" customFormat="1" ht="14.25" thickBot="1" x14ac:dyDescent="0.2">
      <c r="A14" s="732">
        <v>2</v>
      </c>
      <c r="B14" s="704"/>
      <c r="C14" s="153"/>
      <c r="D14" s="744"/>
      <c r="E14" s="701"/>
      <c r="G14" s="730"/>
      <c r="H14" s="731"/>
      <c r="I14" s="279"/>
      <c r="J14" s="279"/>
    </row>
    <row r="15" spans="1:10" s="185" customFormat="1" ht="14.25" thickTop="1" x14ac:dyDescent="0.15">
      <c r="A15" s="733"/>
      <c r="B15" s="705"/>
      <c r="C15" s="154"/>
      <c r="D15" s="745"/>
      <c r="E15" s="702"/>
      <c r="G15" s="279"/>
      <c r="H15" s="279"/>
      <c r="I15" s="279"/>
      <c r="J15" s="279"/>
    </row>
    <row r="16" spans="1:10" s="185" customFormat="1" x14ac:dyDescent="0.15">
      <c r="A16" s="732">
        <v>3</v>
      </c>
      <c r="B16" s="704"/>
      <c r="C16" s="153"/>
      <c r="D16" s="744"/>
      <c r="E16" s="701"/>
      <c r="G16" s="279"/>
      <c r="H16" s="279"/>
      <c r="I16" s="279"/>
      <c r="J16" s="279"/>
    </row>
    <row r="17" spans="1:10" s="185" customFormat="1" x14ac:dyDescent="0.15">
      <c r="A17" s="733"/>
      <c r="B17" s="705"/>
      <c r="C17" s="154"/>
      <c r="D17" s="745"/>
      <c r="E17" s="702"/>
      <c r="G17" s="279"/>
      <c r="H17" s="279"/>
      <c r="I17" s="279"/>
      <c r="J17" s="279"/>
    </row>
    <row r="18" spans="1:10" s="185" customFormat="1" x14ac:dyDescent="0.15">
      <c r="A18" s="732">
        <v>4</v>
      </c>
      <c r="B18" s="704"/>
      <c r="C18" s="153"/>
      <c r="D18" s="744"/>
      <c r="E18" s="701"/>
      <c r="G18" s="279"/>
      <c r="H18" s="279"/>
      <c r="I18" s="279"/>
      <c r="J18" s="279"/>
    </row>
    <row r="19" spans="1:10" s="185" customFormat="1" x14ac:dyDescent="0.15">
      <c r="A19" s="733"/>
      <c r="B19" s="705"/>
      <c r="C19" s="154"/>
      <c r="D19" s="745"/>
      <c r="E19" s="702"/>
      <c r="G19" s="279"/>
      <c r="H19" s="279"/>
      <c r="I19" s="279"/>
      <c r="J19" s="279"/>
    </row>
    <row r="20" spans="1:10" s="185" customFormat="1" x14ac:dyDescent="0.15">
      <c r="A20" s="732">
        <v>5</v>
      </c>
      <c r="B20" s="704"/>
      <c r="C20" s="153"/>
      <c r="D20" s="744"/>
      <c r="E20" s="701"/>
      <c r="G20" s="279"/>
      <c r="H20" s="279"/>
      <c r="I20" s="279"/>
      <c r="J20" s="279"/>
    </row>
    <row r="21" spans="1:10" s="185" customFormat="1" x14ac:dyDescent="0.15">
      <c r="A21" s="733"/>
      <c r="B21" s="705"/>
      <c r="C21" s="154"/>
      <c r="D21" s="745"/>
      <c r="E21" s="702"/>
      <c r="G21" s="279"/>
      <c r="H21" s="279"/>
      <c r="I21" s="279"/>
      <c r="J21" s="279"/>
    </row>
    <row r="22" spans="1:10" s="185" customFormat="1" x14ac:dyDescent="0.15">
      <c r="A22" s="732">
        <v>6</v>
      </c>
      <c r="B22" s="704"/>
      <c r="C22" s="153"/>
      <c r="D22" s="744"/>
      <c r="E22" s="701"/>
      <c r="G22" s="279"/>
      <c r="H22" s="279"/>
      <c r="I22" s="279"/>
      <c r="J22" s="279"/>
    </row>
    <row r="23" spans="1:10" s="185" customFormat="1" x14ac:dyDescent="0.15">
      <c r="A23" s="733"/>
      <c r="B23" s="705"/>
      <c r="C23" s="154"/>
      <c r="D23" s="745"/>
      <c r="E23" s="702"/>
      <c r="G23" s="279"/>
      <c r="H23" s="279"/>
      <c r="I23" s="279"/>
      <c r="J23" s="279"/>
    </row>
    <row r="24" spans="1:10" s="185" customFormat="1" x14ac:dyDescent="0.15">
      <c r="A24" s="732">
        <v>7</v>
      </c>
      <c r="B24" s="704"/>
      <c r="C24" s="153"/>
      <c r="D24" s="744"/>
      <c r="E24" s="701"/>
      <c r="G24" s="279"/>
      <c r="H24" s="279"/>
      <c r="I24" s="279"/>
      <c r="J24" s="279"/>
    </row>
    <row r="25" spans="1:10" s="185" customFormat="1" x14ac:dyDescent="0.15">
      <c r="A25" s="733"/>
      <c r="B25" s="705"/>
      <c r="C25" s="154"/>
      <c r="D25" s="745"/>
      <c r="E25" s="702"/>
      <c r="G25" s="279"/>
      <c r="H25" s="279"/>
      <c r="I25" s="279"/>
      <c r="J25" s="279"/>
    </row>
    <row r="26" spans="1:10" s="185" customFormat="1" x14ac:dyDescent="0.15">
      <c r="A26" s="732">
        <v>8</v>
      </c>
      <c r="B26" s="704"/>
      <c r="C26" s="153"/>
      <c r="D26" s="734"/>
      <c r="E26" s="701"/>
      <c r="G26" s="279"/>
      <c r="H26" s="279"/>
      <c r="I26" s="279"/>
      <c r="J26" s="279"/>
    </row>
    <row r="27" spans="1:10" s="185" customFormat="1" x14ac:dyDescent="0.15">
      <c r="A27" s="733"/>
      <c r="B27" s="705"/>
      <c r="C27" s="154"/>
      <c r="D27" s="735"/>
      <c r="E27" s="702"/>
      <c r="G27" s="279"/>
      <c r="H27" s="279"/>
      <c r="I27" s="279"/>
      <c r="J27" s="279"/>
    </row>
    <row r="28" spans="1:10" s="185" customFormat="1" x14ac:dyDescent="0.15">
      <c r="A28" s="732">
        <v>9</v>
      </c>
      <c r="B28" s="704"/>
      <c r="C28" s="153"/>
      <c r="D28" s="734"/>
      <c r="E28" s="701"/>
      <c r="G28" s="279"/>
      <c r="H28" s="279"/>
      <c r="I28" s="279"/>
      <c r="J28" s="279"/>
    </row>
    <row r="29" spans="1:10" s="185" customFormat="1" x14ac:dyDescent="0.15">
      <c r="A29" s="733"/>
      <c r="B29" s="705"/>
      <c r="C29" s="154"/>
      <c r="D29" s="735"/>
      <c r="E29" s="702"/>
      <c r="G29" s="279"/>
      <c r="H29" s="279"/>
      <c r="I29" s="279"/>
      <c r="J29" s="279"/>
    </row>
    <row r="30" spans="1:10" s="185" customFormat="1" x14ac:dyDescent="0.15">
      <c r="A30" s="732">
        <v>10</v>
      </c>
      <c r="B30" s="704"/>
      <c r="C30" s="153"/>
      <c r="D30" s="734"/>
      <c r="E30" s="701"/>
      <c r="G30" s="279"/>
      <c r="H30" s="279"/>
      <c r="I30" s="279"/>
      <c r="J30" s="279"/>
    </row>
    <row r="31" spans="1:10" s="185" customFormat="1" x14ac:dyDescent="0.15">
      <c r="A31" s="733"/>
      <c r="B31" s="705"/>
      <c r="C31" s="154"/>
      <c r="D31" s="735"/>
      <c r="E31" s="702"/>
      <c r="G31" s="279"/>
      <c r="H31" s="279"/>
      <c r="I31" s="279"/>
      <c r="J31" s="279"/>
    </row>
    <row r="32" spans="1:10" s="185" customFormat="1" x14ac:dyDescent="0.15">
      <c r="A32" s="732">
        <v>11</v>
      </c>
      <c r="B32" s="704"/>
      <c r="C32" s="153"/>
      <c r="D32" s="734"/>
      <c r="E32" s="701"/>
      <c r="G32" s="279"/>
      <c r="H32" s="279"/>
      <c r="I32" s="279"/>
      <c r="J32" s="279"/>
    </row>
    <row r="33" spans="1:14" s="185" customFormat="1" x14ac:dyDescent="0.15">
      <c r="A33" s="733"/>
      <c r="B33" s="705"/>
      <c r="C33" s="154"/>
      <c r="D33" s="735"/>
      <c r="E33" s="702"/>
      <c r="G33" s="279"/>
      <c r="H33" s="279"/>
      <c r="I33" s="279"/>
      <c r="J33" s="279"/>
    </row>
    <row r="34" spans="1:14" s="185" customFormat="1" x14ac:dyDescent="0.15">
      <c r="A34" s="732">
        <v>12</v>
      </c>
      <c r="B34" s="704"/>
      <c r="C34" s="153"/>
      <c r="D34" s="734"/>
      <c r="E34" s="701"/>
      <c r="G34" s="279"/>
      <c r="H34" s="279"/>
      <c r="I34" s="279"/>
      <c r="J34" s="279"/>
    </row>
    <row r="35" spans="1:14" s="185" customFormat="1" x14ac:dyDescent="0.15">
      <c r="A35" s="733"/>
      <c r="B35" s="705"/>
      <c r="C35" s="154"/>
      <c r="D35" s="735"/>
      <c r="E35" s="702"/>
      <c r="G35" s="279"/>
      <c r="H35" s="279"/>
      <c r="I35" s="279"/>
      <c r="J35" s="279"/>
    </row>
    <row r="36" spans="1:14" s="185" customFormat="1" ht="13.5" customHeight="1" x14ac:dyDescent="0.15">
      <c r="A36" s="732">
        <v>13</v>
      </c>
      <c r="B36" s="704"/>
      <c r="C36" s="153"/>
      <c r="D36" s="734"/>
      <c r="E36" s="701"/>
      <c r="G36" s="757"/>
      <c r="H36" s="757"/>
      <c r="I36" s="279"/>
      <c r="J36" s="279"/>
    </row>
    <row r="37" spans="1:14" s="185" customFormat="1" ht="13.5" customHeight="1" x14ac:dyDescent="0.15">
      <c r="A37" s="733"/>
      <c r="B37" s="705"/>
      <c r="C37" s="154"/>
      <c r="D37" s="735"/>
      <c r="E37" s="702"/>
      <c r="G37" s="757"/>
      <c r="H37" s="757"/>
      <c r="I37" s="279"/>
      <c r="J37" s="279"/>
    </row>
    <row r="38" spans="1:14" s="185" customFormat="1" x14ac:dyDescent="0.15">
      <c r="A38" s="732">
        <v>14</v>
      </c>
      <c r="B38" s="704"/>
      <c r="C38" s="153"/>
      <c r="D38" s="734"/>
      <c r="E38" s="701"/>
      <c r="G38" s="758"/>
      <c r="H38" s="758"/>
      <c r="I38" s="758"/>
      <c r="J38" s="758"/>
      <c r="K38" s="758"/>
      <c r="L38" s="758"/>
      <c r="M38" s="758"/>
      <c r="N38" s="758"/>
    </row>
    <row r="39" spans="1:14" s="185" customFormat="1" x14ac:dyDescent="0.15">
      <c r="A39" s="733"/>
      <c r="B39" s="705"/>
      <c r="C39" s="154"/>
      <c r="D39" s="735"/>
      <c r="E39" s="702"/>
      <c r="G39" s="758"/>
      <c r="H39" s="758"/>
      <c r="I39" s="758"/>
      <c r="J39" s="758"/>
      <c r="K39" s="758"/>
      <c r="L39" s="758"/>
      <c r="M39" s="758"/>
      <c r="N39" s="758"/>
    </row>
    <row r="40" spans="1:14" s="185" customFormat="1" x14ac:dyDescent="0.15">
      <c r="A40" s="732">
        <v>15</v>
      </c>
      <c r="B40" s="704"/>
      <c r="C40" s="153"/>
      <c r="D40" s="734"/>
      <c r="E40" s="701"/>
      <c r="G40" s="758"/>
      <c r="H40" s="758"/>
      <c r="I40" s="758"/>
      <c r="J40" s="758"/>
      <c r="K40" s="758"/>
      <c r="L40" s="758"/>
      <c r="M40" s="758"/>
      <c r="N40" s="758"/>
    </row>
    <row r="41" spans="1:14" s="185" customFormat="1" x14ac:dyDescent="0.15">
      <c r="A41" s="733"/>
      <c r="B41" s="705"/>
      <c r="C41" s="154"/>
      <c r="D41" s="735"/>
      <c r="E41" s="702"/>
      <c r="G41" s="758"/>
      <c r="H41" s="758"/>
      <c r="I41" s="758"/>
      <c r="J41" s="758"/>
      <c r="K41" s="758"/>
      <c r="L41" s="758"/>
      <c r="M41" s="758"/>
      <c r="N41" s="758"/>
    </row>
    <row r="42" spans="1:14" ht="25.5" customHeight="1" x14ac:dyDescent="0.15">
      <c r="A42" s="759" t="s">
        <v>10</v>
      </c>
      <c r="B42" s="760"/>
      <c r="C42" s="761"/>
      <c r="D42" s="155">
        <f>SUM(D12:D41)</f>
        <v>0</v>
      </c>
      <c r="E42" s="155"/>
      <c r="G42" s="758"/>
      <c r="H42" s="758"/>
      <c r="I42" s="758"/>
      <c r="J42" s="758"/>
      <c r="K42" s="758"/>
      <c r="L42" s="758"/>
      <c r="M42" s="758"/>
      <c r="N42" s="758"/>
    </row>
    <row r="43" spans="1:14" ht="25.5" customHeight="1" x14ac:dyDescent="0.15">
      <c r="A43" s="737" t="s">
        <v>7</v>
      </c>
      <c r="B43" s="738"/>
      <c r="C43" s="739"/>
      <c r="D43" s="174">
        <f>ROUND(D42/3,)</f>
        <v>0</v>
      </c>
      <c r="E43" s="150"/>
      <c r="F43" s="325"/>
      <c r="G43" s="758"/>
      <c r="H43" s="758"/>
      <c r="I43" s="758"/>
      <c r="J43" s="758"/>
      <c r="K43" s="758"/>
      <c r="L43" s="758"/>
      <c r="M43" s="758"/>
      <c r="N43" s="758"/>
    </row>
    <row r="44" spans="1:14" ht="25.5" customHeight="1" x14ac:dyDescent="0.15">
      <c r="A44" s="737" t="s">
        <v>300</v>
      </c>
      <c r="B44" s="740"/>
      <c r="C44" s="741"/>
      <c r="D44" s="175">
        <v>80000000</v>
      </c>
      <c r="E44" s="150"/>
      <c r="F44" s="325"/>
      <c r="G44" s="758"/>
      <c r="H44" s="758"/>
      <c r="I44" s="758"/>
      <c r="J44" s="758"/>
      <c r="K44" s="758"/>
      <c r="L44" s="758"/>
      <c r="M44" s="758"/>
      <c r="N44" s="758"/>
    </row>
    <row r="45" spans="1:14" ht="25.5" customHeight="1" x14ac:dyDescent="0.15">
      <c r="A45" s="737" t="s">
        <v>8</v>
      </c>
      <c r="B45" s="738"/>
      <c r="C45" s="739"/>
      <c r="D45" s="174">
        <f>MAX(D43:D44)</f>
        <v>80000000</v>
      </c>
      <c r="E45" s="178"/>
      <c r="G45" s="282"/>
      <c r="K45" s="180"/>
      <c r="L45" s="736"/>
      <c r="M45" s="180"/>
    </row>
    <row r="46" spans="1:14" x14ac:dyDescent="0.15">
      <c r="K46" s="180"/>
      <c r="L46" s="736"/>
      <c r="M46" s="180"/>
    </row>
    <row r="47" spans="1:14" ht="25.5" customHeight="1" x14ac:dyDescent="0.15">
      <c r="A47" s="749" t="s">
        <v>593</v>
      </c>
      <c r="B47" s="750"/>
      <c r="C47" s="750"/>
      <c r="D47" s="750"/>
      <c r="E47" s="751"/>
      <c r="F47" s="277"/>
      <c r="G47" s="280"/>
      <c r="H47" s="280"/>
      <c r="I47" s="280"/>
      <c r="J47" s="280"/>
      <c r="K47" s="180"/>
      <c r="L47" s="736"/>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732">
        <v>1</v>
      </c>
      <c r="B49" s="704"/>
      <c r="C49" s="153"/>
      <c r="D49" s="734"/>
      <c r="E49" s="701"/>
      <c r="G49" s="279"/>
      <c r="H49" s="279"/>
      <c r="I49" s="279"/>
      <c r="J49" s="279"/>
    </row>
    <row r="50" spans="1:10" s="185" customFormat="1" x14ac:dyDescent="0.15">
      <c r="A50" s="733"/>
      <c r="B50" s="705"/>
      <c r="C50" s="154"/>
      <c r="D50" s="735"/>
      <c r="E50" s="702"/>
      <c r="G50" s="279"/>
      <c r="H50" s="279"/>
      <c r="I50" s="279"/>
      <c r="J50" s="279"/>
    </row>
    <row r="51" spans="1:10" s="185" customFormat="1" x14ac:dyDescent="0.15">
      <c r="A51" s="732">
        <v>2</v>
      </c>
      <c r="B51" s="704"/>
      <c r="C51" s="153"/>
      <c r="D51" s="734"/>
      <c r="E51" s="701"/>
      <c r="G51" s="279"/>
      <c r="H51" s="279"/>
      <c r="I51" s="279"/>
      <c r="J51" s="279"/>
    </row>
    <row r="52" spans="1:10" s="185" customFormat="1" x14ac:dyDescent="0.15">
      <c r="A52" s="733"/>
      <c r="B52" s="705"/>
      <c r="C52" s="154"/>
      <c r="D52" s="735"/>
      <c r="E52" s="702"/>
      <c r="G52" s="279"/>
      <c r="H52" s="279"/>
      <c r="I52" s="279"/>
      <c r="J52" s="279"/>
    </row>
    <row r="53" spans="1:10" s="185" customFormat="1" x14ac:dyDescent="0.15">
      <c r="A53" s="732">
        <v>3</v>
      </c>
      <c r="B53" s="704"/>
      <c r="C53" s="153"/>
      <c r="D53" s="734"/>
      <c r="E53" s="701"/>
      <c r="G53" s="279"/>
      <c r="H53" s="279"/>
      <c r="I53" s="279"/>
      <c r="J53" s="279"/>
    </row>
    <row r="54" spans="1:10" s="185" customFormat="1" x14ac:dyDescent="0.15">
      <c r="A54" s="733"/>
      <c r="B54" s="705"/>
      <c r="C54" s="154"/>
      <c r="D54" s="735"/>
      <c r="E54" s="702"/>
      <c r="G54" s="279"/>
      <c r="H54" s="279"/>
      <c r="I54" s="279"/>
      <c r="J54" s="279"/>
    </row>
    <row r="55" spans="1:10" s="185" customFormat="1" x14ac:dyDescent="0.15">
      <c r="A55" s="732">
        <v>4</v>
      </c>
      <c r="B55" s="704"/>
      <c r="C55" s="153"/>
      <c r="D55" s="734"/>
      <c r="E55" s="701"/>
      <c r="G55" s="279"/>
      <c r="H55" s="279"/>
      <c r="I55" s="279"/>
      <c r="J55" s="279"/>
    </row>
    <row r="56" spans="1:10" s="185" customFormat="1" x14ac:dyDescent="0.15">
      <c r="A56" s="733"/>
      <c r="B56" s="705"/>
      <c r="C56" s="154"/>
      <c r="D56" s="735"/>
      <c r="E56" s="702"/>
      <c r="G56" s="279"/>
      <c r="H56" s="279"/>
      <c r="I56" s="279"/>
      <c r="J56" s="279"/>
    </row>
    <row r="57" spans="1:10" s="185" customFormat="1" x14ac:dyDescent="0.15">
      <c r="A57" s="732">
        <v>5</v>
      </c>
      <c r="B57" s="704"/>
      <c r="C57" s="153"/>
      <c r="D57" s="734"/>
      <c r="E57" s="701"/>
      <c r="G57" s="279"/>
      <c r="H57" s="279"/>
      <c r="I57" s="279"/>
      <c r="J57" s="279"/>
    </row>
    <row r="58" spans="1:10" s="185" customFormat="1" x14ac:dyDescent="0.15">
      <c r="A58" s="733"/>
      <c r="B58" s="705"/>
      <c r="C58" s="154"/>
      <c r="D58" s="735"/>
      <c r="E58" s="702"/>
      <c r="G58" s="279"/>
      <c r="H58" s="279"/>
      <c r="I58" s="279"/>
      <c r="J58" s="279"/>
    </row>
    <row r="59" spans="1:10" s="185" customFormat="1" ht="25.5" customHeight="1" x14ac:dyDescent="0.15">
      <c r="A59" s="762" t="s">
        <v>9</v>
      </c>
      <c r="B59" s="763"/>
      <c r="C59" s="764"/>
      <c r="D59" s="186">
        <f>SUM(D49:D58)</f>
        <v>0</v>
      </c>
      <c r="E59" s="186"/>
      <c r="G59" s="279"/>
      <c r="H59" s="279"/>
      <c r="I59" s="279"/>
      <c r="J59" s="279"/>
    </row>
    <row r="60" spans="1:10" x14ac:dyDescent="0.15">
      <c r="B60" s="144"/>
      <c r="C60" s="144"/>
      <c r="D60" s="144"/>
      <c r="E60" s="144"/>
    </row>
    <row r="61" spans="1:10" ht="29.25" customHeight="1" x14ac:dyDescent="0.15">
      <c r="A61" s="753" t="s">
        <v>302</v>
      </c>
      <c r="B61" s="754"/>
      <c r="C61" s="755"/>
      <c r="D61" s="176">
        <f>ROUNDDOWN(D59/D45,2)</f>
        <v>0</v>
      </c>
      <c r="E61" s="177"/>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65" t="s">
        <v>322</v>
      </c>
      <c r="B1" s="765"/>
      <c r="C1" s="765"/>
    </row>
    <row r="2" spans="1:3" ht="22.5" customHeight="1" x14ac:dyDescent="0.15">
      <c r="A2" s="766" t="s">
        <v>139</v>
      </c>
      <c r="B2" s="766"/>
      <c r="C2" s="766"/>
    </row>
    <row r="3" spans="1:3" ht="22.5" customHeight="1" x14ac:dyDescent="0.15">
      <c r="A3" s="771" t="str">
        <f>'様式1-1'!F10</f>
        <v>株式会社○○建設○○支店</v>
      </c>
      <c r="B3" s="771"/>
      <c r="C3" s="771"/>
    </row>
    <row r="4" spans="1:3" ht="22.5" customHeight="1" x14ac:dyDescent="0.15">
      <c r="A4" s="767" t="s">
        <v>140</v>
      </c>
      <c r="B4" s="768"/>
      <c r="C4" s="769"/>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70" t="s">
        <v>396</v>
      </c>
      <c r="B36" s="770"/>
      <c r="C36" s="770"/>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78" t="s">
        <v>33</v>
      </c>
      <c r="B1" s="778"/>
      <c r="C1" s="778"/>
    </row>
    <row r="2" spans="1:3" ht="22.5" customHeight="1" x14ac:dyDescent="0.15">
      <c r="A2" s="779" t="s">
        <v>67</v>
      </c>
      <c r="B2" s="779"/>
      <c r="C2" s="779"/>
    </row>
    <row r="3" spans="1:3" x14ac:dyDescent="0.15">
      <c r="A3" s="782" t="str">
        <f>'様式1-1'!F10</f>
        <v>株式会社○○建設○○支店</v>
      </c>
      <c r="B3" s="782"/>
      <c r="C3" s="782"/>
    </row>
    <row r="4" spans="1:3" ht="22.5" customHeight="1" x14ac:dyDescent="0.15">
      <c r="A4" s="51" t="s">
        <v>38</v>
      </c>
      <c r="B4" s="780"/>
      <c r="C4" s="781"/>
    </row>
    <row r="5" spans="1:3" ht="22.5" customHeight="1" x14ac:dyDescent="0.15">
      <c r="A5" s="51" t="s">
        <v>68</v>
      </c>
      <c r="B5" s="780"/>
      <c r="C5" s="781"/>
    </row>
    <row r="6" spans="1:3" ht="16.5" customHeight="1" x14ac:dyDescent="0.15">
      <c r="A6" s="775" t="s">
        <v>285</v>
      </c>
      <c r="B6" s="776"/>
      <c r="C6" s="777"/>
    </row>
    <row r="7" spans="1:3" ht="332.25" customHeight="1" x14ac:dyDescent="0.15">
      <c r="A7" s="772"/>
      <c r="B7" s="773"/>
      <c r="C7" s="774"/>
    </row>
    <row r="8" spans="1:3" ht="22.5" customHeight="1" x14ac:dyDescent="0.15">
      <c r="A8" s="51" t="s">
        <v>36</v>
      </c>
      <c r="B8" s="783"/>
      <c r="C8" s="784"/>
    </row>
    <row r="9" spans="1:3" ht="42" customHeight="1" x14ac:dyDescent="0.15">
      <c r="A9" s="775" t="s">
        <v>480</v>
      </c>
      <c r="B9" s="776"/>
      <c r="C9" s="777"/>
    </row>
    <row r="10" spans="1:3" ht="330" customHeight="1" x14ac:dyDescent="0.15">
      <c r="A10" s="772"/>
      <c r="B10" s="773"/>
      <c r="C10" s="774"/>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65" t="s">
        <v>37</v>
      </c>
      <c r="B1" s="765"/>
      <c r="C1" s="765"/>
    </row>
    <row r="2" spans="1:3" ht="22.5" customHeight="1" x14ac:dyDescent="0.15">
      <c r="A2" s="785" t="s">
        <v>69</v>
      </c>
      <c r="B2" s="785"/>
      <c r="C2" s="785"/>
    </row>
    <row r="3" spans="1:3" x14ac:dyDescent="0.15">
      <c r="A3" s="771" t="str">
        <f>'様式1-1'!F10</f>
        <v>株式会社○○建設○○支店</v>
      </c>
      <c r="B3" s="771"/>
      <c r="C3" s="771"/>
    </row>
    <row r="4" spans="1:3" ht="22.5" customHeight="1" x14ac:dyDescent="0.15">
      <c r="A4" s="2" t="s">
        <v>34</v>
      </c>
      <c r="B4" s="786"/>
      <c r="C4" s="787"/>
    </row>
    <row r="5" spans="1:3" ht="16.5" customHeight="1" x14ac:dyDescent="0.15">
      <c r="A5" s="788" t="s">
        <v>386</v>
      </c>
      <c r="B5" s="789"/>
      <c r="C5" s="790"/>
    </row>
    <row r="6" spans="1:3" ht="225" customHeight="1" x14ac:dyDescent="0.15">
      <c r="A6" s="793"/>
      <c r="B6" s="794"/>
      <c r="C6" s="795"/>
    </row>
    <row r="7" spans="1:3" ht="16.5" customHeight="1" x14ac:dyDescent="0.15">
      <c r="A7" s="788" t="s">
        <v>387</v>
      </c>
      <c r="B7" s="789"/>
      <c r="C7" s="790"/>
    </row>
    <row r="8" spans="1:3" ht="225" customHeight="1" x14ac:dyDescent="0.15">
      <c r="A8" s="793"/>
      <c r="B8" s="794"/>
      <c r="C8" s="795"/>
    </row>
    <row r="9" spans="1:3" ht="22.5" customHeight="1" x14ac:dyDescent="0.15">
      <c r="A9" s="2" t="s">
        <v>39</v>
      </c>
      <c r="B9" s="791"/>
      <c r="C9" s="792"/>
    </row>
    <row r="10" spans="1:3" ht="16.5" customHeight="1" x14ac:dyDescent="0.15">
      <c r="A10" s="796" t="s">
        <v>286</v>
      </c>
      <c r="B10" s="797"/>
      <c r="C10" s="798"/>
    </row>
    <row r="11" spans="1:3" ht="224.25" customHeight="1" x14ac:dyDescent="0.15">
      <c r="A11" s="793"/>
      <c r="B11" s="794"/>
      <c r="C11" s="795"/>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04" t="s">
        <v>40</v>
      </c>
      <c r="B1" s="804"/>
      <c r="C1" s="804"/>
      <c r="D1" s="804"/>
      <c r="E1" s="804"/>
      <c r="F1" s="804"/>
      <c r="H1" s="58" t="s">
        <v>312</v>
      </c>
    </row>
    <row r="2" spans="1:8" ht="22.5" customHeight="1" x14ac:dyDescent="0.15">
      <c r="A2" s="785" t="s">
        <v>70</v>
      </c>
      <c r="B2" s="785"/>
      <c r="C2" s="785"/>
      <c r="D2" s="785"/>
      <c r="E2" s="785"/>
      <c r="F2" s="785"/>
      <c r="H2" s="199">
        <f>'様式1-1'!D20</f>
        <v>45873</v>
      </c>
    </row>
    <row r="3" spans="1:8" ht="13.5" customHeight="1" x14ac:dyDescent="0.15">
      <c r="A3" s="771" t="str">
        <f>'様式1-1'!F10</f>
        <v>株式会社○○建設○○支店</v>
      </c>
      <c r="B3" s="771"/>
      <c r="C3" s="771"/>
      <c r="D3" s="771"/>
      <c r="E3" s="771"/>
      <c r="F3" s="771"/>
    </row>
    <row r="4" spans="1:8" ht="18.75" customHeight="1" x14ac:dyDescent="0.15">
      <c r="A4" s="805" t="s">
        <v>41</v>
      </c>
      <c r="B4" s="767" t="s">
        <v>42</v>
      </c>
      <c r="C4" s="769"/>
      <c r="D4" s="767" t="s">
        <v>43</v>
      </c>
      <c r="E4" s="768"/>
      <c r="F4" s="769"/>
    </row>
    <row r="5" spans="1:8" ht="94.5" customHeight="1" x14ac:dyDescent="0.15">
      <c r="A5" s="805"/>
      <c r="B5" s="807" t="s">
        <v>594</v>
      </c>
      <c r="C5" s="808"/>
      <c r="D5" s="53"/>
      <c r="E5" s="39" t="s">
        <v>44</v>
      </c>
      <c r="F5" s="54"/>
    </row>
    <row r="6" spans="1:8" ht="60" customHeight="1" x14ac:dyDescent="0.15">
      <c r="A6" s="805"/>
      <c r="B6" s="809" t="s">
        <v>472</v>
      </c>
      <c r="C6" s="810"/>
      <c r="D6" s="53"/>
      <c r="E6" s="52" t="s">
        <v>44</v>
      </c>
      <c r="F6" s="38"/>
    </row>
    <row r="7" spans="1:8" ht="18.75" customHeight="1" thickBot="1" x14ac:dyDescent="0.2">
      <c r="A7" s="806"/>
      <c r="B7" s="811" t="s">
        <v>45</v>
      </c>
      <c r="C7" s="812"/>
      <c r="D7" s="55" t="str">
        <f>IF(D5="","",D5+D6)</f>
        <v/>
      </c>
      <c r="E7" s="56" t="s">
        <v>44</v>
      </c>
      <c r="F7" s="57"/>
    </row>
    <row r="8" spans="1:8" ht="18.75" customHeight="1" thickTop="1" x14ac:dyDescent="0.15">
      <c r="A8" s="827" t="s">
        <v>46</v>
      </c>
      <c r="B8" s="825" t="s">
        <v>47</v>
      </c>
      <c r="C8" s="825" t="s">
        <v>48</v>
      </c>
      <c r="D8" s="813" t="s">
        <v>49</v>
      </c>
      <c r="E8" s="814"/>
      <c r="F8" s="815"/>
    </row>
    <row r="9" spans="1:8" ht="18.75" customHeight="1" x14ac:dyDescent="0.15">
      <c r="A9" s="828"/>
      <c r="B9" s="826"/>
      <c r="C9" s="826"/>
      <c r="D9" s="830" t="s">
        <v>50</v>
      </c>
      <c r="E9" s="830"/>
      <c r="F9" s="830"/>
    </row>
    <row r="10" spans="1:8" ht="18.75" customHeight="1" x14ac:dyDescent="0.15">
      <c r="A10" s="828"/>
      <c r="B10" s="799"/>
      <c r="C10" s="799"/>
      <c r="D10" s="59" t="str">
        <f>IF(D11="","",DATEDIF(D11,$H$2,"Y"))</f>
        <v/>
      </c>
      <c r="E10" s="39" t="s">
        <v>51</v>
      </c>
      <c r="F10" s="60"/>
    </row>
    <row r="11" spans="1:8" ht="18.75" customHeight="1" x14ac:dyDescent="0.15">
      <c r="A11" s="828"/>
      <c r="B11" s="800"/>
      <c r="C11" s="800"/>
      <c r="D11" s="802"/>
      <c r="E11" s="803"/>
      <c r="F11" s="37"/>
    </row>
    <row r="12" spans="1:8" ht="18.75" customHeight="1" x14ac:dyDescent="0.15">
      <c r="A12" s="828"/>
      <c r="B12" s="801"/>
      <c r="C12" s="799"/>
      <c r="D12" s="59" t="str">
        <f>IF(D13="","",DATEDIF(D13,$H$2,"Y"))</f>
        <v/>
      </c>
      <c r="E12" s="39" t="s">
        <v>51</v>
      </c>
      <c r="F12" s="60"/>
    </row>
    <row r="13" spans="1:8" ht="18.75" customHeight="1" x14ac:dyDescent="0.15">
      <c r="A13" s="828"/>
      <c r="B13" s="801"/>
      <c r="C13" s="800"/>
      <c r="D13" s="802"/>
      <c r="E13" s="803"/>
      <c r="F13" s="37"/>
    </row>
    <row r="14" spans="1:8" ht="18.75" customHeight="1" x14ac:dyDescent="0.15">
      <c r="A14" s="828"/>
      <c r="B14" s="801"/>
      <c r="C14" s="799"/>
      <c r="D14" s="59" t="str">
        <f>IF(D15="","",DATEDIF(D15,$H$2,"Y"))</f>
        <v/>
      </c>
      <c r="E14" s="39" t="s">
        <v>51</v>
      </c>
      <c r="F14" s="60"/>
    </row>
    <row r="15" spans="1:8" ht="18.75" customHeight="1" x14ac:dyDescent="0.15">
      <c r="A15" s="828"/>
      <c r="B15" s="801"/>
      <c r="C15" s="800"/>
      <c r="D15" s="802"/>
      <c r="E15" s="803"/>
      <c r="F15" s="37"/>
    </row>
    <row r="16" spans="1:8" ht="18.75" customHeight="1" x14ac:dyDescent="0.15">
      <c r="A16" s="828"/>
      <c r="B16" s="801"/>
      <c r="C16" s="799"/>
      <c r="D16" s="59" t="str">
        <f>IF(D17="","",DATEDIF(D17,$H$2,"Y"))</f>
        <v/>
      </c>
      <c r="E16" s="39" t="s">
        <v>51</v>
      </c>
      <c r="F16" s="60"/>
    </row>
    <row r="17" spans="1:8" ht="18.75" customHeight="1" x14ac:dyDescent="0.15">
      <c r="A17" s="828"/>
      <c r="B17" s="801"/>
      <c r="C17" s="800"/>
      <c r="D17" s="802"/>
      <c r="E17" s="803"/>
      <c r="F17" s="37"/>
    </row>
    <row r="18" spans="1:8" ht="18.75" customHeight="1" x14ac:dyDescent="0.15">
      <c r="A18" s="828"/>
      <c r="B18" s="801"/>
      <c r="C18" s="799"/>
      <c r="D18" s="59" t="str">
        <f>IF(D19="","",DATEDIF(D19,$H$2,"Y"))</f>
        <v/>
      </c>
      <c r="E18" s="39" t="s">
        <v>51</v>
      </c>
      <c r="F18" s="60"/>
    </row>
    <row r="19" spans="1:8" ht="18.75" customHeight="1" x14ac:dyDescent="0.15">
      <c r="A19" s="829"/>
      <c r="B19" s="801"/>
      <c r="C19" s="800"/>
      <c r="D19" s="802"/>
      <c r="E19" s="803"/>
      <c r="F19" s="37"/>
    </row>
    <row r="20" spans="1:8" ht="16.5" customHeight="1" x14ac:dyDescent="0.15">
      <c r="A20" s="816" t="s">
        <v>473</v>
      </c>
      <c r="B20" s="817"/>
      <c r="C20" s="817"/>
      <c r="D20" s="817"/>
      <c r="E20" s="817"/>
      <c r="F20" s="818"/>
    </row>
    <row r="21" spans="1:8" ht="16.5" customHeight="1" x14ac:dyDescent="0.15">
      <c r="A21" s="819"/>
      <c r="B21" s="820"/>
      <c r="C21" s="820"/>
      <c r="D21" s="820"/>
      <c r="E21" s="820"/>
      <c r="F21" s="821"/>
    </row>
    <row r="22" spans="1:8" ht="16.5" customHeight="1" x14ac:dyDescent="0.15">
      <c r="A22" s="819"/>
      <c r="B22" s="820"/>
      <c r="C22" s="820"/>
      <c r="D22" s="820"/>
      <c r="E22" s="820"/>
      <c r="F22" s="821"/>
    </row>
    <row r="23" spans="1:8" ht="16.5" customHeight="1" x14ac:dyDescent="0.15">
      <c r="A23" s="819"/>
      <c r="B23" s="820"/>
      <c r="C23" s="820"/>
      <c r="D23" s="820"/>
      <c r="E23" s="820"/>
      <c r="F23" s="821"/>
      <c r="H23" s="61"/>
    </row>
    <row r="24" spans="1:8" ht="16.5" customHeight="1" x14ac:dyDescent="0.15">
      <c r="A24" s="819"/>
      <c r="B24" s="820"/>
      <c r="C24" s="820"/>
      <c r="D24" s="820"/>
      <c r="E24" s="820"/>
      <c r="F24" s="821"/>
      <c r="H24" s="61"/>
    </row>
    <row r="25" spans="1:8" ht="16.5" customHeight="1" x14ac:dyDescent="0.15">
      <c r="A25" s="819"/>
      <c r="B25" s="820"/>
      <c r="C25" s="820"/>
      <c r="D25" s="820"/>
      <c r="E25" s="820"/>
      <c r="F25" s="821"/>
    </row>
    <row r="26" spans="1:8" ht="16.5" customHeight="1" x14ac:dyDescent="0.15">
      <c r="A26" s="819"/>
      <c r="B26" s="820"/>
      <c r="C26" s="820"/>
      <c r="D26" s="820"/>
      <c r="E26" s="820"/>
      <c r="F26" s="821"/>
    </row>
    <row r="27" spans="1:8" ht="16.5" customHeight="1" x14ac:dyDescent="0.15">
      <c r="A27" s="819"/>
      <c r="B27" s="820"/>
      <c r="C27" s="820"/>
      <c r="D27" s="820"/>
      <c r="E27" s="820"/>
      <c r="F27" s="821"/>
    </row>
    <row r="28" spans="1:8" ht="16.5" customHeight="1" x14ac:dyDescent="0.15">
      <c r="A28" s="819"/>
      <c r="B28" s="820"/>
      <c r="C28" s="820"/>
      <c r="D28" s="820"/>
      <c r="E28" s="820"/>
      <c r="F28" s="821"/>
    </row>
    <row r="29" spans="1:8" ht="16.5" customHeight="1" x14ac:dyDescent="0.15">
      <c r="A29" s="819"/>
      <c r="B29" s="820"/>
      <c r="C29" s="820"/>
      <c r="D29" s="820"/>
      <c r="E29" s="820"/>
      <c r="F29" s="821"/>
      <c r="G29" s="1" t="s">
        <v>71</v>
      </c>
    </row>
    <row r="30" spans="1:8" ht="16.5" customHeight="1" x14ac:dyDescent="0.15">
      <c r="A30" s="819"/>
      <c r="B30" s="820"/>
      <c r="C30" s="820"/>
      <c r="D30" s="820"/>
      <c r="E30" s="820"/>
      <c r="F30" s="821"/>
    </row>
    <row r="31" spans="1:8" ht="16.5" customHeight="1" x14ac:dyDescent="0.15">
      <c r="A31" s="819"/>
      <c r="B31" s="820"/>
      <c r="C31" s="820"/>
      <c r="D31" s="820"/>
      <c r="E31" s="820"/>
      <c r="F31" s="821"/>
    </row>
    <row r="32" spans="1:8" ht="16.5" customHeight="1" x14ac:dyDescent="0.15">
      <c r="A32" s="819"/>
      <c r="B32" s="820"/>
      <c r="C32" s="820"/>
      <c r="D32" s="820"/>
      <c r="E32" s="820"/>
      <c r="F32" s="821"/>
    </row>
    <row r="33" spans="1:6" ht="16.5" customHeight="1" x14ac:dyDescent="0.15">
      <c r="A33" s="819"/>
      <c r="B33" s="820"/>
      <c r="C33" s="820"/>
      <c r="D33" s="820"/>
      <c r="E33" s="820"/>
      <c r="F33" s="821"/>
    </row>
    <row r="34" spans="1:6" ht="16.5" customHeight="1" x14ac:dyDescent="0.15">
      <c r="A34" s="819"/>
      <c r="B34" s="820"/>
      <c r="C34" s="820"/>
      <c r="D34" s="820"/>
      <c r="E34" s="820"/>
      <c r="F34" s="821"/>
    </row>
    <row r="35" spans="1:6" ht="16.5" customHeight="1" x14ac:dyDescent="0.15">
      <c r="A35" s="819"/>
      <c r="B35" s="820"/>
      <c r="C35" s="820"/>
      <c r="D35" s="820"/>
      <c r="E35" s="820"/>
      <c r="F35" s="821"/>
    </row>
    <row r="36" spans="1:6" ht="16.5" customHeight="1" x14ac:dyDescent="0.15">
      <c r="A36" s="819"/>
      <c r="B36" s="820"/>
      <c r="C36" s="820"/>
      <c r="D36" s="820"/>
      <c r="E36" s="820"/>
      <c r="F36" s="821"/>
    </row>
    <row r="37" spans="1:6" ht="16.5" customHeight="1" x14ac:dyDescent="0.15">
      <c r="A37" s="819"/>
      <c r="B37" s="820"/>
      <c r="C37" s="820"/>
      <c r="D37" s="820"/>
      <c r="E37" s="820"/>
      <c r="F37" s="821"/>
    </row>
    <row r="38" spans="1:6" ht="16.5" customHeight="1" x14ac:dyDescent="0.15">
      <c r="A38" s="819"/>
      <c r="B38" s="820"/>
      <c r="C38" s="820"/>
      <c r="D38" s="820"/>
      <c r="E38" s="820"/>
      <c r="F38" s="821"/>
    </row>
    <row r="39" spans="1:6" ht="16.5" customHeight="1" x14ac:dyDescent="0.15">
      <c r="A39" s="822"/>
      <c r="B39" s="823"/>
      <c r="C39" s="823"/>
      <c r="D39" s="823"/>
      <c r="E39" s="823"/>
      <c r="F39" s="824"/>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2025-07-17T01:59:51Z</cp:lastPrinted>
  <dcterms:created xsi:type="dcterms:W3CDTF">2012-03-05T00:57:31Z</dcterms:created>
  <dcterms:modified xsi:type="dcterms:W3CDTF">2025-07-17T05:51:11Z</dcterms:modified>
</cp:coreProperties>
</file>