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comments1.xml" ContentType="application/vnd.openxmlformats-officedocument.spreadsheetml.comment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6" lowestEdited="6" rupBuild="14420" codeName="{51196F13-6AD0-C1B8-E2B4-A1F9AE17003E}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n-chikugo\Desktop\"/>
    </mc:Choice>
  </mc:AlternateContent>
  <bookViews>
    <workbookView xWindow="912" yWindow="-12" windowWidth="18888" windowHeight="6036" tabRatio="818"/>
  </bookViews>
  <sheets>
    <sheet name="内訳書" sheetId="41" r:id="rId1"/>
  </sheets>
  <definedNames>
    <definedName name="_xlnm.Print_Titles">#REF!</definedName>
    <definedName name="工事番号">#REF!</definedName>
    <definedName name="項目001">#REF!</definedName>
    <definedName name="項目002">#REF!</definedName>
    <definedName name="項目003">#REF!</definedName>
    <definedName name="内訳書工事価格総計">#REF!</definedName>
    <definedName name="_xlnm.Print_Area" localSheetId="0">内訳書!$J$1:$O$88</definedName>
    <definedName name="_xlnm.Print_Titles" localSheetId="0">内訳書!$19:$19</definedName>
    <definedName name="業者コード" localSheetId="0">内訳書!$M$4</definedName>
    <definedName name="業者名" localSheetId="0">内訳書!$M$5</definedName>
    <definedName name="工事価格" localSheetId="0">内訳書!$O$86</definedName>
    <definedName name="工事番号" localSheetId="0">内訳書!$K$8</definedName>
    <definedName name="工事費計" localSheetId="0">内訳書!$O$88</definedName>
    <definedName name="工事名" localSheetId="0">内訳書!$K$9</definedName>
    <definedName name="項目001" localSheetId="0">内訳書!$K$4</definedName>
    <definedName name="項目002" localSheetId="0">内訳書!$K$5</definedName>
    <definedName name="項目003" localSheetId="0">内訳書!$K$6</definedName>
    <definedName name="項目004" localSheetId="0">内訳書!$K$7</definedName>
    <definedName name="消費税" localSheetId="0">内訳書!$O$87</definedName>
  </definedNames>
  <calcPr/>
</workbook>
</file>

<file path=xl/calcChain.xml><?xml version="1.0" encoding="utf-8"?>
<calcChain xmlns="http://schemas.openxmlformats.org/spreadsheetml/2006/main">
  <c i="41" l="1" r="O87"/>
  <c r="O86"/>
  <c r="O88"/>
  <c r="O21"/>
  <c r="O22"/>
  <c r="O23"/>
  <c r="O24"/>
  <c r="O25"/>
  <c r="O28"/>
  <c r="O31"/>
  <c r="O34"/>
  <c r="O36"/>
  <c r="O37"/>
  <c r="O39"/>
  <c r="O40"/>
  <c r="O43"/>
  <c r="O47"/>
  <c r="O50"/>
  <c r="O51"/>
  <c r="O55"/>
  <c r="O56"/>
  <c r="O57"/>
  <c r="O61"/>
  <c r="O63"/>
  <c r="O64"/>
  <c r="O65"/>
  <c r="O66"/>
  <c r="O67"/>
  <c r="O70"/>
  <c r="O71"/>
  <c r="O72"/>
  <c r="O75"/>
  <c r="O76"/>
  <c r="O77"/>
  <c r="O79"/>
  <c r="O81"/>
  <c r="O84"/>
</calcChain>
</file>

<file path=xl/comments1.xml><?xml version="1.0" encoding="utf-8"?>
<comments xmlns="http://schemas.openxmlformats.org/spreadsheetml/2006/main">
  <authors>
    <author>MIwasaki</author>
  </authors>
  <commentList>
    <comment ref="E1" authorId="0">
      <text>
        <r>
          <rPr>
            <rFont val="ＭＳ Ｐゴシック"/>
            <charset val="128"/>
            <family val="3"/>
            <color indexed="81"/>
            <sz val="9"/>
            <scheme val="none"/>
          </rPr>
          <t>行番号_x000A_</t>
        </r>
      </text>
    </comment>
    <comment ref="F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費目コード_x000A_</t>
        </r>
      </text>
    </comment>
    <comment ref="G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レベル_x000A_</t>
        </r>
      </text>
    </comment>
  </commentList>
</comments>
</file>

<file path=xl/sharedStrings.xml><?xml version="1.0" encoding="utf-8"?>
<sst xmlns="http://schemas.openxmlformats.org/spreadsheetml/2006/main">
  <si>
    <t>#&amp;$SKHDIN_HINAGATA3#&amp;$</t>
  </si>
  <si>
    <t>07-7222200010675</t>
  </si>
  <si>
    <t>１号水路工事</t>
  </si>
  <si>
    <t>工事費内訳書</t>
  </si>
  <si>
    <t>20250616161322</t>
  </si>
  <si>
    <t>許可区分（大臣・知事）</t>
  </si>
  <si>
    <t>内訳書</t>
  </si>
  <si>
    <t>年度</t>
  </si>
  <si>
    <t>令和7年度</t>
  </si>
  <si>
    <t xml:space="preserve">建 設 業 許 可 番 号  </t>
  </si>
  <si>
    <t>K_名称</t>
  </si>
  <si>
    <t>入力(積上有り）背景色</t>
  </si>
  <si>
    <t>起工番号</t>
  </si>
  <si>
    <t>1号</t>
  </si>
  <si>
    <t xml:space="preserve">業    者    名　　　　</t>
  </si>
  <si>
    <t>L_規格</t>
  </si>
  <si>
    <t>入力(積上無し）背景色</t>
  </si>
  <si>
    <t>事業名</t>
  </si>
  <si>
    <t>県営ため池等整備事業（用排水）</t>
  </si>
  <si>
    <t>M_数量</t>
  </si>
  <si>
    <t>積上げ無し文字色</t>
  </si>
  <si>
    <t>年度,1,20,1</t>
  </si>
  <si>
    <t>地区名</t>
  </si>
  <si>
    <t>昭和開地区</t>
  </si>
  <si>
    <t>N_単位</t>
  </si>
  <si>
    <t>工事名称行背景色</t>
  </si>
  <si>
    <t>起工番号,1,20,1</t>
  </si>
  <si>
    <t>工事番号</t>
  </si>
  <si>
    <t>O_金額</t>
  </si>
  <si>
    <t>工事価格行背景色</t>
  </si>
  <si>
    <t>事業名,1,80,1</t>
  </si>
  <si>
    <t>工事名</t>
  </si>
  <si>
    <t>地区名,1,80,1</t>
  </si>
  <si>
    <t>工事区分・工種・種別</t>
  </si>
  <si>
    <t>規 格 名 称</t>
  </si>
  <si>
    <t>数 量</t>
  </si>
  <si>
    <t>単 位</t>
  </si>
  <si>
    <t>金 額</t>
  </si>
  <si>
    <t/>
  </si>
  <si>
    <t xml:space="preserve">  工事原価</t>
  </si>
  <si>
    <t>式</t>
  </si>
  <si>
    <t xml:space="preserve">   直接工事費</t>
  </si>
  <si>
    <t xml:space="preserve">    直接工事費（仮設工を除く）</t>
  </si>
  <si>
    <t xml:space="preserve">     土工</t>
  </si>
  <si>
    <t xml:space="preserve">      掘削工</t>
  </si>
  <si>
    <t xml:space="preserve">       土砂掘削</t>
  </si>
  <si>
    <t>土砂【掘削】</t>
  </si>
  <si>
    <t>m3</t>
  </si>
  <si>
    <t>土砂【床掘】</t>
  </si>
  <si>
    <t xml:space="preserve">      盛土工</t>
  </si>
  <si>
    <t xml:space="preserve">       流用土盛土</t>
  </si>
  <si>
    <t>埋戻</t>
  </si>
  <si>
    <t>盛土</t>
  </si>
  <si>
    <t xml:space="preserve">      整形仕上げ工</t>
  </si>
  <si>
    <t xml:space="preserve">       法面整形</t>
  </si>
  <si>
    <t>切土部,購入しない</t>
  </si>
  <si>
    <t>㎡</t>
  </si>
  <si>
    <t>盛土部,購入しない</t>
  </si>
  <si>
    <t xml:space="preserve">      作業残土処理工</t>
  </si>
  <si>
    <t xml:space="preserve">       作業残土処理</t>
  </si>
  <si>
    <t xml:space="preserve">     地盤改良工</t>
  </si>
  <si>
    <t xml:space="preserve">      安定処理工</t>
  </si>
  <si>
    <t xml:space="preserve">       安定処理</t>
  </si>
  <si>
    <t xml:space="preserve">     法覆護岸工</t>
  </si>
  <si>
    <t xml:space="preserve">      ブロックマット工</t>
  </si>
  <si>
    <t xml:space="preserve">       ブロックマット布設</t>
  </si>
  <si>
    <t>3.0&lt;L≦4.0m</t>
  </si>
  <si>
    <t xml:space="preserve">       アンカーピン</t>
  </si>
  <si>
    <t>D16,SD345</t>
  </si>
  <si>
    <t>ton</t>
  </si>
  <si>
    <t xml:space="preserve">      階段工</t>
  </si>
  <si>
    <t xml:space="preserve">       階段ブロックマット</t>
  </si>
  <si>
    <t>2割</t>
  </si>
  <si>
    <t>1.5割</t>
  </si>
  <si>
    <t xml:space="preserve">       張コンクリート</t>
  </si>
  <si>
    <t xml:space="preserve">      付帯工</t>
  </si>
  <si>
    <t xml:space="preserve">       小口止コンクリート</t>
  </si>
  <si>
    <t>箇所</t>
  </si>
  <si>
    <t xml:space="preserve">       止めコンクリート</t>
  </si>
  <si>
    <t>ｍ</t>
  </si>
  <si>
    <t xml:space="preserve">     耕地復旧工</t>
  </si>
  <si>
    <t xml:space="preserve">      水田復旧工</t>
  </si>
  <si>
    <t xml:space="preserve">       表土掘削・埋戻</t>
  </si>
  <si>
    <t>表土掘削</t>
  </si>
  <si>
    <t>表土埋戻</t>
  </si>
  <si>
    <t>耕起</t>
  </si>
  <si>
    <t xml:space="preserve">    直接工事費（仮設工）</t>
  </si>
  <si>
    <t xml:space="preserve">     仮設工</t>
  </si>
  <si>
    <t xml:space="preserve">      仮設道路工</t>
  </si>
  <si>
    <t xml:space="preserve">       安定シート</t>
  </si>
  <si>
    <t xml:space="preserve">       敷鉄板</t>
  </si>
  <si>
    <t>設置～賃料～撤去</t>
  </si>
  <si>
    <t xml:space="preserve">       殻運搬・処理</t>
  </si>
  <si>
    <t>廃プラ</t>
  </si>
  <si>
    <t xml:space="preserve">      排水処理工</t>
  </si>
  <si>
    <t xml:space="preserve">       排水ポンプ（仮設）</t>
  </si>
  <si>
    <t xml:space="preserve">   間接工事費</t>
  </si>
  <si>
    <t xml:space="preserve">    共通仮設費</t>
  </si>
  <si>
    <t xml:space="preserve">     事業損失防止施設費</t>
  </si>
  <si>
    <t xml:space="preserve">      共通仮設（積上げ）</t>
  </si>
  <si>
    <t xml:space="preserve">       事業損失防止施設費</t>
  </si>
  <si>
    <t xml:space="preserve">        アルカリ水中和装置</t>
  </si>
  <si>
    <t xml:space="preserve">     運搬費～営繕費等</t>
  </si>
  <si>
    <t xml:space="preserve">     運搬費</t>
  </si>
  <si>
    <t xml:space="preserve">       運搬費</t>
  </si>
  <si>
    <t xml:space="preserve">        運搬費（質量20t以上の建設機械）</t>
  </si>
  <si>
    <t xml:space="preserve">        仮設材輸送</t>
  </si>
  <si>
    <t xml:space="preserve">     準備費</t>
  </si>
  <si>
    <t xml:space="preserve">       準備費</t>
  </si>
  <si>
    <t xml:space="preserve">        木根等処分</t>
  </si>
  <si>
    <t>空m3</t>
  </si>
  <si>
    <t xml:space="preserve">     現場環境改善費</t>
  </si>
  <si>
    <t xml:space="preserve">      現場環境改善費（率計上）</t>
  </si>
  <si>
    <t xml:space="preserve">    現場管理費</t>
  </si>
  <si>
    <t xml:space="preserve">     現場管理費（率計上）</t>
  </si>
  <si>
    <t xml:space="preserve">  一般管理費等</t>
  </si>
  <si>
    <t xml:space="preserve"> 工事価格</t>
  </si>
  <si>
    <t>工事価格（合計）</t>
  </si>
  <si>
    <t>消費税額及び地方消費税額（合計）</t>
  </si>
  <si>
    <t>工事費計（合計）</t>
  </si>
</sst>
</file>

<file path=xl/styles.xml><?xml version="1.0" encoding="utf-8"?>
<styleSheet xmlns="http://schemas.openxmlformats.org/spreadsheetml/2006/main">
  <numFmts count="3">
    <numFmt numFmtId="165" formatCode="#,##0_ "/>
    <numFmt numFmtId="167" formatCode="#,##0.000_ "/>
    <numFmt numFmtId="164" formatCode="0.000_ "/>
  </numFmts>
  <fonts count="9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8"/>
      <color indexed="10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indexed="41"/>
        <bgColor indexed="64"/>
      </patternFill>
    </fill>
  </fills>
  <borders count="11">
    <border/>
    <border>
      <left style="double">
        <color indexed="64"/>
      </left>
      <right style="double">
        <color indexed="64"/>
      </right>
      <top style="double">
        <color indexed="64"/>
      </top>
    </border>
    <border>
      <left style="double">
        <color indexed="64"/>
      </left>
      <top style="double">
        <color indexed="64"/>
      </top>
      <bottom style="double">
        <color indexed="64"/>
      </bottom>
    </border>
    <border>
      <top style="double">
        <color indexed="64"/>
      </top>
      <bottom style="double">
        <color indexed="64"/>
      </bottom>
    </border>
    <border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bottom style="thin">
        <color indexed="64"/>
      </bottom>
    </border>
    <border>
      <left style="double">
        <color indexed="64"/>
      </left>
      <right style="double">
        <color indexed="64"/>
      </right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</border>
  </borders>
  <cellStyleXfs count="7">
    <xf numFmtId="0" fontId="0" fillId="0" borderId="0"/>
    <xf numFmtId="0" fontId="0" fillId="0" borderId="0"/>
    <xf numFmtId="0" fontId="0" fillId="0" borderId="0">
      <alignment vertical="center"/>
    </xf>
    <xf numFmtId="0" fontId="5" fillId="0" borderId="0">
      <alignment vertical="center"/>
    </xf>
    <xf numFmtId="0" fontId="6" fillId="0" borderId="0"/>
    <xf numFmtId="0" fontId="0" fillId="0" borderId="0">
      <alignment vertical="center"/>
    </xf>
    <xf numFmtId="0" fontId="7" fillId="0" borderId="0"/>
  </cellStyleXfs>
  <cellXfs count="51">
    <xf numFmtId="0" fontId="0" fillId="0" borderId="0" xfId="0"/>
    <xf numFmtId="0" fontId="0" fillId="0" borderId="0" xfId="0" applyProtection="1"/>
    <xf numFmtId="49" fontId="1" fillId="0" borderId="0" xfId="0" applyNumberFormat="1" applyFont="1" applyProtection="1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0" fillId="0" borderId="0" xfId="0" applyNumberFormat="1" applyProtection="1"/>
    <xf numFmtId="0" fontId="2" fillId="0" borderId="0" xfId="0" applyFont="1" applyProtection="1"/>
    <xf numFmtId="0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>
      <alignment horizontal="right"/>
    </xf>
    <xf numFmtId="49" fontId="1" fillId="2" borderId="1" xfId="0" applyNumberFormat="1" applyFont="1" applyFill="1" applyBorder="1" applyAlignment="1" applyProtection="1">
      <alignment horizontal="center" wrapText="1"/>
      <protection locked="0"/>
    </xf>
    <xf numFmtId="0" fontId="0" fillId="0" borderId="0" xfId="0" applyFill="1" applyProtection="1"/>
    <xf numFmtId="0" fontId="1" fillId="0" borderId="0" xfId="0" applyFont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0" fontId="0" fillId="2" borderId="0" xfId="0" applyFill="1" applyProtection="1"/>
    <xf numFmtId="0" fontId="1" fillId="2" borderId="2" xfId="0" applyFont="1" applyFill="1" applyBorder="1" applyAlignment="1" applyProtection="1">
      <alignment shrinkToFit="1"/>
      <protection locked="0"/>
    </xf>
    <xf numFmtId="0" fontId="0" fillId="0" borderId="3" xfId="0" applyBorder="1" applyAlignment="1" applyProtection="1">
      <alignment shrinkToFit="1"/>
      <protection locked="0"/>
    </xf>
    <xf numFmtId="0" fontId="0" fillId="0" borderId="4" xfId="0" applyBorder="1" applyAlignment="1" applyProtection="1">
      <alignment shrinkToFit="1"/>
      <protection locked="0"/>
    </xf>
    <xf numFmtId="49" fontId="1" fillId="0" borderId="0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0" fillId="2" borderId="0" xfId="0" applyFont="1" applyFill="1" applyProtection="1"/>
    <xf numFmtId="0" fontId="0" fillId="0" borderId="0" xfId="0" applyFont="1" applyFill="1" applyProtection="1"/>
    <xf numFmtId="0" fontId="3" fillId="0" borderId="0" xfId="0" applyFont="1" applyFill="1" applyProtection="1"/>
    <xf numFmtId="0" fontId="0" fillId="3" borderId="0" xfId="0" applyFont="1" applyFill="1" applyProtection="1"/>
    <xf numFmtId="49" fontId="1" fillId="0" borderId="0" xfId="0" applyNumberFormat="1" applyFont="1" applyAlignment="1" applyProtection="1">
      <alignment wrapText="1"/>
    </xf>
    <xf numFmtId="49" fontId="4" fillId="4" borderId="5" xfId="0" applyNumberFormat="1" applyFont="1" applyFill="1" applyBorder="1" applyAlignment="1" applyProtection="1">
      <alignment horizontal="center" vertical="center"/>
    </xf>
    <xf numFmtId="0" fontId="4" fillId="4" borderId="5" xfId="0" applyFont="1" applyFill="1" applyBorder="1" applyAlignment="1" applyProtection="1">
      <alignment horizontal="center" vertical="center"/>
    </xf>
    <xf numFmtId="165" fontId="4" fillId="4" borderId="5" xfId="0" applyNumberFormat="1" applyFont="1" applyFill="1" applyBorder="1" applyAlignment="1" applyProtection="1">
      <alignment horizontal="center" vertical="center"/>
    </xf>
    <xf numFmtId="49" fontId="1" fillId="5" borderId="6" xfId="0" applyNumberFormat="1" applyFont="1" applyFill="1" applyBorder="1" applyAlignment="1" applyProtection="1">
      <alignment wrapText="1"/>
    </xf>
    <xf numFmtId="167" fontId="1" fillId="5" borderId="6" xfId="0" applyNumberFormat="1" applyFont="1" applyFill="1" applyBorder="1" applyAlignment="1" applyProtection="1"/>
    <xf numFmtId="49" fontId="1" fillId="5" borderId="6" xfId="0" applyNumberFormat="1" applyFont="1" applyFill="1" applyBorder="1" applyAlignment="1" applyProtection="1">
      <alignment horizontal="center"/>
    </xf>
    <xf numFmtId="165" fontId="1" fillId="5" borderId="6" xfId="0" applyNumberFormat="1" applyFont="1" applyFill="1" applyBorder="1" applyAlignment="1" applyProtection="1"/>
    <xf numFmtId="0" fontId="1" fillId="0" borderId="0" xfId="0" applyFont="1" applyAlignment="1" applyProtection="1"/>
    <xf numFmtId="49" fontId="1" fillId="0" borderId="6" xfId="0" applyNumberFormat="1" applyFont="1" applyFill="1" applyBorder="1" applyAlignment="1" applyProtection="1">
      <alignment wrapText="1"/>
    </xf>
    <xf numFmtId="167" fontId="1" fillId="0" borderId="6" xfId="0" applyNumberFormat="1" applyFont="1" applyFill="1" applyBorder="1" applyAlignment="1" applyProtection="1"/>
    <xf numFmtId="49" fontId="1" fillId="0" borderId="6" xfId="0" applyNumberFormat="1" applyFont="1" applyFill="1" applyBorder="1" applyAlignment="1" applyProtection="1">
      <alignment horizontal="center"/>
    </xf>
    <xf numFmtId="165" fontId="1" fillId="0" borderId="6" xfId="0" applyNumberFormat="1" applyFont="1" applyFill="1" applyBorder="1" applyAlignment="1" applyProtection="1"/>
    <xf numFmtId="165" fontId="1" fillId="6" borderId="6" xfId="0" applyNumberFormat="1" applyFont="1" applyFill="1" applyBorder="1" applyAlignment="1" applyProtection="1">
      <protection locked="0"/>
    </xf>
    <xf numFmtId="49" fontId="1" fillId="0" borderId="7" xfId="0" applyNumberFormat="1" applyFont="1" applyFill="1" applyBorder="1" applyAlignment="1" applyProtection="1">
      <alignment wrapText="1"/>
    </xf>
    <xf numFmtId="167" fontId="1" fillId="0" borderId="7" xfId="0" applyNumberFormat="1" applyFont="1" applyFill="1" applyBorder="1" applyAlignment="1" applyProtection="1"/>
    <xf numFmtId="49" fontId="1" fillId="0" borderId="7" xfId="0" applyNumberFormat="1" applyFont="1" applyFill="1" applyBorder="1" applyAlignment="1" applyProtection="1">
      <alignment horizontal="center"/>
    </xf>
    <xf numFmtId="165" fontId="1" fillId="0" borderId="7" xfId="0" applyNumberFormat="1" applyFont="1" applyFill="1" applyBorder="1" applyAlignment="1" applyProtection="1"/>
    <xf numFmtId="49" fontId="1" fillId="0" borderId="0" xfId="0" applyNumberFormat="1" applyFont="1" applyFill="1" applyBorder="1" applyProtection="1"/>
    <xf numFmtId="164" fontId="1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center"/>
    </xf>
    <xf numFmtId="165" fontId="1" fillId="0" borderId="0" xfId="0" applyNumberFormat="1" applyFont="1" applyFill="1" applyBorder="1" applyAlignment="1" applyProtection="1"/>
    <xf numFmtId="49" fontId="1" fillId="7" borderId="8" xfId="0" applyNumberFormat="1" applyFont="1" applyFill="1" applyBorder="1" applyAlignment="1" applyProtection="1">
      <alignment horizontal="left"/>
    </xf>
    <xf numFmtId="165" fontId="1" fillId="7" borderId="8" xfId="0" applyNumberFormat="1" applyFont="1" applyFill="1" applyBorder="1" applyAlignment="1" applyProtection="1"/>
    <xf numFmtId="49" fontId="1" fillId="7" borderId="9" xfId="0" applyNumberFormat="1" applyFont="1" applyFill="1" applyBorder="1" applyAlignment="1" applyProtection="1">
      <alignment horizontal="left"/>
    </xf>
    <xf numFmtId="165" fontId="1" fillId="7" borderId="9" xfId="0" applyNumberFormat="1" applyFont="1" applyFill="1" applyBorder="1" applyAlignment="1" applyProtection="1"/>
    <xf numFmtId="49" fontId="1" fillId="7" borderId="10" xfId="0" applyNumberFormat="1" applyFont="1" applyFill="1" applyBorder="1" applyAlignment="1" applyProtection="1">
      <alignment horizontal="left"/>
    </xf>
    <xf numFmtId="165" fontId="1" fillId="7" borderId="10" xfId="0" applyNumberFormat="1" applyFont="1" applyFill="1" applyBorder="1" applyAlignment="1" applyProtection="1"/>
  </cellXfs>
  <cellStyles count="7">
    <cellStyle name="Normal" xfId="0" builtinId="0"/>
    <cellStyle name="標準 2" xfId="1"/>
    <cellStyle name="標準 3" xfId="2"/>
    <cellStyle name="標準_75雛形" xfId="3"/>
    <cellStyle name="標準_75雛形_1" xfId="4"/>
    <cellStyle name="標準_積算内訳書 (山形県土木部)" xfId="5"/>
    <cellStyle name="標準_内訳書サンプル" xfId="6"/>
  </cellStyles>
  <dxfs count="0"/>
  <tableStyles count="0" defaultTableStyle="TableStyleMedium9" defaultPivotStyle="PivotStyleLight16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2">
    <pageSetUpPr fitToPage="1"/>
  </sheetPr>
  <sheetViews>
    <sheetView tabSelected="1" showGridLines="0" zoomScale="90" zoomScaleNormal="90" workbookViewId="0" topLeftCell="J1">
      <selection activeCell="J1" sqref="J1"/>
    </sheetView>
  </sheetViews>
  <sheetFormatPr defaultColWidth="9" defaultRowHeight="13.5"/>
  <cols>
    <col min="1" max="1" width="13.875" style="1" hidden="1" customWidth="1"/>
    <col min="2" max="2" width="20.625" style="1" hidden="1" customWidth="1"/>
    <col min="3" max="3" width="3.375" style="1" hidden="1" customWidth="1"/>
    <col min="4" max="4" width="5.875" style="1" hidden="1" customWidth="1"/>
    <col min="5" max="5" width="3.875" style="1" hidden="1" customWidth="1"/>
    <col min="6" max="6" width="5" style="1" hidden="1" customWidth="1"/>
    <col min="7" max="7" width="7" style="1" hidden="1" customWidth="1"/>
    <col min="8" max="8" width="7.375" style="1" hidden="1" customWidth="1"/>
    <col min="9" max="9" width="10.125" style="1" hidden="1" customWidth="1"/>
    <col min="10" max="10" width="8.375" style="1" customWidth="1"/>
    <col min="11" max="11" width="47.5" style="2" customWidth="1"/>
    <col min="12" max="12" width="35.125" style="2" customWidth="1"/>
    <col min="13" max="13" width="15.125" style="3" customWidth="1"/>
    <col min="14" max="14" width="8.75" style="4" customWidth="1"/>
    <col min="15" max="15" width="19" style="3" customWidth="1"/>
    <col min="16" max="16" width="7.5" style="3" customWidth="1"/>
    <col min="17" max="17" width="4.125" style="1" customWidth="1"/>
    <col min="18" max="16384" width="9" style="1"/>
  </cols>
  <sheetData>
    <row r="1">
      <c r="A1" s="1" t="s">
        <v>0</v>
      </c>
      <c r="D1" s="5" t="s">
        <v>1</v>
      </c>
      <c r="E1" s="5"/>
      <c r="F1" s="5"/>
      <c r="G1" s="5"/>
      <c r="H1" s="5"/>
      <c r="I1" s="5"/>
    </row>
    <row r="2" thickBot="1" ht="13.8">
      <c r="A2" s="1">
        <v>79</v>
      </c>
      <c r="D2" s="5" t="s">
        <v>2</v>
      </c>
      <c r="E2" s="5"/>
      <c r="F2" s="5"/>
      <c r="G2" s="5"/>
      <c r="H2" s="5"/>
      <c r="I2" s="5"/>
      <c r="J2" s="2" t="s">
        <v>3</v>
      </c>
      <c r="M2" s="6"/>
      <c r="N2" s="7"/>
    </row>
    <row r="3" ht="14.25">
      <c r="A3" s="1">
        <v>1</v>
      </c>
      <c r="D3" s="5" t="s">
        <v>4</v>
      </c>
      <c r="E3" s="5"/>
      <c r="F3" s="5"/>
      <c r="G3" s="5"/>
      <c r="H3" s="5"/>
      <c r="I3" s="5"/>
      <c r="L3" s="8" t="s">
        <v>5</v>
      </c>
      <c r="M3" s="9"/>
      <c r="N3" s="7"/>
    </row>
    <row r="4" ht="14.25">
      <c r="A4" s="1">
        <v>20</v>
      </c>
      <c r="B4" s="1" t="s">
        <v>6</v>
      </c>
      <c r="C4" s="10"/>
      <c r="J4" s="1" t="s">
        <v>7</v>
      </c>
      <c r="K4" s="2" t="s">
        <v>8</v>
      </c>
      <c r="L4" s="11" t="s">
        <v>9</v>
      </c>
      <c r="M4" s="9"/>
      <c r="N4" s="12"/>
    </row>
    <row r="5" ht="15">
      <c r="A5" s="1" t="s">
        <v>10</v>
      </c>
      <c r="B5" s="13" t="s">
        <v>11</v>
      </c>
      <c r="C5" s="10"/>
      <c r="J5" s="1" t="s">
        <v>12</v>
      </c>
      <c r="K5" s="2" t="s">
        <v>13</v>
      </c>
      <c r="L5" s="11" t="s">
        <v>14</v>
      </c>
      <c r="M5" s="14"/>
      <c r="N5" s="15"/>
      <c r="O5" s="16"/>
      <c r="P5" s="17"/>
      <c r="Q5" s="18"/>
    </row>
    <row r="6">
      <c r="A6" s="1" t="s">
        <v>15</v>
      </c>
      <c r="B6" s="19" t="s">
        <v>16</v>
      </c>
      <c r="C6" s="20"/>
      <c r="J6" s="1" t="s">
        <v>17</v>
      </c>
      <c r="K6" s="2" t="s">
        <v>18</v>
      </c>
      <c r="N6" s="17"/>
      <c r="O6" s="17"/>
      <c r="P6" s="17"/>
      <c r="Q6" s="18"/>
    </row>
    <row r="7">
      <c r="A7" s="1" t="s">
        <v>19</v>
      </c>
      <c r="B7" s="18" t="s">
        <v>20</v>
      </c>
      <c r="C7" s="21"/>
      <c r="D7" s="1" t="s">
        <v>21</v>
      </c>
      <c r="J7" s="1" t="s">
        <v>22</v>
      </c>
      <c r="K7" s="2" t="s">
        <v>23</v>
      </c>
      <c r="N7" s="17"/>
      <c r="O7" s="17"/>
      <c r="P7" s="17"/>
      <c r="Q7" s="18"/>
    </row>
    <row r="8">
      <c r="A8" s="1" t="s">
        <v>24</v>
      </c>
      <c r="B8" s="22" t="s">
        <v>25</v>
      </c>
      <c r="C8" s="20"/>
      <c r="D8" s="1" t="s">
        <v>26</v>
      </c>
      <c r="J8" s="2" t="s">
        <v>27</v>
      </c>
      <c r="K8" s="23" t="s">
        <v>1</v>
      </c>
      <c r="N8" s="17"/>
      <c r="O8" s="17"/>
      <c r="P8" s="17"/>
      <c r="Q8" s="18"/>
    </row>
    <row r="9">
      <c r="A9" s="1" t="s">
        <v>28</v>
      </c>
      <c r="B9" s="1" t="s">
        <v>29</v>
      </c>
      <c r="C9" s="10"/>
      <c r="D9" s="1" t="s">
        <v>30</v>
      </c>
      <c r="J9" s="2" t="s">
        <v>31</v>
      </c>
      <c r="K9" s="23" t="s">
        <v>2</v>
      </c>
      <c r="N9" s="17"/>
      <c r="O9" s="17"/>
      <c r="P9" s="17"/>
      <c r="Q9" s="18"/>
    </row>
    <row r="10" thickBot="1" ht="13.8">
      <c r="A10" s="10"/>
      <c r="B10" s="10"/>
      <c r="C10" s="10"/>
      <c r="D10" s="1" t="s">
        <v>32</v>
      </c>
      <c r="N10" s="17"/>
      <c r="O10" s="17"/>
      <c r="P10" s="17"/>
      <c r="Q10" s="18"/>
    </row>
    <row r="11" hidden="1" ht="13.2">
      <c r="A11" s="10"/>
      <c r="B11" s="10"/>
      <c r="C11" s="10"/>
      <c r="N11" s="17"/>
      <c r="O11" s="17"/>
      <c r="P11" s="17"/>
      <c r="Q11" s="18"/>
    </row>
    <row r="12" hidden="1" ht="13.2">
      <c r="A12" s="10"/>
      <c r="B12" s="10"/>
      <c r="C12" s="10"/>
      <c r="N12" s="17"/>
      <c r="O12" s="17"/>
      <c r="P12" s="17"/>
      <c r="Q12" s="18"/>
    </row>
    <row r="13" hidden="1" ht="13.2">
      <c r="A13" s="10"/>
      <c r="B13" s="10"/>
      <c r="C13" s="10"/>
      <c r="N13" s="17"/>
      <c r="O13" s="17"/>
      <c r="P13" s="17"/>
      <c r="Q13" s="18"/>
    </row>
    <row r="14" hidden="1" ht="13.2">
      <c r="A14" s="10"/>
      <c r="B14" s="10"/>
      <c r="C14" s="10"/>
      <c r="N14" s="17"/>
      <c r="O14" s="17"/>
      <c r="P14" s="17"/>
      <c r="Q14" s="18"/>
    </row>
    <row r="15" hidden="1" ht="13.2">
      <c r="A15" s="10"/>
      <c r="B15" s="10"/>
      <c r="C15" s="10"/>
      <c r="N15" s="17"/>
      <c r="O15" s="17"/>
      <c r="P15" s="17"/>
      <c r="Q15" s="18"/>
    </row>
    <row r="16" hidden="1" ht="13.2">
      <c r="A16" s="10"/>
      <c r="B16" s="10"/>
      <c r="C16" s="10"/>
      <c r="N16" s="17"/>
      <c r="O16" s="17"/>
      <c r="P16" s="17"/>
      <c r="Q16" s="18"/>
    </row>
    <row r="17" hidden="1" ht="13.2">
      <c r="A17" s="10"/>
      <c r="B17" s="10"/>
      <c r="C17" s="10"/>
      <c r="N17" s="17"/>
      <c r="O17" s="17"/>
      <c r="P17" s="17"/>
      <c r="Q17" s="18"/>
    </row>
    <row r="18" hidden="1" thickBot="1" ht="13.8"/>
    <row r="19" thickTop="1" thickBot="1" ht="14.4">
      <c r="K19" s="24" t="s">
        <v>33</v>
      </c>
      <c r="L19" s="24" t="s">
        <v>34</v>
      </c>
      <c r="M19" s="25" t="s">
        <v>35</v>
      </c>
      <c r="N19" s="24" t="s">
        <v>36</v>
      </c>
      <c r="O19" s="26" t="s">
        <v>37</v>
      </c>
    </row>
    <row r="20">
      <c r="E20" s="1">
        <v>0</v>
      </c>
      <c r="F20" s="1"/>
      <c r="G20" s="1">
        <v>0</v>
      </c>
      <c r="K20" s="27" t="s">
        <v>2</v>
      </c>
      <c r="L20" s="27" t="s">
        <v>38</v>
      </c>
      <c r="M20" s="28"/>
      <c r="N20" s="29" t="s">
        <v>38</v>
      </c>
      <c r="O20" s="30"/>
      <c r="P20" s="31"/>
    </row>
    <row r="21">
      <c r="E21" s="1">
        <v>2</v>
      </c>
      <c r="F21" s="1">
        <v>5</v>
      </c>
      <c r="G21" s="1">
        <v>2</v>
      </c>
      <c r="K21" s="32" t="s">
        <v>39</v>
      </c>
      <c r="L21" s="32" t="s">
        <v>38</v>
      </c>
      <c r="M21" s="33">
        <v>1</v>
      </c>
      <c r="N21" s="34" t="s">
        <v>40</v>
      </c>
      <c r="O21" s="35">
        <f>+O22+O63</f>
        <v>0</v>
      </c>
      <c r="P21" s="31"/>
    </row>
    <row r="22">
      <c r="E22" s="1">
        <v>3</v>
      </c>
      <c r="F22" s="1">
        <v>6</v>
      </c>
      <c r="G22" s="1">
        <v>3</v>
      </c>
      <c r="K22" s="32" t="s">
        <v>41</v>
      </c>
      <c r="L22" s="32" t="s">
        <v>38</v>
      </c>
      <c r="M22" s="33">
        <v>1</v>
      </c>
      <c r="N22" s="34" t="s">
        <v>40</v>
      </c>
      <c r="O22" s="35">
        <f>+O23+O55</f>
        <v>0</v>
      </c>
      <c r="P22" s="31"/>
    </row>
    <row r="23">
      <c r="E23" s="1">
        <v>4</v>
      </c>
      <c r="F23" s="1">
        <v>168</v>
      </c>
      <c r="G23" s="1">
        <v>4</v>
      </c>
      <c r="K23" s="32" t="s">
        <v>42</v>
      </c>
      <c r="L23" s="32" t="s">
        <v>38</v>
      </c>
      <c r="M23" s="33">
        <v>1</v>
      </c>
      <c r="N23" s="34" t="s">
        <v>40</v>
      </c>
      <c r="O23" s="35">
        <f>+O24+O36+O39+O50</f>
        <v>0</v>
      </c>
      <c r="P23" s="31"/>
    </row>
    <row r="24">
      <c r="E24" s="1">
        <v>5</v>
      </c>
      <c r="F24" s="1"/>
      <c r="G24" s="1">
        <v>9</v>
      </c>
      <c r="K24" s="32" t="s">
        <v>43</v>
      </c>
      <c r="L24" s="32" t="s">
        <v>38</v>
      </c>
      <c r="M24" s="33">
        <v>1</v>
      </c>
      <c r="N24" s="34" t="s">
        <v>40</v>
      </c>
      <c r="O24" s="35">
        <f>+O25+O28+O31+O34</f>
        <v>0</v>
      </c>
      <c r="P24" s="31"/>
    </row>
    <row r="25">
      <c r="E25" s="1">
        <v>6</v>
      </c>
      <c r="F25" s="1"/>
      <c r="G25" s="1">
        <v>10</v>
      </c>
      <c r="K25" s="32" t="s">
        <v>44</v>
      </c>
      <c r="L25" s="32" t="s">
        <v>38</v>
      </c>
      <c r="M25" s="33">
        <v>1</v>
      </c>
      <c r="N25" s="34" t="s">
        <v>40</v>
      </c>
      <c r="O25" s="35">
        <f>+O26+O27</f>
        <v>0</v>
      </c>
      <c r="P25" s="31"/>
    </row>
    <row r="26">
      <c r="E26" s="1">
        <v>7</v>
      </c>
      <c r="F26" s="1"/>
      <c r="G26" s="1">
        <v>11</v>
      </c>
      <c r="K26" s="32" t="s">
        <v>45</v>
      </c>
      <c r="L26" s="32" t="s">
        <v>46</v>
      </c>
      <c r="M26" s="33">
        <v>460</v>
      </c>
      <c r="N26" s="34" t="s">
        <v>47</v>
      </c>
      <c r="O26" s="36"/>
      <c r="P26" s="31"/>
    </row>
    <row r="27">
      <c r="E27" s="1">
        <v>8</v>
      </c>
      <c r="F27" s="1"/>
      <c r="G27" s="1">
        <v>11</v>
      </c>
      <c r="K27" s="32" t="s">
        <v>45</v>
      </c>
      <c r="L27" s="32" t="s">
        <v>48</v>
      </c>
      <c r="M27" s="33">
        <v>740</v>
      </c>
      <c r="N27" s="34" t="s">
        <v>47</v>
      </c>
      <c r="O27" s="36"/>
      <c r="P27" s="31"/>
    </row>
    <row r="28">
      <c r="E28" s="1">
        <v>9</v>
      </c>
      <c r="F28" s="1"/>
      <c r="G28" s="1">
        <v>10</v>
      </c>
      <c r="K28" s="32" t="s">
        <v>49</v>
      </c>
      <c r="L28" s="32" t="s">
        <v>38</v>
      </c>
      <c r="M28" s="33">
        <v>1</v>
      </c>
      <c r="N28" s="34" t="s">
        <v>40</v>
      </c>
      <c r="O28" s="35">
        <f>+O29+O30</f>
        <v>0</v>
      </c>
      <c r="P28" s="31"/>
    </row>
    <row r="29">
      <c r="E29" s="1">
        <v>10</v>
      </c>
      <c r="F29" s="1"/>
      <c r="G29" s="1">
        <v>11</v>
      </c>
      <c r="K29" s="32" t="s">
        <v>50</v>
      </c>
      <c r="L29" s="32" t="s">
        <v>51</v>
      </c>
      <c r="M29" s="33">
        <v>170</v>
      </c>
      <c r="N29" s="34" t="s">
        <v>47</v>
      </c>
      <c r="O29" s="36"/>
      <c r="P29" s="31"/>
    </row>
    <row r="30">
      <c r="E30" s="1">
        <v>11</v>
      </c>
      <c r="F30" s="1"/>
      <c r="G30" s="1">
        <v>11</v>
      </c>
      <c r="K30" s="32" t="s">
        <v>50</v>
      </c>
      <c r="L30" s="32" t="s">
        <v>52</v>
      </c>
      <c r="M30" s="33">
        <v>410</v>
      </c>
      <c r="N30" s="34" t="s">
        <v>47</v>
      </c>
      <c r="O30" s="36"/>
      <c r="P30" s="31"/>
    </row>
    <row r="31">
      <c r="E31" s="1">
        <v>12</v>
      </c>
      <c r="F31" s="1"/>
      <c r="G31" s="1">
        <v>10</v>
      </c>
      <c r="K31" s="32" t="s">
        <v>53</v>
      </c>
      <c r="L31" s="32" t="s">
        <v>38</v>
      </c>
      <c r="M31" s="33">
        <v>1</v>
      </c>
      <c r="N31" s="34" t="s">
        <v>40</v>
      </c>
      <c r="O31" s="35">
        <f>+O32+O33</f>
        <v>0</v>
      </c>
      <c r="P31" s="31"/>
    </row>
    <row r="32">
      <c r="E32" s="1">
        <v>13</v>
      </c>
      <c r="F32" s="1"/>
      <c r="G32" s="1">
        <v>11</v>
      </c>
      <c r="K32" s="32" t="s">
        <v>54</v>
      </c>
      <c r="L32" s="32" t="s">
        <v>55</v>
      </c>
      <c r="M32" s="33">
        <v>1980</v>
      </c>
      <c r="N32" s="34" t="s">
        <v>56</v>
      </c>
      <c r="O32" s="36"/>
      <c r="P32" s="31"/>
    </row>
    <row r="33">
      <c r="E33" s="1">
        <v>14</v>
      </c>
      <c r="F33" s="1"/>
      <c r="G33" s="1">
        <v>11</v>
      </c>
      <c r="K33" s="32" t="s">
        <v>54</v>
      </c>
      <c r="L33" s="32" t="s">
        <v>57</v>
      </c>
      <c r="M33" s="33">
        <v>2340</v>
      </c>
      <c r="N33" s="34" t="s">
        <v>56</v>
      </c>
      <c r="O33" s="36"/>
      <c r="P33" s="31"/>
    </row>
    <row r="34">
      <c r="E34" s="1">
        <v>15</v>
      </c>
      <c r="F34" s="1"/>
      <c r="G34" s="1">
        <v>10</v>
      </c>
      <c r="K34" s="32" t="s">
        <v>58</v>
      </c>
      <c r="L34" s="32" t="s">
        <v>38</v>
      </c>
      <c r="M34" s="33">
        <v>1</v>
      </c>
      <c r="N34" s="34" t="s">
        <v>40</v>
      </c>
      <c r="O34" s="35">
        <f>+O35</f>
        <v>0</v>
      </c>
      <c r="P34" s="31"/>
    </row>
    <row r="35">
      <c r="E35" s="1">
        <v>16</v>
      </c>
      <c r="F35" s="1"/>
      <c r="G35" s="1">
        <v>11</v>
      </c>
      <c r="K35" s="32" t="s">
        <v>59</v>
      </c>
      <c r="L35" s="32" t="s">
        <v>38</v>
      </c>
      <c r="M35" s="33">
        <v>560</v>
      </c>
      <c r="N35" s="34" t="s">
        <v>47</v>
      </c>
      <c r="O35" s="36"/>
      <c r="P35" s="31"/>
    </row>
    <row r="36">
      <c r="E36" s="1">
        <v>17</v>
      </c>
      <c r="F36" s="1"/>
      <c r="G36" s="1">
        <v>9</v>
      </c>
      <c r="K36" s="32" t="s">
        <v>60</v>
      </c>
      <c r="L36" s="32" t="s">
        <v>38</v>
      </c>
      <c r="M36" s="33">
        <v>1</v>
      </c>
      <c r="N36" s="34" t="s">
        <v>40</v>
      </c>
      <c r="O36" s="35">
        <f>+O37</f>
        <v>0</v>
      </c>
      <c r="P36" s="31"/>
    </row>
    <row r="37">
      <c r="E37" s="1">
        <v>18</v>
      </c>
      <c r="F37" s="1"/>
      <c r="G37" s="1">
        <v>10</v>
      </c>
      <c r="K37" s="32" t="s">
        <v>61</v>
      </c>
      <c r="L37" s="32" t="s">
        <v>38</v>
      </c>
      <c r="M37" s="33">
        <v>1</v>
      </c>
      <c r="N37" s="34" t="s">
        <v>40</v>
      </c>
      <c r="O37" s="35">
        <f>+O38</f>
        <v>0</v>
      </c>
      <c r="P37" s="31"/>
    </row>
    <row r="38">
      <c r="E38" s="1">
        <v>19</v>
      </c>
      <c r="F38" s="1"/>
      <c r="G38" s="1">
        <v>11</v>
      </c>
      <c r="K38" s="32" t="s">
        <v>62</v>
      </c>
      <c r="L38" s="32" t="s">
        <v>38</v>
      </c>
      <c r="M38" s="33">
        <v>1962</v>
      </c>
      <c r="N38" s="34" t="s">
        <v>47</v>
      </c>
      <c r="O38" s="36"/>
      <c r="P38" s="31"/>
    </row>
    <row r="39">
      <c r="E39" s="1">
        <v>20</v>
      </c>
      <c r="F39" s="1"/>
      <c r="G39" s="1">
        <v>9</v>
      </c>
      <c r="K39" s="32" t="s">
        <v>63</v>
      </c>
      <c r="L39" s="32" t="s">
        <v>38</v>
      </c>
      <c r="M39" s="33">
        <v>1</v>
      </c>
      <c r="N39" s="34" t="s">
        <v>40</v>
      </c>
      <c r="O39" s="35">
        <f>+O40+O43+O47</f>
        <v>0</v>
      </c>
      <c r="P39" s="31"/>
    </row>
    <row r="40">
      <c r="E40" s="1">
        <v>21</v>
      </c>
      <c r="F40" s="1"/>
      <c r="G40" s="1">
        <v>10</v>
      </c>
      <c r="K40" s="32" t="s">
        <v>64</v>
      </c>
      <c r="L40" s="32" t="s">
        <v>38</v>
      </c>
      <c r="M40" s="33">
        <v>1</v>
      </c>
      <c r="N40" s="34" t="s">
        <v>40</v>
      </c>
      <c r="O40" s="35">
        <f>+O41+O42</f>
        <v>0</v>
      </c>
      <c r="P40" s="31"/>
    </row>
    <row r="41">
      <c r="E41" s="1">
        <v>22</v>
      </c>
      <c r="F41" s="1"/>
      <c r="G41" s="1">
        <v>11</v>
      </c>
      <c r="K41" s="32" t="s">
        <v>65</v>
      </c>
      <c r="L41" s="32" t="s">
        <v>66</v>
      </c>
      <c r="M41" s="33">
        <v>3261</v>
      </c>
      <c r="N41" s="34" t="s">
        <v>56</v>
      </c>
      <c r="O41" s="36"/>
      <c r="P41" s="31"/>
    </row>
    <row r="42">
      <c r="E42" s="1">
        <v>23</v>
      </c>
      <c r="F42" s="1"/>
      <c r="G42" s="1">
        <v>11</v>
      </c>
      <c r="K42" s="32" t="s">
        <v>67</v>
      </c>
      <c r="L42" s="32" t="s">
        <v>68</v>
      </c>
      <c r="M42" s="33">
        <v>3.5600000000000001</v>
      </c>
      <c r="N42" s="34" t="s">
        <v>69</v>
      </c>
      <c r="O42" s="36"/>
      <c r="P42" s="31"/>
    </row>
    <row r="43">
      <c r="E43" s="1">
        <v>24</v>
      </c>
      <c r="F43" s="1"/>
      <c r="G43" s="1">
        <v>10</v>
      </c>
      <c r="K43" s="32" t="s">
        <v>70</v>
      </c>
      <c r="L43" s="32" t="s">
        <v>38</v>
      </c>
      <c r="M43" s="33">
        <v>1</v>
      </c>
      <c r="N43" s="34" t="s">
        <v>40</v>
      </c>
      <c r="O43" s="35">
        <f>+O44+O45+O46</f>
        <v>0</v>
      </c>
      <c r="P43" s="31"/>
    </row>
    <row r="44">
      <c r="E44" s="1">
        <v>25</v>
      </c>
      <c r="F44" s="1"/>
      <c r="G44" s="1">
        <v>11</v>
      </c>
      <c r="K44" s="32" t="s">
        <v>71</v>
      </c>
      <c r="L44" s="32" t="s">
        <v>72</v>
      </c>
      <c r="M44" s="33">
        <v>29</v>
      </c>
      <c r="N44" s="34" t="s">
        <v>56</v>
      </c>
      <c r="O44" s="36"/>
      <c r="P44" s="31"/>
    </row>
    <row r="45">
      <c r="E45" s="1">
        <v>26</v>
      </c>
      <c r="F45" s="1"/>
      <c r="G45" s="1">
        <v>11</v>
      </c>
      <c r="K45" s="32" t="s">
        <v>71</v>
      </c>
      <c r="L45" s="32" t="s">
        <v>73</v>
      </c>
      <c r="M45" s="33">
        <v>12</v>
      </c>
      <c r="N45" s="34" t="s">
        <v>56</v>
      </c>
      <c r="O45" s="36"/>
      <c r="P45" s="31"/>
    </row>
    <row r="46">
      <c r="E46" s="1">
        <v>27</v>
      </c>
      <c r="F46" s="1"/>
      <c r="G46" s="1">
        <v>11</v>
      </c>
      <c r="K46" s="32" t="s">
        <v>74</v>
      </c>
      <c r="L46" s="32" t="s">
        <v>38</v>
      </c>
      <c r="M46" s="33">
        <v>0.5</v>
      </c>
      <c r="N46" s="34" t="s">
        <v>47</v>
      </c>
      <c r="O46" s="36"/>
      <c r="P46" s="31"/>
    </row>
    <row r="47">
      <c r="E47" s="1">
        <v>28</v>
      </c>
      <c r="F47" s="1"/>
      <c r="G47" s="1">
        <v>10</v>
      </c>
      <c r="K47" s="32" t="s">
        <v>75</v>
      </c>
      <c r="L47" s="32" t="s">
        <v>38</v>
      </c>
      <c r="M47" s="33">
        <v>1</v>
      </c>
      <c r="N47" s="34" t="s">
        <v>40</v>
      </c>
      <c r="O47" s="35">
        <f>+O48+O49</f>
        <v>0</v>
      </c>
      <c r="P47" s="31"/>
    </row>
    <row r="48">
      <c r="E48" s="1">
        <v>29</v>
      </c>
      <c r="F48" s="1"/>
      <c r="G48" s="1">
        <v>11</v>
      </c>
      <c r="K48" s="32" t="s">
        <v>76</v>
      </c>
      <c r="L48" s="32" t="s">
        <v>38</v>
      </c>
      <c r="M48" s="33">
        <v>1</v>
      </c>
      <c r="N48" s="34" t="s">
        <v>77</v>
      </c>
      <c r="O48" s="36"/>
      <c r="P48" s="31"/>
    </row>
    <row r="49">
      <c r="E49" s="1">
        <v>30</v>
      </c>
      <c r="F49" s="1"/>
      <c r="G49" s="1">
        <v>11</v>
      </c>
      <c r="K49" s="32" t="s">
        <v>78</v>
      </c>
      <c r="L49" s="32" t="s">
        <v>38</v>
      </c>
      <c r="M49" s="33">
        <v>9</v>
      </c>
      <c r="N49" s="34" t="s">
        <v>79</v>
      </c>
      <c r="O49" s="36"/>
      <c r="P49" s="31"/>
    </row>
    <row r="50">
      <c r="E50" s="1">
        <v>31</v>
      </c>
      <c r="F50" s="1"/>
      <c r="G50" s="1">
        <v>9</v>
      </c>
      <c r="K50" s="32" t="s">
        <v>80</v>
      </c>
      <c r="L50" s="32" t="s">
        <v>38</v>
      </c>
      <c r="M50" s="33">
        <v>1</v>
      </c>
      <c r="N50" s="34" t="s">
        <v>40</v>
      </c>
      <c r="O50" s="35">
        <f>+O51</f>
        <v>0</v>
      </c>
      <c r="P50" s="31"/>
    </row>
    <row r="51">
      <c r="E51" s="1">
        <v>32</v>
      </c>
      <c r="F51" s="1"/>
      <c r="G51" s="1">
        <v>10</v>
      </c>
      <c r="K51" s="32" t="s">
        <v>81</v>
      </c>
      <c r="L51" s="32" t="s">
        <v>38</v>
      </c>
      <c r="M51" s="33">
        <v>1</v>
      </c>
      <c r="N51" s="34" t="s">
        <v>40</v>
      </c>
      <c r="O51" s="35">
        <f>+O52+O53+O54</f>
        <v>0</v>
      </c>
      <c r="P51" s="31"/>
    </row>
    <row r="52">
      <c r="E52" s="1">
        <v>33</v>
      </c>
      <c r="F52" s="1"/>
      <c r="G52" s="1">
        <v>11</v>
      </c>
      <c r="K52" s="32" t="s">
        <v>82</v>
      </c>
      <c r="L52" s="32" t="s">
        <v>83</v>
      </c>
      <c r="M52" s="33">
        <v>5314</v>
      </c>
      <c r="N52" s="34" t="s">
        <v>56</v>
      </c>
      <c r="O52" s="36"/>
      <c r="P52" s="31"/>
    </row>
    <row r="53">
      <c r="E53" s="1">
        <v>34</v>
      </c>
      <c r="F53" s="1"/>
      <c r="G53" s="1">
        <v>11</v>
      </c>
      <c r="K53" s="32" t="s">
        <v>82</v>
      </c>
      <c r="L53" s="32" t="s">
        <v>84</v>
      </c>
      <c r="M53" s="33">
        <v>5314</v>
      </c>
      <c r="N53" s="34" t="s">
        <v>56</v>
      </c>
      <c r="O53" s="36"/>
      <c r="P53" s="31"/>
    </row>
    <row r="54">
      <c r="E54" s="1">
        <v>35</v>
      </c>
      <c r="F54" s="1"/>
      <c r="G54" s="1">
        <v>11</v>
      </c>
      <c r="K54" s="32" t="s">
        <v>82</v>
      </c>
      <c r="L54" s="32" t="s">
        <v>85</v>
      </c>
      <c r="M54" s="33">
        <v>6898</v>
      </c>
      <c r="N54" s="34" t="s">
        <v>56</v>
      </c>
      <c r="O54" s="36"/>
      <c r="P54" s="31"/>
    </row>
    <row r="55">
      <c r="E55" s="1">
        <v>36</v>
      </c>
      <c r="F55" s="1">
        <v>169</v>
      </c>
      <c r="G55" s="1">
        <v>4</v>
      </c>
      <c r="K55" s="32" t="s">
        <v>86</v>
      </c>
      <c r="L55" s="32" t="s">
        <v>38</v>
      </c>
      <c r="M55" s="33">
        <v>1</v>
      </c>
      <c r="N55" s="34" t="s">
        <v>40</v>
      </c>
      <c r="O55" s="35">
        <f>+O56</f>
        <v>0</v>
      </c>
      <c r="P55" s="31"/>
    </row>
    <row r="56">
      <c r="E56" s="1">
        <v>37</v>
      </c>
      <c r="F56" s="1"/>
      <c r="G56" s="1">
        <v>9</v>
      </c>
      <c r="K56" s="32" t="s">
        <v>87</v>
      </c>
      <c r="L56" s="32" t="s">
        <v>38</v>
      </c>
      <c r="M56" s="33">
        <v>1</v>
      </c>
      <c r="N56" s="34" t="s">
        <v>40</v>
      </c>
      <c r="O56" s="35">
        <f>+O57+O61</f>
        <v>0</v>
      </c>
      <c r="P56" s="31"/>
    </row>
    <row r="57">
      <c r="E57" s="1">
        <v>38</v>
      </c>
      <c r="F57" s="1"/>
      <c r="G57" s="1">
        <v>10</v>
      </c>
      <c r="K57" s="32" t="s">
        <v>88</v>
      </c>
      <c r="L57" s="32" t="s">
        <v>38</v>
      </c>
      <c r="M57" s="33">
        <v>1</v>
      </c>
      <c r="N57" s="34" t="s">
        <v>40</v>
      </c>
      <c r="O57" s="35">
        <f>+O58+O59+O60</f>
        <v>0</v>
      </c>
      <c r="P57" s="31"/>
    </row>
    <row r="58">
      <c r="E58" s="1">
        <v>39</v>
      </c>
      <c r="F58" s="1"/>
      <c r="G58" s="1">
        <v>11</v>
      </c>
      <c r="K58" s="32" t="s">
        <v>89</v>
      </c>
      <c r="L58" s="32" t="s">
        <v>38</v>
      </c>
      <c r="M58" s="33">
        <v>5314</v>
      </c>
      <c r="N58" s="34" t="s">
        <v>56</v>
      </c>
      <c r="O58" s="36"/>
      <c r="P58" s="31"/>
    </row>
    <row r="59">
      <c r="E59" s="1">
        <v>40</v>
      </c>
      <c r="F59" s="1"/>
      <c r="G59" s="1">
        <v>11</v>
      </c>
      <c r="K59" s="32" t="s">
        <v>90</v>
      </c>
      <c r="L59" s="32" t="s">
        <v>91</v>
      </c>
      <c r="M59" s="33">
        <v>1341</v>
      </c>
      <c r="N59" s="34" t="s">
        <v>56</v>
      </c>
      <c r="O59" s="36"/>
      <c r="P59" s="31"/>
    </row>
    <row r="60">
      <c r="E60" s="1">
        <v>41</v>
      </c>
      <c r="F60" s="1"/>
      <c r="G60" s="1">
        <v>11</v>
      </c>
      <c r="K60" s="32" t="s">
        <v>92</v>
      </c>
      <c r="L60" s="32" t="s">
        <v>93</v>
      </c>
      <c r="M60" s="33">
        <v>1</v>
      </c>
      <c r="N60" s="34" t="s">
        <v>47</v>
      </c>
      <c r="O60" s="36"/>
      <c r="P60" s="31"/>
    </row>
    <row r="61">
      <c r="E61" s="1">
        <v>42</v>
      </c>
      <c r="F61" s="1"/>
      <c r="G61" s="1">
        <v>10</v>
      </c>
      <c r="K61" s="32" t="s">
        <v>94</v>
      </c>
      <c r="L61" s="32" t="s">
        <v>38</v>
      </c>
      <c r="M61" s="33">
        <v>1</v>
      </c>
      <c r="N61" s="34" t="s">
        <v>40</v>
      </c>
      <c r="O61" s="35">
        <f>+O62</f>
        <v>0</v>
      </c>
      <c r="P61" s="31"/>
    </row>
    <row r="62">
      <c r="E62" s="1">
        <v>43</v>
      </c>
      <c r="F62" s="1"/>
      <c r="G62" s="1">
        <v>11</v>
      </c>
      <c r="K62" s="32" t="s">
        <v>95</v>
      </c>
      <c r="L62" s="32" t="s">
        <v>38</v>
      </c>
      <c r="M62" s="33">
        <v>1</v>
      </c>
      <c r="N62" s="34" t="s">
        <v>77</v>
      </c>
      <c r="O62" s="36"/>
      <c r="P62" s="31"/>
    </row>
    <row r="63">
      <c r="E63" s="1">
        <v>44</v>
      </c>
      <c r="F63" s="1">
        <v>8</v>
      </c>
      <c r="G63" s="1">
        <v>3</v>
      </c>
      <c r="K63" s="32" t="s">
        <v>96</v>
      </c>
      <c r="L63" s="32" t="s">
        <v>38</v>
      </c>
      <c r="M63" s="33">
        <v>1</v>
      </c>
      <c r="N63" s="34" t="s">
        <v>40</v>
      </c>
      <c r="O63" s="35">
        <f>+O64+O81</f>
        <v>0</v>
      </c>
      <c r="P63" s="31"/>
    </row>
    <row r="64">
      <c r="E64" s="1">
        <v>45</v>
      </c>
      <c r="F64" s="1">
        <v>9</v>
      </c>
      <c r="G64" s="1">
        <v>4</v>
      </c>
      <c r="K64" s="32" t="s">
        <v>97</v>
      </c>
      <c r="L64" s="32" t="s">
        <v>38</v>
      </c>
      <c r="M64" s="33">
        <v>1</v>
      </c>
      <c r="N64" s="34" t="s">
        <v>40</v>
      </c>
      <c r="O64" s="35">
        <f>+O65+O69+O70+O75+O79</f>
        <v>0</v>
      </c>
      <c r="P64" s="31"/>
    </row>
    <row r="65">
      <c r="E65" s="1">
        <v>46</v>
      </c>
      <c r="F65" s="1">
        <v>13</v>
      </c>
      <c r="G65" s="1">
        <v>5</v>
      </c>
      <c r="K65" s="32" t="s">
        <v>98</v>
      </c>
      <c r="L65" s="32" t="s">
        <v>38</v>
      </c>
      <c r="M65" s="33">
        <v>1</v>
      </c>
      <c r="N65" s="34" t="s">
        <v>40</v>
      </c>
      <c r="O65" s="35">
        <f>+O66</f>
        <v>0</v>
      </c>
      <c r="P65" s="31"/>
    </row>
    <row r="66">
      <c r="E66" s="1">
        <v>47</v>
      </c>
      <c r="F66" s="1"/>
      <c r="G66" s="1">
        <v>9</v>
      </c>
      <c r="K66" s="32" t="s">
        <v>99</v>
      </c>
      <c r="L66" s="32" t="s">
        <v>38</v>
      </c>
      <c r="M66" s="33">
        <v>1</v>
      </c>
      <c r="N66" s="34" t="s">
        <v>40</v>
      </c>
      <c r="O66" s="35">
        <f>+O67</f>
        <v>0</v>
      </c>
      <c r="P66" s="31"/>
    </row>
    <row r="67">
      <c r="E67" s="1">
        <v>48</v>
      </c>
      <c r="F67" s="1"/>
      <c r="G67" s="1">
        <v>10</v>
      </c>
      <c r="K67" s="32" t="s">
        <v>100</v>
      </c>
      <c r="L67" s="32" t="s">
        <v>38</v>
      </c>
      <c r="M67" s="33">
        <v>1</v>
      </c>
      <c r="N67" s="34" t="s">
        <v>40</v>
      </c>
      <c r="O67" s="35">
        <f>+O68</f>
        <v>0</v>
      </c>
      <c r="P67" s="31"/>
    </row>
    <row r="68">
      <c r="E68" s="1">
        <v>49</v>
      </c>
      <c r="F68" s="1"/>
      <c r="G68" s="1">
        <v>11</v>
      </c>
      <c r="K68" s="32" t="s">
        <v>101</v>
      </c>
      <c r="L68" s="32" t="s">
        <v>38</v>
      </c>
      <c r="M68" s="33">
        <v>1</v>
      </c>
      <c r="N68" s="34" t="s">
        <v>40</v>
      </c>
      <c r="O68" s="36"/>
      <c r="P68" s="31"/>
    </row>
    <row r="69">
      <c r="E69" s="1">
        <v>50</v>
      </c>
      <c r="F69" s="1">
        <v>14</v>
      </c>
      <c r="G69" s="1">
        <v>5</v>
      </c>
      <c r="K69" s="32" t="s">
        <v>102</v>
      </c>
      <c r="L69" s="32" t="s">
        <v>38</v>
      </c>
      <c r="M69" s="33">
        <v>1</v>
      </c>
      <c r="N69" s="34" t="s">
        <v>40</v>
      </c>
      <c r="O69" s="36"/>
      <c r="P69" s="31"/>
    </row>
    <row r="70">
      <c r="E70" s="1">
        <v>51</v>
      </c>
      <c r="F70" s="1">
        <v>15</v>
      </c>
      <c r="G70" s="1">
        <v>5</v>
      </c>
      <c r="K70" s="32" t="s">
        <v>103</v>
      </c>
      <c r="L70" s="32" t="s">
        <v>38</v>
      </c>
      <c r="M70" s="33">
        <v>1</v>
      </c>
      <c r="N70" s="34" t="s">
        <v>40</v>
      </c>
      <c r="O70" s="35">
        <f>+O71</f>
        <v>0</v>
      </c>
      <c r="P70" s="31"/>
    </row>
    <row r="71">
      <c r="E71" s="1">
        <v>52</v>
      </c>
      <c r="F71" s="1"/>
      <c r="G71" s="1">
        <v>9</v>
      </c>
      <c r="K71" s="32" t="s">
        <v>99</v>
      </c>
      <c r="L71" s="32" t="s">
        <v>38</v>
      </c>
      <c r="M71" s="33">
        <v>1</v>
      </c>
      <c r="N71" s="34" t="s">
        <v>40</v>
      </c>
      <c r="O71" s="35">
        <f>+O72</f>
        <v>0</v>
      </c>
      <c r="P71" s="31"/>
    </row>
    <row r="72">
      <c r="E72" s="1">
        <v>53</v>
      </c>
      <c r="F72" s="1"/>
      <c r="G72" s="1">
        <v>10</v>
      </c>
      <c r="K72" s="32" t="s">
        <v>104</v>
      </c>
      <c r="L72" s="32" t="s">
        <v>38</v>
      </c>
      <c r="M72" s="33">
        <v>1</v>
      </c>
      <c r="N72" s="34" t="s">
        <v>40</v>
      </c>
      <c r="O72" s="35">
        <f>+O73+O74</f>
        <v>0</v>
      </c>
      <c r="P72" s="31"/>
    </row>
    <row r="73">
      <c r="E73" s="1">
        <v>54</v>
      </c>
      <c r="F73" s="1"/>
      <c r="G73" s="1">
        <v>11</v>
      </c>
      <c r="K73" s="32" t="s">
        <v>105</v>
      </c>
      <c r="L73" s="32" t="s">
        <v>38</v>
      </c>
      <c r="M73" s="33">
        <v>1</v>
      </c>
      <c r="N73" s="34" t="s">
        <v>40</v>
      </c>
      <c r="O73" s="36"/>
      <c r="P73" s="31"/>
    </row>
    <row r="74">
      <c r="E74" s="1">
        <v>55</v>
      </c>
      <c r="F74" s="1"/>
      <c r="G74" s="1">
        <v>11</v>
      </c>
      <c r="K74" s="32" t="s">
        <v>106</v>
      </c>
      <c r="L74" s="32" t="s">
        <v>38</v>
      </c>
      <c r="M74" s="33">
        <v>231.55000000000001</v>
      </c>
      <c r="N74" s="34" t="s">
        <v>69</v>
      </c>
      <c r="O74" s="36"/>
      <c r="P74" s="31"/>
    </row>
    <row r="75">
      <c r="E75" s="1">
        <v>56</v>
      </c>
      <c r="F75" s="1">
        <v>16</v>
      </c>
      <c r="G75" s="1">
        <v>5</v>
      </c>
      <c r="K75" s="32" t="s">
        <v>107</v>
      </c>
      <c r="L75" s="32" t="s">
        <v>38</v>
      </c>
      <c r="M75" s="33">
        <v>1</v>
      </c>
      <c r="N75" s="34" t="s">
        <v>40</v>
      </c>
      <c r="O75" s="35">
        <f>+O76</f>
        <v>0</v>
      </c>
      <c r="P75" s="31"/>
    </row>
    <row r="76">
      <c r="E76" s="1">
        <v>57</v>
      </c>
      <c r="F76" s="1"/>
      <c r="G76" s="1">
        <v>9</v>
      </c>
      <c r="K76" s="32" t="s">
        <v>99</v>
      </c>
      <c r="L76" s="32" t="s">
        <v>38</v>
      </c>
      <c r="M76" s="33">
        <v>1</v>
      </c>
      <c r="N76" s="34" t="s">
        <v>40</v>
      </c>
      <c r="O76" s="35">
        <f>+O77</f>
        <v>0</v>
      </c>
      <c r="P76" s="31"/>
    </row>
    <row r="77">
      <c r="E77" s="1">
        <v>58</v>
      </c>
      <c r="F77" s="1"/>
      <c r="G77" s="1">
        <v>10</v>
      </c>
      <c r="K77" s="32" t="s">
        <v>108</v>
      </c>
      <c r="L77" s="32" t="s">
        <v>38</v>
      </c>
      <c r="M77" s="33">
        <v>1</v>
      </c>
      <c r="N77" s="34" t="s">
        <v>40</v>
      </c>
      <c r="O77" s="35">
        <f>+O78</f>
        <v>0</v>
      </c>
      <c r="P77" s="31"/>
    </row>
    <row r="78">
      <c r="E78" s="1">
        <v>59</v>
      </c>
      <c r="F78" s="1"/>
      <c r="G78" s="1">
        <v>11</v>
      </c>
      <c r="K78" s="32" t="s">
        <v>109</v>
      </c>
      <c r="L78" s="32" t="s">
        <v>38</v>
      </c>
      <c r="M78" s="33">
        <v>30</v>
      </c>
      <c r="N78" s="34" t="s">
        <v>110</v>
      </c>
      <c r="O78" s="36"/>
      <c r="P78" s="31"/>
    </row>
    <row r="79">
      <c r="E79" s="1">
        <v>60</v>
      </c>
      <c r="F79" s="1">
        <v>203</v>
      </c>
      <c r="G79" s="1">
        <v>5</v>
      </c>
      <c r="K79" s="32" t="s">
        <v>111</v>
      </c>
      <c r="L79" s="32" t="s">
        <v>38</v>
      </c>
      <c r="M79" s="33">
        <v>1</v>
      </c>
      <c r="N79" s="34" t="s">
        <v>40</v>
      </c>
      <c r="O79" s="35">
        <f>+O80</f>
        <v>0</v>
      </c>
      <c r="P79" s="31"/>
    </row>
    <row r="80">
      <c r="E80" s="1">
        <v>61</v>
      </c>
      <c r="F80" s="1">
        <v>204</v>
      </c>
      <c r="G80" s="1">
        <v>6</v>
      </c>
      <c r="K80" s="32" t="s">
        <v>112</v>
      </c>
      <c r="L80" s="32" t="s">
        <v>38</v>
      </c>
      <c r="M80" s="33">
        <v>1</v>
      </c>
      <c r="N80" s="34" t="s">
        <v>40</v>
      </c>
      <c r="O80" s="36"/>
      <c r="P80" s="31"/>
    </row>
    <row r="81">
      <c r="E81" s="1">
        <v>62</v>
      </c>
      <c r="F81" s="1">
        <v>23</v>
      </c>
      <c r="G81" s="1">
        <v>4</v>
      </c>
      <c r="K81" s="32" t="s">
        <v>113</v>
      </c>
      <c r="L81" s="32" t="s">
        <v>38</v>
      </c>
      <c r="M81" s="33">
        <v>1</v>
      </c>
      <c r="N81" s="34" t="s">
        <v>40</v>
      </c>
      <c r="O81" s="35">
        <f>+O82</f>
        <v>0</v>
      </c>
      <c r="P81" s="31"/>
    </row>
    <row r="82">
      <c r="E82" s="1">
        <v>63</v>
      </c>
      <c r="F82" s="1">
        <v>220</v>
      </c>
      <c r="G82" s="1">
        <v>5</v>
      </c>
      <c r="K82" s="32" t="s">
        <v>114</v>
      </c>
      <c r="L82" s="32" t="s">
        <v>38</v>
      </c>
      <c r="M82" s="33">
        <v>1</v>
      </c>
      <c r="N82" s="34" t="s">
        <v>40</v>
      </c>
      <c r="O82" s="36"/>
      <c r="P82" s="31"/>
    </row>
    <row r="83">
      <c r="E83" s="1">
        <v>64</v>
      </c>
      <c r="F83" s="1">
        <v>25</v>
      </c>
      <c r="G83" s="1">
        <v>2</v>
      </c>
      <c r="K83" s="32" t="s">
        <v>115</v>
      </c>
      <c r="L83" s="32" t="s">
        <v>38</v>
      </c>
      <c r="M83" s="33">
        <v>1</v>
      </c>
      <c r="N83" s="34" t="s">
        <v>40</v>
      </c>
      <c r="O83" s="36"/>
      <c r="P83" s="31"/>
    </row>
    <row r="84" ht="14.25">
      <c r="E84" s="1">
        <v>1</v>
      </c>
      <c r="F84" s="1">
        <v>4</v>
      </c>
      <c r="G84" s="1">
        <v>1</v>
      </c>
      <c r="K84" s="37" t="s">
        <v>116</v>
      </c>
      <c r="L84" s="37" t="s">
        <v>38</v>
      </c>
      <c r="M84" s="38"/>
      <c r="N84" s="39" t="s">
        <v>38</v>
      </c>
      <c r="O84" s="40">
        <f>+O21+O83</f>
        <v>0</v>
      </c>
      <c r="P84" s="31"/>
    </row>
    <row r="85">
      <c r="L85" s="41"/>
      <c r="M85" s="42"/>
      <c r="N85" s="43"/>
      <c r="O85" s="44"/>
      <c r="P85" s="31"/>
    </row>
    <row r="86" thickTop="1" ht="13.8">
      <c r="C86" s="10"/>
      <c r="K86" s="45" t="s">
        <v>117</v>
      </c>
      <c r="O86" s="46">
        <f>+O84</f>
        <v>0</v>
      </c>
    </row>
    <row r="87" ht="13.2">
      <c r="C87" s="10"/>
      <c r="K87" s="47" t="s">
        <v>118</v>
      </c>
      <c r="O87" s="48">
        <f>ROUNDDOWN(工事価格*0.1,0)</f>
        <v>0</v>
      </c>
    </row>
    <row r="88" thickBot="1" ht="13.8">
      <c r="C88" s="10"/>
      <c r="K88" s="49" t="s">
        <v>119</v>
      </c>
      <c r="O88" s="50">
        <f>工事価格+消費税</f>
        <v>0</v>
      </c>
    </row>
    <row r="89" thickTop="1" ht="13.8"/>
  </sheetData>
  <sheetProtection sheet="1" objects="1" scenarios="1" spinCount="100000" saltValue="VoYVgU9P0ZxfhPNnnT1+cPCHxxRVcVqiVnbDJedE+5J7uXkFNJhK+BObmM0X6OPfaGgnqRAGHynZFU+O3FaFkA==" hashValue="rQ+l/0DaZUDxb7qkzrae1SxvYRvCM6pyuZHuaOQZTG2EErr2PGPlh5jSemkrSmdPV5nKsvkkfU2yHwTLw47xbw==" algorithmName="SHA-512" password="FD80"/>
  <mergeCells count="1">
    <mergeCell ref="M5:O5"/>
  </mergeCells>
  <dataValidations count="2">
    <dataValidation type="decimal" allowBlank="1" imeMode="off" showInputMessage="1" showErrorMessage="1" errorTitle="工事費内訳書" error="金額を入力してください。" sqref="O19 O85:O88">
      <formula1>-9999999999</formula1>
      <formula2>9999999999</formula2>
    </dataValidation>
    <dataValidation allowBlank="1" imeMode="off" showInputMessage="1" showErrorMessage="1" errorTitle="工事費内訳書" error="金額を入力してください。" sqref="O20:O84"/>
  </dataValidations>
  <pageMargins left="0.39375" right="0.1965278" top="0.39375" bottom="0.5902778" header="0.5118055" footer="0.5118055"/>
  <pageSetup r:id="rId1" paperSize="9" orientation="portrait" scale="74" fitToHeight="0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>
  <Application>DevExpress Office File API/21.2.7.0</Application>
  <DocSecurity>1</DocSecurity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taka_yoshida</dc:creator>
  <cp:lastModifiedBy>nn-chikugo</cp:lastModifiedBy>
  <cp:lastPrinted>2020-10-12T05:07:54Z</cp:lastPrinted>
  <dcterms:created xsi:type="dcterms:W3CDTF">2014-01-09T08:55:00Z</dcterms:created>
  <dcterms:modified xsi:type="dcterms:W3CDTF">2025-06-16T07:13:39Z</dcterms:modified>
</cp:coreProperties>
</file>