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X:\50_shinko\02_入札係\02_総合評価資料（一般競争入札　農村整備課事業個別）\Ｒ　７年度工事\04 飯塚\05_梅ノ木谷地区　ため池工事\公告資料（内容確認中　農林）\"/>
    </mc:Choice>
  </mc:AlternateContent>
  <bookViews>
    <workbookView xWindow="912" yWindow="-12" windowWidth="18888" windowHeight="6036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内訳書!$J$1:$O$97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内訳書!$O$95</definedName>
    <definedName name="工事番号" localSheetId="0">内訳書!$K$8</definedName>
    <definedName name="工事費計" localSheetId="0">内訳書!$O$97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内訳書!$O$96</definedName>
  </definedNames>
  <calcPr/>
</workbook>
</file>

<file path=xl/calcChain.xml><?xml version="1.0" encoding="utf-8"?>
<calcChain xmlns="http://schemas.openxmlformats.org/spreadsheetml/2006/main">
  <c i="41" l="1" r="O96"/>
  <c r="O95"/>
  <c r="O97"/>
  <c r="O21"/>
  <c r="O22"/>
  <c r="O23"/>
  <c r="O24"/>
  <c r="O25"/>
  <c r="O32"/>
  <c r="O33"/>
  <c r="O42"/>
  <c r="O43"/>
  <c r="O44"/>
  <c r="O51"/>
  <c r="O58"/>
  <c r="O61"/>
  <c r="O64"/>
  <c r="O66"/>
  <c r="O70"/>
  <c r="O73"/>
  <c r="O74"/>
  <c r="O76"/>
  <c r="O77"/>
  <c r="O78"/>
  <c r="O80"/>
  <c r="O81"/>
  <c r="O82"/>
  <c r="O84"/>
  <c r="O86"/>
  <c r="O89"/>
  <c r="O90"/>
  <c r="O91"/>
  <c r="O93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<sst xmlns="http://schemas.openxmlformats.org/spreadsheetml/2006/main">
  <si>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</si>
  <si>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07-7151590020615</t>
  </si>
  <si>
    <t>ため池工事</t>
  </si>
  <si>
    <t>工事費内訳書</t>
  </si>
  <si>
    <t/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</si>
  <si>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</si>
  <si>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</si>
  <si>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</si>
  <si>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</si>
  <si>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</si>
  <si>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</si>
  <si>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</si>
  <si>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</si>
  <si>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2号</t>
  </si>
  <si>
    <t xml:space="preserve">業    者    名　　　　</t>
  </si>
  <si>
    <t>L_規格</t>
  </si>
  <si>
    <t>入力(積上無し）背景色</t>
  </si>
  <si>
    <t>事業名</t>
  </si>
  <si>
    <t>県営ため池等整備事業（一般）</t>
  </si>
  <si>
    <t>M_数量</t>
  </si>
  <si>
    <t>積上げ無し文字色</t>
  </si>
  <si>
    <t>年度,1,20,1</t>
  </si>
  <si>
    <t>地区名</t>
  </si>
  <si>
    <t>梅ノ木谷地区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</si>
  <si>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</si>
  <si>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</si>
  <si>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</si>
  <si>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</si>
  <si>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</si>
  <si>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</si>
  <si>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</si>
  <si>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</si>
  <si>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</si>
  <si>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</si>
  <si>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</si>
  <si>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</si>
  <si>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</si>
  <si>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</si>
  <si>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</si>
  <si>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</si>
  <si>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</si>
  <si>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</si>
  <si>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刃口推進工</t>
  </si>
  <si>
    <t xml:space="preserve">      管渠管</t>
  </si>
  <si>
    <t xml:space="preserve">       推進用鉄筋コンクリート管（刃口）</t>
  </si>
  <si>
    <t>ｍ</t>
  </si>
  <si>
    <t xml:space="preserve">       機械器具損料</t>
  </si>
  <si>
    <t xml:space="preserve">       底樋工（推進工）</t>
  </si>
  <si>
    <t>薬液注入工</t>
  </si>
  <si>
    <t xml:space="preserve">       残土処理</t>
  </si>
  <si>
    <t>m3</t>
  </si>
  <si>
    <t xml:space="preserve">       裏込め</t>
  </si>
  <si>
    <t xml:space="preserve">       管目地</t>
  </si>
  <si>
    <t>箇所</t>
  </si>
  <si>
    <t xml:space="preserve">     堤体工</t>
  </si>
  <si>
    <t xml:space="preserve">      堤体工</t>
  </si>
  <si>
    <t xml:space="preserve">       トレンチ掘削（土砂）</t>
  </si>
  <si>
    <t xml:space="preserve">       トレンチ掘削（軟岩）</t>
  </si>
  <si>
    <t xml:space="preserve">       堤体掘削上流</t>
  </si>
  <si>
    <t xml:space="preserve">       堤体工掘削上流（軟岩）</t>
  </si>
  <si>
    <t xml:space="preserve">       堤体掘削下流</t>
  </si>
  <si>
    <t xml:space="preserve">       盛土（刃金土）</t>
  </si>
  <si>
    <t>4.0m≦B</t>
  </si>
  <si>
    <t>2.5m≦B≦4.0m</t>
  </si>
  <si>
    <t xml:space="preserve">       刃金土購入</t>
  </si>
  <si>
    <t xml:space="preserve">    直接工事費（仮設工）</t>
  </si>
  <si>
    <t xml:space="preserve">     仮設工</t>
  </si>
  <si>
    <t xml:space="preserve">      仮設備工（刃口推進）</t>
  </si>
  <si>
    <t xml:space="preserve">       支圧壁工</t>
  </si>
  <si>
    <t xml:space="preserve">       クレーン設置組立撤去</t>
  </si>
  <si>
    <t xml:space="preserve">       発進坑口工</t>
  </si>
  <si>
    <t>φ1200</t>
  </si>
  <si>
    <t xml:space="preserve">       立坑基礎工</t>
  </si>
  <si>
    <t xml:space="preserve">       鏡切り工</t>
  </si>
  <si>
    <t xml:space="preserve">       刃口推進工及び推進設備工</t>
  </si>
  <si>
    <t xml:space="preserve">      発進立坑</t>
  </si>
  <si>
    <t>ライナープレート</t>
  </si>
  <si>
    <t xml:space="preserve">       ライナープレート掘削土留工</t>
  </si>
  <si>
    <t>小判型</t>
  </si>
  <si>
    <t xml:space="preserve">       グラウト工</t>
  </si>
  <si>
    <t xml:space="preserve">       支保材設置</t>
  </si>
  <si>
    <t xml:space="preserve">       H形鋼　200型【賃料】</t>
  </si>
  <si>
    <t xml:space="preserve">       H形鋼　250型【賃料】</t>
  </si>
  <si>
    <t xml:space="preserve">       副部材A【賃料】</t>
  </si>
  <si>
    <t xml:space="preserve">      推進仮設道路工</t>
  </si>
  <si>
    <t xml:space="preserve">       仮設盛土工</t>
  </si>
  <si>
    <t xml:space="preserve">       仮設道路撤去工</t>
  </si>
  <si>
    <t xml:space="preserve">      地盤改良工（施工ヤード）</t>
  </si>
  <si>
    <t xml:space="preserve">       地盤改良工（施工ヤード）</t>
  </si>
  <si>
    <t>㎡</t>
  </si>
  <si>
    <t xml:space="preserve">       地盤改良工（推進用道路基礎）</t>
  </si>
  <si>
    <t xml:space="preserve">      タラップ</t>
  </si>
  <si>
    <t xml:space="preserve">       タラップ</t>
  </si>
  <si>
    <t>個</t>
  </si>
  <si>
    <t xml:space="preserve">      5号仮設道路</t>
  </si>
  <si>
    <t xml:space="preserve">       仮設水路工</t>
  </si>
  <si>
    <t xml:space="preserve">       敷砂利</t>
  </si>
  <si>
    <t xml:space="preserve">      水替え工</t>
  </si>
  <si>
    <t xml:space="preserve">       水替え（常時排水）</t>
  </si>
  <si>
    <t xml:space="preserve">       水替え（作業時排水）</t>
  </si>
  <si>
    <t xml:space="preserve">   間接工事費</t>
  </si>
  <si>
    <t xml:space="preserve">    共通仮設費</t>
  </si>
  <si>
    <t xml:space="preserve">     運搬費～営繕費等</t>
  </si>
  <si>
    <t xml:space="preserve">     準備費</t>
  </si>
  <si>
    <t xml:space="preserve">      輸送費</t>
  </si>
  <si>
    <t xml:space="preserve">       輸送費</t>
  </si>
  <si>
    <t xml:space="preserve">        輸送費</t>
  </si>
  <si>
    <t>ton</t>
  </si>
  <si>
    <t xml:space="preserve">     技術管理費</t>
  </si>
  <si>
    <t xml:space="preserve">      共通仮設（積上げ）</t>
  </si>
  <si>
    <t xml:space="preserve">       技術管理費</t>
  </si>
  <si>
    <t xml:space="preserve">        土質試験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</si>
  <si>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</si>
  <si>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</si>
  <si>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</si>
  <si>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</si>
  <si>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</si>
  <si>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</si>
  <si>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土壌試験費</t>
  </si>
  <si>
    <t xml:space="preserve">    土壌試験費</t>
  </si>
  <si>
    <t xml:space="preserve">     環境庁告示46号溶出試験</t>
  </si>
  <si>
    <t>六価クロム（諸経費含む）</t>
  </si>
  <si>
    <t>検体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</si>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</sst>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6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65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6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65" fontId="1" fillId="0" borderId="6" xfId="0" applyNumberFormat="1" applyFont="1" applyFill="1" applyBorder="1" applyAlignment="1" applyProtection="1"/>
    <xf numFmtId="165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6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65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65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65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65" fontId="1" fillId="7" borderId="10" xfId="0" applyNumberFormat="1" applyFont="1" applyFill="1" applyBorder="1" applyAlignment="1" applyProtection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>
      <c r="A1" s="1" t="s">
        <v>0</v>
      </c>
      <c r="D1" s="5" t="s">
        <v>1</v>
      </c>
      <c r="E1" s="5"/>
      <c r="F1" s="5"/>
      <c r="G1" s="5"/>
      <c r="H1" s="5"/>
      <c r="I1" s="5"/>
    </row>
    <row r="2" thickBot="1" ht="13.8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ht="14.2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ht="14.2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ht="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4"/>
      <c r="N5" s="15"/>
      <c r="O5" s="16"/>
      <c r="P5" s="17"/>
      <c r="Q5" s="18"/>
    </row>
    <row r="6">
      <c r="A6" s="1" t="s">
        <v>15</v>
      </c>
      <c r="B6" s="19" t="s">
        <v>16</v>
      </c>
      <c r="C6" s="20"/>
      <c r="J6" s="1" t="s">
        <v>17</v>
      </c>
      <c r="K6" s="2" t="s">
        <v>18</v>
      </c>
      <c r="N6" s="17"/>
      <c r="O6" s="17"/>
      <c r="P6" s="17"/>
      <c r="Q6" s="18"/>
    </row>
    <row r="7">
      <c r="A7" s="1" t="s">
        <v>19</v>
      </c>
      <c r="B7" s="18" t="s">
        <v>20</v>
      </c>
      <c r="C7" s="21"/>
      <c r="D7" s="1" t="s">
        <v>21</v>
      </c>
      <c r="J7" s="1" t="s">
        <v>22</v>
      </c>
      <c r="K7" s="2" t="s">
        <v>23</v>
      </c>
      <c r="N7" s="17"/>
      <c r="O7" s="17"/>
      <c r="P7" s="17"/>
      <c r="Q7" s="18"/>
    </row>
    <row r="8">
      <c r="A8" s="1" t="s">
        <v>24</v>
      </c>
      <c r="B8" s="22" t="s">
        <v>25</v>
      </c>
      <c r="C8" s="20"/>
      <c r="D8" s="1" t="s">
        <v>26</v>
      </c>
      <c r="J8" s="2" t="s">
        <v>27</v>
      </c>
      <c r="K8" s="23" t="s">
        <v>1</v>
      </c>
      <c r="N8" s="17"/>
      <c r="O8" s="17"/>
      <c r="P8" s="17"/>
      <c r="Q8" s="18"/>
    </row>
    <row r="9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3" t="s">
        <v>2</v>
      </c>
      <c r="N9" s="17"/>
      <c r="O9" s="17"/>
      <c r="P9" s="17"/>
      <c r="Q9" s="18"/>
    </row>
    <row r="10" thickBot="1" ht="13.8">
      <c r="A10" s="10"/>
      <c r="B10" s="10"/>
      <c r="C10" s="10"/>
      <c r="D10" s="1" t="s">
        <v>32</v>
      </c>
      <c r="N10" s="17"/>
      <c r="O10" s="17"/>
      <c r="P10" s="17"/>
      <c r="Q10" s="18"/>
    </row>
    <row r="11" hidden="1" ht="13.2">
      <c r="A11" s="10"/>
      <c r="B11" s="10"/>
      <c r="C11" s="10"/>
      <c r="N11" s="17"/>
      <c r="O11" s="17"/>
      <c r="P11" s="17"/>
      <c r="Q11" s="18"/>
    </row>
    <row r="12" hidden="1" ht="13.2">
      <c r="A12" s="10"/>
      <c r="B12" s="10"/>
      <c r="C12" s="10"/>
      <c r="N12" s="17"/>
      <c r="O12" s="17"/>
      <c r="P12" s="17"/>
      <c r="Q12" s="18"/>
    </row>
    <row r="13" hidden="1" ht="13.2">
      <c r="A13" s="10"/>
      <c r="B13" s="10"/>
      <c r="C13" s="10"/>
      <c r="N13" s="17"/>
      <c r="O13" s="17"/>
      <c r="P13" s="17"/>
      <c r="Q13" s="18"/>
    </row>
    <row r="14" hidden="1" ht="13.2">
      <c r="A14" s="10"/>
      <c r="B14" s="10"/>
      <c r="C14" s="10"/>
      <c r="N14" s="17"/>
      <c r="O14" s="17"/>
      <c r="P14" s="17"/>
      <c r="Q14" s="18"/>
    </row>
    <row r="15" hidden="1" ht="13.2">
      <c r="A15" s="10"/>
      <c r="B15" s="10"/>
      <c r="C15" s="10"/>
      <c r="N15" s="17"/>
      <c r="O15" s="17"/>
      <c r="P15" s="17"/>
      <c r="Q15" s="18"/>
    </row>
    <row r="16" hidden="1" ht="13.2">
      <c r="A16" s="10"/>
      <c r="B16" s="10"/>
      <c r="C16" s="10"/>
      <c r="N16" s="17"/>
      <c r="O16" s="17"/>
      <c r="P16" s="17"/>
      <c r="Q16" s="18"/>
    </row>
    <row r="17" hidden="1" ht="13.2">
      <c r="A17" s="10"/>
      <c r="B17" s="10"/>
      <c r="C17" s="10"/>
      <c r="N17" s="17"/>
      <c r="O17" s="17"/>
      <c r="P17" s="17"/>
      <c r="Q17" s="18"/>
    </row>
    <row r="18" hidden="1" thickBot="1" ht="13.8"/>
    <row r="19" thickTop="1" thickBot="1" ht="14.4">
      <c r="K19" s="24" t="s">
        <v>33</v>
      </c>
      <c r="L19" s="24" t="s">
        <v>34</v>
      </c>
      <c r="M19" s="25" t="s">
        <v>35</v>
      </c>
      <c r="N19" s="24" t="s">
        <v>36</v>
      </c>
      <c r="O19" s="26" t="s">
        <v>37</v>
      </c>
    </row>
    <row r="20">
      <c r="E20" s="1">
        <v>0</v>
      </c>
      <c r="F20" s="1"/>
      <c r="G20" s="1">
        <v>0</v>
      </c>
      <c r="K20" s="27" t="s">
        <v>2</v>
      </c>
      <c r="L20" s="27" t="s">
        <v>4</v>
      </c>
      <c r="M20" s="28"/>
      <c r="N20" s="29" t="s">
        <v>4</v>
      </c>
      <c r="O20" s="30"/>
      <c r="P20" s="31"/>
    </row>
    <row r="21">
      <c r="E21" s="1">
        <v>2</v>
      </c>
      <c r="F21" s="1">
        <v>5</v>
      </c>
      <c r="G21" s="1">
        <v>2</v>
      </c>
      <c r="K21" s="32" t="s">
        <v>38</v>
      </c>
      <c r="L21" s="32" t="s">
        <v>4</v>
      </c>
      <c r="M21" s="33">
        <v>1</v>
      </c>
      <c r="N21" s="34" t="s">
        <v>39</v>
      </c>
      <c r="O21" s="35">
        <f>+O22+O73</f>
        <v>0</v>
      </c>
      <c r="P21" s="31"/>
    </row>
    <row r="22">
      <c r="E22" s="1">
        <v>3</v>
      </c>
      <c r="F22" s="1">
        <v>6</v>
      </c>
      <c r="G22" s="1">
        <v>3</v>
      </c>
      <c r="K22" s="32" t="s">
        <v>40</v>
      </c>
      <c r="L22" s="32" t="s">
        <v>4</v>
      </c>
      <c r="M22" s="33">
        <v>1</v>
      </c>
      <c r="N22" s="34" t="s">
        <v>39</v>
      </c>
      <c r="O22" s="35">
        <f>+O23+O42</f>
        <v>0</v>
      </c>
      <c r="P22" s="31"/>
    </row>
    <row r="23">
      <c r="E23" s="1">
        <v>4</v>
      </c>
      <c r="F23" s="1">
        <v>168</v>
      </c>
      <c r="G23" s="1">
        <v>4</v>
      </c>
      <c r="K23" s="32" t="s">
        <v>41</v>
      </c>
      <c r="L23" s="32" t="s">
        <v>4</v>
      </c>
      <c r="M23" s="33">
        <v>1</v>
      </c>
      <c r="N23" s="34" t="s">
        <v>39</v>
      </c>
      <c r="O23" s="35">
        <f>+O24+O32</f>
        <v>0</v>
      </c>
      <c r="P23" s="31"/>
    </row>
    <row r="24">
      <c r="E24" s="1">
        <v>5</v>
      </c>
      <c r="F24" s="1"/>
      <c r="G24" s="1">
        <v>9</v>
      </c>
      <c r="K24" s="32" t="s">
        <v>42</v>
      </c>
      <c r="L24" s="32" t="s">
        <v>4</v>
      </c>
      <c r="M24" s="33">
        <v>1</v>
      </c>
      <c r="N24" s="34" t="s">
        <v>39</v>
      </c>
      <c r="O24" s="35">
        <f>+O25</f>
        <v>0</v>
      </c>
      <c r="P24" s="31"/>
    </row>
    <row r="25">
      <c r="E25" s="1">
        <v>6</v>
      </c>
      <c r="F25" s="1"/>
      <c r="G25" s="1">
        <v>10</v>
      </c>
      <c r="K25" s="32" t="s">
        <v>43</v>
      </c>
      <c r="L25" s="32" t="s">
        <v>4</v>
      </c>
      <c r="M25" s="33">
        <v>1</v>
      </c>
      <c r="N25" s="34" t="s">
        <v>39</v>
      </c>
      <c r="O25" s="35">
        <f>+O26+O27+O28+O29+O30+O31</f>
        <v>0</v>
      </c>
      <c r="P25" s="31"/>
    </row>
    <row r="26">
      <c r="E26" s="1">
        <v>7</v>
      </c>
      <c r="F26" s="1"/>
      <c r="G26" s="1">
        <v>11</v>
      </c>
      <c r="K26" s="32" t="s">
        <v>44</v>
      </c>
      <c r="L26" s="32" t="s">
        <v>4</v>
      </c>
      <c r="M26" s="33">
        <v>40.799999999999997</v>
      </c>
      <c r="N26" s="34" t="s">
        <v>45</v>
      </c>
      <c r="O26" s="36"/>
      <c r="P26" s="31"/>
    </row>
    <row r="27">
      <c r="E27" s="1">
        <v>8</v>
      </c>
      <c r="F27" s="1"/>
      <c r="G27" s="1">
        <v>11</v>
      </c>
      <c r="K27" s="32" t="s">
        <v>46</v>
      </c>
      <c r="L27" s="32" t="s">
        <v>4</v>
      </c>
      <c r="M27" s="33">
        <v>1</v>
      </c>
      <c r="N27" s="34" t="s">
        <v>39</v>
      </c>
      <c r="O27" s="36"/>
      <c r="P27" s="31"/>
    </row>
    <row r="28">
      <c r="E28" s="1">
        <v>9</v>
      </c>
      <c r="F28" s="1"/>
      <c r="G28" s="1">
        <v>11</v>
      </c>
      <c r="K28" s="32" t="s">
        <v>47</v>
      </c>
      <c r="L28" s="32" t="s">
        <v>48</v>
      </c>
      <c r="M28" s="33">
        <v>1</v>
      </c>
      <c r="N28" s="34" t="s">
        <v>39</v>
      </c>
      <c r="O28" s="36"/>
      <c r="P28" s="31"/>
    </row>
    <row r="29">
      <c r="E29" s="1">
        <v>10</v>
      </c>
      <c r="F29" s="1"/>
      <c r="G29" s="1">
        <v>11</v>
      </c>
      <c r="K29" s="32" t="s">
        <v>49</v>
      </c>
      <c r="L29" s="32" t="s">
        <v>4</v>
      </c>
      <c r="M29" s="33">
        <v>66</v>
      </c>
      <c r="N29" s="34" t="s">
        <v>50</v>
      </c>
      <c r="O29" s="36"/>
      <c r="P29" s="31"/>
    </row>
    <row r="30">
      <c r="E30" s="1">
        <v>11</v>
      </c>
      <c r="F30" s="1"/>
      <c r="G30" s="1">
        <v>11</v>
      </c>
      <c r="K30" s="32" t="s">
        <v>51</v>
      </c>
      <c r="L30" s="32" t="s">
        <v>4</v>
      </c>
      <c r="M30" s="33">
        <v>40.799999999999997</v>
      </c>
      <c r="N30" s="34" t="s">
        <v>45</v>
      </c>
      <c r="O30" s="36"/>
      <c r="P30" s="31"/>
    </row>
    <row r="31">
      <c r="E31" s="1">
        <v>12</v>
      </c>
      <c r="F31" s="1"/>
      <c r="G31" s="1">
        <v>11</v>
      </c>
      <c r="K31" s="32" t="s">
        <v>52</v>
      </c>
      <c r="L31" s="32" t="s">
        <v>4</v>
      </c>
      <c r="M31" s="33">
        <v>16</v>
      </c>
      <c r="N31" s="34" t="s">
        <v>53</v>
      </c>
      <c r="O31" s="36"/>
      <c r="P31" s="31"/>
    </row>
    <row r="32">
      <c r="E32" s="1">
        <v>13</v>
      </c>
      <c r="F32" s="1"/>
      <c r="G32" s="1">
        <v>9</v>
      </c>
      <c r="K32" s="32" t="s">
        <v>54</v>
      </c>
      <c r="L32" s="32" t="s">
        <v>4</v>
      </c>
      <c r="M32" s="33">
        <v>1</v>
      </c>
      <c r="N32" s="34" t="s">
        <v>39</v>
      </c>
      <c r="O32" s="35">
        <f>+O33</f>
        <v>0</v>
      </c>
      <c r="P32" s="31"/>
    </row>
    <row r="33">
      <c r="E33" s="1">
        <v>14</v>
      </c>
      <c r="F33" s="1"/>
      <c r="G33" s="1">
        <v>10</v>
      </c>
      <c r="K33" s="32" t="s">
        <v>55</v>
      </c>
      <c r="L33" s="32" t="s">
        <v>4</v>
      </c>
      <c r="M33" s="33">
        <v>1</v>
      </c>
      <c r="N33" s="34" t="s">
        <v>39</v>
      </c>
      <c r="O33" s="35">
        <f>+O34+O35+O36+O37+O38+O39+O40+O41</f>
        <v>0</v>
      </c>
      <c r="P33" s="31"/>
    </row>
    <row r="34">
      <c r="E34" s="1">
        <v>15</v>
      </c>
      <c r="F34" s="1"/>
      <c r="G34" s="1">
        <v>11</v>
      </c>
      <c r="K34" s="32" t="s">
        <v>56</v>
      </c>
      <c r="L34" s="32" t="s">
        <v>4</v>
      </c>
      <c r="M34" s="33">
        <v>320</v>
      </c>
      <c r="N34" s="34" t="s">
        <v>50</v>
      </c>
      <c r="O34" s="36"/>
      <c r="P34" s="31"/>
    </row>
    <row r="35">
      <c r="E35" s="1">
        <v>16</v>
      </c>
      <c r="F35" s="1"/>
      <c r="G35" s="1">
        <v>11</v>
      </c>
      <c r="K35" s="32" t="s">
        <v>57</v>
      </c>
      <c r="L35" s="32" t="s">
        <v>4</v>
      </c>
      <c r="M35" s="33">
        <v>140</v>
      </c>
      <c r="N35" s="34" t="s">
        <v>50</v>
      </c>
      <c r="O35" s="36"/>
      <c r="P35" s="31"/>
    </row>
    <row r="36">
      <c r="E36" s="1">
        <v>17</v>
      </c>
      <c r="F36" s="1"/>
      <c r="G36" s="1">
        <v>11</v>
      </c>
      <c r="K36" s="32" t="s">
        <v>58</v>
      </c>
      <c r="L36" s="32" t="s">
        <v>4</v>
      </c>
      <c r="M36" s="33">
        <v>2500</v>
      </c>
      <c r="N36" s="34" t="s">
        <v>50</v>
      </c>
      <c r="O36" s="36"/>
      <c r="P36" s="31"/>
    </row>
    <row r="37">
      <c r="E37" s="1">
        <v>18</v>
      </c>
      <c r="F37" s="1"/>
      <c r="G37" s="1">
        <v>11</v>
      </c>
      <c r="K37" s="32" t="s">
        <v>59</v>
      </c>
      <c r="L37" s="32" t="s">
        <v>4</v>
      </c>
      <c r="M37" s="33">
        <v>190</v>
      </c>
      <c r="N37" s="34" t="s">
        <v>50</v>
      </c>
      <c r="O37" s="36"/>
      <c r="P37" s="31"/>
    </row>
    <row r="38">
      <c r="E38" s="1">
        <v>19</v>
      </c>
      <c r="F38" s="1"/>
      <c r="G38" s="1">
        <v>11</v>
      </c>
      <c r="K38" s="32" t="s">
        <v>60</v>
      </c>
      <c r="L38" s="32" t="s">
        <v>4</v>
      </c>
      <c r="M38" s="33">
        <v>410</v>
      </c>
      <c r="N38" s="34" t="s">
        <v>50</v>
      </c>
      <c r="O38" s="36"/>
      <c r="P38" s="31"/>
    </row>
    <row r="39">
      <c r="E39" s="1">
        <v>20</v>
      </c>
      <c r="F39" s="1"/>
      <c r="G39" s="1">
        <v>11</v>
      </c>
      <c r="K39" s="32" t="s">
        <v>61</v>
      </c>
      <c r="L39" s="32" t="s">
        <v>62</v>
      </c>
      <c r="M39" s="33">
        <v>630</v>
      </c>
      <c r="N39" s="34" t="s">
        <v>50</v>
      </c>
      <c r="O39" s="36"/>
      <c r="P39" s="31"/>
    </row>
    <row r="40">
      <c r="E40" s="1">
        <v>21</v>
      </c>
      <c r="F40" s="1"/>
      <c r="G40" s="1">
        <v>11</v>
      </c>
      <c r="K40" s="32" t="s">
        <v>61</v>
      </c>
      <c r="L40" s="32" t="s">
        <v>63</v>
      </c>
      <c r="M40" s="33">
        <v>280</v>
      </c>
      <c r="N40" s="34" t="s">
        <v>50</v>
      </c>
      <c r="O40" s="36"/>
      <c r="P40" s="31"/>
    </row>
    <row r="41">
      <c r="E41" s="1">
        <v>22</v>
      </c>
      <c r="F41" s="1"/>
      <c r="G41" s="1">
        <v>11</v>
      </c>
      <c r="K41" s="32" t="s">
        <v>64</v>
      </c>
      <c r="L41" s="32" t="s">
        <v>4</v>
      </c>
      <c r="M41" s="33">
        <v>900</v>
      </c>
      <c r="N41" s="34" t="s">
        <v>50</v>
      </c>
      <c r="O41" s="36"/>
      <c r="P41" s="31"/>
    </row>
    <row r="42">
      <c r="E42" s="1">
        <v>23</v>
      </c>
      <c r="F42" s="1">
        <v>169</v>
      </c>
      <c r="G42" s="1">
        <v>4</v>
      </c>
      <c r="K42" s="32" t="s">
        <v>65</v>
      </c>
      <c r="L42" s="32" t="s">
        <v>4</v>
      </c>
      <c r="M42" s="33">
        <v>1</v>
      </c>
      <c r="N42" s="34" t="s">
        <v>39</v>
      </c>
      <c r="O42" s="35">
        <f>+O43</f>
        <v>0</v>
      </c>
      <c r="P42" s="31"/>
    </row>
    <row r="43">
      <c r="E43" s="1">
        <v>24</v>
      </c>
      <c r="F43" s="1"/>
      <c r="G43" s="1">
        <v>9</v>
      </c>
      <c r="K43" s="32" t="s">
        <v>66</v>
      </c>
      <c r="L43" s="32" t="s">
        <v>4</v>
      </c>
      <c r="M43" s="33">
        <v>1</v>
      </c>
      <c r="N43" s="34" t="s">
        <v>39</v>
      </c>
      <c r="O43" s="35">
        <f>+O44+O51+O58+O61+O64+O66+O70</f>
        <v>0</v>
      </c>
      <c r="P43" s="31"/>
    </row>
    <row r="44">
      <c r="E44" s="1">
        <v>25</v>
      </c>
      <c r="F44" s="1"/>
      <c r="G44" s="1">
        <v>10</v>
      </c>
      <c r="K44" s="32" t="s">
        <v>67</v>
      </c>
      <c r="L44" s="32" t="s">
        <v>4</v>
      </c>
      <c r="M44" s="33">
        <v>1</v>
      </c>
      <c r="N44" s="34" t="s">
        <v>39</v>
      </c>
      <c r="O44" s="35">
        <f>+O45+O46+O47+O48+O49+O50</f>
        <v>0</v>
      </c>
      <c r="P44" s="31"/>
    </row>
    <row r="45">
      <c r="E45" s="1">
        <v>26</v>
      </c>
      <c r="F45" s="1"/>
      <c r="G45" s="1">
        <v>11</v>
      </c>
      <c r="K45" s="32" t="s">
        <v>68</v>
      </c>
      <c r="L45" s="32" t="s">
        <v>4</v>
      </c>
      <c r="M45" s="33">
        <v>1</v>
      </c>
      <c r="N45" s="34" t="s">
        <v>53</v>
      </c>
      <c r="O45" s="36"/>
      <c r="P45" s="31"/>
    </row>
    <row r="46">
      <c r="E46" s="1">
        <v>27</v>
      </c>
      <c r="F46" s="1"/>
      <c r="G46" s="1">
        <v>11</v>
      </c>
      <c r="K46" s="32" t="s">
        <v>69</v>
      </c>
      <c r="L46" s="32" t="s">
        <v>4</v>
      </c>
      <c r="M46" s="33">
        <v>1</v>
      </c>
      <c r="N46" s="34" t="s">
        <v>53</v>
      </c>
      <c r="O46" s="36"/>
      <c r="P46" s="31"/>
    </row>
    <row r="47">
      <c r="E47" s="1">
        <v>28</v>
      </c>
      <c r="F47" s="1"/>
      <c r="G47" s="1">
        <v>11</v>
      </c>
      <c r="K47" s="32" t="s">
        <v>70</v>
      </c>
      <c r="L47" s="32" t="s">
        <v>71</v>
      </c>
      <c r="M47" s="33">
        <v>1</v>
      </c>
      <c r="N47" s="34" t="s">
        <v>53</v>
      </c>
      <c r="O47" s="36"/>
      <c r="P47" s="31"/>
    </row>
    <row r="48">
      <c r="E48" s="1">
        <v>29</v>
      </c>
      <c r="F48" s="1"/>
      <c r="G48" s="1">
        <v>11</v>
      </c>
      <c r="K48" s="32" t="s">
        <v>72</v>
      </c>
      <c r="L48" s="32" t="s">
        <v>4</v>
      </c>
      <c r="M48" s="33">
        <v>1</v>
      </c>
      <c r="N48" s="34" t="s">
        <v>39</v>
      </c>
      <c r="O48" s="36"/>
      <c r="P48" s="31"/>
    </row>
    <row r="49">
      <c r="E49" s="1">
        <v>30</v>
      </c>
      <c r="F49" s="1"/>
      <c r="G49" s="1">
        <v>11</v>
      </c>
      <c r="K49" s="32" t="s">
        <v>73</v>
      </c>
      <c r="L49" s="32" t="s">
        <v>4</v>
      </c>
      <c r="M49" s="33">
        <v>4.8099999999999996</v>
      </c>
      <c r="N49" s="34" t="s">
        <v>45</v>
      </c>
      <c r="O49" s="36"/>
      <c r="P49" s="31"/>
    </row>
    <row r="50">
      <c r="E50" s="1">
        <v>31</v>
      </c>
      <c r="F50" s="1"/>
      <c r="G50" s="1">
        <v>11</v>
      </c>
      <c r="K50" s="32" t="s">
        <v>74</v>
      </c>
      <c r="L50" s="32" t="s">
        <v>4</v>
      </c>
      <c r="M50" s="33">
        <v>1</v>
      </c>
      <c r="N50" s="34" t="s">
        <v>53</v>
      </c>
      <c r="O50" s="36"/>
      <c r="P50" s="31"/>
    </row>
    <row r="51">
      <c r="E51" s="1">
        <v>32</v>
      </c>
      <c r="F51" s="1"/>
      <c r="G51" s="1">
        <v>10</v>
      </c>
      <c r="K51" s="32" t="s">
        <v>75</v>
      </c>
      <c r="L51" s="32" t="s">
        <v>76</v>
      </c>
      <c r="M51" s="33">
        <v>1</v>
      </c>
      <c r="N51" s="34" t="s">
        <v>39</v>
      </c>
      <c r="O51" s="35">
        <f>+O52+O53+O54+O55+O56+O57</f>
        <v>0</v>
      </c>
      <c r="P51" s="31"/>
    </row>
    <row r="52">
      <c r="E52" s="1">
        <v>33</v>
      </c>
      <c r="F52" s="1"/>
      <c r="G52" s="1">
        <v>11</v>
      </c>
      <c r="K52" s="32" t="s">
        <v>77</v>
      </c>
      <c r="L52" s="32" t="s">
        <v>78</v>
      </c>
      <c r="M52" s="33">
        <v>5</v>
      </c>
      <c r="N52" s="34" t="s">
        <v>45</v>
      </c>
      <c r="O52" s="36"/>
      <c r="P52" s="31"/>
    </row>
    <row r="53">
      <c r="E53" s="1">
        <v>34</v>
      </c>
      <c r="F53" s="1"/>
      <c r="G53" s="1">
        <v>11</v>
      </c>
      <c r="K53" s="32" t="s">
        <v>79</v>
      </c>
      <c r="L53" s="32" t="s">
        <v>4</v>
      </c>
      <c r="M53" s="33">
        <v>6.6299999999999999</v>
      </c>
      <c r="N53" s="34" t="s">
        <v>50</v>
      </c>
      <c r="O53" s="36"/>
      <c r="P53" s="31"/>
    </row>
    <row r="54">
      <c r="E54" s="1">
        <v>35</v>
      </c>
      <c r="F54" s="1"/>
      <c r="G54" s="1">
        <v>11</v>
      </c>
      <c r="K54" s="32" t="s">
        <v>80</v>
      </c>
      <c r="L54" s="32" t="s">
        <v>4</v>
      </c>
      <c r="M54" s="33">
        <v>1</v>
      </c>
      <c r="N54" s="34" t="s">
        <v>39</v>
      </c>
      <c r="O54" s="36"/>
      <c r="P54" s="31"/>
    </row>
    <row r="55">
      <c r="E55" s="1">
        <v>36</v>
      </c>
      <c r="F55" s="1"/>
      <c r="G55" s="1">
        <v>11</v>
      </c>
      <c r="K55" s="32" t="s">
        <v>81</v>
      </c>
      <c r="L55" s="32" t="s">
        <v>4</v>
      </c>
      <c r="M55" s="33">
        <v>1</v>
      </c>
      <c r="N55" s="34" t="s">
        <v>39</v>
      </c>
      <c r="O55" s="36"/>
      <c r="P55" s="31"/>
    </row>
    <row r="56">
      <c r="E56" s="1">
        <v>37</v>
      </c>
      <c r="F56" s="1"/>
      <c r="G56" s="1">
        <v>11</v>
      </c>
      <c r="K56" s="32" t="s">
        <v>82</v>
      </c>
      <c r="L56" s="32" t="s">
        <v>4</v>
      </c>
      <c r="M56" s="33">
        <v>1</v>
      </c>
      <c r="N56" s="34" t="s">
        <v>39</v>
      </c>
      <c r="O56" s="36"/>
      <c r="P56" s="31"/>
    </row>
    <row r="57">
      <c r="E57" s="1">
        <v>38</v>
      </c>
      <c r="F57" s="1"/>
      <c r="G57" s="1">
        <v>11</v>
      </c>
      <c r="K57" s="32" t="s">
        <v>83</v>
      </c>
      <c r="L57" s="32" t="s">
        <v>4</v>
      </c>
      <c r="M57" s="33">
        <v>1</v>
      </c>
      <c r="N57" s="34" t="s">
        <v>39</v>
      </c>
      <c r="O57" s="36"/>
      <c r="P57" s="31"/>
    </row>
    <row r="58">
      <c r="E58" s="1">
        <v>39</v>
      </c>
      <c r="F58" s="1"/>
      <c r="G58" s="1">
        <v>10</v>
      </c>
      <c r="K58" s="32" t="s">
        <v>84</v>
      </c>
      <c r="L58" s="32" t="s">
        <v>4</v>
      </c>
      <c r="M58" s="33">
        <v>1</v>
      </c>
      <c r="N58" s="34" t="s">
        <v>39</v>
      </c>
      <c r="O58" s="35">
        <f>+O59+O60</f>
        <v>0</v>
      </c>
      <c r="P58" s="31"/>
    </row>
    <row r="59">
      <c r="E59" s="1">
        <v>40</v>
      </c>
      <c r="F59" s="1"/>
      <c r="G59" s="1">
        <v>11</v>
      </c>
      <c r="K59" s="32" t="s">
        <v>85</v>
      </c>
      <c r="L59" s="32" t="s">
        <v>4</v>
      </c>
      <c r="M59" s="33">
        <v>1400</v>
      </c>
      <c r="N59" s="34" t="s">
        <v>50</v>
      </c>
      <c r="O59" s="36"/>
      <c r="P59" s="31"/>
    </row>
    <row r="60">
      <c r="E60" s="1">
        <v>41</v>
      </c>
      <c r="F60" s="1"/>
      <c r="G60" s="1">
        <v>11</v>
      </c>
      <c r="K60" s="32" t="s">
        <v>86</v>
      </c>
      <c r="L60" s="32" t="s">
        <v>4</v>
      </c>
      <c r="M60" s="33">
        <v>1400</v>
      </c>
      <c r="N60" s="34" t="s">
        <v>50</v>
      </c>
      <c r="O60" s="36"/>
      <c r="P60" s="31"/>
    </row>
    <row r="61">
      <c r="E61" s="1">
        <v>42</v>
      </c>
      <c r="F61" s="1"/>
      <c r="G61" s="1">
        <v>10</v>
      </c>
      <c r="K61" s="32" t="s">
        <v>87</v>
      </c>
      <c r="L61" s="32" t="s">
        <v>4</v>
      </c>
      <c r="M61" s="33">
        <v>1</v>
      </c>
      <c r="N61" s="34" t="s">
        <v>39</v>
      </c>
      <c r="O61" s="35">
        <f>+O62+O63</f>
        <v>0</v>
      </c>
      <c r="P61" s="31"/>
    </row>
    <row r="62">
      <c r="E62" s="1">
        <v>43</v>
      </c>
      <c r="F62" s="1"/>
      <c r="G62" s="1">
        <v>11</v>
      </c>
      <c r="K62" s="32" t="s">
        <v>88</v>
      </c>
      <c r="L62" s="32" t="s">
        <v>4</v>
      </c>
      <c r="M62" s="33">
        <v>1159</v>
      </c>
      <c r="N62" s="34" t="s">
        <v>89</v>
      </c>
      <c r="O62" s="36"/>
      <c r="P62" s="31"/>
    </row>
    <row r="63">
      <c r="E63" s="1">
        <v>44</v>
      </c>
      <c r="F63" s="1"/>
      <c r="G63" s="1">
        <v>11</v>
      </c>
      <c r="K63" s="32" t="s">
        <v>90</v>
      </c>
      <c r="L63" s="32" t="s">
        <v>4</v>
      </c>
      <c r="M63" s="33">
        <v>141</v>
      </c>
      <c r="N63" s="34" t="s">
        <v>89</v>
      </c>
      <c r="O63" s="36"/>
      <c r="P63" s="31"/>
    </row>
    <row r="64">
      <c r="E64" s="1">
        <v>45</v>
      </c>
      <c r="F64" s="1"/>
      <c r="G64" s="1">
        <v>10</v>
      </c>
      <c r="K64" s="32" t="s">
        <v>91</v>
      </c>
      <c r="L64" s="32" t="s">
        <v>4</v>
      </c>
      <c r="M64" s="33">
        <v>1</v>
      </c>
      <c r="N64" s="34" t="s">
        <v>39</v>
      </c>
      <c r="O64" s="35">
        <f>+O65</f>
        <v>0</v>
      </c>
      <c r="P64" s="31"/>
    </row>
    <row r="65">
      <c r="E65" s="1">
        <v>46</v>
      </c>
      <c r="F65" s="1"/>
      <c r="G65" s="1">
        <v>11</v>
      </c>
      <c r="K65" s="32" t="s">
        <v>92</v>
      </c>
      <c r="L65" s="32" t="s">
        <v>4</v>
      </c>
      <c r="M65" s="33">
        <v>10</v>
      </c>
      <c r="N65" s="34" t="s">
        <v>93</v>
      </c>
      <c r="O65" s="36"/>
      <c r="P65" s="31"/>
    </row>
    <row r="66">
      <c r="E66" s="1">
        <v>47</v>
      </c>
      <c r="F66" s="1"/>
      <c r="G66" s="1">
        <v>10</v>
      </c>
      <c r="K66" s="32" t="s">
        <v>94</v>
      </c>
      <c r="L66" s="32" t="s">
        <v>4</v>
      </c>
      <c r="M66" s="33">
        <v>1</v>
      </c>
      <c r="N66" s="34" t="s">
        <v>39</v>
      </c>
      <c r="O66" s="35">
        <f>+O67+O68+O69</f>
        <v>0</v>
      </c>
      <c r="P66" s="31"/>
    </row>
    <row r="67">
      <c r="E67" s="1">
        <v>48</v>
      </c>
      <c r="F67" s="1"/>
      <c r="G67" s="1">
        <v>11</v>
      </c>
      <c r="K67" s="32" t="s">
        <v>85</v>
      </c>
      <c r="L67" s="32" t="s">
        <v>4</v>
      </c>
      <c r="M67" s="33">
        <v>176</v>
      </c>
      <c r="N67" s="34" t="s">
        <v>50</v>
      </c>
      <c r="O67" s="36"/>
      <c r="P67" s="31"/>
    </row>
    <row r="68">
      <c r="E68" s="1">
        <v>49</v>
      </c>
      <c r="F68" s="1"/>
      <c r="G68" s="1">
        <v>11</v>
      </c>
      <c r="K68" s="32" t="s">
        <v>95</v>
      </c>
      <c r="L68" s="32" t="s">
        <v>4</v>
      </c>
      <c r="M68" s="33">
        <v>57</v>
      </c>
      <c r="N68" s="34" t="s">
        <v>45</v>
      </c>
      <c r="O68" s="36"/>
      <c r="P68" s="31"/>
    </row>
    <row r="69">
      <c r="E69" s="1">
        <v>50</v>
      </c>
      <c r="F69" s="1"/>
      <c r="G69" s="1">
        <v>11</v>
      </c>
      <c r="K69" s="32" t="s">
        <v>96</v>
      </c>
      <c r="L69" s="32" t="s">
        <v>4</v>
      </c>
      <c r="M69" s="33">
        <v>35</v>
      </c>
      <c r="N69" s="34" t="s">
        <v>89</v>
      </c>
      <c r="O69" s="36"/>
      <c r="P69" s="31"/>
    </row>
    <row r="70">
      <c r="E70" s="1">
        <v>51</v>
      </c>
      <c r="F70" s="1"/>
      <c r="G70" s="1">
        <v>10</v>
      </c>
      <c r="K70" s="32" t="s">
        <v>97</v>
      </c>
      <c r="L70" s="32" t="s">
        <v>4</v>
      </c>
      <c r="M70" s="33">
        <v>1</v>
      </c>
      <c r="N70" s="34" t="s">
        <v>39</v>
      </c>
      <c r="O70" s="35">
        <f>+O71+O72</f>
        <v>0</v>
      </c>
      <c r="P70" s="31"/>
    </row>
    <row r="71">
      <c r="E71" s="1">
        <v>52</v>
      </c>
      <c r="F71" s="1"/>
      <c r="G71" s="1">
        <v>11</v>
      </c>
      <c r="K71" s="32" t="s">
        <v>98</v>
      </c>
      <c r="L71" s="32" t="s">
        <v>4</v>
      </c>
      <c r="M71" s="33">
        <v>1</v>
      </c>
      <c r="N71" s="34" t="s">
        <v>39</v>
      </c>
      <c r="O71" s="36"/>
      <c r="P71" s="31"/>
    </row>
    <row r="72">
      <c r="E72" s="1">
        <v>53</v>
      </c>
      <c r="F72" s="1"/>
      <c r="G72" s="1">
        <v>11</v>
      </c>
      <c r="K72" s="32" t="s">
        <v>99</v>
      </c>
      <c r="L72" s="32" t="s">
        <v>4</v>
      </c>
      <c r="M72" s="33">
        <v>1</v>
      </c>
      <c r="N72" s="34" t="s">
        <v>39</v>
      </c>
      <c r="O72" s="36"/>
      <c r="P72" s="31"/>
    </row>
    <row r="73">
      <c r="E73" s="1">
        <v>54</v>
      </c>
      <c r="F73" s="1">
        <v>8</v>
      </c>
      <c r="G73" s="1">
        <v>3</v>
      </c>
      <c r="K73" s="32" t="s">
        <v>100</v>
      </c>
      <c r="L73" s="32" t="s">
        <v>4</v>
      </c>
      <c r="M73" s="33">
        <v>1</v>
      </c>
      <c r="N73" s="34" t="s">
        <v>39</v>
      </c>
      <c r="O73" s="35">
        <f>+O74+O86</f>
        <v>0</v>
      </c>
      <c r="P73" s="31"/>
    </row>
    <row r="74">
      <c r="E74" s="1">
        <v>55</v>
      </c>
      <c r="F74" s="1">
        <v>9</v>
      </c>
      <c r="G74" s="1">
        <v>4</v>
      </c>
      <c r="K74" s="32" t="s">
        <v>101</v>
      </c>
      <c r="L74" s="32" t="s">
        <v>4</v>
      </c>
      <c r="M74" s="33">
        <v>1</v>
      </c>
      <c r="N74" s="34" t="s">
        <v>39</v>
      </c>
      <c r="O74" s="35">
        <f>+O75+O76+O80+O84</f>
        <v>0</v>
      </c>
      <c r="P74" s="31"/>
    </row>
    <row r="75">
      <c r="E75" s="1">
        <v>56</v>
      </c>
      <c r="F75" s="1">
        <v>14</v>
      </c>
      <c r="G75" s="1">
        <v>5</v>
      </c>
      <c r="K75" s="32" t="s">
        <v>102</v>
      </c>
      <c r="L75" s="32" t="s">
        <v>4</v>
      </c>
      <c r="M75" s="33">
        <v>1</v>
      </c>
      <c r="N75" s="34" t="s">
        <v>39</v>
      </c>
      <c r="O75" s="36"/>
      <c r="P75" s="31"/>
    </row>
    <row r="76">
      <c r="E76" s="1">
        <v>57</v>
      </c>
      <c r="F76" s="1">
        <v>16</v>
      </c>
      <c r="G76" s="1">
        <v>5</v>
      </c>
      <c r="K76" s="32" t="s">
        <v>103</v>
      </c>
      <c r="L76" s="32" t="s">
        <v>4</v>
      </c>
      <c r="M76" s="33">
        <v>1</v>
      </c>
      <c r="N76" s="34" t="s">
        <v>39</v>
      </c>
      <c r="O76" s="35">
        <f>+O77</f>
        <v>0</v>
      </c>
      <c r="P76" s="31"/>
    </row>
    <row r="77">
      <c r="E77" s="1">
        <v>58</v>
      </c>
      <c r="F77" s="1"/>
      <c r="G77" s="1">
        <v>9</v>
      </c>
      <c r="K77" s="32" t="s">
        <v>104</v>
      </c>
      <c r="L77" s="32" t="s">
        <v>4</v>
      </c>
      <c r="M77" s="33">
        <v>1</v>
      </c>
      <c r="N77" s="34" t="s">
        <v>39</v>
      </c>
      <c r="O77" s="35">
        <f>+O78</f>
        <v>0</v>
      </c>
      <c r="P77" s="31"/>
    </row>
    <row r="78">
      <c r="E78" s="1">
        <v>59</v>
      </c>
      <c r="F78" s="1"/>
      <c r="G78" s="1">
        <v>10</v>
      </c>
      <c r="K78" s="32" t="s">
        <v>105</v>
      </c>
      <c r="L78" s="32" t="s">
        <v>4</v>
      </c>
      <c r="M78" s="33">
        <v>1</v>
      </c>
      <c r="N78" s="34" t="s">
        <v>39</v>
      </c>
      <c r="O78" s="35">
        <f>+O79</f>
        <v>0</v>
      </c>
      <c r="P78" s="31"/>
    </row>
    <row r="79">
      <c r="E79" s="1">
        <v>60</v>
      </c>
      <c r="F79" s="1"/>
      <c r="G79" s="1">
        <v>11</v>
      </c>
      <c r="K79" s="32" t="s">
        <v>106</v>
      </c>
      <c r="L79" s="32" t="s">
        <v>4</v>
      </c>
      <c r="M79" s="33">
        <v>4.4000000000000004</v>
      </c>
      <c r="N79" s="34" t="s">
        <v>107</v>
      </c>
      <c r="O79" s="36"/>
      <c r="P79" s="31"/>
    </row>
    <row r="80">
      <c r="E80" s="1">
        <v>61</v>
      </c>
      <c r="F80" s="1">
        <v>19</v>
      </c>
      <c r="G80" s="1">
        <v>5</v>
      </c>
      <c r="K80" s="32" t="s">
        <v>108</v>
      </c>
      <c r="L80" s="32" t="s">
        <v>4</v>
      </c>
      <c r="M80" s="33">
        <v>1</v>
      </c>
      <c r="N80" s="34" t="s">
        <v>39</v>
      </c>
      <c r="O80" s="35">
        <f>+O81</f>
        <v>0</v>
      </c>
      <c r="P80" s="31"/>
    </row>
    <row r="81">
      <c r="E81" s="1">
        <v>62</v>
      </c>
      <c r="F81" s="1"/>
      <c r="G81" s="1">
        <v>9</v>
      </c>
      <c r="K81" s="32" t="s">
        <v>109</v>
      </c>
      <c r="L81" s="32" t="s">
        <v>4</v>
      </c>
      <c r="M81" s="33">
        <v>1</v>
      </c>
      <c r="N81" s="34" t="s">
        <v>39</v>
      </c>
      <c r="O81" s="35">
        <f>+O82</f>
        <v>0</v>
      </c>
      <c r="P81" s="31"/>
    </row>
    <row r="82">
      <c r="E82" s="1">
        <v>63</v>
      </c>
      <c r="F82" s="1"/>
      <c r="G82" s="1">
        <v>10</v>
      </c>
      <c r="K82" s="32" t="s">
        <v>110</v>
      </c>
      <c r="L82" s="32" t="s">
        <v>4</v>
      </c>
      <c r="M82" s="33">
        <v>1</v>
      </c>
      <c r="N82" s="34" t="s">
        <v>39</v>
      </c>
      <c r="O82" s="35">
        <f>+O83</f>
        <v>0</v>
      </c>
      <c r="P82" s="31"/>
    </row>
    <row r="83">
      <c r="E83" s="1">
        <v>64</v>
      </c>
      <c r="F83" s="1"/>
      <c r="G83" s="1">
        <v>11</v>
      </c>
      <c r="K83" s="32" t="s">
        <v>111</v>
      </c>
      <c r="L83" s="32" t="s">
        <v>4</v>
      </c>
      <c r="M83" s="33">
        <v>1</v>
      </c>
      <c r="N83" s="34" t="s">
        <v>39</v>
      </c>
      <c r="O83" s="36"/>
      <c r="P83" s="31"/>
    </row>
    <row r="84">
      <c r="E84" s="1">
        <v>65</v>
      </c>
      <c r="F84" s="1">
        <v>203</v>
      </c>
      <c r="G84" s="1">
        <v>5</v>
      </c>
      <c r="K84" s="32" t="s">
        <v>112</v>
      </c>
      <c r="L84" s="32" t="s">
        <v>4</v>
      </c>
      <c r="M84" s="33">
        <v>1</v>
      </c>
      <c r="N84" s="34" t="s">
        <v>39</v>
      </c>
      <c r="O84" s="35">
        <f>+O85</f>
        <v>0</v>
      </c>
      <c r="P84" s="31"/>
    </row>
    <row r="85">
      <c r="E85" s="1">
        <v>66</v>
      </c>
      <c r="F85" s="1">
        <v>204</v>
      </c>
      <c r="G85" s="1">
        <v>6</v>
      </c>
      <c r="K85" s="32" t="s">
        <v>113</v>
      </c>
      <c r="L85" s="32" t="s">
        <v>4</v>
      </c>
      <c r="M85" s="33">
        <v>1</v>
      </c>
      <c r="N85" s="34" t="s">
        <v>39</v>
      </c>
      <c r="O85" s="36"/>
      <c r="P85" s="31"/>
    </row>
    <row r="86">
      <c r="E86" s="1">
        <v>67</v>
      </c>
      <c r="F86" s="1">
        <v>23</v>
      </c>
      <c r="G86" s="1">
        <v>4</v>
      </c>
      <c r="K86" s="32" t="s">
        <v>114</v>
      </c>
      <c r="L86" s="32" t="s">
        <v>4</v>
      </c>
      <c r="M86" s="33">
        <v>1</v>
      </c>
      <c r="N86" s="34" t="s">
        <v>39</v>
      </c>
      <c r="O86" s="35">
        <f>+O87</f>
        <v>0</v>
      </c>
      <c r="P86" s="31"/>
    </row>
    <row r="87">
      <c r="E87" s="1">
        <v>68</v>
      </c>
      <c r="F87" s="1">
        <v>220</v>
      </c>
      <c r="G87" s="1">
        <v>5</v>
      </c>
      <c r="K87" s="32" t="s">
        <v>115</v>
      </c>
      <c r="L87" s="32" t="s">
        <v>4</v>
      </c>
      <c r="M87" s="33">
        <v>1</v>
      </c>
      <c r="N87" s="34" t="s">
        <v>39</v>
      </c>
      <c r="O87" s="36"/>
      <c r="P87" s="31"/>
    </row>
    <row r="88">
      <c r="E88" s="1">
        <v>69</v>
      </c>
      <c r="F88" s="1">
        <v>25</v>
      </c>
      <c r="G88" s="1">
        <v>2</v>
      </c>
      <c r="K88" s="32" t="s">
        <v>116</v>
      </c>
      <c r="L88" s="32" t="s">
        <v>4</v>
      </c>
      <c r="M88" s="33">
        <v>1</v>
      </c>
      <c r="N88" s="34" t="s">
        <v>39</v>
      </c>
      <c r="O88" s="36"/>
      <c r="P88" s="31"/>
    </row>
    <row r="89">
      <c r="E89" s="1">
        <v>70</v>
      </c>
      <c r="F89" s="1">
        <v>26</v>
      </c>
      <c r="G89" s="1">
        <v>2</v>
      </c>
      <c r="K89" s="32" t="s">
        <v>117</v>
      </c>
      <c r="L89" s="32" t="s">
        <v>4</v>
      </c>
      <c r="M89" s="33">
        <v>1</v>
      </c>
      <c r="N89" s="34" t="s">
        <v>39</v>
      </c>
      <c r="O89" s="35">
        <f>+O90</f>
        <v>0</v>
      </c>
      <c r="P89" s="31"/>
    </row>
    <row r="90">
      <c r="E90" s="1">
        <v>71</v>
      </c>
      <c r="F90" s="1"/>
      <c r="G90" s="1">
        <v>9</v>
      </c>
      <c r="K90" s="32" t="s">
        <v>118</v>
      </c>
      <c r="L90" s="32" t="s">
        <v>4</v>
      </c>
      <c r="M90" s="33">
        <v>1</v>
      </c>
      <c r="N90" s="34" t="s">
        <v>39</v>
      </c>
      <c r="O90" s="35">
        <f>+O91</f>
        <v>0</v>
      </c>
      <c r="P90" s="31"/>
    </row>
    <row r="91">
      <c r="E91" s="1">
        <v>72</v>
      </c>
      <c r="F91" s="1"/>
      <c r="G91" s="1">
        <v>10</v>
      </c>
      <c r="K91" s="32" t="s">
        <v>119</v>
      </c>
      <c r="L91" s="32" t="s">
        <v>4</v>
      </c>
      <c r="M91" s="33">
        <v>1</v>
      </c>
      <c r="N91" s="34" t="s">
        <v>39</v>
      </c>
      <c r="O91" s="35">
        <f>+O92</f>
        <v>0</v>
      </c>
      <c r="P91" s="31"/>
    </row>
    <row r="92">
      <c r="E92" s="1">
        <v>73</v>
      </c>
      <c r="F92" s="1"/>
      <c r="G92" s="1">
        <v>11</v>
      </c>
      <c r="K92" s="32" t="s">
        <v>120</v>
      </c>
      <c r="L92" s="32" t="s">
        <v>121</v>
      </c>
      <c r="M92" s="33">
        <v>2</v>
      </c>
      <c r="N92" s="34" t="s">
        <v>122</v>
      </c>
      <c r="O92" s="36"/>
      <c r="P92" s="31"/>
    </row>
    <row r="93" ht="14.25">
      <c r="E93" s="1">
        <v>1</v>
      </c>
      <c r="F93" s="1">
        <v>4</v>
      </c>
      <c r="G93" s="1">
        <v>1</v>
      </c>
      <c r="K93" s="37" t="s">
        <v>123</v>
      </c>
      <c r="L93" s="37" t="s">
        <v>4</v>
      </c>
      <c r="M93" s="38"/>
      <c r="N93" s="39" t="s">
        <v>4</v>
      </c>
      <c r="O93" s="40">
        <f>+O21+O88+O89</f>
        <v>0</v>
      </c>
      <c r="P93" s="31"/>
    </row>
    <row r="94">
      <c r="L94" s="41"/>
      <c r="M94" s="42"/>
      <c r="N94" s="43"/>
      <c r="O94" s="44"/>
      <c r="P94" s="31"/>
    </row>
    <row r="95" thickTop="1" ht="13.8">
      <c r="C95" s="10"/>
      <c r="K95" s="45" t="s">
        <v>124</v>
      </c>
      <c r="O95" s="46">
        <f>+O93</f>
        <v>0</v>
      </c>
    </row>
    <row r="96" ht="13.2">
      <c r="C96" s="10"/>
      <c r="K96" s="47" t="s">
        <v>125</v>
      </c>
      <c r="O96" s="48">
        <f>ROUNDDOWN(工事価格*0.1,0)</f>
        <v>0</v>
      </c>
    </row>
    <row r="97" thickBot="1" ht="13.8">
      <c r="C97" s="10"/>
      <c r="K97" s="49" t="s">
        <v>126</v>
      </c>
      <c r="O97" s="50">
        <f>工事価格+消費税</f>
        <v>0</v>
      </c>
    </row>
    <row r="98" thickTop="1" ht="13.8"/>
  </sheetData>
  <sheetProtection sheet="1" objects="1" scenarios="1" spinCount="100000" saltValue="zFgY399+JnpsdYVaQ4XeXhE7NnvoNKFY6uZNoEr03SC2iC2ZEsvoBMb91hNkGdKD6my5VDGKYdkWZlbjPwKTIw==" hashValue="kdtMZhjPVqe9JN1vNYRWmOl1Iip9ZMX5WAQy3ansMmlnBzN8gCXw4sMK7ES8VVhc2Q/AuGQoMYitx8u8Tlh9cA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94:O97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93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nn-iizuka</cp:lastModifiedBy>
  <cp:lastPrinted>2020-10-12T05:07:54Z</cp:lastPrinted>
  <dcterms:created xsi:type="dcterms:W3CDTF">2014-01-09T08:55:00Z</dcterms:created>
  <dcterms:modified xsi:type="dcterms:W3CDTF">2025-06-12T23:51:45Z</dcterms:modified>
</cp:coreProperties>
</file>