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6" rupBuild="14420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H:\R07\O_農業水利施設保全対策事業\1_地区別設計書\192　筑後東部第２期地区\01_設計書（５年）\01_起工１号\01当初\入札関連\"/>
    </mc:Choice>
  </mc:AlternateContent>
  <bookViews>
    <workbookView xWindow="912" yWindow="-12" windowWidth="18888" windowHeight="6036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内訳書!$J$1:$O$187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内訳書!$O$185</definedName>
    <definedName name="工事番号" localSheetId="0">内訳書!$K$8</definedName>
    <definedName name="工事費計" localSheetId="0">内訳書!$O$187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内訳書!$O$186</definedName>
  </definedNames>
  <calcPr/>
</workbook>
</file>

<file path=xl/calcChain.xml><?xml version="1.0" encoding="utf-8"?>
<calcChain xmlns="http://schemas.openxmlformats.org/spreadsheetml/2006/main">
  <c i="41" l="1" r="O186"/>
  <c r="O185"/>
  <c r="O187"/>
  <c r="O21"/>
  <c r="O22"/>
  <c r="O23"/>
  <c r="O24"/>
  <c r="O25"/>
  <c r="O26"/>
  <c r="O31"/>
  <c r="O32"/>
  <c r="O36"/>
  <c r="O37"/>
  <c r="O41"/>
  <c r="O42"/>
  <c r="O44"/>
  <c r="O54"/>
  <c r="O55"/>
  <c r="O56"/>
  <c r="O61"/>
  <c r="O64"/>
  <c r="O65"/>
  <c r="O66"/>
  <c r="O67"/>
  <c r="O68"/>
  <c r="O70"/>
  <c r="O71"/>
  <c r="O73"/>
  <c r="O74"/>
  <c r="O76"/>
  <c r="O78"/>
  <c r="O79"/>
  <c r="O80"/>
  <c r="O84"/>
  <c r="O87"/>
  <c r="O90"/>
  <c r="O95"/>
  <c r="O99"/>
  <c r="O100"/>
  <c r="O104"/>
  <c r="O107"/>
  <c r="O110"/>
  <c r="O115"/>
  <c r="O117"/>
  <c r="O119"/>
  <c r="O120"/>
  <c r="O124"/>
  <c r="O127"/>
  <c r="O135"/>
  <c r="O136"/>
  <c r="O137"/>
  <c r="O139"/>
  <c r="O140"/>
  <c r="O146"/>
  <c r="O147"/>
  <c r="O148"/>
  <c r="O149"/>
  <c r="O151"/>
  <c r="O153"/>
  <c r="O154"/>
  <c r="O155"/>
  <c r="O156"/>
  <c r="O157"/>
  <c r="O160"/>
  <c r="O161"/>
  <c r="O162"/>
  <c r="O165"/>
  <c r="O170"/>
  <c r="O173"/>
  <c r="O174"/>
  <c r="O176"/>
  <c r="O177"/>
  <c r="O178"/>
  <c r="O180"/>
  <c r="O183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<sst xmlns="http://schemas.openxmlformats.org/spreadsheetml/2006/main">
  <si>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</si>
  <si>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07-7541920010705</t>
  </si>
  <si>
    <t>ゲート補修工事（フケ制水門）</t>
  </si>
  <si>
    <t>工事費内訳書</t>
  </si>
  <si>
    <t>20250519101902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</si>
  <si>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</si>
  <si>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</si>
  <si>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</si>
  <si>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</si>
  <si>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</si>
  <si>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</si>
  <si>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</si>
  <si>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</si>
  <si>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</si>
  <si>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 xml:space="preserve">業    者    名　　　　</t>
  </si>
  <si>
    <t>L_規格</t>
  </si>
  <si>
    <t>入力(積上無し）背景色</t>
  </si>
  <si>
    <t>事業名</t>
  </si>
  <si>
    <t>農業水利施設保全対策事業</t>
  </si>
  <si>
    <t>M_数量</t>
  </si>
  <si>
    <t>積上げ無し文字色</t>
  </si>
  <si>
    <t>年度,1,20,1</t>
  </si>
  <si>
    <t>地区名</t>
  </si>
  <si>
    <t>筑後東部第２期地区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</si>
  <si>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</si>
  <si>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</si>
  <si>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</si>
  <si>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</si>
  <si>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</si>
  <si>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</si>
  <si>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</si>
  <si>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</si>
  <si>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</si>
  <si>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</si>
  <si>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</si>
  <si>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</si>
  <si>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</si>
  <si>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</si>
  <si>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</si>
  <si>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</si>
  <si>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</si>
  <si>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製作工事原価</t>
  </si>
  <si>
    <t xml:space="preserve">    直接製作費</t>
  </si>
  <si>
    <t xml:space="preserve">     水門扉製作工</t>
  </si>
  <si>
    <t xml:space="preserve">      扉体工</t>
  </si>
  <si>
    <t>ﾛｰﾗｹﾞｰﾄ</t>
  </si>
  <si>
    <t xml:space="preserve">       扉体工（材料費）－水門扉－</t>
  </si>
  <si>
    <t xml:space="preserve">        水密ゴム　合成ゴム</t>
  </si>
  <si>
    <t>Ｌ形（クロロプレーン系）</t>
  </si>
  <si>
    <t>kg</t>
  </si>
  <si>
    <t>平形（クロロプレーン系）</t>
  </si>
  <si>
    <t xml:space="preserve">        ステンレスボルト・ナット</t>
  </si>
  <si>
    <t>SUS304</t>
  </si>
  <si>
    <t xml:space="preserve">        オイルレスベアリング</t>
  </si>
  <si>
    <t>500SP-SL4相当品 110*120*100</t>
  </si>
  <si>
    <t>個</t>
  </si>
  <si>
    <t>起伏ｹﾞｰﾄ</t>
  </si>
  <si>
    <t xml:space="preserve">      開閉装置工</t>
  </si>
  <si>
    <t xml:space="preserve">       開閉装置工（工場）</t>
  </si>
  <si>
    <t>分解整備･塗装替え</t>
  </si>
  <si>
    <t xml:space="preserve">        分解整備(製作工)</t>
  </si>
  <si>
    <t xml:space="preserve">工場整備,潤滑油交換,水門､ﾀﾞﾑ水門､除塵機､鋼製付属設備,製  作  工</t>
  </si>
  <si>
    <t>人</t>
  </si>
  <si>
    <t xml:space="preserve">        開閉装置素地調整(工場)</t>
  </si>
  <si>
    <t>,,３種ケレン</t>
  </si>
  <si>
    <t>㎡</t>
  </si>
  <si>
    <t xml:space="preserve">        塗装費(水門設備)工場【積上】</t>
  </si>
  <si>
    <t>エポキシ・ポリウレタン樹脂系,青･緑系</t>
  </si>
  <si>
    <t xml:space="preserve">       開閉装置工（材料費）－河川用水門－</t>
  </si>
  <si>
    <t xml:space="preserve">        油圧作動油</t>
  </si>
  <si>
    <t>ISO-VG-32</t>
  </si>
  <si>
    <t>Ｌ</t>
  </si>
  <si>
    <t xml:space="preserve">       開閉装置（機器単体費・油圧式）</t>
  </si>
  <si>
    <t xml:space="preserve">        倒伏バルブ</t>
  </si>
  <si>
    <t>手動チェック弁,ラインフィルタ付</t>
  </si>
  <si>
    <t xml:space="preserve">        油圧ユニット</t>
  </si>
  <si>
    <t>ﾀﾝｸSUS304,14MPa-2.2KW-200L</t>
  </si>
  <si>
    <t>台</t>
  </si>
  <si>
    <t xml:space="preserve">        油圧ｼﾘﾝﾀﾞ</t>
  </si>
  <si>
    <t>ﾛｯﾄﾞSUS304N2,CA275-150-1245ST</t>
  </si>
  <si>
    <t xml:space="preserve">        油圧ホース</t>
  </si>
  <si>
    <t>金具SUS304,W140-20A-550ﾎｰｽｱﾀﾞﾌﾟﾀ類含む</t>
  </si>
  <si>
    <t>本</t>
  </si>
  <si>
    <t>金具SUS304,W140-20A-1800ﾎｰｽｱﾀﾞﾌﾟﾀ類含む</t>
  </si>
  <si>
    <t>金具SUS304,W140-20A-700ﾎｰｽｱﾀﾞﾌﾟﾀ類含む</t>
  </si>
  <si>
    <t>金具SUS304,W140-20A-900ﾎｰｽｱﾀﾞﾌﾟﾀ類含む</t>
  </si>
  <si>
    <t>金具SUS304,W140-15A-1100ﾎｰｽｱﾀﾞﾌﾟﾀ類含む</t>
  </si>
  <si>
    <t>金具SUS304,W140-15A-1200ﾎｰｽｱﾀﾞﾌﾟﾀ類含む</t>
  </si>
  <si>
    <t xml:space="preserve">     電気設備工</t>
  </si>
  <si>
    <t xml:space="preserve">      制御盤工</t>
  </si>
  <si>
    <t xml:space="preserve">       制御盤工</t>
  </si>
  <si>
    <t xml:space="preserve">        機側操作盤</t>
  </si>
  <si>
    <t>屋外自立閉鎖型</t>
  </si>
  <si>
    <t>面</t>
  </si>
  <si>
    <t xml:space="preserve">        操作要領板</t>
  </si>
  <si>
    <t xml:space="preserve">        水位標(高輝度畜光量水板)</t>
  </si>
  <si>
    <t>150×1000</t>
  </si>
  <si>
    <t>枚</t>
  </si>
  <si>
    <t xml:space="preserve">        LED照明灯</t>
  </si>
  <si>
    <t>KCE070-2相当</t>
  </si>
  <si>
    <t xml:space="preserve">    間接製作費</t>
  </si>
  <si>
    <t xml:space="preserve">     間接労務費</t>
  </si>
  <si>
    <t xml:space="preserve">     工場管理費</t>
  </si>
  <si>
    <t xml:space="preserve">   据付工事原価</t>
  </si>
  <si>
    <t xml:space="preserve">    直接工事費</t>
  </si>
  <si>
    <t xml:space="preserve">     輸送費</t>
  </si>
  <si>
    <t xml:space="preserve">      輸送費</t>
  </si>
  <si>
    <t xml:space="preserve">       輸送費（修繕工事）ローラゲート開閉装置</t>
  </si>
  <si>
    <t>現場～工場(1回),工場～現場(1回)</t>
  </si>
  <si>
    <t xml:space="preserve">        輸送費</t>
  </si>
  <si>
    <t>ﾛｰﾗｹﾞｰﾄ開閉装置</t>
  </si>
  <si>
    <t>回</t>
  </si>
  <si>
    <t>機側操作盤</t>
  </si>
  <si>
    <t xml:space="preserve">       輸送費（修繕工事）機側操作盤</t>
  </si>
  <si>
    <t>工場～現場(1回)</t>
  </si>
  <si>
    <t>ゴム屑,スクラップ</t>
  </si>
  <si>
    <t xml:space="preserve">       輸送費（修繕工事）ゴム屑</t>
  </si>
  <si>
    <t>現場～処理場(1回)</t>
  </si>
  <si>
    <t>ゴム屑</t>
  </si>
  <si>
    <t xml:space="preserve">       輸送費（修繕工事）スクラップ</t>
  </si>
  <si>
    <t>現場から搬出</t>
  </si>
  <si>
    <t>スクラップ</t>
  </si>
  <si>
    <t xml:space="preserve">     水門扉据付工</t>
  </si>
  <si>
    <t xml:space="preserve">      水門扉据付工</t>
  </si>
  <si>
    <t xml:space="preserve">       水門扉据付工（直接経費）</t>
  </si>
  <si>
    <t>据付･取外し(ﾛｰﾗｹﾞｰﾄ扉体･開閉装置)</t>
  </si>
  <si>
    <t xml:space="preserve">        発動発電機[ﾃﾞｨｰｾﾞﾙｴﾝｼﾞﾝ駆動･排対型(1次)]</t>
  </si>
  <si>
    <t>,定格容量13/15kVA(50/60Hz),交替制補正対象外,運転１日当たり算出</t>
  </si>
  <si>
    <t>日</t>
  </si>
  <si>
    <t xml:space="preserve">        ﾗﾌﾃﾚｰﾝｸﾚｰﾝ[油圧伸縮ｼﾞﾌﾞ型・~低騒･排対型(~2014)]</t>
  </si>
  <si>
    <t>ﾗﾌﾃﾚｰﾝｸﾚｰﾝ(油圧伸縮ｼﾞﾌﾞ型),25ton吊り,あり</t>
  </si>
  <si>
    <t xml:space="preserve">        雑器具損料</t>
  </si>
  <si>
    <t xml:space="preserve">       水門扉据付工（塗装費）</t>
  </si>
  <si>
    <t>ﾛｰﾗｹﾞｰﾄ(扉体)</t>
  </si>
  <si>
    <t xml:space="preserve">        素地調整(現場)</t>
  </si>
  <si>
    <t xml:space="preserve">        塗装費(現場)</t>
  </si>
  <si>
    <t>,,ｴｷﾎﾟｼ樹脂系,青緑系</t>
  </si>
  <si>
    <t xml:space="preserve">       水門扉据付工</t>
  </si>
  <si>
    <t>取外し(ﾛｰﾗｹﾞｰﾄ扉体･開閉装置)</t>
  </si>
  <si>
    <t xml:space="preserve">        据付工(ローラゲート開閉装置)</t>
  </si>
  <si>
    <t>取外し,水門､ﾀﾞﾑ水門､除塵機､鋼製付属設備,据　付　工</t>
  </si>
  <si>
    <t xml:space="preserve">        普通作業員(ローラゲート開閉装置)</t>
  </si>
  <si>
    <t>取外し,水門､ﾀﾞﾑ水門､除塵機､鋼製付属設備,普通作業員</t>
  </si>
  <si>
    <t>据付(ﾛｰﾗｹﾞｰﾄ扉体･開閉装置)</t>
  </si>
  <si>
    <t>据付,水門､ﾀﾞﾑ水門､除塵機､鋼製付属設備,据　付　工</t>
  </si>
  <si>
    <t>据付,水門､ﾀﾞﾑ水門､除塵機､鋼製付属設備,普通作業員</t>
  </si>
  <si>
    <t xml:space="preserve">        据付材料費</t>
  </si>
  <si>
    <t>水門設備,,,,,,0kW,中･大形水門・起伏堰</t>
  </si>
  <si>
    <t xml:space="preserve">        補助材料費(据付)</t>
  </si>
  <si>
    <t>水門設備（小形水門設備を除く）,,4％</t>
  </si>
  <si>
    <t xml:space="preserve">       扉体部品取替工(水門設備修繕)</t>
  </si>
  <si>
    <t>ﾛｰﾗｹﾞｰﾄ(6000×2500)</t>
  </si>
  <si>
    <t xml:space="preserve">        水密ゴム取替工（水門設備修繕）</t>
  </si>
  <si>
    <t>15.0㎡</t>
  </si>
  <si>
    <t>門</t>
  </si>
  <si>
    <t xml:space="preserve">        据付工(部品取替)</t>
  </si>
  <si>
    <t>,水門､ﾀﾞﾑ水門､除塵機､鋼製付属設備,据　付　工</t>
  </si>
  <si>
    <t xml:space="preserve">        普通作業員(部品取替)</t>
  </si>
  <si>
    <t>,水門､ﾀﾞﾑ水門､除塵機､鋼製付属設備,普通作業員</t>
  </si>
  <si>
    <t>据付･取外し(起伏ｹﾞｰﾄ扉体･開閉装置)</t>
  </si>
  <si>
    <t>起伏ｹﾞｰﾄ(扉体･開閉装置)</t>
  </si>
  <si>
    <t>取外し(起伏ｹﾞｰﾄ扉体･開閉装置)</t>
  </si>
  <si>
    <t xml:space="preserve">        据付工(起伏ゲート開閉装置)</t>
  </si>
  <si>
    <t xml:space="preserve">        普通作業員(起伏ゲート開閉装置)</t>
  </si>
  <si>
    <t>据付(起伏ｹﾞｰﾄ扉体･開閉装置)</t>
  </si>
  <si>
    <t xml:space="preserve">       水密ゴム取替工(水門設備修繕)</t>
  </si>
  <si>
    <t>起伏ｹﾞｰﾄ(3800×2500)</t>
  </si>
  <si>
    <t>9.5㎡</t>
  </si>
  <si>
    <t xml:space="preserve">       開閉装置フラッシング工</t>
  </si>
  <si>
    <t>起伏ｹﾞｰﾄ開閉装置</t>
  </si>
  <si>
    <t xml:space="preserve">        開閉装置ﾌﾗｯｼﾝｸﾞ工事</t>
  </si>
  <si>
    <t>据付･取外し(機側操作盤)</t>
  </si>
  <si>
    <t xml:space="preserve">        ﾄﾗｯｸｸﾚｰﾝ[油圧伸縮ｼﾞﾌﾞ型]</t>
  </si>
  <si>
    <t>ﾄﾗｯｸｸﾚｰﾝ(油圧伸縮ｼﾞﾌﾞ型),4.9ton吊り,あり</t>
  </si>
  <si>
    <t>据付･撤去(機側操作盤)</t>
  </si>
  <si>
    <t xml:space="preserve">        電工(機側操作盤)</t>
  </si>
  <si>
    <t>据付･撤去,水門､ﾀﾞﾑ水門､除塵機､鋼製付属設備,電　　　工</t>
  </si>
  <si>
    <t xml:space="preserve">        普通作業員(機側操作盤)</t>
  </si>
  <si>
    <t>据付･撤去,水門､ﾀﾞﾑ水門､除塵機､鋼製付属設備,普通作業員</t>
  </si>
  <si>
    <t xml:space="preserve">       機側操作盤</t>
  </si>
  <si>
    <t>引込部品</t>
  </si>
  <si>
    <t xml:space="preserve">        600V架橋PE絶縁ﾋﾞﾆﾙｼｰｽｹｰﾌﾞﾙ(CV)</t>
  </si>
  <si>
    <t>3心　 断面積3.5,,</t>
  </si>
  <si>
    <t>ｍ</t>
  </si>
  <si>
    <t>4心　 断面積3.5,,</t>
  </si>
  <si>
    <t xml:space="preserve">        制御用絶縁ﾋﾞﾆﾙｼｰｽｹｰﾌﾞﾙ(CVV)</t>
  </si>
  <si>
    <t>15心　断面積2.0,,</t>
  </si>
  <si>
    <t xml:space="preserve">        端末処理材</t>
  </si>
  <si>
    <t>圧着端子等,,</t>
  </si>
  <si>
    <t xml:space="preserve">        防水型ﾌﾟﾙﾎﾞｯｸｽ</t>
  </si>
  <si>
    <t>SUS304防水,PB200×200×200×T1.5,,</t>
  </si>
  <si>
    <t xml:space="preserve">        雑材</t>
  </si>
  <si>
    <t>消耗品,,</t>
  </si>
  <si>
    <t xml:space="preserve">        照明灯壁付用金具</t>
  </si>
  <si>
    <t>鋼管,照明灯用,,</t>
  </si>
  <si>
    <t xml:space="preserve">     産業廃棄物処理工</t>
  </si>
  <si>
    <t xml:space="preserve">      産業廃棄物処理工</t>
  </si>
  <si>
    <t xml:space="preserve">       産業廃棄物処分費(施設機械)</t>
  </si>
  <si>
    <t xml:space="preserve">        廃プラ</t>
  </si>
  <si>
    <t xml:space="preserve">    間接工事費</t>
  </si>
  <si>
    <t xml:space="preserve">     共通仮設費</t>
  </si>
  <si>
    <t xml:space="preserve">      運搬費～営繕費等</t>
  </si>
  <si>
    <t xml:space="preserve">     現場管理費</t>
  </si>
  <si>
    <t xml:space="preserve">     据付間接費</t>
  </si>
  <si>
    <t xml:space="preserve">   設計技術費</t>
  </si>
  <si>
    <t xml:space="preserve">  一般管理費等</t>
  </si>
  <si>
    <t xml:space="preserve">  一括計上価格</t>
  </si>
  <si>
    <t xml:space="preserve">   スクラップ</t>
  </si>
  <si>
    <t xml:space="preserve">    スクラップ</t>
  </si>
  <si>
    <t xml:space="preserve">     スクラップ</t>
  </si>
  <si>
    <t>ヘビーＨ２</t>
  </si>
  <si>
    <t xml:space="preserve">      スクラップ</t>
  </si>
  <si>
    <t xml:space="preserve"> 工事価格</t>
  </si>
  <si>
    <t xml:space="preserve">   直接工事費</t>
  </si>
  <si>
    <t xml:space="preserve">    直接工事費（仮設工を除く）</t>
  </si>
  <si>
    <t xml:space="preserve">     基礎コンクリート工</t>
  </si>
  <si>
    <t xml:space="preserve">      基礎コンクリート工</t>
  </si>
  <si>
    <t>操作盤基礎嵩上</t>
  </si>
  <si>
    <t xml:space="preserve">       SP コンクリート</t>
  </si>
  <si>
    <t>m3</t>
  </si>
  <si>
    <t xml:space="preserve">       SP 型枠</t>
  </si>
  <si>
    <t xml:space="preserve">    直接工事費（仮設工）</t>
  </si>
  <si>
    <t xml:space="preserve">     仮設工</t>
  </si>
  <si>
    <t xml:space="preserve">      仮設道路工</t>
  </si>
  <si>
    <t xml:space="preserve">       敷鉄板設置・撤去工</t>
  </si>
  <si>
    <t>設置～賃料～撤去</t>
  </si>
  <si>
    <t xml:space="preserve">       耕地復旧(耕起)</t>
  </si>
  <si>
    <t xml:space="preserve">      仮締切工</t>
  </si>
  <si>
    <t xml:space="preserve">       大型土のう工(運搬)</t>
  </si>
  <si>
    <t>大型土のう運搬</t>
  </si>
  <si>
    <t>袋</t>
  </si>
  <si>
    <t xml:space="preserve">       大型土のう工設置（一次）</t>
  </si>
  <si>
    <t>設置,ﾗﾌﾃﾚｰﾝｸﾚｰﾝ</t>
  </si>
  <si>
    <t xml:space="preserve">       大型土のう工設置（二次）</t>
  </si>
  <si>
    <t xml:space="preserve">       大型土のう工撤去</t>
  </si>
  <si>
    <t>撤去,ﾗﾌﾃﾚｰﾝｸﾚｰﾝ</t>
  </si>
  <si>
    <t xml:space="preserve">      産廃処分工</t>
  </si>
  <si>
    <t xml:space="preserve">       残土処分</t>
  </si>
  <si>
    <t>運搬･処分</t>
  </si>
  <si>
    <t xml:space="preserve">       廃プラ処分</t>
  </si>
  <si>
    <t xml:space="preserve">   間接工事費</t>
  </si>
  <si>
    <t xml:space="preserve">    共通仮設費</t>
  </si>
  <si>
    <t xml:space="preserve">     運搬費～営繕費等</t>
  </si>
  <si>
    <t xml:space="preserve">     運搬費</t>
  </si>
  <si>
    <t xml:space="preserve">      輸送費(仮設材)</t>
  </si>
  <si>
    <t xml:space="preserve">       輸送費(仮設材)</t>
  </si>
  <si>
    <t xml:space="preserve">        輸送費(仮設材)</t>
  </si>
  <si>
    <t>基本運賃(自動入力),12m以内,10kmまで,往復計上,計,</t>
  </si>
  <si>
    <t>ton</t>
  </si>
  <si>
    <t xml:space="preserve">    現場管理費</t>
  </si>
  <si>
    <t xml:space="preserve">     現場管理費（率計上）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</si>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</sst>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51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65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6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65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6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65" fontId="1" fillId="0" borderId="6" xfId="0" applyNumberFormat="1" applyFont="1" applyFill="1" applyBorder="1" applyAlignment="1" applyProtection="1"/>
    <xf numFmtId="165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6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65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64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65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65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65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65" fontId="1" fillId="7" borderId="10" xfId="0" applyNumberFormat="1" applyFont="1" applyFill="1" applyBorder="1" applyAlignment="1" applyProtection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>
      <c r="A1" s="1" t="s">
        <v>0</v>
      </c>
      <c r="D1" s="5" t="s">
        <v>1</v>
      </c>
      <c r="E1" s="5"/>
      <c r="F1" s="5"/>
      <c r="G1" s="5"/>
      <c r="H1" s="5"/>
      <c r="I1" s="5"/>
    </row>
    <row r="2" thickBot="1" ht="13.8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ht="14.25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ht="14.25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ht="15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14"/>
      <c r="N5" s="15"/>
      <c r="O5" s="16"/>
      <c r="P5" s="17"/>
      <c r="Q5" s="18"/>
    </row>
    <row r="6">
      <c r="A6" s="1" t="s">
        <v>15</v>
      </c>
      <c r="B6" s="19" t="s">
        <v>16</v>
      </c>
      <c r="C6" s="20"/>
      <c r="J6" s="1" t="s">
        <v>17</v>
      </c>
      <c r="K6" s="2" t="s">
        <v>18</v>
      </c>
      <c r="N6" s="17"/>
      <c r="O6" s="17"/>
      <c r="P6" s="17"/>
      <c r="Q6" s="18"/>
    </row>
    <row r="7">
      <c r="A7" s="1" t="s">
        <v>19</v>
      </c>
      <c r="B7" s="18" t="s">
        <v>20</v>
      </c>
      <c r="C7" s="21"/>
      <c r="D7" s="1" t="s">
        <v>21</v>
      </c>
      <c r="J7" s="1" t="s">
        <v>22</v>
      </c>
      <c r="K7" s="2" t="s">
        <v>23</v>
      </c>
      <c r="N7" s="17"/>
      <c r="O7" s="17"/>
      <c r="P7" s="17"/>
      <c r="Q7" s="18"/>
    </row>
    <row r="8">
      <c r="A8" s="1" t="s">
        <v>24</v>
      </c>
      <c r="B8" s="22" t="s">
        <v>25</v>
      </c>
      <c r="C8" s="20"/>
      <c r="D8" s="1" t="s">
        <v>26</v>
      </c>
      <c r="J8" s="2" t="s">
        <v>27</v>
      </c>
      <c r="K8" s="23" t="s">
        <v>1</v>
      </c>
      <c r="N8" s="17"/>
      <c r="O8" s="17"/>
      <c r="P8" s="17"/>
      <c r="Q8" s="18"/>
    </row>
    <row r="9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3" t="s">
        <v>2</v>
      </c>
      <c r="N9" s="17"/>
      <c r="O9" s="17"/>
      <c r="P9" s="17"/>
      <c r="Q9" s="18"/>
    </row>
    <row r="10" thickBot="1" ht="13.8">
      <c r="A10" s="10"/>
      <c r="B10" s="10"/>
      <c r="C10" s="10"/>
      <c r="D10" s="1" t="s">
        <v>32</v>
      </c>
      <c r="N10" s="17"/>
      <c r="O10" s="17"/>
      <c r="P10" s="17"/>
      <c r="Q10" s="18"/>
    </row>
    <row r="11" hidden="1" ht="13.2">
      <c r="A11" s="10"/>
      <c r="B11" s="10"/>
      <c r="C11" s="10"/>
      <c r="N11" s="17"/>
      <c r="O11" s="17"/>
      <c r="P11" s="17"/>
      <c r="Q11" s="18"/>
    </row>
    <row r="12" hidden="1" ht="13.2">
      <c r="A12" s="10"/>
      <c r="B12" s="10"/>
      <c r="C12" s="10"/>
      <c r="N12" s="17"/>
      <c r="O12" s="17"/>
      <c r="P12" s="17"/>
      <c r="Q12" s="18"/>
    </row>
    <row r="13" hidden="1" ht="13.2">
      <c r="A13" s="10"/>
      <c r="B13" s="10"/>
      <c r="C13" s="10"/>
      <c r="N13" s="17"/>
      <c r="O13" s="17"/>
      <c r="P13" s="17"/>
      <c r="Q13" s="18"/>
    </row>
    <row r="14" hidden="1" ht="13.2">
      <c r="A14" s="10"/>
      <c r="B14" s="10"/>
      <c r="C14" s="10"/>
      <c r="N14" s="17"/>
      <c r="O14" s="17"/>
      <c r="P14" s="17"/>
      <c r="Q14" s="18"/>
    </row>
    <row r="15" hidden="1" ht="13.2">
      <c r="A15" s="10"/>
      <c r="B15" s="10"/>
      <c r="C15" s="10"/>
      <c r="N15" s="17"/>
      <c r="O15" s="17"/>
      <c r="P15" s="17"/>
      <c r="Q15" s="18"/>
    </row>
    <row r="16" hidden="1" ht="13.2">
      <c r="A16" s="10"/>
      <c r="B16" s="10"/>
      <c r="C16" s="10"/>
      <c r="N16" s="17"/>
      <c r="O16" s="17"/>
      <c r="P16" s="17"/>
      <c r="Q16" s="18"/>
    </row>
    <row r="17" hidden="1" ht="13.2">
      <c r="A17" s="10"/>
      <c r="B17" s="10"/>
      <c r="C17" s="10"/>
      <c r="N17" s="17"/>
      <c r="O17" s="17"/>
      <c r="P17" s="17"/>
      <c r="Q17" s="18"/>
    </row>
    <row r="18" hidden="1" thickBot="1" ht="13.8"/>
    <row r="19" thickTop="1" thickBot="1" ht="14.4">
      <c r="K19" s="24" t="s">
        <v>33</v>
      </c>
      <c r="L19" s="24" t="s">
        <v>34</v>
      </c>
      <c r="M19" s="25" t="s">
        <v>35</v>
      </c>
      <c r="N19" s="24" t="s">
        <v>36</v>
      </c>
      <c r="O19" s="26" t="s">
        <v>37</v>
      </c>
    </row>
    <row r="20">
      <c r="E20" s="1">
        <v>0</v>
      </c>
      <c r="F20" s="1"/>
      <c r="G20" s="1">
        <v>0</v>
      </c>
      <c r="K20" s="27" t="s">
        <v>2</v>
      </c>
      <c r="L20" s="27" t="s">
        <v>38</v>
      </c>
      <c r="M20" s="28"/>
      <c r="N20" s="29" t="s">
        <v>38</v>
      </c>
      <c r="O20" s="30"/>
      <c r="P20" s="31"/>
    </row>
    <row r="21">
      <c r="E21" s="1">
        <v>2</v>
      </c>
      <c r="F21" s="1">
        <v>5</v>
      </c>
      <c r="G21" s="1">
        <v>2</v>
      </c>
      <c r="K21" s="32" t="s">
        <v>39</v>
      </c>
      <c r="L21" s="32" t="s">
        <v>38</v>
      </c>
      <c r="M21" s="33">
        <v>1</v>
      </c>
      <c r="N21" s="34" t="s">
        <v>40</v>
      </c>
      <c r="O21" s="35">
        <f>+O22+O64+O144</f>
        <v>0</v>
      </c>
      <c r="P21" s="31"/>
    </row>
    <row r="22">
      <c r="E22" s="1">
        <v>3</v>
      </c>
      <c r="F22" s="1">
        <v>42</v>
      </c>
      <c r="G22" s="1">
        <v>3</v>
      </c>
      <c r="K22" s="32" t="s">
        <v>41</v>
      </c>
      <c r="L22" s="32" t="s">
        <v>38</v>
      </c>
      <c r="M22" s="33">
        <v>1</v>
      </c>
      <c r="N22" s="34" t="s">
        <v>40</v>
      </c>
      <c r="O22" s="35">
        <f>+O23+O61</f>
        <v>0</v>
      </c>
      <c r="P22" s="31"/>
    </row>
    <row r="23">
      <c r="E23" s="1">
        <v>4</v>
      </c>
      <c r="F23" s="1">
        <v>148</v>
      </c>
      <c r="G23" s="1">
        <v>4</v>
      </c>
      <c r="K23" s="32" t="s">
        <v>42</v>
      </c>
      <c r="L23" s="32" t="s">
        <v>38</v>
      </c>
      <c r="M23" s="33">
        <v>1</v>
      </c>
      <c r="N23" s="34" t="s">
        <v>40</v>
      </c>
      <c r="O23" s="35">
        <f>+O24+O54</f>
        <v>0</v>
      </c>
      <c r="P23" s="31"/>
    </row>
    <row r="24">
      <c r="E24" s="1">
        <v>5</v>
      </c>
      <c r="F24" s="1"/>
      <c r="G24" s="1">
        <v>9</v>
      </c>
      <c r="K24" s="32" t="s">
        <v>43</v>
      </c>
      <c r="L24" s="32" t="s">
        <v>38</v>
      </c>
      <c r="M24" s="33">
        <v>1</v>
      </c>
      <c r="N24" s="34" t="s">
        <v>40</v>
      </c>
      <c r="O24" s="35">
        <f>+O25+O31+O36+O41</f>
        <v>0</v>
      </c>
      <c r="P24" s="31"/>
    </row>
    <row r="25">
      <c r="E25" s="1">
        <v>6</v>
      </c>
      <c r="F25" s="1"/>
      <c r="G25" s="1">
        <v>10</v>
      </c>
      <c r="K25" s="32" t="s">
        <v>44</v>
      </c>
      <c r="L25" s="32" t="s">
        <v>45</v>
      </c>
      <c r="M25" s="33">
        <v>1</v>
      </c>
      <c r="N25" s="34" t="s">
        <v>40</v>
      </c>
      <c r="O25" s="35">
        <f>+O26</f>
        <v>0</v>
      </c>
      <c r="P25" s="31"/>
    </row>
    <row r="26">
      <c r="E26" s="1">
        <v>7</v>
      </c>
      <c r="F26" s="1"/>
      <c r="G26" s="1">
        <v>11</v>
      </c>
      <c r="K26" s="32" t="s">
        <v>46</v>
      </c>
      <c r="L26" s="32" t="s">
        <v>38</v>
      </c>
      <c r="M26" s="33">
        <v>1</v>
      </c>
      <c r="N26" s="34" t="s">
        <v>40</v>
      </c>
      <c r="O26" s="35">
        <f>+O27+O28+O29+O30</f>
        <v>0</v>
      </c>
      <c r="P26" s="31"/>
    </row>
    <row r="27">
      <c r="E27" s="1">
        <v>8</v>
      </c>
      <c r="F27" s="1"/>
      <c r="G27" s="1">
        <v>12</v>
      </c>
      <c r="K27" s="32" t="s">
        <v>47</v>
      </c>
      <c r="L27" s="32" t="s">
        <v>48</v>
      </c>
      <c r="M27" s="33">
        <v>35.100000000000001</v>
      </c>
      <c r="N27" s="34" t="s">
        <v>49</v>
      </c>
      <c r="O27" s="36"/>
      <c r="P27" s="31"/>
    </row>
    <row r="28">
      <c r="E28" s="1">
        <v>9</v>
      </c>
      <c r="F28" s="1"/>
      <c r="G28" s="1">
        <v>12</v>
      </c>
      <c r="K28" s="32" t="s">
        <v>47</v>
      </c>
      <c r="L28" s="32" t="s">
        <v>50</v>
      </c>
      <c r="M28" s="33">
        <v>11.1</v>
      </c>
      <c r="N28" s="34" t="s">
        <v>49</v>
      </c>
      <c r="O28" s="36"/>
      <c r="P28" s="31"/>
    </row>
    <row r="29">
      <c r="E29" s="1">
        <v>10</v>
      </c>
      <c r="F29" s="1"/>
      <c r="G29" s="1">
        <v>12</v>
      </c>
      <c r="K29" s="32" t="s">
        <v>51</v>
      </c>
      <c r="L29" s="32" t="s">
        <v>52</v>
      </c>
      <c r="M29" s="33">
        <v>17.300000000000001</v>
      </c>
      <c r="N29" s="34" t="s">
        <v>49</v>
      </c>
      <c r="O29" s="36"/>
      <c r="P29" s="31"/>
    </row>
    <row r="30">
      <c r="E30" s="1">
        <v>11</v>
      </c>
      <c r="F30" s="1"/>
      <c r="G30" s="1">
        <v>12</v>
      </c>
      <c r="K30" s="32" t="s">
        <v>53</v>
      </c>
      <c r="L30" s="32" t="s">
        <v>54</v>
      </c>
      <c r="M30" s="33">
        <v>4</v>
      </c>
      <c r="N30" s="34" t="s">
        <v>55</v>
      </c>
      <c r="O30" s="36"/>
      <c r="P30" s="31"/>
    </row>
    <row r="31">
      <c r="E31" s="1">
        <v>12</v>
      </c>
      <c r="F31" s="1"/>
      <c r="G31" s="1">
        <v>10</v>
      </c>
      <c r="K31" s="32" t="s">
        <v>44</v>
      </c>
      <c r="L31" s="32" t="s">
        <v>56</v>
      </c>
      <c r="M31" s="33">
        <v>1</v>
      </c>
      <c r="N31" s="34" t="s">
        <v>40</v>
      </c>
      <c r="O31" s="35">
        <f>+O32</f>
        <v>0</v>
      </c>
      <c r="P31" s="31"/>
    </row>
    <row r="32">
      <c r="E32" s="1">
        <v>13</v>
      </c>
      <c r="F32" s="1"/>
      <c r="G32" s="1">
        <v>11</v>
      </c>
      <c r="K32" s="32" t="s">
        <v>46</v>
      </c>
      <c r="L32" s="32" t="s">
        <v>38</v>
      </c>
      <c r="M32" s="33">
        <v>1</v>
      </c>
      <c r="N32" s="34" t="s">
        <v>40</v>
      </c>
      <c r="O32" s="35">
        <f>+O33+O34+O35</f>
        <v>0</v>
      </c>
      <c r="P32" s="31"/>
    </row>
    <row r="33">
      <c r="E33" s="1">
        <v>14</v>
      </c>
      <c r="F33" s="1"/>
      <c r="G33" s="1">
        <v>12</v>
      </c>
      <c r="K33" s="32" t="s">
        <v>47</v>
      </c>
      <c r="L33" s="32" t="s">
        <v>48</v>
      </c>
      <c r="M33" s="33">
        <v>26</v>
      </c>
      <c r="N33" s="34" t="s">
        <v>49</v>
      </c>
      <c r="O33" s="36"/>
      <c r="P33" s="31"/>
    </row>
    <row r="34">
      <c r="E34" s="1">
        <v>15</v>
      </c>
      <c r="F34" s="1"/>
      <c r="G34" s="1">
        <v>12</v>
      </c>
      <c r="K34" s="32" t="s">
        <v>47</v>
      </c>
      <c r="L34" s="32" t="s">
        <v>50</v>
      </c>
      <c r="M34" s="33">
        <v>28.300000000000001</v>
      </c>
      <c r="N34" s="34" t="s">
        <v>49</v>
      </c>
      <c r="O34" s="36"/>
      <c r="P34" s="31"/>
    </row>
    <row r="35">
      <c r="E35" s="1">
        <v>16</v>
      </c>
      <c r="F35" s="1"/>
      <c r="G35" s="1">
        <v>12</v>
      </c>
      <c r="K35" s="32" t="s">
        <v>51</v>
      </c>
      <c r="L35" s="32" t="s">
        <v>52</v>
      </c>
      <c r="M35" s="33">
        <v>8.9000000000000004</v>
      </c>
      <c r="N35" s="34" t="s">
        <v>49</v>
      </c>
      <c r="O35" s="36"/>
      <c r="P35" s="31"/>
    </row>
    <row r="36">
      <c r="E36" s="1">
        <v>17</v>
      </c>
      <c r="F36" s="1"/>
      <c r="G36" s="1">
        <v>10</v>
      </c>
      <c r="K36" s="32" t="s">
        <v>57</v>
      </c>
      <c r="L36" s="32" t="s">
        <v>45</v>
      </c>
      <c r="M36" s="33">
        <v>1</v>
      </c>
      <c r="N36" s="34" t="s">
        <v>40</v>
      </c>
      <c r="O36" s="35">
        <f>+O37</f>
        <v>0</v>
      </c>
      <c r="P36" s="31"/>
    </row>
    <row r="37">
      <c r="E37" s="1">
        <v>18</v>
      </c>
      <c r="F37" s="1"/>
      <c r="G37" s="1">
        <v>11</v>
      </c>
      <c r="K37" s="32" t="s">
        <v>58</v>
      </c>
      <c r="L37" s="32" t="s">
        <v>59</v>
      </c>
      <c r="M37" s="33">
        <v>1</v>
      </c>
      <c r="N37" s="34" t="s">
        <v>40</v>
      </c>
      <c r="O37" s="35">
        <f>+O38+O39+O40</f>
        <v>0</v>
      </c>
      <c r="P37" s="31"/>
    </row>
    <row r="38" ht="27">
      <c r="E38" s="1">
        <v>19</v>
      </c>
      <c r="F38" s="1"/>
      <c r="G38" s="1">
        <v>12</v>
      </c>
      <c r="K38" s="32" t="s">
        <v>60</v>
      </c>
      <c r="L38" s="32" t="s">
        <v>61</v>
      </c>
      <c r="M38" s="33">
        <v>218</v>
      </c>
      <c r="N38" s="34" t="s">
        <v>62</v>
      </c>
      <c r="O38" s="36"/>
      <c r="P38" s="31"/>
    </row>
    <row r="39">
      <c r="E39" s="1">
        <v>20</v>
      </c>
      <c r="F39" s="1"/>
      <c r="G39" s="1">
        <v>12</v>
      </c>
      <c r="K39" s="32" t="s">
        <v>63</v>
      </c>
      <c r="L39" s="32" t="s">
        <v>64</v>
      </c>
      <c r="M39" s="33">
        <v>65</v>
      </c>
      <c r="N39" s="34" t="s">
        <v>65</v>
      </c>
      <c r="O39" s="36"/>
      <c r="P39" s="31"/>
    </row>
    <row r="40" ht="27">
      <c r="E40" s="1">
        <v>21</v>
      </c>
      <c r="F40" s="1"/>
      <c r="G40" s="1">
        <v>12</v>
      </c>
      <c r="K40" s="32" t="s">
        <v>66</v>
      </c>
      <c r="L40" s="32" t="s">
        <v>67</v>
      </c>
      <c r="M40" s="33">
        <v>65</v>
      </c>
      <c r="N40" s="34" t="s">
        <v>65</v>
      </c>
      <c r="O40" s="36"/>
      <c r="P40" s="31"/>
    </row>
    <row r="41">
      <c r="E41" s="1">
        <v>22</v>
      </c>
      <c r="F41" s="1"/>
      <c r="G41" s="1">
        <v>10</v>
      </c>
      <c r="K41" s="32" t="s">
        <v>57</v>
      </c>
      <c r="L41" s="32" t="s">
        <v>56</v>
      </c>
      <c r="M41" s="33">
        <v>1</v>
      </c>
      <c r="N41" s="34" t="s">
        <v>40</v>
      </c>
      <c r="O41" s="35">
        <f>+O42+O44</f>
        <v>0</v>
      </c>
      <c r="P41" s="31"/>
    </row>
    <row r="42">
      <c r="E42" s="1">
        <v>23</v>
      </c>
      <c r="F42" s="1"/>
      <c r="G42" s="1">
        <v>11</v>
      </c>
      <c r="K42" s="32" t="s">
        <v>68</v>
      </c>
      <c r="L42" s="32" t="s">
        <v>38</v>
      </c>
      <c r="M42" s="33">
        <v>1</v>
      </c>
      <c r="N42" s="34" t="s">
        <v>40</v>
      </c>
      <c r="O42" s="35">
        <f>+O43</f>
        <v>0</v>
      </c>
      <c r="P42" s="31"/>
    </row>
    <row r="43">
      <c r="E43" s="1">
        <v>24</v>
      </c>
      <c r="F43" s="1"/>
      <c r="G43" s="1">
        <v>12</v>
      </c>
      <c r="K43" s="32" t="s">
        <v>69</v>
      </c>
      <c r="L43" s="32" t="s">
        <v>70</v>
      </c>
      <c r="M43" s="33">
        <v>330</v>
      </c>
      <c r="N43" s="34" t="s">
        <v>71</v>
      </c>
      <c r="O43" s="36"/>
      <c r="P43" s="31"/>
    </row>
    <row r="44">
      <c r="E44" s="1">
        <v>25</v>
      </c>
      <c r="F44" s="1"/>
      <c r="G44" s="1">
        <v>11</v>
      </c>
      <c r="K44" s="32" t="s">
        <v>72</v>
      </c>
      <c r="L44" s="32" t="s">
        <v>38</v>
      </c>
      <c r="M44" s="33">
        <v>1</v>
      </c>
      <c r="N44" s="34" t="s">
        <v>40</v>
      </c>
      <c r="O44" s="35">
        <f>+O45+O46+O47+O48+O49+O50+O51+O52+O53</f>
        <v>0</v>
      </c>
      <c r="P44" s="31"/>
    </row>
    <row r="45">
      <c r="E45" s="1">
        <v>26</v>
      </c>
      <c r="F45" s="1"/>
      <c r="G45" s="1">
        <v>12</v>
      </c>
      <c r="K45" s="32" t="s">
        <v>73</v>
      </c>
      <c r="L45" s="32" t="s">
        <v>74</v>
      </c>
      <c r="M45" s="33">
        <v>1</v>
      </c>
      <c r="N45" s="34" t="s">
        <v>40</v>
      </c>
      <c r="O45" s="36"/>
      <c r="P45" s="31"/>
    </row>
    <row r="46">
      <c r="E46" s="1">
        <v>27</v>
      </c>
      <c r="F46" s="1"/>
      <c r="G46" s="1">
        <v>12</v>
      </c>
      <c r="K46" s="32" t="s">
        <v>75</v>
      </c>
      <c r="L46" s="32" t="s">
        <v>76</v>
      </c>
      <c r="M46" s="33">
        <v>1</v>
      </c>
      <c r="N46" s="34" t="s">
        <v>77</v>
      </c>
      <c r="O46" s="36"/>
      <c r="P46" s="31"/>
    </row>
    <row r="47">
      <c r="E47" s="1">
        <v>28</v>
      </c>
      <c r="F47" s="1"/>
      <c r="G47" s="1">
        <v>12</v>
      </c>
      <c r="K47" s="32" t="s">
        <v>78</v>
      </c>
      <c r="L47" s="32" t="s">
        <v>79</v>
      </c>
      <c r="M47" s="33">
        <v>1</v>
      </c>
      <c r="N47" s="34" t="s">
        <v>77</v>
      </c>
      <c r="O47" s="36"/>
      <c r="P47" s="31"/>
    </row>
    <row r="48" ht="27">
      <c r="E48" s="1">
        <v>29</v>
      </c>
      <c r="F48" s="1"/>
      <c r="G48" s="1">
        <v>12</v>
      </c>
      <c r="K48" s="32" t="s">
        <v>80</v>
      </c>
      <c r="L48" s="32" t="s">
        <v>81</v>
      </c>
      <c r="M48" s="33">
        <v>2</v>
      </c>
      <c r="N48" s="34" t="s">
        <v>82</v>
      </c>
      <c r="O48" s="36"/>
      <c r="P48" s="31"/>
    </row>
    <row r="49" ht="27">
      <c r="E49" s="1">
        <v>30</v>
      </c>
      <c r="F49" s="1"/>
      <c r="G49" s="1">
        <v>12</v>
      </c>
      <c r="K49" s="32" t="s">
        <v>80</v>
      </c>
      <c r="L49" s="32" t="s">
        <v>83</v>
      </c>
      <c r="M49" s="33">
        <v>2</v>
      </c>
      <c r="N49" s="34" t="s">
        <v>82</v>
      </c>
      <c r="O49" s="36"/>
      <c r="P49" s="31"/>
    </row>
    <row r="50" ht="27">
      <c r="E50" s="1">
        <v>31</v>
      </c>
      <c r="F50" s="1"/>
      <c r="G50" s="1">
        <v>12</v>
      </c>
      <c r="K50" s="32" t="s">
        <v>80</v>
      </c>
      <c r="L50" s="32" t="s">
        <v>84</v>
      </c>
      <c r="M50" s="33">
        <v>1</v>
      </c>
      <c r="N50" s="34" t="s">
        <v>82</v>
      </c>
      <c r="O50" s="36"/>
      <c r="P50" s="31"/>
    </row>
    <row r="51" ht="27">
      <c r="E51" s="1">
        <v>32</v>
      </c>
      <c r="F51" s="1"/>
      <c r="G51" s="1">
        <v>12</v>
      </c>
      <c r="K51" s="32" t="s">
        <v>80</v>
      </c>
      <c r="L51" s="32" t="s">
        <v>85</v>
      </c>
      <c r="M51" s="33">
        <v>1</v>
      </c>
      <c r="N51" s="34" t="s">
        <v>82</v>
      </c>
      <c r="O51" s="36"/>
      <c r="P51" s="31"/>
    </row>
    <row r="52" ht="27">
      <c r="E52" s="1">
        <v>33</v>
      </c>
      <c r="F52" s="1"/>
      <c r="G52" s="1">
        <v>12</v>
      </c>
      <c r="K52" s="32" t="s">
        <v>80</v>
      </c>
      <c r="L52" s="32" t="s">
        <v>86</v>
      </c>
      <c r="M52" s="33">
        <v>1</v>
      </c>
      <c r="N52" s="34" t="s">
        <v>82</v>
      </c>
      <c r="O52" s="36"/>
      <c r="P52" s="31"/>
    </row>
    <row r="53" ht="27">
      <c r="E53" s="1">
        <v>34</v>
      </c>
      <c r="F53" s="1"/>
      <c r="G53" s="1">
        <v>12</v>
      </c>
      <c r="K53" s="32" t="s">
        <v>80</v>
      </c>
      <c r="L53" s="32" t="s">
        <v>87</v>
      </c>
      <c r="M53" s="33">
        <v>1</v>
      </c>
      <c r="N53" s="34" t="s">
        <v>82</v>
      </c>
      <c r="O53" s="36"/>
      <c r="P53" s="31"/>
    </row>
    <row r="54">
      <c r="E54" s="1">
        <v>35</v>
      </c>
      <c r="F54" s="1"/>
      <c r="G54" s="1">
        <v>9</v>
      </c>
      <c r="K54" s="32" t="s">
        <v>88</v>
      </c>
      <c r="L54" s="32" t="s">
        <v>38</v>
      </c>
      <c r="M54" s="33">
        <v>1</v>
      </c>
      <c r="N54" s="34" t="s">
        <v>40</v>
      </c>
      <c r="O54" s="35">
        <f>+O55</f>
        <v>0</v>
      </c>
      <c r="P54" s="31"/>
    </row>
    <row r="55">
      <c r="E55" s="1">
        <v>36</v>
      </c>
      <c r="F55" s="1"/>
      <c r="G55" s="1">
        <v>10</v>
      </c>
      <c r="K55" s="32" t="s">
        <v>89</v>
      </c>
      <c r="L55" s="32" t="s">
        <v>38</v>
      </c>
      <c r="M55" s="33">
        <v>1</v>
      </c>
      <c r="N55" s="34" t="s">
        <v>40</v>
      </c>
      <c r="O55" s="35">
        <f>+O56</f>
        <v>0</v>
      </c>
      <c r="P55" s="31"/>
    </row>
    <row r="56">
      <c r="E56" s="1">
        <v>37</v>
      </c>
      <c r="F56" s="1"/>
      <c r="G56" s="1">
        <v>11</v>
      </c>
      <c r="K56" s="32" t="s">
        <v>90</v>
      </c>
      <c r="L56" s="32" t="s">
        <v>38</v>
      </c>
      <c r="M56" s="33">
        <v>1</v>
      </c>
      <c r="N56" s="34" t="s">
        <v>40</v>
      </c>
      <c r="O56" s="35">
        <f>+O57+O58+O59+O60</f>
        <v>0</v>
      </c>
      <c r="P56" s="31"/>
    </row>
    <row r="57">
      <c r="E57" s="1">
        <v>38</v>
      </c>
      <c r="F57" s="1"/>
      <c r="G57" s="1">
        <v>12</v>
      </c>
      <c r="K57" s="32" t="s">
        <v>91</v>
      </c>
      <c r="L57" s="32" t="s">
        <v>92</v>
      </c>
      <c r="M57" s="33">
        <v>1</v>
      </c>
      <c r="N57" s="34" t="s">
        <v>93</v>
      </c>
      <c r="O57" s="36"/>
      <c r="P57" s="31"/>
    </row>
    <row r="58">
      <c r="E58" s="1">
        <v>39</v>
      </c>
      <c r="F58" s="1"/>
      <c r="G58" s="1">
        <v>12</v>
      </c>
      <c r="K58" s="32" t="s">
        <v>94</v>
      </c>
      <c r="L58" s="32" t="s">
        <v>38</v>
      </c>
      <c r="M58" s="33">
        <v>1</v>
      </c>
      <c r="N58" s="34" t="s">
        <v>40</v>
      </c>
      <c r="O58" s="36"/>
      <c r="P58" s="31"/>
    </row>
    <row r="59">
      <c r="E59" s="1">
        <v>40</v>
      </c>
      <c r="F59" s="1"/>
      <c r="G59" s="1">
        <v>12</v>
      </c>
      <c r="K59" s="32" t="s">
        <v>95</v>
      </c>
      <c r="L59" s="32" t="s">
        <v>96</v>
      </c>
      <c r="M59" s="33">
        <v>6</v>
      </c>
      <c r="N59" s="34" t="s">
        <v>97</v>
      </c>
      <c r="O59" s="36"/>
      <c r="P59" s="31"/>
    </row>
    <row r="60">
      <c r="E60" s="1">
        <v>41</v>
      </c>
      <c r="F60" s="1"/>
      <c r="G60" s="1">
        <v>12</v>
      </c>
      <c r="K60" s="32" t="s">
        <v>98</v>
      </c>
      <c r="L60" s="32" t="s">
        <v>99</v>
      </c>
      <c r="M60" s="33">
        <v>1</v>
      </c>
      <c r="N60" s="34" t="s">
        <v>77</v>
      </c>
      <c r="O60" s="36"/>
      <c r="P60" s="31"/>
    </row>
    <row r="61">
      <c r="E61" s="1">
        <v>42</v>
      </c>
      <c r="F61" s="1">
        <v>149</v>
      </c>
      <c r="G61" s="1">
        <v>4</v>
      </c>
      <c r="K61" s="32" t="s">
        <v>100</v>
      </c>
      <c r="L61" s="32" t="s">
        <v>38</v>
      </c>
      <c r="M61" s="33">
        <v>1</v>
      </c>
      <c r="N61" s="34" t="s">
        <v>40</v>
      </c>
      <c r="O61" s="35">
        <f>+O62+O63</f>
        <v>0</v>
      </c>
      <c r="P61" s="31"/>
    </row>
    <row r="62">
      <c r="E62" s="1">
        <v>43</v>
      </c>
      <c r="F62" s="1">
        <v>150</v>
      </c>
      <c r="G62" s="1">
        <v>5</v>
      </c>
      <c r="K62" s="32" t="s">
        <v>101</v>
      </c>
      <c r="L62" s="32" t="s">
        <v>38</v>
      </c>
      <c r="M62" s="33">
        <v>1</v>
      </c>
      <c r="N62" s="34" t="s">
        <v>40</v>
      </c>
      <c r="O62" s="36"/>
      <c r="P62" s="31"/>
    </row>
    <row r="63">
      <c r="E63" s="1">
        <v>44</v>
      </c>
      <c r="F63" s="1">
        <v>114</v>
      </c>
      <c r="G63" s="1">
        <v>5</v>
      </c>
      <c r="K63" s="32" t="s">
        <v>102</v>
      </c>
      <c r="L63" s="32" t="s">
        <v>38</v>
      </c>
      <c r="M63" s="33">
        <v>1</v>
      </c>
      <c r="N63" s="34" t="s">
        <v>40</v>
      </c>
      <c r="O63" s="36"/>
      <c r="P63" s="31"/>
    </row>
    <row r="64">
      <c r="E64" s="1">
        <v>45</v>
      </c>
      <c r="F64" s="1">
        <v>31</v>
      </c>
      <c r="G64" s="1">
        <v>3</v>
      </c>
      <c r="K64" s="32" t="s">
        <v>103</v>
      </c>
      <c r="L64" s="32" t="s">
        <v>38</v>
      </c>
      <c r="M64" s="33">
        <v>1</v>
      </c>
      <c r="N64" s="34" t="s">
        <v>40</v>
      </c>
      <c r="O64" s="35">
        <f>+O65+O139</f>
        <v>0</v>
      </c>
      <c r="P64" s="31"/>
    </row>
    <row r="65">
      <c r="E65" s="1">
        <v>46</v>
      </c>
      <c r="F65" s="1">
        <v>6</v>
      </c>
      <c r="G65" s="1">
        <v>4</v>
      </c>
      <c r="K65" s="32" t="s">
        <v>104</v>
      </c>
      <c r="L65" s="32" t="s">
        <v>38</v>
      </c>
      <c r="M65" s="33">
        <v>1</v>
      </c>
      <c r="N65" s="34" t="s">
        <v>40</v>
      </c>
      <c r="O65" s="35">
        <f>+O66+O78+O135</f>
        <v>0</v>
      </c>
      <c r="P65" s="31"/>
    </row>
    <row r="66">
      <c r="E66" s="1">
        <v>47</v>
      </c>
      <c r="F66" s="1"/>
      <c r="G66" s="1">
        <v>9</v>
      </c>
      <c r="K66" s="32" t="s">
        <v>105</v>
      </c>
      <c r="L66" s="32" t="s">
        <v>38</v>
      </c>
      <c r="M66" s="33">
        <v>1</v>
      </c>
      <c r="N66" s="34" t="s">
        <v>40</v>
      </c>
      <c r="O66" s="35">
        <f>+O67+O70+O73</f>
        <v>0</v>
      </c>
      <c r="P66" s="31"/>
    </row>
    <row r="67">
      <c r="E67" s="1">
        <v>48</v>
      </c>
      <c r="F67" s="1"/>
      <c r="G67" s="1">
        <v>10</v>
      </c>
      <c r="K67" s="32" t="s">
        <v>106</v>
      </c>
      <c r="L67" s="32" t="s">
        <v>45</v>
      </c>
      <c r="M67" s="33">
        <v>1</v>
      </c>
      <c r="N67" s="34" t="s">
        <v>40</v>
      </c>
      <c r="O67" s="35">
        <f>+O68</f>
        <v>0</v>
      </c>
      <c r="P67" s="31"/>
    </row>
    <row r="68">
      <c r="E68" s="1">
        <v>49</v>
      </c>
      <c r="F68" s="1"/>
      <c r="G68" s="1">
        <v>11</v>
      </c>
      <c r="K68" s="32" t="s">
        <v>107</v>
      </c>
      <c r="L68" s="32" t="s">
        <v>108</v>
      </c>
      <c r="M68" s="33">
        <v>1</v>
      </c>
      <c r="N68" s="34" t="s">
        <v>40</v>
      </c>
      <c r="O68" s="35">
        <f>+O69</f>
        <v>0</v>
      </c>
      <c r="P68" s="31"/>
    </row>
    <row r="69">
      <c r="E69" s="1">
        <v>50</v>
      </c>
      <c r="F69" s="1"/>
      <c r="G69" s="1">
        <v>12</v>
      </c>
      <c r="K69" s="32" t="s">
        <v>109</v>
      </c>
      <c r="L69" s="32" t="s">
        <v>110</v>
      </c>
      <c r="M69" s="33">
        <v>2</v>
      </c>
      <c r="N69" s="34" t="s">
        <v>111</v>
      </c>
      <c r="O69" s="36"/>
      <c r="P69" s="31"/>
    </row>
    <row r="70">
      <c r="E70" s="1">
        <v>51</v>
      </c>
      <c r="F70" s="1"/>
      <c r="G70" s="1">
        <v>10</v>
      </c>
      <c r="K70" s="32" t="s">
        <v>106</v>
      </c>
      <c r="L70" s="32" t="s">
        <v>112</v>
      </c>
      <c r="M70" s="33">
        <v>1</v>
      </c>
      <c r="N70" s="34" t="s">
        <v>40</v>
      </c>
      <c r="O70" s="35">
        <f>+O71</f>
        <v>0</v>
      </c>
      <c r="P70" s="31"/>
    </row>
    <row r="71">
      <c r="E71" s="1">
        <v>52</v>
      </c>
      <c r="F71" s="1"/>
      <c r="G71" s="1">
        <v>11</v>
      </c>
      <c r="K71" s="32" t="s">
        <v>113</v>
      </c>
      <c r="L71" s="32" t="s">
        <v>114</v>
      </c>
      <c r="M71" s="33">
        <v>1</v>
      </c>
      <c r="N71" s="34" t="s">
        <v>40</v>
      </c>
      <c r="O71" s="35">
        <f>+O72</f>
        <v>0</v>
      </c>
      <c r="P71" s="31"/>
    </row>
    <row r="72">
      <c r="E72" s="1">
        <v>53</v>
      </c>
      <c r="F72" s="1"/>
      <c r="G72" s="1">
        <v>12</v>
      </c>
      <c r="K72" s="32" t="s">
        <v>109</v>
      </c>
      <c r="L72" s="32" t="s">
        <v>112</v>
      </c>
      <c r="M72" s="33">
        <v>1</v>
      </c>
      <c r="N72" s="34" t="s">
        <v>111</v>
      </c>
      <c r="O72" s="36"/>
      <c r="P72" s="31"/>
    </row>
    <row r="73">
      <c r="E73" s="1">
        <v>54</v>
      </c>
      <c r="F73" s="1"/>
      <c r="G73" s="1">
        <v>10</v>
      </c>
      <c r="K73" s="32" t="s">
        <v>106</v>
      </c>
      <c r="L73" s="32" t="s">
        <v>115</v>
      </c>
      <c r="M73" s="33">
        <v>1</v>
      </c>
      <c r="N73" s="34" t="s">
        <v>40</v>
      </c>
      <c r="O73" s="35">
        <f>+O74+O76</f>
        <v>0</v>
      </c>
      <c r="P73" s="31"/>
    </row>
    <row r="74">
      <c r="E74" s="1">
        <v>55</v>
      </c>
      <c r="F74" s="1"/>
      <c r="G74" s="1">
        <v>11</v>
      </c>
      <c r="K74" s="32" t="s">
        <v>116</v>
      </c>
      <c r="L74" s="32" t="s">
        <v>117</v>
      </c>
      <c r="M74" s="33">
        <v>1</v>
      </c>
      <c r="N74" s="34" t="s">
        <v>40</v>
      </c>
      <c r="O74" s="35">
        <f>+O75</f>
        <v>0</v>
      </c>
      <c r="P74" s="31"/>
    </row>
    <row r="75">
      <c r="E75" s="1">
        <v>56</v>
      </c>
      <c r="F75" s="1"/>
      <c r="G75" s="1">
        <v>12</v>
      </c>
      <c r="K75" s="32" t="s">
        <v>109</v>
      </c>
      <c r="L75" s="32" t="s">
        <v>118</v>
      </c>
      <c r="M75" s="33">
        <v>1</v>
      </c>
      <c r="N75" s="34" t="s">
        <v>111</v>
      </c>
      <c r="O75" s="36"/>
      <c r="P75" s="31"/>
    </row>
    <row r="76">
      <c r="E76" s="1">
        <v>57</v>
      </c>
      <c r="F76" s="1"/>
      <c r="G76" s="1">
        <v>11</v>
      </c>
      <c r="K76" s="32" t="s">
        <v>119</v>
      </c>
      <c r="L76" s="32" t="s">
        <v>120</v>
      </c>
      <c r="M76" s="33">
        <v>1</v>
      </c>
      <c r="N76" s="34" t="s">
        <v>40</v>
      </c>
      <c r="O76" s="35">
        <f>+O77</f>
        <v>0</v>
      </c>
      <c r="P76" s="31"/>
    </row>
    <row r="77">
      <c r="E77" s="1">
        <v>58</v>
      </c>
      <c r="F77" s="1"/>
      <c r="G77" s="1">
        <v>12</v>
      </c>
      <c r="K77" s="32" t="s">
        <v>109</v>
      </c>
      <c r="L77" s="32" t="s">
        <v>121</v>
      </c>
      <c r="M77" s="33">
        <v>1</v>
      </c>
      <c r="N77" s="34" t="s">
        <v>111</v>
      </c>
      <c r="O77" s="36"/>
      <c r="P77" s="31"/>
    </row>
    <row r="78">
      <c r="E78" s="1">
        <v>59</v>
      </c>
      <c r="F78" s="1"/>
      <c r="G78" s="1">
        <v>9</v>
      </c>
      <c r="K78" s="32" t="s">
        <v>122</v>
      </c>
      <c r="L78" s="32" t="s">
        <v>38</v>
      </c>
      <c r="M78" s="33">
        <v>1</v>
      </c>
      <c r="N78" s="34" t="s">
        <v>40</v>
      </c>
      <c r="O78" s="35">
        <f>+O79+O99+O119</f>
        <v>0</v>
      </c>
      <c r="P78" s="31"/>
    </row>
    <row r="79">
      <c r="E79" s="1">
        <v>60</v>
      </c>
      <c r="F79" s="1"/>
      <c r="G79" s="1">
        <v>10</v>
      </c>
      <c r="K79" s="32" t="s">
        <v>123</v>
      </c>
      <c r="L79" s="32" t="s">
        <v>45</v>
      </c>
      <c r="M79" s="33">
        <v>1</v>
      </c>
      <c r="N79" s="34" t="s">
        <v>40</v>
      </c>
      <c r="O79" s="35">
        <f>+O80+O84+O87+O90+O95</f>
        <v>0</v>
      </c>
      <c r="P79" s="31"/>
    </row>
    <row r="80">
      <c r="E80" s="1">
        <v>61</v>
      </c>
      <c r="F80" s="1"/>
      <c r="G80" s="1">
        <v>11</v>
      </c>
      <c r="K80" s="32" t="s">
        <v>124</v>
      </c>
      <c r="L80" s="32" t="s">
        <v>125</v>
      </c>
      <c r="M80" s="33">
        <v>1</v>
      </c>
      <c r="N80" s="34" t="s">
        <v>40</v>
      </c>
      <c r="O80" s="35">
        <f>+O81+O82+O83</f>
        <v>0</v>
      </c>
      <c r="P80" s="31"/>
    </row>
    <row r="81" ht="27">
      <c r="E81" s="1">
        <v>62</v>
      </c>
      <c r="F81" s="1"/>
      <c r="G81" s="1">
        <v>12</v>
      </c>
      <c r="K81" s="32" t="s">
        <v>126</v>
      </c>
      <c r="L81" s="32" t="s">
        <v>127</v>
      </c>
      <c r="M81" s="33">
        <v>10</v>
      </c>
      <c r="N81" s="34" t="s">
        <v>128</v>
      </c>
      <c r="O81" s="36"/>
      <c r="P81" s="31"/>
    </row>
    <row r="82" ht="40.5">
      <c r="E82" s="1">
        <v>63</v>
      </c>
      <c r="F82" s="1"/>
      <c r="G82" s="1">
        <v>12</v>
      </c>
      <c r="K82" s="32" t="s">
        <v>129</v>
      </c>
      <c r="L82" s="32" t="s">
        <v>130</v>
      </c>
      <c r="M82" s="33">
        <v>10</v>
      </c>
      <c r="N82" s="34" t="s">
        <v>128</v>
      </c>
      <c r="O82" s="36"/>
      <c r="P82" s="31"/>
    </row>
    <row r="83">
      <c r="E83" s="1">
        <v>64</v>
      </c>
      <c r="F83" s="1"/>
      <c r="G83" s="1">
        <v>12</v>
      </c>
      <c r="K83" s="32" t="s">
        <v>131</v>
      </c>
      <c r="L83" s="32" t="s">
        <v>38</v>
      </c>
      <c r="M83" s="33">
        <v>1</v>
      </c>
      <c r="N83" s="34" t="s">
        <v>40</v>
      </c>
      <c r="O83" s="36"/>
      <c r="P83" s="31"/>
    </row>
    <row r="84">
      <c r="E84" s="1">
        <v>65</v>
      </c>
      <c r="F84" s="1"/>
      <c r="G84" s="1">
        <v>11</v>
      </c>
      <c r="K84" s="32" t="s">
        <v>132</v>
      </c>
      <c r="L84" s="32" t="s">
        <v>133</v>
      </c>
      <c r="M84" s="33">
        <v>1</v>
      </c>
      <c r="N84" s="34" t="s">
        <v>40</v>
      </c>
      <c r="O84" s="35">
        <f>+O85+O86</f>
        <v>0</v>
      </c>
      <c r="P84" s="31"/>
    </row>
    <row r="85">
      <c r="E85" s="1">
        <v>66</v>
      </c>
      <c r="F85" s="1"/>
      <c r="G85" s="1">
        <v>12</v>
      </c>
      <c r="K85" s="32" t="s">
        <v>134</v>
      </c>
      <c r="L85" s="32" t="s">
        <v>64</v>
      </c>
      <c r="M85" s="33">
        <v>80</v>
      </c>
      <c r="N85" s="34" t="s">
        <v>65</v>
      </c>
      <c r="O85" s="36"/>
      <c r="P85" s="31"/>
    </row>
    <row r="86">
      <c r="E86" s="1">
        <v>67</v>
      </c>
      <c r="F86" s="1"/>
      <c r="G86" s="1">
        <v>12</v>
      </c>
      <c r="K86" s="32" t="s">
        <v>135</v>
      </c>
      <c r="L86" s="32" t="s">
        <v>136</v>
      </c>
      <c r="M86" s="33">
        <v>80</v>
      </c>
      <c r="N86" s="34" t="s">
        <v>65</v>
      </c>
      <c r="O86" s="36"/>
      <c r="P86" s="31"/>
    </row>
    <row r="87">
      <c r="E87" s="1">
        <v>68</v>
      </c>
      <c r="F87" s="1"/>
      <c r="G87" s="1">
        <v>11</v>
      </c>
      <c r="K87" s="32" t="s">
        <v>137</v>
      </c>
      <c r="L87" s="32" t="s">
        <v>138</v>
      </c>
      <c r="M87" s="33">
        <v>1</v>
      </c>
      <c r="N87" s="34" t="s">
        <v>40</v>
      </c>
      <c r="O87" s="35">
        <f>+O88+O89</f>
        <v>0</v>
      </c>
      <c r="P87" s="31"/>
    </row>
    <row r="88" ht="27">
      <c r="E88" s="1">
        <v>69</v>
      </c>
      <c r="F88" s="1"/>
      <c r="G88" s="1">
        <v>12</v>
      </c>
      <c r="K88" s="32" t="s">
        <v>139</v>
      </c>
      <c r="L88" s="32" t="s">
        <v>140</v>
      </c>
      <c r="M88" s="33">
        <v>5.5</v>
      </c>
      <c r="N88" s="34" t="s">
        <v>62</v>
      </c>
      <c r="O88" s="36"/>
      <c r="P88" s="31"/>
    </row>
    <row r="89" ht="27">
      <c r="E89" s="1">
        <v>70</v>
      </c>
      <c r="F89" s="1"/>
      <c r="G89" s="1">
        <v>12</v>
      </c>
      <c r="K89" s="32" t="s">
        <v>141</v>
      </c>
      <c r="L89" s="32" t="s">
        <v>142</v>
      </c>
      <c r="M89" s="33">
        <v>1.8</v>
      </c>
      <c r="N89" s="34" t="s">
        <v>62</v>
      </c>
      <c r="O89" s="36"/>
      <c r="P89" s="31"/>
    </row>
    <row r="90">
      <c r="E90" s="1">
        <v>71</v>
      </c>
      <c r="F90" s="1"/>
      <c r="G90" s="1">
        <v>11</v>
      </c>
      <c r="K90" s="32" t="s">
        <v>137</v>
      </c>
      <c r="L90" s="32" t="s">
        <v>143</v>
      </c>
      <c r="M90" s="33">
        <v>1</v>
      </c>
      <c r="N90" s="34" t="s">
        <v>40</v>
      </c>
      <c r="O90" s="35">
        <f>+O91+O92+O93+O94</f>
        <v>0</v>
      </c>
      <c r="P90" s="31"/>
    </row>
    <row r="91" ht="27">
      <c r="E91" s="1">
        <v>72</v>
      </c>
      <c r="F91" s="1"/>
      <c r="G91" s="1">
        <v>12</v>
      </c>
      <c r="K91" s="32" t="s">
        <v>139</v>
      </c>
      <c r="L91" s="32" t="s">
        <v>144</v>
      </c>
      <c r="M91" s="33">
        <v>14.699999999999999</v>
      </c>
      <c r="N91" s="34" t="s">
        <v>62</v>
      </c>
      <c r="O91" s="36"/>
      <c r="P91" s="31"/>
    </row>
    <row r="92" ht="27">
      <c r="E92" s="1">
        <v>73</v>
      </c>
      <c r="F92" s="1"/>
      <c r="G92" s="1">
        <v>12</v>
      </c>
      <c r="K92" s="32" t="s">
        <v>141</v>
      </c>
      <c r="L92" s="32" t="s">
        <v>145</v>
      </c>
      <c r="M92" s="33">
        <v>3.7000000000000002</v>
      </c>
      <c r="N92" s="34" t="s">
        <v>62</v>
      </c>
      <c r="O92" s="36"/>
      <c r="P92" s="31"/>
    </row>
    <row r="93" ht="27">
      <c r="E93" s="1">
        <v>74</v>
      </c>
      <c r="F93" s="1"/>
      <c r="G93" s="1">
        <v>12</v>
      </c>
      <c r="K93" s="32" t="s">
        <v>146</v>
      </c>
      <c r="L93" s="32" t="s">
        <v>147</v>
      </c>
      <c r="M93" s="33">
        <v>1</v>
      </c>
      <c r="N93" s="34" t="s">
        <v>40</v>
      </c>
      <c r="O93" s="36"/>
      <c r="P93" s="31"/>
    </row>
    <row r="94" ht="27">
      <c r="E94" s="1">
        <v>75</v>
      </c>
      <c r="F94" s="1"/>
      <c r="G94" s="1">
        <v>12</v>
      </c>
      <c r="K94" s="32" t="s">
        <v>148</v>
      </c>
      <c r="L94" s="32" t="s">
        <v>149</v>
      </c>
      <c r="M94" s="33">
        <v>1</v>
      </c>
      <c r="N94" s="34" t="s">
        <v>40</v>
      </c>
      <c r="O94" s="36"/>
      <c r="P94" s="31"/>
    </row>
    <row r="95">
      <c r="E95" s="1">
        <v>76</v>
      </c>
      <c r="F95" s="1"/>
      <c r="G95" s="1">
        <v>11</v>
      </c>
      <c r="K95" s="32" t="s">
        <v>150</v>
      </c>
      <c r="L95" s="32" t="s">
        <v>151</v>
      </c>
      <c r="M95" s="33">
        <v>1</v>
      </c>
      <c r="N95" s="34" t="s">
        <v>40</v>
      </c>
      <c r="O95" s="35">
        <f>+O96+O97+O98</f>
        <v>0</v>
      </c>
      <c r="P95" s="31"/>
    </row>
    <row r="96">
      <c r="E96" s="1">
        <v>77</v>
      </c>
      <c r="F96" s="1"/>
      <c r="G96" s="1">
        <v>12</v>
      </c>
      <c r="K96" s="32" t="s">
        <v>152</v>
      </c>
      <c r="L96" s="32" t="s">
        <v>153</v>
      </c>
      <c r="M96" s="33">
        <v>1</v>
      </c>
      <c r="N96" s="34" t="s">
        <v>154</v>
      </c>
      <c r="O96" s="36"/>
      <c r="P96" s="31"/>
    </row>
    <row r="97" ht="27">
      <c r="E97" s="1">
        <v>78</v>
      </c>
      <c r="F97" s="1"/>
      <c r="G97" s="1">
        <v>12</v>
      </c>
      <c r="K97" s="32" t="s">
        <v>155</v>
      </c>
      <c r="L97" s="32" t="s">
        <v>156</v>
      </c>
      <c r="M97" s="33">
        <v>4</v>
      </c>
      <c r="N97" s="34" t="s">
        <v>62</v>
      </c>
      <c r="O97" s="36"/>
      <c r="P97" s="31"/>
    </row>
    <row r="98" ht="27">
      <c r="E98" s="1">
        <v>79</v>
      </c>
      <c r="F98" s="1"/>
      <c r="G98" s="1">
        <v>12</v>
      </c>
      <c r="K98" s="32" t="s">
        <v>157</v>
      </c>
      <c r="L98" s="32" t="s">
        <v>158</v>
      </c>
      <c r="M98" s="33">
        <v>2</v>
      </c>
      <c r="N98" s="34" t="s">
        <v>62</v>
      </c>
      <c r="O98" s="36"/>
      <c r="P98" s="31"/>
    </row>
    <row r="99">
      <c r="E99" s="1">
        <v>80</v>
      </c>
      <c r="F99" s="1"/>
      <c r="G99" s="1">
        <v>10</v>
      </c>
      <c r="K99" s="32" t="s">
        <v>123</v>
      </c>
      <c r="L99" s="32" t="s">
        <v>56</v>
      </c>
      <c r="M99" s="33">
        <v>1</v>
      </c>
      <c r="N99" s="34" t="s">
        <v>40</v>
      </c>
      <c r="O99" s="35">
        <f>+O100+O104+O107+O110+O115+O117</f>
        <v>0</v>
      </c>
      <c r="P99" s="31"/>
    </row>
    <row r="100">
      <c r="E100" s="1">
        <v>81</v>
      </c>
      <c r="F100" s="1"/>
      <c r="G100" s="1">
        <v>11</v>
      </c>
      <c r="K100" s="32" t="s">
        <v>124</v>
      </c>
      <c r="L100" s="32" t="s">
        <v>159</v>
      </c>
      <c r="M100" s="33">
        <v>1</v>
      </c>
      <c r="N100" s="34" t="s">
        <v>40</v>
      </c>
      <c r="O100" s="35">
        <f>+O101+O102+O103</f>
        <v>0</v>
      </c>
      <c r="P100" s="31"/>
    </row>
    <row r="101" ht="27">
      <c r="E101" s="1">
        <v>82</v>
      </c>
      <c r="F101" s="1"/>
      <c r="G101" s="1">
        <v>12</v>
      </c>
      <c r="K101" s="32" t="s">
        <v>126</v>
      </c>
      <c r="L101" s="32" t="s">
        <v>127</v>
      </c>
      <c r="M101" s="33">
        <v>8</v>
      </c>
      <c r="N101" s="34" t="s">
        <v>128</v>
      </c>
      <c r="O101" s="36"/>
      <c r="P101" s="31"/>
    </row>
    <row r="102" ht="40.5">
      <c r="E102" s="1">
        <v>83</v>
      </c>
      <c r="F102" s="1"/>
      <c r="G102" s="1">
        <v>12</v>
      </c>
      <c r="K102" s="32" t="s">
        <v>129</v>
      </c>
      <c r="L102" s="32" t="s">
        <v>130</v>
      </c>
      <c r="M102" s="33">
        <v>8</v>
      </c>
      <c r="N102" s="34" t="s">
        <v>128</v>
      </c>
      <c r="O102" s="36"/>
      <c r="P102" s="31"/>
    </row>
    <row r="103">
      <c r="E103" s="1">
        <v>84</v>
      </c>
      <c r="F103" s="1"/>
      <c r="G103" s="1">
        <v>12</v>
      </c>
      <c r="K103" s="32" t="s">
        <v>131</v>
      </c>
      <c r="L103" s="32" t="s">
        <v>38</v>
      </c>
      <c r="M103" s="33">
        <v>1</v>
      </c>
      <c r="N103" s="34" t="s">
        <v>40</v>
      </c>
      <c r="O103" s="36"/>
      <c r="P103" s="31"/>
    </row>
    <row r="104">
      <c r="E104" s="1">
        <v>85</v>
      </c>
      <c r="F104" s="1"/>
      <c r="G104" s="1">
        <v>11</v>
      </c>
      <c r="K104" s="32" t="s">
        <v>132</v>
      </c>
      <c r="L104" s="32" t="s">
        <v>160</v>
      </c>
      <c r="M104" s="33">
        <v>1</v>
      </c>
      <c r="N104" s="34" t="s">
        <v>40</v>
      </c>
      <c r="O104" s="35">
        <f>+O105+O106</f>
        <v>0</v>
      </c>
      <c r="P104" s="31"/>
    </row>
    <row r="105">
      <c r="E105" s="1">
        <v>86</v>
      </c>
      <c r="F105" s="1"/>
      <c r="G105" s="1">
        <v>12</v>
      </c>
      <c r="K105" s="32" t="s">
        <v>134</v>
      </c>
      <c r="L105" s="32" t="s">
        <v>64</v>
      </c>
      <c r="M105" s="33">
        <v>50</v>
      </c>
      <c r="N105" s="34" t="s">
        <v>65</v>
      </c>
      <c r="O105" s="36"/>
      <c r="P105" s="31"/>
    </row>
    <row r="106">
      <c r="E106" s="1">
        <v>87</v>
      </c>
      <c r="F106" s="1"/>
      <c r="G106" s="1">
        <v>12</v>
      </c>
      <c r="K106" s="32" t="s">
        <v>135</v>
      </c>
      <c r="L106" s="32" t="s">
        <v>136</v>
      </c>
      <c r="M106" s="33">
        <v>50</v>
      </c>
      <c r="N106" s="34" t="s">
        <v>65</v>
      </c>
      <c r="O106" s="36"/>
      <c r="P106" s="31"/>
    </row>
    <row r="107">
      <c r="E107" s="1">
        <v>88</v>
      </c>
      <c r="F107" s="1"/>
      <c r="G107" s="1">
        <v>11</v>
      </c>
      <c r="K107" s="32" t="s">
        <v>137</v>
      </c>
      <c r="L107" s="32" t="s">
        <v>161</v>
      </c>
      <c r="M107" s="33">
        <v>1</v>
      </c>
      <c r="N107" s="34" t="s">
        <v>40</v>
      </c>
      <c r="O107" s="35">
        <f>+O108+O109</f>
        <v>0</v>
      </c>
      <c r="P107" s="31"/>
    </row>
    <row r="108" ht="27">
      <c r="E108" s="1">
        <v>89</v>
      </c>
      <c r="F108" s="1"/>
      <c r="G108" s="1">
        <v>12</v>
      </c>
      <c r="K108" s="32" t="s">
        <v>162</v>
      </c>
      <c r="L108" s="32" t="s">
        <v>140</v>
      </c>
      <c r="M108" s="33">
        <v>6.7999999999999998</v>
      </c>
      <c r="N108" s="34" t="s">
        <v>62</v>
      </c>
      <c r="O108" s="36"/>
      <c r="P108" s="31"/>
    </row>
    <row r="109" ht="27">
      <c r="E109" s="1">
        <v>90</v>
      </c>
      <c r="F109" s="1"/>
      <c r="G109" s="1">
        <v>12</v>
      </c>
      <c r="K109" s="32" t="s">
        <v>163</v>
      </c>
      <c r="L109" s="32" t="s">
        <v>142</v>
      </c>
      <c r="M109" s="33">
        <v>2.2999999999999998</v>
      </c>
      <c r="N109" s="34" t="s">
        <v>62</v>
      </c>
      <c r="O109" s="36"/>
      <c r="P109" s="31"/>
    </row>
    <row r="110">
      <c r="E110" s="1">
        <v>91</v>
      </c>
      <c r="F110" s="1"/>
      <c r="G110" s="1">
        <v>11</v>
      </c>
      <c r="K110" s="32" t="s">
        <v>137</v>
      </c>
      <c r="L110" s="32" t="s">
        <v>164</v>
      </c>
      <c r="M110" s="33">
        <v>1</v>
      </c>
      <c r="N110" s="34" t="s">
        <v>40</v>
      </c>
      <c r="O110" s="35">
        <f>+O111+O112+O113+O114</f>
        <v>0</v>
      </c>
      <c r="P110" s="31"/>
    </row>
    <row r="111" ht="27">
      <c r="E111" s="1">
        <v>92</v>
      </c>
      <c r="F111" s="1"/>
      <c r="G111" s="1">
        <v>12</v>
      </c>
      <c r="K111" s="32" t="s">
        <v>162</v>
      </c>
      <c r="L111" s="32" t="s">
        <v>144</v>
      </c>
      <c r="M111" s="33">
        <v>18.199999999999999</v>
      </c>
      <c r="N111" s="34" t="s">
        <v>62</v>
      </c>
      <c r="O111" s="36"/>
      <c r="P111" s="31"/>
    </row>
    <row r="112" ht="27">
      <c r="E112" s="1">
        <v>93</v>
      </c>
      <c r="F112" s="1"/>
      <c r="G112" s="1">
        <v>12</v>
      </c>
      <c r="K112" s="32" t="s">
        <v>163</v>
      </c>
      <c r="L112" s="32" t="s">
        <v>145</v>
      </c>
      <c r="M112" s="33">
        <v>4.5</v>
      </c>
      <c r="N112" s="34" t="s">
        <v>62</v>
      </c>
      <c r="O112" s="36"/>
      <c r="P112" s="31"/>
    </row>
    <row r="113" ht="27">
      <c r="E113" s="1">
        <v>94</v>
      </c>
      <c r="F113" s="1"/>
      <c r="G113" s="1">
        <v>12</v>
      </c>
      <c r="K113" s="32" t="s">
        <v>146</v>
      </c>
      <c r="L113" s="32" t="s">
        <v>147</v>
      </c>
      <c r="M113" s="33">
        <v>1</v>
      </c>
      <c r="N113" s="34" t="s">
        <v>40</v>
      </c>
      <c r="O113" s="36"/>
      <c r="P113" s="31"/>
    </row>
    <row r="114" ht="27">
      <c r="E114" s="1">
        <v>95</v>
      </c>
      <c r="F114" s="1"/>
      <c r="G114" s="1">
        <v>12</v>
      </c>
      <c r="K114" s="32" t="s">
        <v>148</v>
      </c>
      <c r="L114" s="32" t="s">
        <v>149</v>
      </c>
      <c r="M114" s="33">
        <v>1</v>
      </c>
      <c r="N114" s="34" t="s">
        <v>40</v>
      </c>
      <c r="O114" s="36"/>
      <c r="P114" s="31"/>
    </row>
    <row r="115">
      <c r="E115" s="1">
        <v>96</v>
      </c>
      <c r="F115" s="1"/>
      <c r="G115" s="1">
        <v>11</v>
      </c>
      <c r="K115" s="32" t="s">
        <v>165</v>
      </c>
      <c r="L115" s="32" t="s">
        <v>166</v>
      </c>
      <c r="M115" s="33">
        <v>1</v>
      </c>
      <c r="N115" s="34" t="s">
        <v>40</v>
      </c>
      <c r="O115" s="35">
        <f>+O116</f>
        <v>0</v>
      </c>
      <c r="P115" s="31"/>
    </row>
    <row r="116">
      <c r="E116" s="1">
        <v>97</v>
      </c>
      <c r="F116" s="1"/>
      <c r="G116" s="1">
        <v>12</v>
      </c>
      <c r="K116" s="32" t="s">
        <v>152</v>
      </c>
      <c r="L116" s="32" t="s">
        <v>167</v>
      </c>
      <c r="M116" s="33">
        <v>1</v>
      </c>
      <c r="N116" s="34" t="s">
        <v>154</v>
      </c>
      <c r="O116" s="36"/>
      <c r="P116" s="31"/>
    </row>
    <row r="117">
      <c r="E117" s="1">
        <v>98</v>
      </c>
      <c r="F117" s="1"/>
      <c r="G117" s="1">
        <v>11</v>
      </c>
      <c r="K117" s="32" t="s">
        <v>168</v>
      </c>
      <c r="L117" s="32" t="s">
        <v>169</v>
      </c>
      <c r="M117" s="33">
        <v>1</v>
      </c>
      <c r="N117" s="34" t="s">
        <v>40</v>
      </c>
      <c r="O117" s="35">
        <f>+O118</f>
        <v>0</v>
      </c>
      <c r="P117" s="31"/>
    </row>
    <row r="118">
      <c r="E118" s="1">
        <v>99</v>
      </c>
      <c r="F118" s="1"/>
      <c r="G118" s="1">
        <v>12</v>
      </c>
      <c r="K118" s="32" t="s">
        <v>170</v>
      </c>
      <c r="L118" s="32" t="s">
        <v>38</v>
      </c>
      <c r="M118" s="33">
        <v>1</v>
      </c>
      <c r="N118" s="34" t="s">
        <v>40</v>
      </c>
      <c r="O118" s="36"/>
      <c r="P118" s="31"/>
    </row>
    <row r="119">
      <c r="E119" s="1">
        <v>100</v>
      </c>
      <c r="F119" s="1"/>
      <c r="G119" s="1">
        <v>10</v>
      </c>
      <c r="K119" s="32" t="s">
        <v>123</v>
      </c>
      <c r="L119" s="32" t="s">
        <v>112</v>
      </c>
      <c r="M119" s="33">
        <v>1</v>
      </c>
      <c r="N119" s="34" t="s">
        <v>40</v>
      </c>
      <c r="O119" s="35">
        <f>+O120+O124+O127</f>
        <v>0</v>
      </c>
      <c r="P119" s="31"/>
    </row>
    <row r="120">
      <c r="E120" s="1">
        <v>101</v>
      </c>
      <c r="F120" s="1"/>
      <c r="G120" s="1">
        <v>11</v>
      </c>
      <c r="K120" s="32" t="s">
        <v>124</v>
      </c>
      <c r="L120" s="32" t="s">
        <v>171</v>
      </c>
      <c r="M120" s="33">
        <v>1</v>
      </c>
      <c r="N120" s="34" t="s">
        <v>40</v>
      </c>
      <c r="O120" s="35">
        <f>+O121+O122+O123</f>
        <v>0</v>
      </c>
      <c r="P120" s="31"/>
    </row>
    <row r="121" ht="27">
      <c r="E121" s="1">
        <v>102</v>
      </c>
      <c r="F121" s="1"/>
      <c r="G121" s="1">
        <v>12</v>
      </c>
      <c r="K121" s="32" t="s">
        <v>126</v>
      </c>
      <c r="L121" s="32" t="s">
        <v>127</v>
      </c>
      <c r="M121" s="33">
        <v>2</v>
      </c>
      <c r="N121" s="34" t="s">
        <v>128</v>
      </c>
      <c r="O121" s="36"/>
      <c r="P121" s="31"/>
    </row>
    <row r="122" ht="27">
      <c r="E122" s="1">
        <v>103</v>
      </c>
      <c r="F122" s="1"/>
      <c r="G122" s="1">
        <v>12</v>
      </c>
      <c r="K122" s="32" t="s">
        <v>172</v>
      </c>
      <c r="L122" s="32" t="s">
        <v>173</v>
      </c>
      <c r="M122" s="33">
        <v>2</v>
      </c>
      <c r="N122" s="34" t="s">
        <v>128</v>
      </c>
      <c r="O122" s="36"/>
      <c r="P122" s="31"/>
    </row>
    <row r="123">
      <c r="E123" s="1">
        <v>104</v>
      </c>
      <c r="F123" s="1"/>
      <c r="G123" s="1">
        <v>12</v>
      </c>
      <c r="K123" s="32" t="s">
        <v>131</v>
      </c>
      <c r="L123" s="32" t="s">
        <v>38</v>
      </c>
      <c r="M123" s="33">
        <v>1</v>
      </c>
      <c r="N123" s="34" t="s">
        <v>40</v>
      </c>
      <c r="O123" s="36"/>
      <c r="P123" s="31"/>
    </row>
    <row r="124">
      <c r="E124" s="1">
        <v>105</v>
      </c>
      <c r="F124" s="1"/>
      <c r="G124" s="1">
        <v>11</v>
      </c>
      <c r="K124" s="32" t="s">
        <v>137</v>
      </c>
      <c r="L124" s="32" t="s">
        <v>174</v>
      </c>
      <c r="M124" s="33">
        <v>1</v>
      </c>
      <c r="N124" s="34" t="s">
        <v>40</v>
      </c>
      <c r="O124" s="35">
        <f>+O125+O126</f>
        <v>0</v>
      </c>
      <c r="P124" s="31"/>
    </row>
    <row r="125" ht="27">
      <c r="E125" s="1">
        <v>106</v>
      </c>
      <c r="F125" s="1"/>
      <c r="G125" s="1">
        <v>12</v>
      </c>
      <c r="K125" s="32" t="s">
        <v>175</v>
      </c>
      <c r="L125" s="32" t="s">
        <v>176</v>
      </c>
      <c r="M125" s="33">
        <v>10</v>
      </c>
      <c r="N125" s="34" t="s">
        <v>62</v>
      </c>
      <c r="O125" s="36"/>
      <c r="P125" s="31"/>
    </row>
    <row r="126" ht="27">
      <c r="E126" s="1">
        <v>107</v>
      </c>
      <c r="F126" s="1"/>
      <c r="G126" s="1">
        <v>12</v>
      </c>
      <c r="K126" s="32" t="s">
        <v>177</v>
      </c>
      <c r="L126" s="32" t="s">
        <v>178</v>
      </c>
      <c r="M126" s="33">
        <v>4</v>
      </c>
      <c r="N126" s="34" t="s">
        <v>62</v>
      </c>
      <c r="O126" s="36"/>
      <c r="P126" s="31"/>
    </row>
    <row r="127">
      <c r="E127" s="1">
        <v>108</v>
      </c>
      <c r="F127" s="1"/>
      <c r="G127" s="1">
        <v>11</v>
      </c>
      <c r="K127" s="32" t="s">
        <v>179</v>
      </c>
      <c r="L127" s="32" t="s">
        <v>180</v>
      </c>
      <c r="M127" s="33">
        <v>1</v>
      </c>
      <c r="N127" s="34" t="s">
        <v>40</v>
      </c>
      <c r="O127" s="35">
        <f>+O128+O129+O130+O131+O132+O133+O134</f>
        <v>0</v>
      </c>
      <c r="P127" s="31"/>
    </row>
    <row r="128">
      <c r="E128" s="1">
        <v>109</v>
      </c>
      <c r="F128" s="1"/>
      <c r="G128" s="1">
        <v>12</v>
      </c>
      <c r="K128" s="32" t="s">
        <v>181</v>
      </c>
      <c r="L128" s="32" t="s">
        <v>182</v>
      </c>
      <c r="M128" s="33">
        <v>15</v>
      </c>
      <c r="N128" s="34" t="s">
        <v>183</v>
      </c>
      <c r="O128" s="36"/>
      <c r="P128" s="31"/>
    </row>
    <row r="129">
      <c r="E129" s="1">
        <v>110</v>
      </c>
      <c r="F129" s="1"/>
      <c r="G129" s="1">
        <v>12</v>
      </c>
      <c r="K129" s="32" t="s">
        <v>181</v>
      </c>
      <c r="L129" s="32" t="s">
        <v>184</v>
      </c>
      <c r="M129" s="33">
        <v>20</v>
      </c>
      <c r="N129" s="34" t="s">
        <v>183</v>
      </c>
      <c r="O129" s="36"/>
      <c r="P129" s="31"/>
    </row>
    <row r="130">
      <c r="E130" s="1">
        <v>111</v>
      </c>
      <c r="F130" s="1"/>
      <c r="G130" s="1">
        <v>12</v>
      </c>
      <c r="K130" s="32" t="s">
        <v>185</v>
      </c>
      <c r="L130" s="32" t="s">
        <v>186</v>
      </c>
      <c r="M130" s="33">
        <v>19</v>
      </c>
      <c r="N130" s="34" t="s">
        <v>183</v>
      </c>
      <c r="O130" s="36"/>
      <c r="P130" s="31"/>
    </row>
    <row r="131">
      <c r="E131" s="1">
        <v>112</v>
      </c>
      <c r="F131" s="1"/>
      <c r="G131" s="1">
        <v>12</v>
      </c>
      <c r="K131" s="32" t="s">
        <v>187</v>
      </c>
      <c r="L131" s="32" t="s">
        <v>188</v>
      </c>
      <c r="M131" s="33">
        <v>1</v>
      </c>
      <c r="N131" s="34" t="s">
        <v>40</v>
      </c>
      <c r="O131" s="36"/>
      <c r="P131" s="31"/>
    </row>
    <row r="132">
      <c r="E132" s="1">
        <v>113</v>
      </c>
      <c r="F132" s="1"/>
      <c r="G132" s="1">
        <v>12</v>
      </c>
      <c r="K132" s="32" t="s">
        <v>189</v>
      </c>
      <c r="L132" s="32" t="s">
        <v>190</v>
      </c>
      <c r="M132" s="33">
        <v>1</v>
      </c>
      <c r="N132" s="34" t="s">
        <v>55</v>
      </c>
      <c r="O132" s="36"/>
      <c r="P132" s="31"/>
    </row>
    <row r="133">
      <c r="E133" s="1">
        <v>114</v>
      </c>
      <c r="F133" s="1"/>
      <c r="G133" s="1">
        <v>12</v>
      </c>
      <c r="K133" s="32" t="s">
        <v>191</v>
      </c>
      <c r="L133" s="32" t="s">
        <v>192</v>
      </c>
      <c r="M133" s="33">
        <v>1</v>
      </c>
      <c r="N133" s="34" t="s">
        <v>40</v>
      </c>
      <c r="O133" s="36"/>
      <c r="P133" s="31"/>
    </row>
    <row r="134">
      <c r="E134" s="1">
        <v>115</v>
      </c>
      <c r="F134" s="1"/>
      <c r="G134" s="1">
        <v>12</v>
      </c>
      <c r="K134" s="32" t="s">
        <v>193</v>
      </c>
      <c r="L134" s="32" t="s">
        <v>194</v>
      </c>
      <c r="M134" s="33">
        <v>1</v>
      </c>
      <c r="N134" s="34" t="s">
        <v>55</v>
      </c>
      <c r="O134" s="36"/>
      <c r="P134" s="31"/>
    </row>
    <row r="135">
      <c r="E135" s="1">
        <v>116</v>
      </c>
      <c r="F135" s="1"/>
      <c r="G135" s="1">
        <v>9</v>
      </c>
      <c r="K135" s="32" t="s">
        <v>195</v>
      </c>
      <c r="L135" s="32" t="s">
        <v>38</v>
      </c>
      <c r="M135" s="33">
        <v>1</v>
      </c>
      <c r="N135" s="34" t="s">
        <v>40</v>
      </c>
      <c r="O135" s="35">
        <f>+O136</f>
        <v>0</v>
      </c>
      <c r="P135" s="31"/>
    </row>
    <row r="136">
      <c r="E136" s="1">
        <v>117</v>
      </c>
      <c r="F136" s="1"/>
      <c r="G136" s="1">
        <v>10</v>
      </c>
      <c r="K136" s="32" t="s">
        <v>196</v>
      </c>
      <c r="L136" s="32" t="s">
        <v>38</v>
      </c>
      <c r="M136" s="33">
        <v>1</v>
      </c>
      <c r="N136" s="34" t="s">
        <v>40</v>
      </c>
      <c r="O136" s="35">
        <f>+O137</f>
        <v>0</v>
      </c>
      <c r="P136" s="31"/>
    </row>
    <row r="137">
      <c r="E137" s="1">
        <v>118</v>
      </c>
      <c r="F137" s="1"/>
      <c r="G137" s="1">
        <v>11</v>
      </c>
      <c r="K137" s="32" t="s">
        <v>197</v>
      </c>
      <c r="L137" s="32" t="s">
        <v>38</v>
      </c>
      <c r="M137" s="33">
        <v>1</v>
      </c>
      <c r="N137" s="34" t="s">
        <v>40</v>
      </c>
      <c r="O137" s="35">
        <f>+O138</f>
        <v>0</v>
      </c>
      <c r="P137" s="31"/>
    </row>
    <row r="138">
      <c r="E138" s="1">
        <v>119</v>
      </c>
      <c r="F138" s="1"/>
      <c r="G138" s="1">
        <v>12</v>
      </c>
      <c r="K138" s="32" t="s">
        <v>198</v>
      </c>
      <c r="L138" s="32" t="s">
        <v>118</v>
      </c>
      <c r="M138" s="33">
        <v>100</v>
      </c>
      <c r="N138" s="34" t="s">
        <v>49</v>
      </c>
      <c r="O138" s="36"/>
      <c r="P138" s="31"/>
    </row>
    <row r="139">
      <c r="E139" s="1">
        <v>120</v>
      </c>
      <c r="F139" s="1">
        <v>8</v>
      </c>
      <c r="G139" s="1">
        <v>4</v>
      </c>
      <c r="K139" s="32" t="s">
        <v>199</v>
      </c>
      <c r="L139" s="32" t="s">
        <v>38</v>
      </c>
      <c r="M139" s="33">
        <v>1</v>
      </c>
      <c r="N139" s="34" t="s">
        <v>40</v>
      </c>
      <c r="O139" s="35">
        <f>+O140+O142+O143</f>
        <v>0</v>
      </c>
      <c r="P139" s="31"/>
    </row>
    <row r="140">
      <c r="E140" s="1">
        <v>121</v>
      </c>
      <c r="F140" s="1">
        <v>9</v>
      </c>
      <c r="G140" s="1">
        <v>5</v>
      </c>
      <c r="K140" s="32" t="s">
        <v>200</v>
      </c>
      <c r="L140" s="32" t="s">
        <v>38</v>
      </c>
      <c r="M140" s="33">
        <v>1</v>
      </c>
      <c r="N140" s="34" t="s">
        <v>40</v>
      </c>
      <c r="O140" s="35">
        <f>+O141</f>
        <v>0</v>
      </c>
      <c r="P140" s="31"/>
    </row>
    <row r="141">
      <c r="E141" s="1">
        <v>122</v>
      </c>
      <c r="F141" s="1">
        <v>14</v>
      </c>
      <c r="G141" s="1">
        <v>6</v>
      </c>
      <c r="K141" s="32" t="s">
        <v>201</v>
      </c>
      <c r="L141" s="32" t="s">
        <v>38</v>
      </c>
      <c r="M141" s="33">
        <v>1</v>
      </c>
      <c r="N141" s="34" t="s">
        <v>40</v>
      </c>
      <c r="O141" s="36"/>
      <c r="P141" s="31"/>
    </row>
    <row r="142">
      <c r="E142" s="1">
        <v>123</v>
      </c>
      <c r="F142" s="1">
        <v>23</v>
      </c>
      <c r="G142" s="1">
        <v>5</v>
      </c>
      <c r="K142" s="32" t="s">
        <v>202</v>
      </c>
      <c r="L142" s="32" t="s">
        <v>38</v>
      </c>
      <c r="M142" s="33">
        <v>1</v>
      </c>
      <c r="N142" s="34" t="s">
        <v>40</v>
      </c>
      <c r="O142" s="36"/>
      <c r="P142" s="31"/>
    </row>
    <row r="143">
      <c r="E143" s="1">
        <v>124</v>
      </c>
      <c r="F143" s="1">
        <v>46</v>
      </c>
      <c r="G143" s="1">
        <v>5</v>
      </c>
      <c r="K143" s="32" t="s">
        <v>203</v>
      </c>
      <c r="L143" s="32" t="s">
        <v>38</v>
      </c>
      <c r="M143" s="33">
        <v>1</v>
      </c>
      <c r="N143" s="34" t="s">
        <v>40</v>
      </c>
      <c r="O143" s="36"/>
      <c r="P143" s="31"/>
    </row>
    <row r="144">
      <c r="E144" s="1">
        <v>125</v>
      </c>
      <c r="F144" s="1">
        <v>158</v>
      </c>
      <c r="G144" s="1">
        <v>3</v>
      </c>
      <c r="K144" s="32" t="s">
        <v>204</v>
      </c>
      <c r="L144" s="32" t="s">
        <v>38</v>
      </c>
      <c r="M144" s="33">
        <v>1</v>
      </c>
      <c r="N144" s="34" t="s">
        <v>40</v>
      </c>
      <c r="O144" s="36"/>
      <c r="P144" s="31"/>
    </row>
    <row r="145">
      <c r="E145" s="1">
        <v>126</v>
      </c>
      <c r="F145" s="1">
        <v>25</v>
      </c>
      <c r="G145" s="1">
        <v>2</v>
      </c>
      <c r="K145" s="32" t="s">
        <v>205</v>
      </c>
      <c r="L145" s="32" t="s">
        <v>38</v>
      </c>
      <c r="M145" s="33">
        <v>1</v>
      </c>
      <c r="N145" s="34" t="s">
        <v>40</v>
      </c>
      <c r="O145" s="36"/>
      <c r="P145" s="31"/>
    </row>
    <row r="146">
      <c r="E146" s="1">
        <v>127</v>
      </c>
      <c r="F146" s="1">
        <v>26</v>
      </c>
      <c r="G146" s="1">
        <v>2</v>
      </c>
      <c r="K146" s="32" t="s">
        <v>206</v>
      </c>
      <c r="L146" s="32" t="s">
        <v>38</v>
      </c>
      <c r="M146" s="33">
        <v>1</v>
      </c>
      <c r="N146" s="34" t="s">
        <v>40</v>
      </c>
      <c r="O146" s="35">
        <f>+O147</f>
        <v>0</v>
      </c>
      <c r="P146" s="31"/>
    </row>
    <row r="147">
      <c r="E147" s="1">
        <v>128</v>
      </c>
      <c r="F147" s="1"/>
      <c r="G147" s="1">
        <v>9</v>
      </c>
      <c r="K147" s="32" t="s">
        <v>207</v>
      </c>
      <c r="L147" s="32" t="s">
        <v>38</v>
      </c>
      <c r="M147" s="33">
        <v>1</v>
      </c>
      <c r="N147" s="34" t="s">
        <v>40</v>
      </c>
      <c r="O147" s="35">
        <f>+O148</f>
        <v>0</v>
      </c>
      <c r="P147" s="31"/>
    </row>
    <row r="148">
      <c r="E148" s="1">
        <v>129</v>
      </c>
      <c r="F148" s="1"/>
      <c r="G148" s="1">
        <v>10</v>
      </c>
      <c r="K148" s="32" t="s">
        <v>208</v>
      </c>
      <c r="L148" s="32" t="s">
        <v>38</v>
      </c>
      <c r="M148" s="33">
        <v>1</v>
      </c>
      <c r="N148" s="34" t="s">
        <v>40</v>
      </c>
      <c r="O148" s="35">
        <f>+O149</f>
        <v>0</v>
      </c>
      <c r="P148" s="31"/>
    </row>
    <row r="149">
      <c r="E149" s="1">
        <v>130</v>
      </c>
      <c r="F149" s="1"/>
      <c r="G149" s="1">
        <v>11</v>
      </c>
      <c r="K149" s="32" t="s">
        <v>209</v>
      </c>
      <c r="L149" s="32" t="s">
        <v>210</v>
      </c>
      <c r="M149" s="33">
        <v>1</v>
      </c>
      <c r="N149" s="34" t="s">
        <v>40</v>
      </c>
      <c r="O149" s="35">
        <f>+O150</f>
        <v>0</v>
      </c>
      <c r="P149" s="31"/>
    </row>
    <row r="150">
      <c r="E150" s="1">
        <v>131</v>
      </c>
      <c r="F150" s="1"/>
      <c r="G150" s="1">
        <v>12</v>
      </c>
      <c r="K150" s="32" t="s">
        <v>211</v>
      </c>
      <c r="L150" s="32" t="s">
        <v>210</v>
      </c>
      <c r="M150" s="33">
        <v>630</v>
      </c>
      <c r="N150" s="34" t="s">
        <v>49</v>
      </c>
      <c r="O150" s="36"/>
      <c r="P150" s="31"/>
    </row>
    <row r="151">
      <c r="E151" s="1">
        <v>1</v>
      </c>
      <c r="F151" s="1">
        <v>4</v>
      </c>
      <c r="G151" s="1">
        <v>1</v>
      </c>
      <c r="K151" s="32" t="s">
        <v>212</v>
      </c>
      <c r="L151" s="32" t="s">
        <v>38</v>
      </c>
      <c r="M151" s="33"/>
      <c r="N151" s="34" t="s">
        <v>38</v>
      </c>
      <c r="O151" s="35">
        <f>+O21+O145+O146</f>
        <v>0</v>
      </c>
      <c r="P151" s="31"/>
    </row>
    <row r="152">
      <c r="E152" s="1">
        <v>132</v>
      </c>
      <c r="F152" s="1"/>
      <c r="G152" s="1">
        <v>0</v>
      </c>
      <c r="K152" s="27" t="s">
        <v>2</v>
      </c>
      <c r="L152" s="27" t="s">
        <v>38</v>
      </c>
      <c r="M152" s="28"/>
      <c r="N152" s="29" t="s">
        <v>38</v>
      </c>
      <c r="O152" s="30"/>
      <c r="P152" s="31"/>
    </row>
    <row r="153">
      <c r="E153" s="1">
        <v>134</v>
      </c>
      <c r="F153" s="1">
        <v>5</v>
      </c>
      <c r="G153" s="1">
        <v>2</v>
      </c>
      <c r="K153" s="32" t="s">
        <v>39</v>
      </c>
      <c r="L153" s="32" t="s">
        <v>38</v>
      </c>
      <c r="M153" s="33">
        <v>1</v>
      </c>
      <c r="N153" s="34" t="s">
        <v>40</v>
      </c>
      <c r="O153" s="35">
        <f>+O154+O173</f>
        <v>0</v>
      </c>
      <c r="P153" s="31"/>
    </row>
    <row r="154">
      <c r="E154" s="1">
        <v>135</v>
      </c>
      <c r="F154" s="1">
        <v>6</v>
      </c>
      <c r="G154" s="1">
        <v>3</v>
      </c>
      <c r="K154" s="32" t="s">
        <v>213</v>
      </c>
      <c r="L154" s="32" t="s">
        <v>38</v>
      </c>
      <c r="M154" s="33">
        <v>1</v>
      </c>
      <c r="N154" s="34" t="s">
        <v>40</v>
      </c>
      <c r="O154" s="35">
        <f>+O155+O160</f>
        <v>0</v>
      </c>
      <c r="P154" s="31"/>
    </row>
    <row r="155">
      <c r="E155" s="1">
        <v>136</v>
      </c>
      <c r="F155" s="1">
        <v>168</v>
      </c>
      <c r="G155" s="1">
        <v>4</v>
      </c>
      <c r="K155" s="32" t="s">
        <v>214</v>
      </c>
      <c r="L155" s="32" t="s">
        <v>38</v>
      </c>
      <c r="M155" s="33">
        <v>1</v>
      </c>
      <c r="N155" s="34" t="s">
        <v>40</v>
      </c>
      <c r="O155" s="35">
        <f>+O156</f>
        <v>0</v>
      </c>
      <c r="P155" s="31"/>
    </row>
    <row r="156">
      <c r="E156" s="1">
        <v>137</v>
      </c>
      <c r="F156" s="1"/>
      <c r="G156" s="1">
        <v>9</v>
      </c>
      <c r="K156" s="32" t="s">
        <v>215</v>
      </c>
      <c r="L156" s="32" t="s">
        <v>38</v>
      </c>
      <c r="M156" s="33">
        <v>1</v>
      </c>
      <c r="N156" s="34" t="s">
        <v>40</v>
      </c>
      <c r="O156" s="35">
        <f>+O157</f>
        <v>0</v>
      </c>
      <c r="P156" s="31"/>
    </row>
    <row r="157">
      <c r="E157" s="1">
        <v>138</v>
      </c>
      <c r="F157" s="1"/>
      <c r="G157" s="1">
        <v>10</v>
      </c>
      <c r="K157" s="32" t="s">
        <v>216</v>
      </c>
      <c r="L157" s="32" t="s">
        <v>217</v>
      </c>
      <c r="M157" s="33">
        <v>1</v>
      </c>
      <c r="N157" s="34" t="s">
        <v>40</v>
      </c>
      <c r="O157" s="35">
        <f>+O158+O159</f>
        <v>0</v>
      </c>
      <c r="P157" s="31"/>
    </row>
    <row r="158">
      <c r="E158" s="1">
        <v>139</v>
      </c>
      <c r="F158" s="1"/>
      <c r="G158" s="1">
        <v>11</v>
      </c>
      <c r="K158" s="32" t="s">
        <v>218</v>
      </c>
      <c r="L158" s="32" t="s">
        <v>38</v>
      </c>
      <c r="M158" s="33">
        <v>0.59999999999999998</v>
      </c>
      <c r="N158" s="34" t="s">
        <v>219</v>
      </c>
      <c r="O158" s="36"/>
      <c r="P158" s="31"/>
    </row>
    <row r="159">
      <c r="E159" s="1">
        <v>140</v>
      </c>
      <c r="F159" s="1"/>
      <c r="G159" s="1">
        <v>11</v>
      </c>
      <c r="K159" s="32" t="s">
        <v>220</v>
      </c>
      <c r="L159" s="32" t="s">
        <v>38</v>
      </c>
      <c r="M159" s="33">
        <v>1.3999999999999999</v>
      </c>
      <c r="N159" s="34" t="s">
        <v>65</v>
      </c>
      <c r="O159" s="36"/>
      <c r="P159" s="31"/>
    </row>
    <row r="160">
      <c r="E160" s="1">
        <v>141</v>
      </c>
      <c r="F160" s="1">
        <v>169</v>
      </c>
      <c r="G160" s="1">
        <v>4</v>
      </c>
      <c r="K160" s="32" t="s">
        <v>221</v>
      </c>
      <c r="L160" s="32" t="s">
        <v>38</v>
      </c>
      <c r="M160" s="33">
        <v>1</v>
      </c>
      <c r="N160" s="34" t="s">
        <v>40</v>
      </c>
      <c r="O160" s="35">
        <f>+O161</f>
        <v>0</v>
      </c>
      <c r="P160" s="31"/>
    </row>
    <row r="161">
      <c r="E161" s="1">
        <v>142</v>
      </c>
      <c r="F161" s="1"/>
      <c r="G161" s="1">
        <v>9</v>
      </c>
      <c r="K161" s="32" t="s">
        <v>222</v>
      </c>
      <c r="L161" s="32" t="s">
        <v>38</v>
      </c>
      <c r="M161" s="33">
        <v>1</v>
      </c>
      <c r="N161" s="34" t="s">
        <v>40</v>
      </c>
      <c r="O161" s="35">
        <f>+O162+O165+O170</f>
        <v>0</v>
      </c>
      <c r="P161" s="31"/>
    </row>
    <row r="162">
      <c r="E162" s="1">
        <v>143</v>
      </c>
      <c r="F162" s="1"/>
      <c r="G162" s="1">
        <v>10</v>
      </c>
      <c r="K162" s="32" t="s">
        <v>223</v>
      </c>
      <c r="L162" s="32" t="s">
        <v>38</v>
      </c>
      <c r="M162" s="33">
        <v>1</v>
      </c>
      <c r="N162" s="34" t="s">
        <v>40</v>
      </c>
      <c r="O162" s="35">
        <f>+O163+O164</f>
        <v>0</v>
      </c>
      <c r="P162" s="31"/>
    </row>
    <row r="163">
      <c r="E163" s="1">
        <v>144</v>
      </c>
      <c r="F163" s="1"/>
      <c r="G163" s="1">
        <v>11</v>
      </c>
      <c r="K163" s="32" t="s">
        <v>224</v>
      </c>
      <c r="L163" s="32" t="s">
        <v>225</v>
      </c>
      <c r="M163" s="33">
        <v>767</v>
      </c>
      <c r="N163" s="34" t="s">
        <v>65</v>
      </c>
      <c r="O163" s="36"/>
      <c r="P163" s="31"/>
    </row>
    <row r="164">
      <c r="E164" s="1">
        <v>145</v>
      </c>
      <c r="F164" s="1"/>
      <c r="G164" s="1">
        <v>11</v>
      </c>
      <c r="K164" s="32" t="s">
        <v>226</v>
      </c>
      <c r="L164" s="32" t="s">
        <v>38</v>
      </c>
      <c r="M164" s="33">
        <v>767</v>
      </c>
      <c r="N164" s="34" t="s">
        <v>65</v>
      </c>
      <c r="O164" s="36"/>
      <c r="P164" s="31"/>
    </row>
    <row r="165">
      <c r="E165" s="1">
        <v>146</v>
      </c>
      <c r="F165" s="1"/>
      <c r="G165" s="1">
        <v>10</v>
      </c>
      <c r="K165" s="32" t="s">
        <v>227</v>
      </c>
      <c r="L165" s="32" t="s">
        <v>38</v>
      </c>
      <c r="M165" s="33">
        <v>1</v>
      </c>
      <c r="N165" s="34" t="s">
        <v>40</v>
      </c>
      <c r="O165" s="35">
        <f>+O166+O167+O168+O169</f>
        <v>0</v>
      </c>
      <c r="P165" s="31"/>
    </row>
    <row r="166">
      <c r="E166" s="1">
        <v>147</v>
      </c>
      <c r="F166" s="1"/>
      <c r="G166" s="1">
        <v>11</v>
      </c>
      <c r="K166" s="32" t="s">
        <v>228</v>
      </c>
      <c r="L166" s="32" t="s">
        <v>229</v>
      </c>
      <c r="M166" s="33">
        <v>120</v>
      </c>
      <c r="N166" s="34" t="s">
        <v>230</v>
      </c>
      <c r="O166" s="36"/>
      <c r="P166" s="31"/>
    </row>
    <row r="167">
      <c r="E167" s="1">
        <v>148</v>
      </c>
      <c r="F167" s="1"/>
      <c r="G167" s="1">
        <v>11</v>
      </c>
      <c r="K167" s="32" t="s">
        <v>231</v>
      </c>
      <c r="L167" s="32" t="s">
        <v>232</v>
      </c>
      <c r="M167" s="33">
        <v>120</v>
      </c>
      <c r="N167" s="34" t="s">
        <v>230</v>
      </c>
      <c r="O167" s="36"/>
      <c r="P167" s="31"/>
    </row>
    <row r="168">
      <c r="E168" s="1">
        <v>149</v>
      </c>
      <c r="F168" s="1"/>
      <c r="G168" s="1">
        <v>11</v>
      </c>
      <c r="K168" s="32" t="s">
        <v>233</v>
      </c>
      <c r="L168" s="32" t="s">
        <v>232</v>
      </c>
      <c r="M168" s="33">
        <v>72</v>
      </c>
      <c r="N168" s="34" t="s">
        <v>230</v>
      </c>
      <c r="O168" s="36"/>
      <c r="P168" s="31"/>
    </row>
    <row r="169">
      <c r="E169" s="1">
        <v>150</v>
      </c>
      <c r="F169" s="1"/>
      <c r="G169" s="1">
        <v>11</v>
      </c>
      <c r="K169" s="32" t="s">
        <v>234</v>
      </c>
      <c r="L169" s="32" t="s">
        <v>235</v>
      </c>
      <c r="M169" s="33">
        <v>120</v>
      </c>
      <c r="N169" s="34" t="s">
        <v>230</v>
      </c>
      <c r="O169" s="36"/>
      <c r="P169" s="31"/>
    </row>
    <row r="170">
      <c r="E170" s="1">
        <v>151</v>
      </c>
      <c r="F170" s="1"/>
      <c r="G170" s="1">
        <v>10</v>
      </c>
      <c r="K170" s="32" t="s">
        <v>236</v>
      </c>
      <c r="L170" s="32" t="s">
        <v>38</v>
      </c>
      <c r="M170" s="33">
        <v>1</v>
      </c>
      <c r="N170" s="34" t="s">
        <v>40</v>
      </c>
      <c r="O170" s="35">
        <f>+O171+O172</f>
        <v>0</v>
      </c>
      <c r="P170" s="31"/>
    </row>
    <row r="171">
      <c r="E171" s="1">
        <v>152</v>
      </c>
      <c r="F171" s="1"/>
      <c r="G171" s="1">
        <v>11</v>
      </c>
      <c r="K171" s="32" t="s">
        <v>237</v>
      </c>
      <c r="L171" s="32" t="s">
        <v>238</v>
      </c>
      <c r="M171" s="33">
        <v>120</v>
      </c>
      <c r="N171" s="34" t="s">
        <v>219</v>
      </c>
      <c r="O171" s="36"/>
      <c r="P171" s="31"/>
    </row>
    <row r="172">
      <c r="E172" s="1">
        <v>153</v>
      </c>
      <c r="F172" s="1"/>
      <c r="G172" s="1">
        <v>11</v>
      </c>
      <c r="K172" s="32" t="s">
        <v>239</v>
      </c>
      <c r="L172" s="32" t="s">
        <v>238</v>
      </c>
      <c r="M172" s="33">
        <v>4</v>
      </c>
      <c r="N172" s="34" t="s">
        <v>219</v>
      </c>
      <c r="O172" s="36"/>
      <c r="P172" s="31"/>
    </row>
    <row r="173">
      <c r="E173" s="1">
        <v>154</v>
      </c>
      <c r="F173" s="1">
        <v>8</v>
      </c>
      <c r="G173" s="1">
        <v>3</v>
      </c>
      <c r="K173" s="32" t="s">
        <v>240</v>
      </c>
      <c r="L173" s="32" t="s">
        <v>38</v>
      </c>
      <c r="M173" s="33">
        <v>1</v>
      </c>
      <c r="N173" s="34" t="s">
        <v>40</v>
      </c>
      <c r="O173" s="35">
        <f>+O174+O180</f>
        <v>0</v>
      </c>
      <c r="P173" s="31"/>
    </row>
    <row r="174">
      <c r="E174" s="1">
        <v>155</v>
      </c>
      <c r="F174" s="1">
        <v>9</v>
      </c>
      <c r="G174" s="1">
        <v>4</v>
      </c>
      <c r="K174" s="32" t="s">
        <v>241</v>
      </c>
      <c r="L174" s="32" t="s">
        <v>38</v>
      </c>
      <c r="M174" s="33">
        <v>1</v>
      </c>
      <c r="N174" s="34" t="s">
        <v>40</v>
      </c>
      <c r="O174" s="35">
        <f>+O175+O176</f>
        <v>0</v>
      </c>
      <c r="P174" s="31"/>
    </row>
    <row r="175">
      <c r="E175" s="1">
        <v>156</v>
      </c>
      <c r="F175" s="1">
        <v>14</v>
      </c>
      <c r="G175" s="1">
        <v>5</v>
      </c>
      <c r="K175" s="32" t="s">
        <v>242</v>
      </c>
      <c r="L175" s="32" t="s">
        <v>38</v>
      </c>
      <c r="M175" s="33">
        <v>1</v>
      </c>
      <c r="N175" s="34" t="s">
        <v>40</v>
      </c>
      <c r="O175" s="36"/>
      <c r="P175" s="31"/>
    </row>
    <row r="176">
      <c r="E176" s="1">
        <v>157</v>
      </c>
      <c r="F176" s="1">
        <v>15</v>
      </c>
      <c r="G176" s="1">
        <v>5</v>
      </c>
      <c r="K176" s="32" t="s">
        <v>243</v>
      </c>
      <c r="L176" s="32" t="s">
        <v>38</v>
      </c>
      <c r="M176" s="33">
        <v>1</v>
      </c>
      <c r="N176" s="34" t="s">
        <v>40</v>
      </c>
      <c r="O176" s="35">
        <f>+O177</f>
        <v>0</v>
      </c>
      <c r="P176" s="31"/>
    </row>
    <row r="177">
      <c r="E177" s="1">
        <v>158</v>
      </c>
      <c r="F177" s="1"/>
      <c r="G177" s="1">
        <v>9</v>
      </c>
      <c r="K177" s="32" t="s">
        <v>244</v>
      </c>
      <c r="L177" s="32" t="s">
        <v>38</v>
      </c>
      <c r="M177" s="33">
        <v>1</v>
      </c>
      <c r="N177" s="34" t="s">
        <v>40</v>
      </c>
      <c r="O177" s="35">
        <f>+O178</f>
        <v>0</v>
      </c>
      <c r="P177" s="31"/>
    </row>
    <row r="178">
      <c r="E178" s="1">
        <v>159</v>
      </c>
      <c r="F178" s="1"/>
      <c r="G178" s="1">
        <v>10</v>
      </c>
      <c r="K178" s="32" t="s">
        <v>245</v>
      </c>
      <c r="L178" s="32" t="s">
        <v>38</v>
      </c>
      <c r="M178" s="33">
        <v>1</v>
      </c>
      <c r="N178" s="34" t="s">
        <v>40</v>
      </c>
      <c r="O178" s="35">
        <f>+O179</f>
        <v>0</v>
      </c>
      <c r="P178" s="31"/>
    </row>
    <row r="179" ht="27">
      <c r="E179" s="1">
        <v>160</v>
      </c>
      <c r="F179" s="1"/>
      <c r="G179" s="1">
        <v>11</v>
      </c>
      <c r="K179" s="32" t="s">
        <v>246</v>
      </c>
      <c r="L179" s="32" t="s">
        <v>247</v>
      </c>
      <c r="M179" s="33">
        <v>134.74000000000001</v>
      </c>
      <c r="N179" s="34" t="s">
        <v>248</v>
      </c>
      <c r="O179" s="36"/>
      <c r="P179" s="31"/>
    </row>
    <row r="180">
      <c r="E180" s="1">
        <v>161</v>
      </c>
      <c r="F180" s="1">
        <v>23</v>
      </c>
      <c r="G180" s="1">
        <v>4</v>
      </c>
      <c r="K180" s="32" t="s">
        <v>249</v>
      </c>
      <c r="L180" s="32" t="s">
        <v>38</v>
      </c>
      <c r="M180" s="33">
        <v>1</v>
      </c>
      <c r="N180" s="34" t="s">
        <v>40</v>
      </c>
      <c r="O180" s="35">
        <f>+O181</f>
        <v>0</v>
      </c>
      <c r="P180" s="31"/>
    </row>
    <row r="181">
      <c r="E181" s="1">
        <v>162</v>
      </c>
      <c r="F181" s="1">
        <v>220</v>
      </c>
      <c r="G181" s="1">
        <v>5</v>
      </c>
      <c r="K181" s="32" t="s">
        <v>250</v>
      </c>
      <c r="L181" s="32" t="s">
        <v>38</v>
      </c>
      <c r="M181" s="33">
        <v>1</v>
      </c>
      <c r="N181" s="34" t="s">
        <v>40</v>
      </c>
      <c r="O181" s="36"/>
      <c r="P181" s="31"/>
    </row>
    <row r="182">
      <c r="E182" s="1">
        <v>163</v>
      </c>
      <c r="F182" s="1">
        <v>25</v>
      </c>
      <c r="G182" s="1">
        <v>2</v>
      </c>
      <c r="K182" s="32" t="s">
        <v>205</v>
      </c>
      <c r="L182" s="32" t="s">
        <v>38</v>
      </c>
      <c r="M182" s="33">
        <v>1</v>
      </c>
      <c r="N182" s="34" t="s">
        <v>40</v>
      </c>
      <c r="O182" s="36"/>
      <c r="P182" s="31"/>
    </row>
    <row r="183" ht="14.25">
      <c r="E183" s="1">
        <v>133</v>
      </c>
      <c r="F183" s="1">
        <v>4</v>
      </c>
      <c r="G183" s="1">
        <v>1</v>
      </c>
      <c r="K183" s="37" t="s">
        <v>212</v>
      </c>
      <c r="L183" s="37" t="s">
        <v>38</v>
      </c>
      <c r="M183" s="38"/>
      <c r="N183" s="39" t="s">
        <v>38</v>
      </c>
      <c r="O183" s="40">
        <f>+O153+O182</f>
        <v>0</v>
      </c>
      <c r="P183" s="31"/>
    </row>
    <row r="184">
      <c r="L184" s="41"/>
      <c r="M184" s="42"/>
      <c r="N184" s="43"/>
      <c r="O184" s="44"/>
      <c r="P184" s="31"/>
    </row>
    <row r="185" thickTop="1" ht="13.8">
      <c r="C185" s="10"/>
      <c r="K185" s="45" t="s">
        <v>251</v>
      </c>
      <c r="O185" s="46">
        <f>+O151+O183</f>
        <v>0</v>
      </c>
    </row>
    <row r="186" ht="13.2">
      <c r="C186" s="10"/>
      <c r="K186" s="47" t="s">
        <v>252</v>
      </c>
      <c r="O186" s="48">
        <f>ROUNDDOWN(工事価格*0.1,0)</f>
        <v>0</v>
      </c>
    </row>
    <row r="187" thickBot="1" ht="13.8">
      <c r="C187" s="10"/>
      <c r="K187" s="49" t="s">
        <v>253</v>
      </c>
      <c r="O187" s="50">
        <f>工事価格+消費税</f>
        <v>0</v>
      </c>
    </row>
    <row r="188" thickTop="1" ht="13.8"/>
  </sheetData>
  <sheetProtection sheet="1" objects="1" scenarios="1" spinCount="100000" saltValue="jUAzqP98C+Y5lBfVFNKF0N1esDidt0qZBnYgtb6x7DpOrIPRii9o9cDuf+orlCkkiEUSSfVEmQsIAwa4mo9lEg==" hashValue="10wEE8SfDwrzicrFWojf22H1p5/NwXTP2s80QqbO7O+Vb7lUwcFhYlepHgT6G03wviCs2Da0ZG1AzcWDlyMD6Q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184:O187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183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nn-suikei</cp:lastModifiedBy>
  <cp:lastPrinted>2020-10-12T05:07:54Z</cp:lastPrinted>
  <dcterms:created xsi:type="dcterms:W3CDTF">2014-01-09T08:55:00Z</dcterms:created>
  <dcterms:modified xsi:type="dcterms:W3CDTF">2025-05-19T01:19:21Z</dcterms:modified>
</cp:coreProperties>
</file>