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4医療指導課\★看護指導係\☆New☆看護指導係\【調査・照会等】\○予算関係\R07\02 調査・照会（財務）\99 令和５年度分の各種補助金に係る消費税仕入控除税額報告書の提出依頼\03 起案\"/>
    </mc:Choice>
  </mc:AlternateContent>
  <bookViews>
    <workbookView xWindow="0" yWindow="0" windowWidth="28800" windowHeight="12450"/>
  </bookViews>
  <sheets>
    <sheet name="仕入控除税額報告書" sheetId="29" r:id="rId1"/>
    <sheet name="別紙" sheetId="22" r:id="rId2"/>
    <sheet name="確定申告書" sheetId="37" r:id="rId3"/>
    <sheet name="課税売上割合・控除対象仕入税額等の計算表" sheetId="32" r:id="rId4"/>
  </sheet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xlnm.Print_Area" localSheetId="3">課税売上割合・控除対象仕入税額等の計算表!$A$1:$M$61</definedName>
    <definedName name="_xlnm.Print_Area" localSheetId="2">確定申告書!$A$1:$M$61</definedName>
    <definedName name="_xlnm.Print_Area" localSheetId="0">仕入控除税額報告書!$A$1:$AI$54</definedName>
    <definedName name="_xlnm.Print_Area" localSheetId="1">別紙!$B$1:$CI$63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X35" i="22" l="1"/>
  <c r="BX28" i="22"/>
  <c r="BX29" i="22"/>
  <c r="CM14" i="22" l="1"/>
  <c r="CM18" i="22"/>
  <c r="CM17" i="22"/>
  <c r="CM16" i="22"/>
  <c r="CM13" i="22"/>
  <c r="CM12" i="22"/>
  <c r="CM11" i="22"/>
  <c r="CM7" i="22"/>
  <c r="CJ56" i="22" l="1"/>
  <c r="CM58" i="22"/>
  <c r="CJ58" i="22" s="1"/>
  <c r="CM48" i="22"/>
  <c r="CJ50" i="22" s="1"/>
  <c r="CJ11" i="22"/>
  <c r="CM52" i="22"/>
  <c r="CJ22" i="22"/>
  <c r="CJ40" i="22" s="1"/>
  <c r="BD41" i="22"/>
  <c r="CJ52" i="22" l="1"/>
  <c r="CJ48" i="22"/>
  <c r="CJ49" i="22"/>
  <c r="CJ55" i="22"/>
  <c r="CJ53" i="22"/>
  <c r="CJ54" i="22"/>
  <c r="CM63" i="22"/>
  <c r="AY56" i="22"/>
  <c r="CN63" i="22"/>
  <c r="CO63" i="22"/>
  <c r="AY54" i="22"/>
  <c r="AY55" i="22"/>
  <c r="AY53" i="22"/>
  <c r="BX36" i="22"/>
  <c r="BX34" i="22"/>
  <c r="AZ37" i="22"/>
  <c r="CO37" i="22" s="1"/>
  <c r="AN37" i="22"/>
  <c r="CN37" i="22" s="1"/>
  <c r="AZ33" i="22"/>
  <c r="CO33" i="22" s="1"/>
  <c r="AN33" i="22"/>
  <c r="CN33" i="22" s="1"/>
  <c r="BP42" i="22"/>
  <c r="BX27" i="22"/>
  <c r="BX26" i="22"/>
  <c r="BX25" i="22"/>
  <c r="BX32" i="22"/>
  <c r="BX31" i="22"/>
  <c r="BX30" i="22"/>
  <c r="BL37" i="22"/>
  <c r="AB37" i="22"/>
  <c r="CM37" i="22" s="1"/>
  <c r="BL33" i="22"/>
  <c r="BL38" i="22" s="1"/>
  <c r="AB33" i="22"/>
  <c r="CM33" i="22" s="1"/>
  <c r="CN64" i="22" l="1"/>
  <c r="AZ38" i="22"/>
  <c r="BX37" i="22"/>
  <c r="CQ37" i="22" s="1"/>
  <c r="BX33" i="22"/>
  <c r="CQ33" i="22" s="1"/>
  <c r="AN38" i="22"/>
  <c r="AB38" i="22"/>
  <c r="BX38" i="22" l="1"/>
  <c r="AY50" i="22" l="1"/>
  <c r="CQ38" i="22"/>
  <c r="AY60" i="22"/>
  <c r="AY59" i="22"/>
  <c r="CO64" i="22" s="1"/>
  <c r="AY49" i="22"/>
  <c r="CM64" i="22" s="1"/>
  <c r="AY62" i="22" l="1"/>
  <c r="CJ59" i="22"/>
  <c r="CJ60" i="22"/>
</calcChain>
</file>

<file path=xl/comments1.xml><?xml version="1.0" encoding="utf-8"?>
<comments xmlns="http://schemas.openxmlformats.org/spreadsheetml/2006/main">
  <authors>
    <author>福岡県</author>
  </authors>
  <commentList>
    <comment ref="AA3" authorId="0" shapeId="0">
      <text>
        <r>
          <rPr>
            <sz val="11"/>
            <color indexed="10"/>
            <rFont val="BIZ UDPゴシック"/>
            <family val="3"/>
            <charset val="128"/>
          </rPr>
          <t>令和７年６月３０日より前に提出される場合は、実際に提出される日を入力してください。</t>
        </r>
      </text>
    </comment>
    <comment ref="V14" authorId="0" shapeId="0">
      <text>
        <r>
          <rPr>
            <sz val="11"/>
            <color indexed="10"/>
            <rFont val="BIZ UDPゴシック"/>
            <family val="3"/>
            <charset val="128"/>
          </rPr>
          <t>押印は不要です。</t>
        </r>
      </text>
    </comment>
    <comment ref="V36" authorId="0" shapeId="0">
      <text>
        <r>
          <rPr>
            <b/>
            <sz val="11"/>
            <color indexed="10"/>
            <rFont val="BIZ UDPゴシック"/>
            <family val="3"/>
            <charset val="128"/>
          </rPr>
          <t>県から送付済みの額の確定通知書を確認のうえ、金額を入力してください。</t>
        </r>
      </text>
    </comment>
    <comment ref="V41" authorId="0" shapeId="0">
      <text>
        <r>
          <rPr>
            <sz val="11"/>
            <color indexed="10"/>
            <rFont val="BIZ UDPゴシック"/>
            <family val="3"/>
            <charset val="128"/>
          </rPr>
          <t>この箇所の数値と別紙シートの【返還額】の数値は一致する必要があります。</t>
        </r>
      </text>
    </comment>
  </commentList>
</comments>
</file>

<file path=xl/comments2.xml><?xml version="1.0" encoding="utf-8"?>
<comments xmlns="http://schemas.openxmlformats.org/spreadsheetml/2006/main">
  <authors>
    <author>福岡県</author>
  </authors>
  <commentList>
    <comment ref="C11" authorId="0" shapeId="0">
      <text>
        <r>
          <rPr>
            <b/>
            <sz val="11"/>
            <color indexed="10"/>
            <rFont val="BIZ UDPゴシック"/>
            <family val="3"/>
            <charset val="128"/>
          </rPr>
          <t>該当する項目に「○」を付けてください。
なお、④の場合は、具体的な理由も記載してください。
⑤、⑥、⑦のいずれに該当しているかは確定申告書シートを参照ください。</t>
        </r>
      </text>
    </comment>
    <comment ref="J15" authorId="0" shapeId="0">
      <text>
        <r>
          <rPr>
            <sz val="12"/>
            <color indexed="81"/>
            <rFont val="ＭＳ ゴシック"/>
            <family val="3"/>
            <charset val="128"/>
          </rPr>
          <t>④の理由の記載例
・補助対象経費全額が非課税仕入（または不課税仕入）となっているため。
・補助対象経費にかかる消費税を、個別対応方式において、「非課税売上のみに要するもの」として申告しているため。
・建物竣工後の○年度にまとめて確定申告をするため。</t>
        </r>
      </text>
    </comment>
    <comment ref="K25" authorId="0" shapeId="0">
      <text>
        <r>
          <rPr>
            <b/>
            <sz val="11"/>
            <color indexed="10"/>
            <rFont val="BIZ UDPゴシック"/>
            <family val="3"/>
            <charset val="128"/>
          </rPr>
          <t>区分については、実績報告書で提出している、対象経費の内訳を基に記載してください。</t>
        </r>
      </text>
    </comment>
    <comment ref="AO41" authorId="0" shapeId="0">
      <text>
        <r>
          <rPr>
            <b/>
            <sz val="11"/>
            <color indexed="10"/>
            <rFont val="BIZ UDPゴシック"/>
            <family val="3"/>
            <charset val="128"/>
          </rPr>
          <t>「課税売上割合・控除対象仕入税額等の計算表」シートを参照のうえ、該当項目の金額を入力してください。</t>
        </r>
      </text>
    </comment>
    <comment ref="BD44" authorId="0" shapeId="0">
      <text>
        <r>
          <rPr>
            <b/>
            <sz val="11"/>
            <color indexed="10"/>
            <rFont val="BIZ UDPゴシック"/>
            <family val="3"/>
            <charset val="128"/>
          </rPr>
          <t>「課税売上割合・控除対象仕入税額等の計算表」シートを参照のうえ、該当の有無を判断してください。</t>
        </r>
      </text>
    </comment>
  </commentList>
</comments>
</file>

<file path=xl/sharedStrings.xml><?xml version="1.0" encoding="utf-8"?>
<sst xmlns="http://schemas.openxmlformats.org/spreadsheetml/2006/main" count="92" uniqueCount="89">
  <si>
    <t>10％分</t>
    <rPh sb="3" eb="4">
      <t>ブン</t>
    </rPh>
    <phoneticPr fontId="4"/>
  </si>
  <si>
    <t>＝</t>
    <phoneticPr fontId="4"/>
  </si>
  <si>
    <t>施設名</t>
    <rPh sb="0" eb="3">
      <t>シセツメイ</t>
    </rPh>
    <phoneticPr fontId="4"/>
  </si>
  <si>
    <t>施設の所在地</t>
    <phoneticPr fontId="4"/>
  </si>
  <si>
    <t>１　仕入控除税額の概要（仕入控除税額がない場合はその理由）</t>
    <rPh sb="2" eb="4">
      <t>シイレ</t>
    </rPh>
    <rPh sb="4" eb="6">
      <t>コウジョ</t>
    </rPh>
    <rPh sb="6" eb="8">
      <t>ゼイガク</t>
    </rPh>
    <rPh sb="9" eb="11">
      <t>ガイヨウ</t>
    </rPh>
    <rPh sb="12" eb="18">
      <t>シイレコウジョゼイガク</t>
    </rPh>
    <rPh sb="21" eb="23">
      <t>バアイ</t>
    </rPh>
    <rPh sb="26" eb="28">
      <t>リユウ</t>
    </rPh>
    <phoneticPr fontId="4"/>
  </si>
  <si>
    <t>②　簡易課税方式</t>
    <rPh sb="2" eb="8">
      <t>カンイカゼイホウシキ</t>
    </rPh>
    <phoneticPr fontId="4"/>
  </si>
  <si>
    <t>④　①～③の理由以外で返還なし（返還なしの具体的理由を記載すること）</t>
    <rPh sb="6" eb="8">
      <t>リユウ</t>
    </rPh>
    <rPh sb="8" eb="10">
      <t>イガイ</t>
    </rPh>
    <rPh sb="11" eb="13">
      <t>ヘンカン</t>
    </rPh>
    <rPh sb="16" eb="18">
      <t>ヘンカン</t>
    </rPh>
    <rPh sb="21" eb="24">
      <t>グタイテキ</t>
    </rPh>
    <rPh sb="24" eb="26">
      <t>リユウ</t>
    </rPh>
    <rPh sb="27" eb="29">
      <t>キサイ</t>
    </rPh>
    <phoneticPr fontId="4"/>
  </si>
  <si>
    <t>⑤　全額控除（課税売上割合９５％以上）</t>
    <rPh sb="2" eb="4">
      <t>ゼンガク</t>
    </rPh>
    <rPh sb="4" eb="6">
      <t>コウジョ</t>
    </rPh>
    <rPh sb="7" eb="11">
      <t>カゼイウリアゲ</t>
    </rPh>
    <rPh sb="11" eb="13">
      <t>ワリアイ</t>
    </rPh>
    <rPh sb="16" eb="18">
      <t>イジョウ</t>
    </rPh>
    <phoneticPr fontId="4"/>
  </si>
  <si>
    <t>⑥　個別対応方式</t>
    <rPh sb="2" eb="4">
      <t>コベツ</t>
    </rPh>
    <rPh sb="4" eb="6">
      <t>タイオウ</t>
    </rPh>
    <rPh sb="6" eb="8">
      <t>ホウシキ</t>
    </rPh>
    <phoneticPr fontId="4"/>
  </si>
  <si>
    <t>⑦　一括比例配分方式</t>
    <rPh sb="2" eb="6">
      <t>イッカツヒレイ</t>
    </rPh>
    <rPh sb="6" eb="8">
      <t>ハイブン</t>
    </rPh>
    <rPh sb="8" eb="10">
      <t>ホウシキ</t>
    </rPh>
    <phoneticPr fontId="4"/>
  </si>
  <si>
    <t>※①、②、③、④に該当する場合は、以下の記入は不要です。</t>
    <rPh sb="9" eb="11">
      <t>ガイトウ</t>
    </rPh>
    <rPh sb="13" eb="15">
      <t>バアイ</t>
    </rPh>
    <rPh sb="17" eb="19">
      <t>イカ</t>
    </rPh>
    <rPh sb="20" eb="22">
      <t>キニュウ</t>
    </rPh>
    <rPh sb="23" eb="25">
      <t>フヨウ</t>
    </rPh>
    <phoneticPr fontId="4"/>
  </si>
  <si>
    <t>対象経費の内訳</t>
    <rPh sb="0" eb="4">
      <t>タイショウケイヒ</t>
    </rPh>
    <rPh sb="5" eb="7">
      <t>ウチワケ</t>
    </rPh>
    <phoneticPr fontId="4"/>
  </si>
  <si>
    <t>合計</t>
    <rPh sb="0" eb="2">
      <t>ゴウケイ</t>
    </rPh>
    <phoneticPr fontId="4"/>
  </si>
  <si>
    <t>非課税仕入
不課税仕入</t>
    <rPh sb="0" eb="3">
      <t>ヒカゼイ</t>
    </rPh>
    <rPh sb="3" eb="5">
      <t>シイレ</t>
    </rPh>
    <rPh sb="6" eb="9">
      <t>フカゼイ</t>
    </rPh>
    <rPh sb="9" eb="11">
      <t>シイレ</t>
    </rPh>
    <phoneticPr fontId="4"/>
  </si>
  <si>
    <t>課税仕入</t>
    <rPh sb="0" eb="2">
      <t>カゼイ</t>
    </rPh>
    <rPh sb="2" eb="4">
      <t>シイ</t>
    </rPh>
    <phoneticPr fontId="4"/>
  </si>
  <si>
    <t>課税売上
対応分</t>
    <rPh sb="0" eb="4">
      <t>カゼイウリアゲ</t>
    </rPh>
    <rPh sb="5" eb="8">
      <t>タイオウブン</t>
    </rPh>
    <phoneticPr fontId="4"/>
  </si>
  <si>
    <t>非課税売上
対応分</t>
    <rPh sb="0" eb="3">
      <t>ヒカゼイ</t>
    </rPh>
    <rPh sb="3" eb="5">
      <t>ウリアゲ</t>
    </rPh>
    <rPh sb="6" eb="9">
      <t>タイオウブン</t>
    </rPh>
    <phoneticPr fontId="4"/>
  </si>
  <si>
    <t>共通
対応分</t>
    <rPh sb="0" eb="2">
      <t>キョウツウ</t>
    </rPh>
    <rPh sb="3" eb="6">
      <t>タイオウブン</t>
    </rPh>
    <phoneticPr fontId="4"/>
  </si>
  <si>
    <t>区　　　　　分</t>
    <rPh sb="0" eb="1">
      <t>ク</t>
    </rPh>
    <rPh sb="6" eb="7">
      <t>ブン</t>
    </rPh>
    <phoneticPr fontId="4"/>
  </si>
  <si>
    <t>補助事業名</t>
    <phoneticPr fontId="4"/>
  </si>
  <si>
    <t>補助金確定額</t>
    <phoneticPr fontId="4"/>
  </si>
  <si>
    <t>小　　計</t>
    <rPh sb="0" eb="1">
      <t>ショウ</t>
    </rPh>
    <rPh sb="3" eb="4">
      <t>ケイ</t>
    </rPh>
    <phoneticPr fontId="4"/>
  </si>
  <si>
    <t>合　　　計</t>
    <rPh sb="0" eb="1">
      <t>ゴウ</t>
    </rPh>
    <rPh sb="4" eb="5">
      <t>ケイ</t>
    </rPh>
    <phoneticPr fontId="4"/>
  </si>
  <si>
    <t>）</t>
    <phoneticPr fontId="4"/>
  </si>
  <si>
    <t>（１）次の該当する事項に”○”を記入してください。</t>
    <rPh sb="3" eb="4">
      <t>ツギ</t>
    </rPh>
    <rPh sb="5" eb="7">
      <t>ガイトウ</t>
    </rPh>
    <rPh sb="9" eb="11">
      <t>ジコウ</t>
    </rPh>
    <rPh sb="16" eb="18">
      <t>キニュウ</t>
    </rPh>
    <phoneticPr fontId="4"/>
  </si>
  <si>
    <t>（２）補助対象経費の内訳 (補助事業実績報告添付の対象経費支出額内訳と一致すること。）</t>
    <rPh sb="3" eb="9">
      <t>ホジョタイショウケイヒ</t>
    </rPh>
    <rPh sb="10" eb="12">
      <t>ウチワケ</t>
    </rPh>
    <phoneticPr fontId="4"/>
  </si>
  <si>
    <t>（</t>
    <phoneticPr fontId="4"/>
  </si>
  <si>
    <t>（３）課税売上割合</t>
    <rPh sb="3" eb="7">
      <t>カゼイウリアゲ</t>
    </rPh>
    <rPh sb="7" eb="9">
      <t>ワリアイ</t>
    </rPh>
    <phoneticPr fontId="4"/>
  </si>
  <si>
    <t>課税資産の譲渡等の対価の額（確定申告書より）</t>
    <rPh sb="14" eb="16">
      <t>カクテイ</t>
    </rPh>
    <rPh sb="16" eb="19">
      <t>シンコクショ</t>
    </rPh>
    <phoneticPr fontId="4"/>
  </si>
  <si>
    <t>資産の譲渡等の対価の額（確定申告書より）</t>
    <phoneticPr fontId="4"/>
  </si>
  <si>
    <t>（４）仕入控除税額</t>
    <rPh sb="3" eb="7">
      <t>シイレコウジョ</t>
    </rPh>
    <rPh sb="7" eb="9">
      <t>ゼイガク</t>
    </rPh>
    <phoneticPr fontId="4"/>
  </si>
  <si>
    <t>　【全額控除】</t>
    <rPh sb="2" eb="4">
      <t>ゼンガク</t>
    </rPh>
    <rPh sb="4" eb="6">
      <t>コウジョ</t>
    </rPh>
    <phoneticPr fontId="4"/>
  </si>
  <si>
    <t>（計算に使用する課税売上割合）</t>
    <rPh sb="1" eb="3">
      <t>ケイサン</t>
    </rPh>
    <rPh sb="4" eb="6">
      <t>シヨウ</t>
    </rPh>
    <rPh sb="8" eb="10">
      <t>カゼイ</t>
    </rPh>
    <rPh sb="10" eb="14">
      <t>ウリアゲワリアイ</t>
    </rPh>
    <phoneticPr fontId="4"/>
  </si>
  <si>
    <t>円．．．（Ａ）（確定通知書を確認のうえ記入してください。）</t>
    <rPh sb="0" eb="1">
      <t>エン</t>
    </rPh>
    <rPh sb="8" eb="13">
      <t>カクテイツウチショ</t>
    </rPh>
    <rPh sb="14" eb="16">
      <t>カクニン</t>
    </rPh>
    <rPh sb="19" eb="21">
      <t>キニュウ</t>
    </rPh>
    <phoneticPr fontId="4"/>
  </si>
  <si>
    <t>．．．（Ｋ）</t>
    <phoneticPr fontId="4"/>
  </si>
  <si>
    <t>○</t>
    <phoneticPr fontId="4"/>
  </si>
  <si>
    <t>（10%分）（Ａ×Ｅ/Ｊ）×（(Ｂ＋Ｃ＋Ｄ)/Ｅ）×10/110＝</t>
    <rPh sb="4" eb="5">
      <t>ブン</t>
    </rPh>
    <phoneticPr fontId="4"/>
  </si>
  <si>
    <t>　【個別対応方式】</t>
    <rPh sb="2" eb="4">
      <t>コベツ</t>
    </rPh>
    <rPh sb="4" eb="6">
      <t>タイオウ</t>
    </rPh>
    <rPh sb="6" eb="8">
      <t>ホウシキ</t>
    </rPh>
    <phoneticPr fontId="4"/>
  </si>
  <si>
    <t>リスト用</t>
    <rPh sb="3" eb="4">
      <t>ヨウ</t>
    </rPh>
    <phoneticPr fontId="4"/>
  </si>
  <si>
    <t>（ 8%分）（Ａ×Ｉ/Ｊ）×（(Ｆ＋Ｇ＋Ｈ)/Ｉ）× 8/108＝</t>
    <rPh sb="4" eb="5">
      <t>ブン</t>
    </rPh>
    <phoneticPr fontId="4"/>
  </si>
  <si>
    <t>（10%分　課税売上対応分）（Ａ×Ｂ/Ｊ）×10/110＝</t>
    <rPh sb="4" eb="5">
      <t>ブン</t>
    </rPh>
    <rPh sb="6" eb="10">
      <t>カゼイウリアゲ</t>
    </rPh>
    <rPh sb="10" eb="12">
      <t>タイオウ</t>
    </rPh>
    <rPh sb="12" eb="13">
      <t>ブン</t>
    </rPh>
    <phoneticPr fontId="4"/>
  </si>
  <si>
    <t>（10%分　共通対応分）（Ａ×Ｄ/Ｊ）×10/110×Ｋ＝</t>
    <rPh sb="4" eb="5">
      <t>ブン</t>
    </rPh>
    <phoneticPr fontId="4"/>
  </si>
  <si>
    <t>（ 8%分　課税売上対応分）（Ａ×Ｆ/Ｊ）× 8/108＝</t>
    <rPh sb="4" eb="5">
      <t>ブン</t>
    </rPh>
    <rPh sb="6" eb="10">
      <t>カゼイウリアゲ</t>
    </rPh>
    <rPh sb="10" eb="12">
      <t>タイオウ</t>
    </rPh>
    <rPh sb="12" eb="13">
      <t>ブン</t>
    </rPh>
    <phoneticPr fontId="4"/>
  </si>
  <si>
    <t>（ 8%分　共通対応分）（Ａ×Ｈ/Ｊ）× 8/108×Ｋ＝</t>
    <rPh sb="4" eb="5">
      <t>ブン</t>
    </rPh>
    <phoneticPr fontId="4"/>
  </si>
  <si>
    <t>（10%分）（Ａ×(Ｂ＋Ｃ＋Ｄ)/Ｊ）×10/110×Ｋ＝</t>
    <rPh sb="4" eb="5">
      <t>ブン</t>
    </rPh>
    <phoneticPr fontId="4"/>
  </si>
  <si>
    <t>（ 8%分）（Ａ×(Ｆ＋Ｇ＋Ｈ)/Ｊ）× 8/108×Ｋ＝</t>
    <rPh sb="4" eb="5">
      <t>ブン</t>
    </rPh>
    <phoneticPr fontId="4"/>
  </si>
  <si>
    <t>全額控除</t>
    <phoneticPr fontId="4"/>
  </si>
  <si>
    <t>個別対応方式</t>
    <phoneticPr fontId="4"/>
  </si>
  <si>
    <t>一括比例配分方式</t>
    <phoneticPr fontId="4"/>
  </si>
  <si>
    <t>　【一括比例配分方式】</t>
    <phoneticPr fontId="4"/>
  </si>
  <si>
    <t>　【返還額】</t>
    <rPh sb="2" eb="4">
      <t>ヘンカン</t>
    </rPh>
    <rPh sb="4" eb="5">
      <t>ガク</t>
    </rPh>
    <phoneticPr fontId="4"/>
  </si>
  <si>
    <t>黄色（クリーム色）のセルに入力してください。</t>
    <rPh sb="0" eb="2">
      <t>キイロ</t>
    </rPh>
    <rPh sb="7" eb="8">
      <t>イロ</t>
    </rPh>
    <rPh sb="13" eb="15">
      <t>ニュウリョク</t>
    </rPh>
    <phoneticPr fontId="4"/>
  </si>
  <si>
    <t>↓ここから右は編集しないでください。</t>
    <phoneticPr fontId="4"/>
  </si>
  <si>
    <t>①　申告義務なし</t>
    <rPh sb="2" eb="6">
      <t>シンコクギム</t>
    </rPh>
    <phoneticPr fontId="4"/>
  </si>
  <si>
    <t>（別紙）返還額算出概要</t>
    <rPh sb="1" eb="3">
      <t>ベッシ</t>
    </rPh>
    <rPh sb="4" eb="7">
      <t>ヘンカンガク</t>
    </rPh>
    <rPh sb="7" eb="9">
      <t>サンシュツ</t>
    </rPh>
    <rPh sb="9" eb="11">
      <t>ガイヨウ</t>
    </rPh>
    <phoneticPr fontId="4"/>
  </si>
  <si>
    <t>③　消費税法別表第三に掲げる公益法人等で特定収入割合が５％を超えている</t>
    <rPh sb="20" eb="24">
      <t>トクテイシュウニュウ</t>
    </rPh>
    <rPh sb="24" eb="26">
      <t>ワリアイ</t>
    </rPh>
    <rPh sb="30" eb="31">
      <t>チョウ</t>
    </rPh>
    <phoneticPr fontId="4"/>
  </si>
  <si>
    <t>代表者職・氏名</t>
    <rPh sb="0" eb="3">
      <t>ダイヒョウシャ</t>
    </rPh>
    <rPh sb="3" eb="4">
      <t>ショク</t>
    </rPh>
    <phoneticPr fontId="4"/>
  </si>
  <si>
    <t>番　　　　　　　　　　　　　号</t>
    <rPh sb="0" eb="1">
      <t>バン</t>
    </rPh>
    <rPh sb="14" eb="15">
      <t>ゴウ</t>
    </rPh>
    <phoneticPr fontId="4"/>
  </si>
  <si>
    <t>福岡県知事　殿</t>
    <rPh sb="0" eb="3">
      <t>フクオカケン</t>
    </rPh>
    <rPh sb="3" eb="5">
      <t>チジ</t>
    </rPh>
    <rPh sb="6" eb="7">
      <t>ドノ</t>
    </rPh>
    <phoneticPr fontId="4"/>
  </si>
  <si>
    <t>所在地</t>
    <rPh sb="0" eb="3">
      <t>ショザイチ</t>
    </rPh>
    <phoneticPr fontId="4"/>
  </si>
  <si>
    <t>名称</t>
    <rPh sb="0" eb="2">
      <t>メイショウ</t>
    </rPh>
    <phoneticPr fontId="4"/>
  </si>
  <si>
    <t>代表者氏名</t>
    <rPh sb="0" eb="3">
      <t>ダイヒョウシャ</t>
    </rPh>
    <rPh sb="3" eb="5">
      <t>シメイ</t>
    </rPh>
    <phoneticPr fontId="4"/>
  </si>
  <si>
    <t>記</t>
    <rPh sb="0" eb="1">
      <t>キ</t>
    </rPh>
    <phoneticPr fontId="4"/>
  </si>
  <si>
    <t>金</t>
    <rPh sb="0" eb="1">
      <t>キン</t>
    </rPh>
    <phoneticPr fontId="4"/>
  </si>
  <si>
    <t>円</t>
    <rPh sb="0" eb="1">
      <t>エン</t>
    </rPh>
    <phoneticPr fontId="4"/>
  </si>
  <si>
    <t>消費税及び地方消費税の申告により確定した消費税及び地方消費税に係る仕入控除税額
（要補助金返還相当額）</t>
    <rPh sb="0" eb="3">
      <t>ショウヒゼイ</t>
    </rPh>
    <rPh sb="3" eb="4">
      <t>オヨ</t>
    </rPh>
    <rPh sb="5" eb="7">
      <t>チホウ</t>
    </rPh>
    <rPh sb="7" eb="10">
      <t>ショウヒゼイ</t>
    </rPh>
    <rPh sb="11" eb="13">
      <t>シンコク</t>
    </rPh>
    <rPh sb="16" eb="18">
      <t>カクテイ</t>
    </rPh>
    <rPh sb="20" eb="23">
      <t>ショウヒゼイ</t>
    </rPh>
    <rPh sb="23" eb="24">
      <t>オヨ</t>
    </rPh>
    <rPh sb="25" eb="27">
      <t>チホウ</t>
    </rPh>
    <rPh sb="27" eb="30">
      <t>ショウヒゼイ</t>
    </rPh>
    <rPh sb="31" eb="32">
      <t>カカ</t>
    </rPh>
    <rPh sb="33" eb="35">
      <t>シイレ</t>
    </rPh>
    <rPh sb="35" eb="37">
      <t>コウジョ</t>
    </rPh>
    <rPh sb="37" eb="39">
      <t>ゼイガク</t>
    </rPh>
    <rPh sb="41" eb="42">
      <t>ヨウ</t>
    </rPh>
    <rPh sb="42" eb="45">
      <t>ホジョキン</t>
    </rPh>
    <rPh sb="45" eb="47">
      <t>ヘンカン</t>
    </rPh>
    <rPh sb="47" eb="50">
      <t>ソウトウガク</t>
    </rPh>
    <phoneticPr fontId="4"/>
  </si>
  <si>
    <t>様式４</t>
    <rPh sb="0" eb="2">
      <t>ヨウシキ</t>
    </rPh>
    <phoneticPr fontId="4"/>
  </si>
  <si>
    <t>福岡県補助金等交付規則（昭和３３年福岡県規則第５号）第１４条に基づく額の確定額又は
事業実績報告額</t>
    <rPh sb="0" eb="3">
      <t>フクオカケン</t>
    </rPh>
    <rPh sb="3" eb="6">
      <t>ホジョキン</t>
    </rPh>
    <rPh sb="6" eb="7">
      <t>トウ</t>
    </rPh>
    <rPh sb="7" eb="9">
      <t>コウフ</t>
    </rPh>
    <rPh sb="9" eb="11">
      <t>キソク</t>
    </rPh>
    <rPh sb="12" eb="14">
      <t>ショウワ</t>
    </rPh>
    <rPh sb="16" eb="17">
      <t>ネン</t>
    </rPh>
    <rPh sb="17" eb="20">
      <t>フクオカケン</t>
    </rPh>
    <rPh sb="20" eb="22">
      <t>キソク</t>
    </rPh>
    <rPh sb="22" eb="23">
      <t>ダイ</t>
    </rPh>
    <rPh sb="24" eb="25">
      <t>ゴウ</t>
    </rPh>
    <rPh sb="26" eb="27">
      <t>ダイ</t>
    </rPh>
    <rPh sb="29" eb="30">
      <t>ジョウ</t>
    </rPh>
    <rPh sb="31" eb="32">
      <t>モト</t>
    </rPh>
    <rPh sb="34" eb="35">
      <t>ガク</t>
    </rPh>
    <rPh sb="36" eb="39">
      <t>カクテイガク</t>
    </rPh>
    <rPh sb="39" eb="40">
      <t>マタ</t>
    </rPh>
    <rPh sb="42" eb="44">
      <t>ジギョウ</t>
    </rPh>
    <rPh sb="44" eb="46">
      <t>ジッセキ</t>
    </rPh>
    <rPh sb="46" eb="48">
      <t>ホウコク</t>
    </rPh>
    <rPh sb="48" eb="49">
      <t>ガク</t>
    </rPh>
    <phoneticPr fontId="4"/>
  </si>
  <si>
    <t>記載内容を確認するための書類（確定申告書の写し、課税売上割合等が把握できる資料、
特定収入の割合を把握できる資料等を添付。）</t>
    <rPh sb="0" eb="2">
      <t>キサイ</t>
    </rPh>
    <rPh sb="2" eb="4">
      <t>ナイヨウ</t>
    </rPh>
    <rPh sb="5" eb="7">
      <t>カクニン</t>
    </rPh>
    <rPh sb="12" eb="14">
      <t>ショルイ</t>
    </rPh>
    <rPh sb="15" eb="17">
      <t>カクテイ</t>
    </rPh>
    <rPh sb="17" eb="19">
      <t>シンコク</t>
    </rPh>
    <rPh sb="19" eb="20">
      <t>ショ</t>
    </rPh>
    <rPh sb="21" eb="22">
      <t>ウツ</t>
    </rPh>
    <rPh sb="24" eb="26">
      <t>カゼイ</t>
    </rPh>
    <rPh sb="26" eb="28">
      <t>ウリアゲ</t>
    </rPh>
    <rPh sb="28" eb="31">
      <t>ワリアイナド</t>
    </rPh>
    <rPh sb="32" eb="34">
      <t>ハアク</t>
    </rPh>
    <rPh sb="37" eb="38">
      <t>シ</t>
    </rPh>
    <rPh sb="38" eb="39">
      <t>リョウ</t>
    </rPh>
    <rPh sb="56" eb="57">
      <t>トウ</t>
    </rPh>
    <phoneticPr fontId="4"/>
  </si>
  <si>
    <t>←「施設名」「代表者職・氏名」「施設の所在地」を入力してください。
「補助金確定額」は報告書シートから反映されますので、確認ください。</t>
    <rPh sb="2" eb="5">
      <t>シセツメイ</t>
    </rPh>
    <rPh sb="7" eb="10">
      <t>ダイヒョウシャ</t>
    </rPh>
    <rPh sb="10" eb="11">
      <t>ショク</t>
    </rPh>
    <rPh sb="12" eb="14">
      <t>シメイ</t>
    </rPh>
    <rPh sb="16" eb="18">
      <t>シセツ</t>
    </rPh>
    <rPh sb="19" eb="22">
      <t>ショザイチ</t>
    </rPh>
    <rPh sb="24" eb="26">
      <t>ニュウリョク</t>
    </rPh>
    <rPh sb="35" eb="38">
      <t>ホジョキン</t>
    </rPh>
    <rPh sb="38" eb="41">
      <t>カクテイガク</t>
    </rPh>
    <rPh sb="43" eb="46">
      <t>ホウコクショ</t>
    </rPh>
    <rPh sb="51" eb="53">
      <t>ハンエイ</t>
    </rPh>
    <rPh sb="60" eb="62">
      <t>カクニン</t>
    </rPh>
    <phoneticPr fontId="4"/>
  </si>
  <si>
    <t>福岡市○○１丁目１番１号</t>
    <rPh sb="0" eb="3">
      <t>フクオカシ</t>
    </rPh>
    <rPh sb="6" eb="8">
      <t>チョウメ</t>
    </rPh>
    <rPh sb="9" eb="10">
      <t>バン</t>
    </rPh>
    <rPh sb="11" eb="12">
      <t>ゴウ</t>
    </rPh>
    <phoneticPr fontId="4"/>
  </si>
  <si>
    <t>医療法人　○○</t>
    <rPh sb="0" eb="2">
      <t>イリョウ</t>
    </rPh>
    <rPh sb="2" eb="4">
      <t>ホウジン</t>
    </rPh>
    <phoneticPr fontId="4"/>
  </si>
  <si>
    <t>理事長　○○　○○</t>
    <rPh sb="0" eb="3">
      <t>リジチョウ</t>
    </rPh>
    <phoneticPr fontId="4"/>
  </si>
  <si>
    <t>　</t>
    <phoneticPr fontId="4"/>
  </si>
  <si>
    <t>福岡県・・・・・・・・事業費補助金</t>
    <phoneticPr fontId="4"/>
  </si>
  <si>
    <t>医療法人　○○</t>
    <phoneticPr fontId="4"/>
  </si>
  <si>
    <t>理事長　○○　○○</t>
    <phoneticPr fontId="4"/>
  </si>
  <si>
    <t>福岡市○○１丁目１番１号</t>
    <phoneticPr fontId="4"/>
  </si>
  <si>
    <t>8％分</t>
    <rPh sb="2" eb="3">
      <t>ブン</t>
    </rPh>
    <phoneticPr fontId="4"/>
  </si>
  <si>
    <t>人件費</t>
    <rPh sb="0" eb="3">
      <t>ジンケンヒ</t>
    </rPh>
    <phoneticPr fontId="4"/>
  </si>
  <si>
    <t>旅費</t>
    <rPh sb="0" eb="2">
      <t>リョヒ</t>
    </rPh>
    <phoneticPr fontId="4"/>
  </si>
  <si>
    <t>需用費</t>
    <rPh sb="0" eb="3">
      <t>ジュヨウヒ</t>
    </rPh>
    <phoneticPr fontId="4"/>
  </si>
  <si>
    <t>食糧費</t>
    <rPh sb="0" eb="3">
      <t>ショクリョウヒ</t>
    </rPh>
    <phoneticPr fontId="4"/>
  </si>
  <si>
    <t>役務費</t>
    <rPh sb="0" eb="3">
      <t>エキムヒ</t>
    </rPh>
    <phoneticPr fontId="4"/>
  </si>
  <si>
    <t>○</t>
  </si>
  <si>
    <t>「課税売上割合を端数処理している場合」は、この欄にその数値を記入すること。端数処理していない場合は、空欄のままとしてください。</t>
    <rPh sb="27" eb="29">
      <t>スウチ</t>
    </rPh>
    <rPh sb="37" eb="41">
      <t>ハスウショリ</t>
    </rPh>
    <rPh sb="46" eb="48">
      <t>バアイ</t>
    </rPh>
    <rPh sb="50" eb="52">
      <t>クウラン</t>
    </rPh>
    <phoneticPr fontId="4"/>
  </si>
  <si>
    <t>令和○年度消費税及び地方消費税に係る仕入控除税額報告書</t>
    <rPh sb="0" eb="2">
      <t>レイワ</t>
    </rPh>
    <rPh sb="3" eb="5">
      <t>ネンド</t>
    </rPh>
    <rPh sb="5" eb="8">
      <t>ショウヒゼイ</t>
    </rPh>
    <rPh sb="8" eb="9">
      <t>オヨ</t>
    </rPh>
    <rPh sb="10" eb="12">
      <t>チホウ</t>
    </rPh>
    <rPh sb="12" eb="15">
      <t>ショウヒゼイ</t>
    </rPh>
    <rPh sb="16" eb="17">
      <t>カカ</t>
    </rPh>
    <rPh sb="18" eb="20">
      <t>シイレ</t>
    </rPh>
    <rPh sb="20" eb="22">
      <t>コウジョ</t>
    </rPh>
    <rPh sb="22" eb="24">
      <t>ゼイガク</t>
    </rPh>
    <rPh sb="24" eb="27">
      <t>ホウコクショ</t>
    </rPh>
    <phoneticPr fontId="4"/>
  </si>
  <si>
    <t>　令和○年○月○日付○医指第○○○○号により交付決定があった福岡県・・・・・・・・・・事業費補助金について、福岡県・・・・・・・・・・事業費補助金交付要綱第○条の規定に基づき、下記のとおり報告します。</t>
    <rPh sb="1" eb="3">
      <t>レイワ</t>
    </rPh>
    <rPh sb="4" eb="5">
      <t>ネン</t>
    </rPh>
    <rPh sb="6" eb="7">
      <t>ガツ</t>
    </rPh>
    <rPh sb="8" eb="9">
      <t>ニチ</t>
    </rPh>
    <rPh sb="9" eb="10">
      <t>ヅ</t>
    </rPh>
    <rPh sb="43" eb="45">
      <t>ジギョウ</t>
    </rPh>
    <rPh sb="67" eb="69">
      <t>ジギョウ</t>
    </rPh>
    <rPh sb="84" eb="85">
      <t>モト</t>
    </rPh>
    <phoneticPr fontId="4"/>
  </si>
  <si>
    <r>
      <t>令和</t>
    </r>
    <r>
      <rPr>
        <sz val="11"/>
        <color theme="8"/>
        <rFont val="ＭＳ Ｐ明朝"/>
        <family val="1"/>
        <charset val="128"/>
      </rPr>
      <t>７</t>
    </r>
    <r>
      <rPr>
        <sz val="11"/>
        <rFont val="ＭＳ Ｐ明朝"/>
        <family val="1"/>
        <charset val="128"/>
      </rPr>
      <t>年</t>
    </r>
    <r>
      <rPr>
        <sz val="11"/>
        <color theme="8"/>
        <rFont val="ＭＳ Ｐ明朝"/>
        <family val="1"/>
        <charset val="128"/>
      </rPr>
      <t>６</t>
    </r>
    <r>
      <rPr>
        <sz val="11"/>
        <rFont val="ＭＳ Ｐ明朝"/>
        <family val="1"/>
        <charset val="128"/>
      </rPr>
      <t>月</t>
    </r>
    <r>
      <rPr>
        <sz val="11"/>
        <color theme="8"/>
        <rFont val="ＭＳ Ｐ明朝"/>
        <family val="1"/>
        <charset val="128"/>
      </rPr>
      <t>３０</t>
    </r>
    <r>
      <rPr>
        <sz val="11"/>
        <rFont val="ＭＳ Ｐ明朝"/>
        <family val="1"/>
        <charset val="128"/>
      </rPr>
      <t>日</t>
    </r>
    <rPh sb="0" eb="2">
      <t>レイワ</t>
    </rPh>
    <rPh sb="3" eb="4">
      <t>ネン</t>
    </rPh>
    <rPh sb="5" eb="6">
      <t>ガツ</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</si>
</sst>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Ｂ)&quot;"/>
    <numFmt numFmtId="177" formatCode="#,##0&quot;(Ｃ)&quot;"/>
    <numFmt numFmtId="178" formatCode="#,##0&quot;(Ｄ)&quot;"/>
    <numFmt numFmtId="179" formatCode="#,##0&quot;(Ｅ)&quot;"/>
    <numFmt numFmtId="180" formatCode="#,##0&quot;(Ｆ)&quot;"/>
    <numFmt numFmtId="181" formatCode="#,##0&quot;(Ｇ)&quot;"/>
    <numFmt numFmtId="182" formatCode="#,##0&quot;(Ｈ)&quot;"/>
    <numFmt numFmtId="183" formatCode="#,##0&quot;(Ｉ)&quot;"/>
    <numFmt numFmtId="184" formatCode="#,##0&quot;(Ｊ)&quot;"/>
    <numFmt numFmtId="185" formatCode="0.00000000%"/>
  </numFmts>
  <fonts count="26">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color indexed="8"/>
      <name val="ＭＳ 明朝"/>
      <family val="1"/>
      <charset val="128"/>
    </font>
    <font>
      <sz val="10"/>
      <name val="ＭＳ 明朝"/>
      <family val="1"/>
      <charset val="128"/>
    </font>
    <font>
      <sz val="11"/>
      <name val="平成ゴシック"/>
      <family val="3"/>
      <charset val="128"/>
    </font>
    <font>
      <sz val="11"/>
      <name val="ＭＳ Ｐ明朝"/>
      <family val="1"/>
      <charset val="128"/>
    </font>
    <font>
      <sz val="12"/>
      <color indexed="8"/>
      <name val="ＭＳ 明朝"/>
      <family val="1"/>
      <charset val="128"/>
    </font>
    <font>
      <sz val="11"/>
      <color indexed="8"/>
      <name val="ＭＳ 明朝"/>
      <family val="1"/>
      <charset val="128"/>
    </font>
    <font>
      <sz val="18"/>
      <name val="ＭＳ 明朝"/>
      <family val="1"/>
      <charset val="128"/>
    </font>
    <font>
      <sz val="16"/>
      <name val="ＭＳ 明朝"/>
      <family val="1"/>
      <charset val="128"/>
    </font>
    <font>
      <sz val="20"/>
      <name val="ＭＳ 明朝"/>
      <family val="1"/>
      <charset val="128"/>
    </font>
    <font>
      <sz val="11"/>
      <name val="ＭＳ ゴシック"/>
      <family val="3"/>
      <charset val="128"/>
    </font>
    <font>
      <sz val="12"/>
      <color indexed="81"/>
      <name val="ＭＳ ゴシック"/>
      <family val="3"/>
      <charset val="128"/>
    </font>
    <font>
      <b/>
      <sz val="12"/>
      <color rgb="FFFF0000"/>
      <name val="ＭＳ ゴシック"/>
      <family val="3"/>
      <charset val="128"/>
    </font>
    <font>
      <sz val="11"/>
      <color rgb="FFFF0000"/>
      <name val="BIZ UDPゴシック"/>
      <family val="3"/>
      <charset val="128"/>
    </font>
    <font>
      <sz val="11"/>
      <color rgb="FFFF0000"/>
      <name val="ＭＳ ゴシック"/>
      <family val="3"/>
      <charset val="128"/>
    </font>
    <font>
      <sz val="14"/>
      <color rgb="FFFF0000"/>
      <name val="ＭＳ ゴシック"/>
      <family val="3"/>
      <charset val="128"/>
    </font>
    <font>
      <sz val="11"/>
      <color theme="1"/>
      <name val="游ゴシック"/>
      <family val="2"/>
      <scheme val="minor"/>
    </font>
    <font>
      <sz val="11"/>
      <color theme="8"/>
      <name val="ＭＳ Ｐ明朝"/>
      <family val="1"/>
      <charset val="128"/>
    </font>
    <font>
      <sz val="11"/>
      <color theme="8"/>
      <name val="ＭＳ 明朝"/>
      <family val="1"/>
      <charset val="128"/>
    </font>
    <font>
      <sz val="11"/>
      <color indexed="10"/>
      <name val="BIZ UDPゴシック"/>
      <family val="3"/>
      <charset val="128"/>
    </font>
    <font>
      <b/>
      <sz val="11"/>
      <color indexed="10"/>
      <name val="BIZ UDPゴシック"/>
      <family val="3"/>
      <charset val="128"/>
    </font>
    <font>
      <sz val="12"/>
      <color theme="8"/>
      <name val="ＭＳ 明朝"/>
      <family val="1"/>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s>
  <cellStyleXfs count="10">
    <xf numFmtId="0" fontId="0" fillId="0" borderId="0"/>
    <xf numFmtId="38" fontId="2" fillId="0" borderId="0" applyFont="0" applyFill="0" applyBorder="0" applyAlignment="0" applyProtection="0"/>
    <xf numFmtId="0" fontId="2" fillId="0" borderId="0">
      <alignment vertical="center"/>
    </xf>
    <xf numFmtId="0" fontId="7" fillId="0" borderId="0"/>
    <xf numFmtId="0" fontId="7" fillId="0" borderId="0"/>
    <xf numFmtId="0" fontId="8" fillId="0" borderId="0"/>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0" fillId="0" borderId="0"/>
  </cellStyleXfs>
  <cellXfs count="161">
    <xf numFmtId="0" fontId="0" fillId="0" borderId="0" xfId="0"/>
    <xf numFmtId="0" fontId="3" fillId="0" borderId="0" xfId="0" applyFont="1" applyFill="1" applyAlignment="1" applyProtection="1">
      <alignment vertical="center"/>
    </xf>
    <xf numFmtId="0" fontId="10" fillId="0" borderId="0" xfId="0" applyFont="1" applyFill="1" applyAlignment="1" applyProtection="1">
      <alignment horizontal="left" vertical="center"/>
    </xf>
    <xf numFmtId="0" fontId="10" fillId="0" borderId="0" xfId="0" applyFont="1" applyFill="1" applyAlignment="1" applyProtection="1">
      <alignment vertical="center" wrapText="1"/>
    </xf>
    <xf numFmtId="0" fontId="3" fillId="0" borderId="0" xfId="0" applyFont="1" applyFill="1" applyAlignment="1" applyProtection="1">
      <alignment horizontal="right" vertical="center"/>
    </xf>
    <xf numFmtId="0" fontId="13" fillId="0" borderId="0" xfId="0" applyFont="1" applyFill="1" applyAlignment="1" applyProtection="1">
      <alignment vertical="center"/>
    </xf>
    <xf numFmtId="0" fontId="10" fillId="0" borderId="0" xfId="0" applyFont="1" applyFill="1" applyAlignment="1" applyProtection="1">
      <alignment vertical="center"/>
    </xf>
    <xf numFmtId="0" fontId="11" fillId="0" borderId="0" xfId="0" applyFont="1" applyFill="1" applyAlignment="1" applyProtection="1">
      <alignment vertical="center"/>
    </xf>
    <xf numFmtId="0" fontId="12" fillId="0" borderId="0" xfId="0" applyFont="1" applyFill="1" applyAlignment="1" applyProtection="1">
      <alignment vertical="center"/>
    </xf>
    <xf numFmtId="0" fontId="6" fillId="0" borderId="0" xfId="0" applyFont="1" applyFill="1" applyAlignment="1" applyProtection="1">
      <alignment horizontal="righ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14" fillId="0" borderId="0" xfId="0" applyFont="1" applyFill="1" applyAlignment="1" applyProtection="1">
      <alignment vertical="center"/>
    </xf>
    <xf numFmtId="0" fontId="14" fillId="0" borderId="4"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4" xfId="0" applyFont="1" applyFill="1" applyBorder="1" applyAlignment="1" applyProtection="1">
      <alignment horizontal="center" vertical="center" shrinkToFit="1"/>
    </xf>
    <xf numFmtId="38" fontId="3" fillId="0" borderId="4" xfId="6" applyFont="1" applyFill="1" applyBorder="1" applyAlignment="1" applyProtection="1">
      <alignment horizontal="center" vertical="center" shrinkToFit="1"/>
    </xf>
    <xf numFmtId="0" fontId="16" fillId="0" borderId="0" xfId="0" applyFont="1" applyFill="1" applyAlignment="1" applyProtection="1">
      <alignment vertical="center"/>
    </xf>
    <xf numFmtId="0" fontId="8" fillId="0" borderId="0" xfId="8" applyFont="1">
      <alignment vertical="center"/>
    </xf>
    <xf numFmtId="0" fontId="8" fillId="0" borderId="0" xfId="8" quotePrefix="1" applyFont="1">
      <alignment vertical="center"/>
    </xf>
    <xf numFmtId="0" fontId="8" fillId="0" borderId="0" xfId="8" applyFont="1" applyAlignment="1">
      <alignment vertical="top"/>
    </xf>
    <xf numFmtId="0" fontId="8" fillId="0" borderId="0" xfId="8" applyFont="1" applyFill="1">
      <alignment vertical="center"/>
    </xf>
    <xf numFmtId="38" fontId="8" fillId="0" borderId="0" xfId="6" applyFont="1" applyAlignment="1">
      <alignment horizontal="right" vertical="center"/>
    </xf>
    <xf numFmtId="0" fontId="8" fillId="0" borderId="0" xfId="8" applyFont="1" applyAlignment="1">
      <alignment horizontal="center" vertical="center"/>
    </xf>
    <xf numFmtId="0" fontId="2" fillId="0" borderId="0" xfId="8" applyAlignment="1">
      <alignment vertical="center"/>
    </xf>
    <xf numFmtId="0" fontId="8" fillId="0" borderId="0" xfId="8" applyFont="1" applyAlignment="1">
      <alignment horizontal="distributed" vertical="center"/>
    </xf>
    <xf numFmtId="0" fontId="8" fillId="0" borderId="0" xfId="8" applyFont="1" applyAlignment="1">
      <alignment horizontal="right" vertical="center"/>
    </xf>
    <xf numFmtId="0" fontId="17" fillId="0" borderId="0" xfId="8" applyFont="1">
      <alignment vertical="center"/>
    </xf>
    <xf numFmtId="0" fontId="3" fillId="0" borderId="0" xfId="0" applyFont="1" applyFill="1" applyAlignment="1" applyProtection="1">
      <alignment vertical="center"/>
    </xf>
    <xf numFmtId="0" fontId="10" fillId="0" borderId="0" xfId="0" applyFont="1" applyFill="1" applyAlignment="1" applyProtection="1">
      <alignment vertical="center"/>
    </xf>
    <xf numFmtId="0" fontId="8" fillId="0" borderId="0" xfId="8" applyFont="1" applyAlignment="1">
      <alignment horizontal="distributed" vertical="center"/>
    </xf>
    <xf numFmtId="0" fontId="8" fillId="0" borderId="0" xfId="8" quotePrefix="1" applyFont="1" applyAlignment="1">
      <alignment horizontal="distributed" vertical="justify"/>
    </xf>
    <xf numFmtId="0" fontId="8" fillId="0" borderId="0" xfId="8" applyFont="1" applyAlignment="1">
      <alignment horizontal="distributed" vertical="justify"/>
    </xf>
    <xf numFmtId="0" fontId="8" fillId="0" borderId="0" xfId="8" applyFont="1" applyAlignment="1">
      <alignment horizontal="distributed" vertical="top"/>
    </xf>
    <xf numFmtId="0" fontId="21" fillId="0" borderId="0" xfId="8" applyFont="1" applyAlignment="1">
      <alignment horizontal="left" vertical="top"/>
    </xf>
    <xf numFmtId="38" fontId="21" fillId="0" borderId="0" xfId="6" applyFont="1" applyAlignment="1">
      <alignment horizontal="right" vertical="center"/>
    </xf>
    <xf numFmtId="0" fontId="8" fillId="0" borderId="0" xfId="8" applyFont="1" applyAlignment="1">
      <alignment horizontal="left" vertical="center" wrapText="1"/>
    </xf>
    <xf numFmtId="38" fontId="21" fillId="0" borderId="0" xfId="6" applyFont="1" applyFill="1" applyAlignment="1">
      <alignment horizontal="right" vertical="center"/>
    </xf>
    <xf numFmtId="0" fontId="8" fillId="0" borderId="0" xfId="8" applyFont="1" applyAlignment="1">
      <alignment vertical="top" wrapText="1"/>
    </xf>
    <xf numFmtId="0" fontId="8" fillId="0" borderId="0" xfId="8" applyFont="1" applyAlignment="1">
      <alignment horizontal="center" vertical="center"/>
    </xf>
    <xf numFmtId="0" fontId="8" fillId="0" borderId="0" xfId="8" applyFont="1" applyAlignment="1">
      <alignment horizontal="left" vertical="top" wrapText="1"/>
    </xf>
    <xf numFmtId="0" fontId="2" fillId="0" borderId="0" xfId="8" applyFont="1" applyAlignment="1">
      <alignment vertical="top"/>
    </xf>
    <xf numFmtId="38" fontId="3" fillId="2" borderId="1" xfId="0" applyNumberFormat="1" applyFont="1" applyFill="1" applyBorder="1" applyAlignment="1" applyProtection="1">
      <alignment vertical="center" shrinkToFit="1"/>
    </xf>
    <xf numFmtId="38" fontId="3" fillId="2" borderId="2" xfId="0" applyNumberFormat="1" applyFont="1" applyFill="1" applyBorder="1" applyAlignment="1" applyProtection="1">
      <alignment vertical="center" shrinkToFit="1"/>
    </xf>
    <xf numFmtId="38" fontId="3" fillId="2" borderId="3" xfId="0" applyNumberFormat="1" applyFont="1" applyFill="1" applyBorder="1" applyAlignment="1" applyProtection="1">
      <alignment vertical="center" shrinkToFit="1"/>
    </xf>
    <xf numFmtId="38" fontId="3" fillId="0" borderId="1" xfId="0" applyNumberFormat="1" applyFont="1" applyFill="1" applyBorder="1" applyAlignment="1" applyProtection="1">
      <alignment vertical="center" shrinkToFit="1"/>
    </xf>
    <xf numFmtId="38" fontId="3" fillId="0" borderId="2" xfId="0" applyNumberFormat="1" applyFont="1" applyFill="1" applyBorder="1" applyAlignment="1" applyProtection="1">
      <alignment vertical="center" shrinkToFit="1"/>
    </xf>
    <xf numFmtId="38" fontId="3" fillId="0" borderId="3" xfId="0" applyNumberFormat="1" applyFont="1" applyFill="1" applyBorder="1" applyAlignment="1" applyProtection="1">
      <alignment vertical="center" shrinkToFit="1"/>
    </xf>
    <xf numFmtId="38" fontId="22" fillId="2" borderId="1" xfId="0" applyNumberFormat="1" applyFont="1" applyFill="1" applyBorder="1" applyAlignment="1" applyProtection="1">
      <alignment vertical="center" shrinkToFit="1"/>
    </xf>
    <xf numFmtId="38" fontId="22" fillId="2" borderId="2" xfId="0" applyNumberFormat="1" applyFont="1" applyFill="1" applyBorder="1" applyAlignment="1" applyProtection="1">
      <alignment vertical="center" shrinkToFit="1"/>
    </xf>
    <xf numFmtId="38" fontId="22" fillId="2" borderId="3" xfId="0" applyNumberFormat="1" applyFont="1" applyFill="1" applyBorder="1" applyAlignment="1" applyProtection="1">
      <alignment vertical="center" shrinkToFit="1"/>
    </xf>
    <xf numFmtId="0" fontId="3" fillId="2" borderId="4" xfId="0" applyFont="1" applyFill="1" applyBorder="1" applyAlignment="1" applyProtection="1">
      <alignment vertical="center" shrinkToFit="1"/>
    </xf>
    <xf numFmtId="0" fontId="22" fillId="2" borderId="4" xfId="0" applyFont="1" applyFill="1" applyBorder="1" applyAlignment="1" applyProtection="1">
      <alignment vertical="center" shrinkToFit="1"/>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10" fillId="0" borderId="1" xfId="0" applyFont="1" applyFill="1" applyBorder="1" applyAlignment="1" applyProtection="1">
      <alignment horizontal="distributed" vertical="center"/>
    </xf>
    <xf numFmtId="0" fontId="10" fillId="0" borderId="2" xfId="0" applyFont="1" applyFill="1" applyBorder="1" applyAlignment="1" applyProtection="1">
      <alignment horizontal="distributed" vertical="center"/>
    </xf>
    <xf numFmtId="0" fontId="10" fillId="0" borderId="3" xfId="0" applyFont="1" applyFill="1" applyBorder="1" applyAlignment="1" applyProtection="1">
      <alignment horizontal="distributed" vertical="center"/>
    </xf>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0" fontId="16" fillId="0" borderId="0" xfId="0" applyFont="1" applyFill="1" applyAlignment="1" applyProtection="1">
      <alignment vertical="center"/>
    </xf>
    <xf numFmtId="0" fontId="3" fillId="0" borderId="0" xfId="0" applyFont="1" applyFill="1" applyBorder="1" applyAlignment="1" applyProtection="1">
      <alignment vertical="center" shrinkToFit="1"/>
    </xf>
    <xf numFmtId="38" fontId="3" fillId="0" borderId="1" xfId="0" applyNumberFormat="1" applyFont="1" applyFill="1" applyBorder="1" applyAlignment="1" applyProtection="1">
      <alignment horizontal="right" vertical="center" shrinkToFit="1"/>
    </xf>
    <xf numFmtId="38" fontId="3" fillId="0" borderId="2" xfId="0" applyNumberFormat="1" applyFont="1" applyFill="1" applyBorder="1" applyAlignment="1" applyProtection="1">
      <alignment horizontal="right" vertical="center" shrinkToFit="1"/>
    </xf>
    <xf numFmtId="38" fontId="3" fillId="0" borderId="3" xfId="0" applyNumberFormat="1" applyFont="1" applyFill="1" applyBorder="1" applyAlignment="1" applyProtection="1">
      <alignment horizontal="right" vertical="center" shrinkToFit="1"/>
    </xf>
    <xf numFmtId="38" fontId="3" fillId="0" borderId="14" xfId="0" applyNumberFormat="1" applyFont="1" applyFill="1" applyBorder="1" applyAlignment="1" applyProtection="1">
      <alignment horizontal="right" vertical="center" shrinkToFit="1"/>
    </xf>
    <xf numFmtId="38" fontId="3" fillId="0" borderId="15" xfId="0" applyNumberFormat="1" applyFont="1" applyFill="1" applyBorder="1" applyAlignment="1" applyProtection="1">
      <alignment horizontal="right" vertical="center" shrinkToFit="1"/>
    </xf>
    <xf numFmtId="38" fontId="3" fillId="0" borderId="17" xfId="0" applyNumberFormat="1" applyFont="1" applyFill="1" applyBorder="1" applyAlignment="1" applyProtection="1">
      <alignment horizontal="right" vertical="center" shrinkToFit="1"/>
    </xf>
    <xf numFmtId="0" fontId="3" fillId="0" borderId="4" xfId="0" applyFont="1" applyFill="1" applyBorder="1" applyAlignment="1" applyProtection="1">
      <alignment vertical="center"/>
    </xf>
    <xf numFmtId="185" fontId="3" fillId="2" borderId="6" xfId="0" applyNumberFormat="1" applyFont="1" applyFill="1" applyBorder="1" applyAlignment="1" applyProtection="1">
      <alignment horizontal="center" vertical="center" shrinkToFit="1"/>
    </xf>
    <xf numFmtId="185" fontId="3" fillId="2" borderId="7" xfId="0" applyNumberFormat="1" applyFont="1" applyFill="1" applyBorder="1" applyAlignment="1" applyProtection="1">
      <alignment horizontal="center" vertical="center" shrinkToFit="1"/>
    </xf>
    <xf numFmtId="185" fontId="3" fillId="2" borderId="8" xfId="0" applyNumberFormat="1" applyFont="1" applyFill="1" applyBorder="1" applyAlignment="1" applyProtection="1">
      <alignment horizontal="center" vertical="center" shrinkToFit="1"/>
    </xf>
    <xf numFmtId="185" fontId="3" fillId="2" borderId="10" xfId="0" applyNumberFormat="1" applyFont="1" applyFill="1" applyBorder="1" applyAlignment="1" applyProtection="1">
      <alignment horizontal="center" vertical="center" shrinkToFit="1"/>
    </xf>
    <xf numFmtId="185" fontId="3" fillId="2" borderId="11" xfId="0" applyNumberFormat="1" applyFont="1" applyFill="1" applyBorder="1" applyAlignment="1" applyProtection="1">
      <alignment horizontal="center" vertical="center" shrinkToFit="1"/>
    </xf>
    <xf numFmtId="185" fontId="3" fillId="2" borderId="12" xfId="0" applyNumberFormat="1" applyFont="1" applyFill="1" applyBorder="1" applyAlignment="1" applyProtection="1">
      <alignment horizontal="center" vertical="center" shrinkToFit="1"/>
    </xf>
    <xf numFmtId="0" fontId="3" fillId="0" borderId="0" xfId="0" applyFont="1" applyFill="1" applyAlignment="1" applyProtection="1">
      <alignment vertical="center" shrinkToFit="1"/>
    </xf>
    <xf numFmtId="38" fontId="22" fillId="2" borderId="11" xfId="0" applyNumberFormat="1" applyFont="1" applyFill="1" applyBorder="1" applyAlignment="1" applyProtection="1">
      <alignment horizontal="right" vertical="center" shrinkToFit="1"/>
    </xf>
    <xf numFmtId="38" fontId="22" fillId="2" borderId="7" xfId="0" applyNumberFormat="1"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2" borderId="11" xfId="0" applyFont="1" applyFill="1" applyBorder="1" applyAlignment="1" applyProtection="1">
      <alignment vertical="center" wrapText="1"/>
    </xf>
    <xf numFmtId="0" fontId="10" fillId="0" borderId="0" xfId="0" applyFont="1" applyFill="1" applyAlignment="1" applyProtection="1">
      <alignment vertical="center"/>
    </xf>
    <xf numFmtId="0" fontId="5" fillId="0" borderId="0" xfId="0" applyFont="1" applyFill="1" applyAlignment="1" applyProtection="1">
      <alignment vertical="center" wrapText="1"/>
    </xf>
    <xf numFmtId="0" fontId="9" fillId="2" borderId="6"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0"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9" fillId="2" borderId="12"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horizontal="distributed" vertical="center" wrapText="1"/>
    </xf>
    <xf numFmtId="0" fontId="3" fillId="0" borderId="4" xfId="0" applyFont="1" applyFill="1" applyBorder="1" applyAlignment="1" applyProtection="1">
      <alignment horizontal="distributed" vertical="center"/>
    </xf>
    <xf numFmtId="0" fontId="3" fillId="0" borderId="9" xfId="0" applyFont="1" applyFill="1" applyBorder="1" applyAlignment="1" applyProtection="1">
      <alignment horizontal="distributed" vertical="center"/>
    </xf>
    <xf numFmtId="0" fontId="6" fillId="0" borderId="4" xfId="0" applyFont="1" applyFill="1" applyBorder="1" applyAlignment="1" applyProtection="1">
      <alignment horizontal="center" vertical="center" textRotation="255" wrapText="1"/>
    </xf>
    <xf numFmtId="0" fontId="3" fillId="0" borderId="4" xfId="0" applyFont="1" applyFill="1" applyBorder="1" applyAlignment="1" applyProtection="1">
      <alignment horizontal="center" vertical="center" textRotation="255"/>
    </xf>
    <xf numFmtId="0" fontId="9" fillId="2" borderId="4" xfId="0" applyFont="1" applyFill="1" applyBorder="1" applyAlignment="1" applyProtection="1">
      <alignment horizontal="center" vertical="center" shrinkToFit="1"/>
    </xf>
    <xf numFmtId="0" fontId="25" fillId="2" borderId="4"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9" xfId="0" applyFont="1" applyFill="1" applyBorder="1" applyAlignment="1" applyProtection="1">
      <alignment horizontal="center" vertical="center"/>
    </xf>
    <xf numFmtId="0" fontId="10" fillId="2" borderId="4" xfId="0" applyFont="1" applyFill="1" applyBorder="1" applyAlignment="1" applyProtection="1">
      <alignment vertical="center" shrinkToFit="1"/>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4" xfId="0" applyFont="1" applyFill="1" applyBorder="1" applyAlignment="1" applyProtection="1">
      <alignment horizontal="center" vertical="center" wrapText="1"/>
    </xf>
    <xf numFmtId="0" fontId="19" fillId="0" borderId="5" xfId="0" applyFont="1" applyFill="1" applyBorder="1" applyAlignment="1" applyProtection="1">
      <alignment vertical="center" wrapText="1"/>
    </xf>
    <xf numFmtId="183" fontId="3" fillId="0" borderId="1" xfId="0" applyNumberFormat="1" applyFont="1" applyFill="1" applyBorder="1" applyAlignment="1" applyProtection="1">
      <alignment vertical="center" shrinkToFit="1"/>
    </xf>
    <xf numFmtId="183" fontId="3" fillId="0" borderId="2" xfId="0" applyNumberFormat="1" applyFont="1" applyFill="1" applyBorder="1" applyAlignment="1" applyProtection="1">
      <alignment vertical="center" shrinkToFit="1"/>
    </xf>
    <xf numFmtId="183" fontId="3" fillId="0" borderId="3" xfId="0" applyNumberFormat="1" applyFont="1" applyFill="1" applyBorder="1" applyAlignment="1" applyProtection="1">
      <alignment vertical="center" shrinkToFit="1"/>
    </xf>
    <xf numFmtId="184" fontId="3" fillId="0" borderId="1" xfId="0" applyNumberFormat="1" applyFont="1" applyFill="1" applyBorder="1" applyAlignment="1" applyProtection="1">
      <alignment vertical="center" shrinkToFit="1"/>
    </xf>
    <xf numFmtId="184" fontId="3" fillId="0" borderId="2" xfId="0" applyNumberFormat="1" applyFont="1" applyFill="1" applyBorder="1" applyAlignment="1" applyProtection="1">
      <alignment vertical="center" shrinkToFit="1"/>
    </xf>
    <xf numFmtId="184" fontId="3" fillId="0" borderId="3" xfId="0" applyNumberFormat="1" applyFont="1" applyFill="1" applyBorder="1" applyAlignment="1" applyProtection="1">
      <alignment vertical="center" shrinkToFit="1"/>
    </xf>
    <xf numFmtId="38" fontId="3" fillId="0" borderId="1" xfId="0" quotePrefix="1" applyNumberFormat="1" applyFont="1" applyFill="1" applyBorder="1" applyAlignment="1" applyProtection="1">
      <alignment horizontal="right" vertical="center" shrinkToFit="1"/>
    </xf>
    <xf numFmtId="176" fontId="3" fillId="0" borderId="1" xfId="0" applyNumberFormat="1" applyFont="1" applyFill="1" applyBorder="1" applyAlignment="1" applyProtection="1">
      <alignment vertical="center" shrinkToFit="1"/>
    </xf>
    <xf numFmtId="176" fontId="3" fillId="0" borderId="2" xfId="0" applyNumberFormat="1" applyFont="1" applyFill="1" applyBorder="1" applyAlignment="1" applyProtection="1">
      <alignment vertical="center" shrinkToFit="1"/>
    </xf>
    <xf numFmtId="176" fontId="3" fillId="0" borderId="3" xfId="0" applyNumberFormat="1" applyFont="1" applyFill="1" applyBorder="1" applyAlignment="1" applyProtection="1">
      <alignment vertical="center" shrinkToFit="1"/>
    </xf>
    <xf numFmtId="177" fontId="3" fillId="0" borderId="1" xfId="0" applyNumberFormat="1" applyFont="1" applyFill="1" applyBorder="1" applyAlignment="1" applyProtection="1">
      <alignment vertical="center" shrinkToFit="1"/>
    </xf>
    <xf numFmtId="177" fontId="3" fillId="0" borderId="2" xfId="0" applyNumberFormat="1" applyFont="1" applyFill="1" applyBorder="1" applyAlignment="1" applyProtection="1">
      <alignment vertical="center" shrinkToFit="1"/>
    </xf>
    <xf numFmtId="177" fontId="3" fillId="0" borderId="3" xfId="0" applyNumberFormat="1" applyFont="1" applyFill="1" applyBorder="1" applyAlignment="1" applyProtection="1">
      <alignment vertical="center" shrinkToFit="1"/>
    </xf>
    <xf numFmtId="178" fontId="3" fillId="0" borderId="1" xfId="0" applyNumberFormat="1" applyFont="1" applyFill="1" applyBorder="1" applyAlignment="1" applyProtection="1">
      <alignment vertical="center" shrinkToFit="1"/>
    </xf>
    <xf numFmtId="178" fontId="3" fillId="0" borderId="2" xfId="0" applyNumberFormat="1" applyFont="1" applyFill="1" applyBorder="1" applyAlignment="1" applyProtection="1">
      <alignment vertical="center" shrinkToFit="1"/>
    </xf>
    <xf numFmtId="178" fontId="3" fillId="0" borderId="3" xfId="0" applyNumberFormat="1" applyFont="1" applyFill="1" applyBorder="1" applyAlignment="1" applyProtection="1">
      <alignment vertical="center" shrinkToFit="1"/>
    </xf>
    <xf numFmtId="0" fontId="3" fillId="0" borderId="0" xfId="0" quotePrefix="1" applyFont="1" applyFill="1" applyAlignment="1" applyProtection="1">
      <alignment vertical="center"/>
    </xf>
    <xf numFmtId="182" fontId="3" fillId="0" borderId="1" xfId="0" applyNumberFormat="1" applyFont="1" applyFill="1" applyBorder="1" applyAlignment="1" applyProtection="1">
      <alignment vertical="center" shrinkToFit="1"/>
    </xf>
    <xf numFmtId="182" fontId="3" fillId="0" borderId="2" xfId="0" applyNumberFormat="1" applyFont="1" applyFill="1" applyBorder="1" applyAlignment="1" applyProtection="1">
      <alignment vertical="center" shrinkToFit="1"/>
    </xf>
    <xf numFmtId="182" fontId="3" fillId="0" borderId="3" xfId="0" applyNumberFormat="1" applyFont="1" applyFill="1" applyBorder="1" applyAlignment="1" applyProtection="1">
      <alignment vertical="center" shrinkToFit="1"/>
    </xf>
    <xf numFmtId="181" fontId="3" fillId="0" borderId="1" xfId="0" applyNumberFormat="1" applyFont="1" applyFill="1" applyBorder="1" applyAlignment="1" applyProtection="1">
      <alignment vertical="center" shrinkToFit="1"/>
    </xf>
    <xf numFmtId="181" fontId="3" fillId="0" borderId="2" xfId="0" applyNumberFormat="1" applyFont="1" applyFill="1" applyBorder="1" applyAlignment="1" applyProtection="1">
      <alignment vertical="center" shrinkToFit="1"/>
    </xf>
    <xf numFmtId="181" fontId="3" fillId="0" borderId="3" xfId="0" applyNumberFormat="1" applyFont="1" applyFill="1" applyBorder="1" applyAlignment="1" applyProtection="1">
      <alignment vertical="center" shrinkToFit="1"/>
    </xf>
    <xf numFmtId="180" fontId="3" fillId="0" borderId="1" xfId="0" applyNumberFormat="1" applyFont="1" applyFill="1" applyBorder="1" applyAlignment="1" applyProtection="1">
      <alignment vertical="center" shrinkToFit="1"/>
    </xf>
    <xf numFmtId="180" fontId="3" fillId="0" borderId="2" xfId="0" applyNumberFormat="1" applyFont="1" applyFill="1" applyBorder="1" applyAlignment="1" applyProtection="1">
      <alignment vertical="center" shrinkToFit="1"/>
    </xf>
    <xf numFmtId="180" fontId="3" fillId="0" borderId="3" xfId="0" applyNumberFormat="1" applyFont="1" applyFill="1" applyBorder="1" applyAlignment="1" applyProtection="1">
      <alignment vertical="center" shrinkToFit="1"/>
    </xf>
    <xf numFmtId="185" fontId="3" fillId="0" borderId="6" xfId="0" applyNumberFormat="1" applyFont="1" applyFill="1" applyBorder="1" applyAlignment="1" applyProtection="1">
      <alignment horizontal="center" vertical="center" shrinkToFit="1"/>
    </xf>
    <xf numFmtId="185" fontId="3" fillId="0" borderId="7" xfId="0" applyNumberFormat="1" applyFont="1" applyFill="1" applyBorder="1" applyAlignment="1" applyProtection="1">
      <alignment horizontal="center" vertical="center" shrinkToFit="1"/>
    </xf>
    <xf numFmtId="185" fontId="3" fillId="0" borderId="8" xfId="0" applyNumberFormat="1" applyFont="1" applyFill="1" applyBorder="1" applyAlignment="1" applyProtection="1">
      <alignment horizontal="center" vertical="center" shrinkToFit="1"/>
    </xf>
    <xf numFmtId="185" fontId="3" fillId="0" borderId="10" xfId="0" applyNumberFormat="1" applyFont="1" applyFill="1" applyBorder="1" applyAlignment="1" applyProtection="1">
      <alignment horizontal="center" vertical="center" shrinkToFit="1"/>
    </xf>
    <xf numFmtId="185" fontId="3" fillId="0" borderId="11" xfId="0" applyNumberFormat="1" applyFont="1" applyFill="1" applyBorder="1" applyAlignment="1" applyProtection="1">
      <alignment horizontal="center" vertical="center" shrinkToFit="1"/>
    </xf>
    <xf numFmtId="185" fontId="3" fillId="0" borderId="12" xfId="0" applyNumberFormat="1" applyFont="1" applyFill="1" applyBorder="1" applyAlignment="1" applyProtection="1">
      <alignment horizontal="center" vertical="center" shrinkToFit="1"/>
    </xf>
    <xf numFmtId="0" fontId="3" fillId="0" borderId="0" xfId="0" applyFont="1" applyFill="1" applyAlignment="1" applyProtection="1">
      <alignment vertical="center" wrapText="1"/>
    </xf>
    <xf numFmtId="0" fontId="3" fillId="0" borderId="13" xfId="0" applyFont="1" applyFill="1" applyBorder="1" applyAlignment="1" applyProtection="1">
      <alignment vertical="center" wrapText="1"/>
    </xf>
    <xf numFmtId="185" fontId="3" fillId="0" borderId="5" xfId="0" applyNumberFormat="1" applyFont="1" applyFill="1" applyBorder="1" applyAlignment="1" applyProtection="1">
      <alignment horizontal="center" vertical="center" shrinkToFit="1"/>
    </xf>
    <xf numFmtId="185" fontId="3" fillId="0" borderId="0" xfId="0" applyNumberFormat="1" applyFont="1" applyFill="1" applyBorder="1" applyAlignment="1" applyProtection="1">
      <alignment horizontal="center" vertical="center" shrinkToFit="1"/>
    </xf>
    <xf numFmtId="185" fontId="3" fillId="0" borderId="13" xfId="0" applyNumberFormat="1" applyFont="1" applyFill="1" applyBorder="1" applyAlignment="1" applyProtection="1">
      <alignment horizontal="center" vertical="center" shrinkToFit="1"/>
    </xf>
    <xf numFmtId="0" fontId="18" fillId="0" borderId="0" xfId="0" applyFont="1" applyFill="1" applyAlignment="1" applyProtection="1">
      <alignment vertical="center" wrapText="1"/>
    </xf>
    <xf numFmtId="0" fontId="18" fillId="0" borderId="0" xfId="0" applyFont="1" applyFill="1" applyAlignment="1" applyProtection="1">
      <alignment vertical="center"/>
    </xf>
    <xf numFmtId="0" fontId="3" fillId="0" borderId="5" xfId="0" applyFont="1" applyFill="1" applyBorder="1" applyAlignment="1" applyProtection="1">
      <alignment vertical="center" shrinkToFit="1"/>
    </xf>
    <xf numFmtId="179" fontId="3" fillId="0" borderId="1" xfId="0" applyNumberFormat="1" applyFont="1" applyFill="1" applyBorder="1" applyAlignment="1" applyProtection="1">
      <alignment vertical="center" shrinkToFit="1"/>
    </xf>
    <xf numFmtId="179" fontId="3" fillId="0" borderId="2" xfId="0" applyNumberFormat="1" applyFont="1" applyFill="1" applyBorder="1" applyAlignment="1" applyProtection="1">
      <alignment vertical="center" shrinkToFit="1"/>
    </xf>
    <xf numFmtId="179" fontId="3" fillId="0" borderId="3" xfId="0" applyNumberFormat="1" applyFont="1" applyFill="1" applyBorder="1" applyAlignment="1" applyProtection="1">
      <alignment vertical="center" shrinkToFit="1"/>
    </xf>
    <xf numFmtId="0" fontId="16" fillId="0" borderId="5" xfId="0" applyFont="1" applyFill="1" applyBorder="1" applyAlignment="1" applyProtection="1">
      <alignment vertical="center"/>
    </xf>
  </cellXfs>
  <cellStyles count="10">
    <cellStyle name="桁区切り" xfId="6" builtinId="6"/>
    <cellStyle name="桁区切り 2" xfId="1"/>
    <cellStyle name="標準" xfId="0" builtinId="0"/>
    <cellStyle name="標準 2" xfId="2"/>
    <cellStyle name="標準 2 2" xfId="3"/>
    <cellStyle name="標準 3" xfId="4"/>
    <cellStyle name="標準 3 2" xfId="5"/>
    <cellStyle name="標準 4" xfId="7"/>
    <cellStyle name="標準 5" xfId="8"/>
    <cellStyle name="標準 6"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if"/></Relationships>
</file>

<file path=xl/drawings/_rels/drawing3.xml.rels><?xml version="1.0" encoding="UTF-8" standalone="yes"?>
<Relationships xmlns="http://schemas.openxmlformats.org/package/2006/relationships"><Relationship Id="rId1" Type="http://schemas.openxmlformats.org/officeDocument/2006/relationships/image" Target="../media/image2.tif"/></Relationships>
</file>

<file path=xl/drawings/drawing1.xml><?xml version="1.0" encoding="utf-8"?>
<xdr:wsDr xmlns:xdr="http://schemas.openxmlformats.org/drawingml/2006/spreadsheetDrawing" xmlns:a="http://schemas.openxmlformats.org/drawingml/2006/main">
  <xdr:twoCellAnchor>
    <xdr:from>
      <xdr:col>49</xdr:col>
      <xdr:colOff>47625</xdr:colOff>
      <xdr:row>46</xdr:row>
      <xdr:rowOff>95250</xdr:rowOff>
    </xdr:from>
    <xdr:to>
      <xdr:col>62</xdr:col>
      <xdr:colOff>76200</xdr:colOff>
      <xdr:row>62</xdr:row>
      <xdr:rowOff>76200</xdr:rowOff>
    </xdr:to>
    <xdr:sp macro="" textlink="">
      <xdr:nvSpPr>
        <xdr:cNvPr id="2" name="円/楕円 1"/>
        <xdr:cNvSpPr/>
      </xdr:nvSpPr>
      <xdr:spPr>
        <a:xfrm>
          <a:off x="5038725" y="10725150"/>
          <a:ext cx="1266825" cy="337185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66675</xdr:colOff>
      <xdr:row>54</xdr:row>
      <xdr:rowOff>38100</xdr:rowOff>
    </xdr:from>
    <xdr:to>
      <xdr:col>84</xdr:col>
      <xdr:colOff>76200</xdr:colOff>
      <xdr:row>61</xdr:row>
      <xdr:rowOff>104775</xdr:rowOff>
    </xdr:to>
    <xdr:sp macro="" textlink="">
      <xdr:nvSpPr>
        <xdr:cNvPr id="3" name="正方形/長方形 2"/>
        <xdr:cNvSpPr/>
      </xdr:nvSpPr>
      <xdr:spPr>
        <a:xfrm>
          <a:off x="6581775" y="12325350"/>
          <a:ext cx="1819275" cy="1552575"/>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この欄は自動計算されるように数式が入力されていますが、念のため、誤りがないか検算してください。</a:t>
          </a:r>
        </a:p>
      </xdr:txBody>
    </xdr:sp>
    <xdr:clientData/>
  </xdr:twoCellAnchor>
  <xdr:twoCellAnchor>
    <xdr:from>
      <xdr:col>63</xdr:col>
      <xdr:colOff>0</xdr:colOff>
      <xdr:row>56</xdr:row>
      <xdr:rowOff>19050</xdr:rowOff>
    </xdr:from>
    <xdr:to>
      <xdr:col>65</xdr:col>
      <xdr:colOff>85725</xdr:colOff>
      <xdr:row>56</xdr:row>
      <xdr:rowOff>161925</xdr:rowOff>
    </xdr:to>
    <xdr:cxnSp macro="">
      <xdr:nvCxnSpPr>
        <xdr:cNvPr id="5" name="直線矢印コネクタ 4"/>
        <xdr:cNvCxnSpPr/>
      </xdr:nvCxnSpPr>
      <xdr:spPr>
        <a:xfrm flipH="1" flipV="1">
          <a:off x="6324600" y="12782550"/>
          <a:ext cx="276225" cy="14287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14458</xdr:colOff>
      <xdr:row>1</xdr:row>
      <xdr:rowOff>13608</xdr:rowOff>
    </xdr:from>
    <xdr:to>
      <xdr:col>12</xdr:col>
      <xdr:colOff>819</xdr:colOff>
      <xdr:row>59</xdr:row>
      <xdr:rowOff>123655</xdr:rowOff>
    </xdr:to>
    <xdr:grpSp>
      <xdr:nvGrpSpPr>
        <xdr:cNvPr id="5" name="グループ化 4"/>
        <xdr:cNvGrpSpPr/>
      </xdr:nvGrpSpPr>
      <xdr:grpSpPr>
        <a:xfrm>
          <a:off x="113849" y="112999"/>
          <a:ext cx="7134253" cy="10198265"/>
          <a:chOff x="113849" y="112999"/>
          <a:chExt cx="7134253" cy="10198265"/>
        </a:xfrm>
      </xdr:grpSpPr>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849" y="112999"/>
            <a:ext cx="7134253" cy="10198265"/>
          </a:xfrm>
          <a:prstGeom prst="rect">
            <a:avLst/>
          </a:prstGeom>
          <a:ln w="9525">
            <a:solidFill>
              <a:schemeClr val="tx1"/>
            </a:solidFill>
          </a:ln>
        </xdr:spPr>
      </xdr:pic>
      <xdr:sp macro="" textlink="">
        <xdr:nvSpPr>
          <xdr:cNvPr id="3" name="正方形/長方形 2"/>
          <xdr:cNvSpPr/>
        </xdr:nvSpPr>
        <xdr:spPr>
          <a:xfrm>
            <a:off x="5657022" y="4580281"/>
            <a:ext cx="1002195" cy="7200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吹き出し 3"/>
          <xdr:cNvSpPr/>
        </xdr:nvSpPr>
        <xdr:spPr>
          <a:xfrm>
            <a:off x="2236305" y="4033630"/>
            <a:ext cx="1585291" cy="1358351"/>
          </a:xfrm>
          <a:prstGeom prst="wedgeRectCallout">
            <a:avLst>
              <a:gd name="adj1" fmla="val 163301"/>
              <a:gd name="adj2" fmla="val 23697"/>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BIZ UDPゴシック" panose="020B0400000000000000" pitchFamily="50" charset="-128"/>
                <a:ea typeface="BIZ UDPゴシック" panose="020B0400000000000000" pitchFamily="50" charset="-128"/>
              </a:rPr>
              <a:t>「別紙」シートの１（１）の事項について、①～④に該当しない場合は、この欄を確認し、⑤、⑥、⑦のいずれかであるか判断してください。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5128</xdr:colOff>
      <xdr:row>1</xdr:row>
      <xdr:rowOff>8792</xdr:rowOff>
    </xdr:from>
    <xdr:to>
      <xdr:col>11</xdr:col>
      <xdr:colOff>261080</xdr:colOff>
      <xdr:row>59</xdr:row>
      <xdr:rowOff>123092</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519" y="108183"/>
          <a:ext cx="7130518" cy="10202518"/>
        </a:xfrm>
        <a:prstGeom prst="rect">
          <a:avLst/>
        </a:prstGeom>
        <a:ln>
          <a:solidFill>
            <a:schemeClr val="tx1"/>
          </a:solidFill>
        </a:ln>
      </xdr:spPr>
    </xdr:pic>
    <xdr:clientData/>
  </xdr:twoCellAnchor>
  <xdr:twoCellAnchor>
    <xdr:from>
      <xdr:col>2</xdr:col>
      <xdr:colOff>95250</xdr:colOff>
      <xdr:row>15</xdr:row>
      <xdr:rowOff>36635</xdr:rowOff>
    </xdr:from>
    <xdr:to>
      <xdr:col>10</xdr:col>
      <xdr:colOff>131885</xdr:colOff>
      <xdr:row>17</xdr:row>
      <xdr:rowOff>36634</xdr:rowOff>
    </xdr:to>
    <xdr:sp macro="" textlink="">
      <xdr:nvSpPr>
        <xdr:cNvPr id="3" name="正方形/長方形 2"/>
        <xdr:cNvSpPr/>
      </xdr:nvSpPr>
      <xdr:spPr>
        <a:xfrm>
          <a:off x="879231" y="2491154"/>
          <a:ext cx="5546481" cy="337038"/>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20</xdr:row>
      <xdr:rowOff>43962</xdr:rowOff>
    </xdr:from>
    <xdr:to>
      <xdr:col>10</xdr:col>
      <xdr:colOff>131885</xdr:colOff>
      <xdr:row>22</xdr:row>
      <xdr:rowOff>43961</xdr:rowOff>
    </xdr:to>
    <xdr:sp macro="" textlink="">
      <xdr:nvSpPr>
        <xdr:cNvPr id="4" name="正方形/長方形 3"/>
        <xdr:cNvSpPr/>
      </xdr:nvSpPr>
      <xdr:spPr>
        <a:xfrm>
          <a:off x="879231" y="3341077"/>
          <a:ext cx="5546481" cy="337038"/>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659423</xdr:colOff>
      <xdr:row>10</xdr:row>
      <xdr:rowOff>124558</xdr:rowOff>
    </xdr:from>
    <xdr:to>
      <xdr:col>10</xdr:col>
      <xdr:colOff>322386</xdr:colOff>
      <xdr:row>14</xdr:row>
      <xdr:rowOff>65943</xdr:rowOff>
    </xdr:to>
    <xdr:sp macro="" textlink="">
      <xdr:nvSpPr>
        <xdr:cNvPr id="8" name="正方形/長方形 7"/>
        <xdr:cNvSpPr/>
      </xdr:nvSpPr>
      <xdr:spPr>
        <a:xfrm>
          <a:off x="4198327" y="1736481"/>
          <a:ext cx="2417886" cy="615462"/>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BIZ UDPゴシック" panose="020B0400000000000000" pitchFamily="50" charset="-128"/>
              <a:ea typeface="BIZ UDPゴシック" panose="020B0400000000000000" pitchFamily="50" charset="-128"/>
            </a:rPr>
            <a:t>「別紙」シート１（３）の項目と対応する部分の金額をそのまま入力してください。</a:t>
          </a:r>
          <a:endParaRPr kumimoji="1" lang="en-US" altLang="ja-JP" sz="10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327746</xdr:colOff>
      <xdr:row>12</xdr:row>
      <xdr:rowOff>117230</xdr:rowOff>
    </xdr:from>
    <xdr:to>
      <xdr:col>10</xdr:col>
      <xdr:colOff>543746</xdr:colOff>
      <xdr:row>12</xdr:row>
      <xdr:rowOff>117230</xdr:rowOff>
    </xdr:to>
    <xdr:cxnSp macro="">
      <xdr:nvCxnSpPr>
        <xdr:cNvPr id="10" name="直線コネクタ 9"/>
        <xdr:cNvCxnSpPr/>
      </xdr:nvCxnSpPr>
      <xdr:spPr>
        <a:xfrm>
          <a:off x="6614246" y="2105864"/>
          <a:ext cx="216000" cy="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534327</xdr:colOff>
      <xdr:row>12</xdr:row>
      <xdr:rowOff>111512</xdr:rowOff>
    </xdr:from>
    <xdr:to>
      <xdr:col>10</xdr:col>
      <xdr:colOff>534327</xdr:colOff>
      <xdr:row>21</xdr:row>
      <xdr:rowOff>49505</xdr:rowOff>
    </xdr:to>
    <xdr:cxnSp macro="">
      <xdr:nvCxnSpPr>
        <xdr:cNvPr id="11" name="直線コネクタ 10"/>
        <xdr:cNvCxnSpPr/>
      </xdr:nvCxnSpPr>
      <xdr:spPr>
        <a:xfrm>
          <a:off x="6806820" y="2086549"/>
          <a:ext cx="0" cy="14760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141894</xdr:colOff>
      <xdr:row>16</xdr:row>
      <xdr:rowOff>28949</xdr:rowOff>
    </xdr:from>
    <xdr:to>
      <xdr:col>10</xdr:col>
      <xdr:colOff>537894</xdr:colOff>
      <xdr:row>16</xdr:row>
      <xdr:rowOff>28949</xdr:rowOff>
    </xdr:to>
    <xdr:cxnSp macro="">
      <xdr:nvCxnSpPr>
        <xdr:cNvPr id="14" name="直線コネクタ 13"/>
        <xdr:cNvCxnSpPr/>
      </xdr:nvCxnSpPr>
      <xdr:spPr>
        <a:xfrm>
          <a:off x="6414387" y="2687545"/>
          <a:ext cx="396000" cy="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142715</xdr:colOff>
      <xdr:row>21</xdr:row>
      <xdr:rowOff>40087</xdr:rowOff>
    </xdr:from>
    <xdr:to>
      <xdr:col>10</xdr:col>
      <xdr:colOff>538715</xdr:colOff>
      <xdr:row>21</xdr:row>
      <xdr:rowOff>40087</xdr:rowOff>
    </xdr:to>
    <xdr:cxnSp macro="">
      <xdr:nvCxnSpPr>
        <xdr:cNvPr id="15" name="直線コネクタ 14"/>
        <xdr:cNvCxnSpPr/>
      </xdr:nvCxnSpPr>
      <xdr:spPr>
        <a:xfrm>
          <a:off x="6415208" y="3553131"/>
          <a:ext cx="396000" cy="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500744</xdr:colOff>
      <xdr:row>22</xdr:row>
      <xdr:rowOff>16329</xdr:rowOff>
    </xdr:from>
    <xdr:to>
      <xdr:col>10</xdr:col>
      <xdr:colOff>201386</xdr:colOff>
      <xdr:row>23</xdr:row>
      <xdr:rowOff>163285</xdr:rowOff>
    </xdr:to>
    <xdr:sp macro="" textlink="">
      <xdr:nvSpPr>
        <xdr:cNvPr id="16" name="円/楕円 15"/>
        <xdr:cNvSpPr/>
      </xdr:nvSpPr>
      <xdr:spPr>
        <a:xfrm>
          <a:off x="5399315" y="3771900"/>
          <a:ext cx="1072242" cy="321128"/>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502540</xdr:colOff>
      <xdr:row>27</xdr:row>
      <xdr:rowOff>74544</xdr:rowOff>
    </xdr:from>
    <xdr:to>
      <xdr:col>9</xdr:col>
      <xdr:colOff>430695</xdr:colOff>
      <xdr:row>36</xdr:row>
      <xdr:rowOff>132521</xdr:rowOff>
    </xdr:to>
    <xdr:sp macro="" textlink="">
      <xdr:nvSpPr>
        <xdr:cNvPr id="17" name="正方形/長方形 16"/>
        <xdr:cNvSpPr/>
      </xdr:nvSpPr>
      <xdr:spPr>
        <a:xfrm>
          <a:off x="3351757" y="4696240"/>
          <a:ext cx="2677981" cy="162339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BIZ UDPゴシック" panose="020B0400000000000000" pitchFamily="50" charset="-128"/>
              <a:ea typeface="BIZ UDPゴシック" panose="020B0400000000000000" pitchFamily="50" charset="-128"/>
            </a:rPr>
            <a:t>課税売上割合について</a:t>
          </a: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00">
              <a:solidFill>
                <a:schemeClr val="tx1"/>
              </a:solidFill>
              <a:latin typeface="BIZ UDPゴシック" panose="020B0400000000000000" pitchFamily="50" charset="-128"/>
              <a:ea typeface="BIZ UDPゴシック" panose="020B0400000000000000" pitchFamily="50" charset="-128"/>
            </a:rPr>
            <a:t>申告書の記載上、⑧は小数点第２位までの記載と思われますが、端数処理が行われているか否かは⑲ｏｒ⑳を電卓等で計算し確認してください。</a:t>
          </a:r>
          <a:endParaRPr kumimoji="1" lang="en-US" altLang="ja-JP" sz="10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例年、⑧が小数点第２位までのため、端数処理をしているものと勘違いをし、入力をしているケースが見受けられますので、ご注意ください。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554935</xdr:colOff>
      <xdr:row>24</xdr:row>
      <xdr:rowOff>0</xdr:rowOff>
    </xdr:from>
    <xdr:to>
      <xdr:col>9</xdr:col>
      <xdr:colOff>57979</xdr:colOff>
      <xdr:row>27</xdr:row>
      <xdr:rowOff>41414</xdr:rowOff>
    </xdr:to>
    <xdr:cxnSp macro="">
      <xdr:nvCxnSpPr>
        <xdr:cNvPr id="19" name="直線矢印コネクタ 18"/>
        <xdr:cNvCxnSpPr/>
      </xdr:nvCxnSpPr>
      <xdr:spPr>
        <a:xfrm flipV="1">
          <a:off x="4779065" y="4099891"/>
          <a:ext cx="877957" cy="563219"/>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480391</xdr:colOff>
      <xdr:row>40</xdr:row>
      <xdr:rowOff>115956</xdr:rowOff>
    </xdr:from>
    <xdr:to>
      <xdr:col>10</xdr:col>
      <xdr:colOff>165652</xdr:colOff>
      <xdr:row>44</xdr:row>
      <xdr:rowOff>82826</xdr:rowOff>
    </xdr:to>
    <xdr:sp macro="" textlink="">
      <xdr:nvSpPr>
        <xdr:cNvPr id="21" name="正方形/長方形 20"/>
        <xdr:cNvSpPr/>
      </xdr:nvSpPr>
      <xdr:spPr>
        <a:xfrm>
          <a:off x="1267239" y="6998804"/>
          <a:ext cx="5184913" cy="662609"/>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546653</xdr:colOff>
      <xdr:row>36</xdr:row>
      <xdr:rowOff>149087</xdr:rowOff>
    </xdr:from>
    <xdr:to>
      <xdr:col>7</xdr:col>
      <xdr:colOff>41413</xdr:colOff>
      <xdr:row>40</xdr:row>
      <xdr:rowOff>107674</xdr:rowOff>
    </xdr:to>
    <xdr:cxnSp macro="">
      <xdr:nvCxnSpPr>
        <xdr:cNvPr id="22" name="直線矢印コネクタ 21"/>
        <xdr:cNvCxnSpPr/>
      </xdr:nvCxnSpPr>
      <xdr:spPr>
        <a:xfrm flipH="1">
          <a:off x="4083327" y="6336196"/>
          <a:ext cx="182216" cy="654326"/>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45"/>
  <sheetViews>
    <sheetView tabSelected="1" view="pageBreakPreview" zoomScaleNormal="100" zoomScaleSheetLayoutView="100" workbookViewId="0">
      <selection activeCell="AH8" sqref="AH8"/>
    </sheetView>
  </sheetViews>
  <sheetFormatPr defaultRowHeight="13.5"/>
  <cols>
    <col min="1" max="19" width="2.5" style="21" customWidth="1"/>
    <col min="20" max="20" width="3.625" style="21" customWidth="1"/>
    <col min="21" max="80" width="2.5" style="21" customWidth="1"/>
    <col min="81" max="256" width="9" style="21"/>
    <col min="257" max="336" width="2.5" style="21" customWidth="1"/>
    <col min="337" max="512" width="9" style="21"/>
    <col min="513" max="592" width="2.5" style="21" customWidth="1"/>
    <col min="593" max="768" width="9" style="21"/>
    <col min="769" max="848" width="2.5" style="21" customWidth="1"/>
    <col min="849" max="1024" width="9" style="21"/>
    <col min="1025" max="1104" width="2.5" style="21" customWidth="1"/>
    <col min="1105" max="1280" width="9" style="21"/>
    <col min="1281" max="1360" width="2.5" style="21" customWidth="1"/>
    <col min="1361" max="1536" width="9" style="21"/>
    <col min="1537" max="1616" width="2.5" style="21" customWidth="1"/>
    <col min="1617" max="1792" width="9" style="21"/>
    <col min="1793" max="1872" width="2.5" style="21" customWidth="1"/>
    <col min="1873" max="2048" width="9" style="21"/>
    <col min="2049" max="2128" width="2.5" style="21" customWidth="1"/>
    <col min="2129" max="2304" width="9" style="21"/>
    <col min="2305" max="2384" width="2.5" style="21" customWidth="1"/>
    <col min="2385" max="2560" width="9" style="21"/>
    <col min="2561" max="2640" width="2.5" style="21" customWidth="1"/>
    <col min="2641" max="2816" width="9" style="21"/>
    <col min="2817" max="2896" width="2.5" style="21" customWidth="1"/>
    <col min="2897" max="3072" width="9" style="21"/>
    <col min="3073" max="3152" width="2.5" style="21" customWidth="1"/>
    <col min="3153" max="3328" width="9" style="21"/>
    <col min="3329" max="3408" width="2.5" style="21" customWidth="1"/>
    <col min="3409" max="3584" width="9" style="21"/>
    <col min="3585" max="3664" width="2.5" style="21" customWidth="1"/>
    <col min="3665" max="3840" width="9" style="21"/>
    <col min="3841" max="3920" width="2.5" style="21" customWidth="1"/>
    <col min="3921" max="4096" width="9" style="21"/>
    <col min="4097" max="4176" width="2.5" style="21" customWidth="1"/>
    <col min="4177" max="4352" width="9" style="21"/>
    <col min="4353" max="4432" width="2.5" style="21" customWidth="1"/>
    <col min="4433" max="4608" width="9" style="21"/>
    <col min="4609" max="4688" width="2.5" style="21" customWidth="1"/>
    <col min="4689" max="4864" width="9" style="21"/>
    <col min="4865" max="4944" width="2.5" style="21" customWidth="1"/>
    <col min="4945" max="5120" width="9" style="21"/>
    <col min="5121" max="5200" width="2.5" style="21" customWidth="1"/>
    <col min="5201" max="5376" width="9" style="21"/>
    <col min="5377" max="5456" width="2.5" style="21" customWidth="1"/>
    <col min="5457" max="5632" width="9" style="21"/>
    <col min="5633" max="5712" width="2.5" style="21" customWidth="1"/>
    <col min="5713" max="5888" width="9" style="21"/>
    <col min="5889" max="5968" width="2.5" style="21" customWidth="1"/>
    <col min="5969" max="6144" width="9" style="21"/>
    <col min="6145" max="6224" width="2.5" style="21" customWidth="1"/>
    <col min="6225" max="6400" width="9" style="21"/>
    <col min="6401" max="6480" width="2.5" style="21" customWidth="1"/>
    <col min="6481" max="6656" width="9" style="21"/>
    <col min="6657" max="6736" width="2.5" style="21" customWidth="1"/>
    <col min="6737" max="6912" width="9" style="21"/>
    <col min="6913" max="6992" width="2.5" style="21" customWidth="1"/>
    <col min="6993" max="7168" width="9" style="21"/>
    <col min="7169" max="7248" width="2.5" style="21" customWidth="1"/>
    <col min="7249" max="7424" width="9" style="21"/>
    <col min="7425" max="7504" width="2.5" style="21" customWidth="1"/>
    <col min="7505" max="7680" width="9" style="21"/>
    <col min="7681" max="7760" width="2.5" style="21" customWidth="1"/>
    <col min="7761" max="7936" width="9" style="21"/>
    <col min="7937" max="8016" width="2.5" style="21" customWidth="1"/>
    <col min="8017" max="8192" width="9" style="21"/>
    <col min="8193" max="8272" width="2.5" style="21" customWidth="1"/>
    <col min="8273" max="8448" width="9" style="21"/>
    <col min="8449" max="8528" width="2.5" style="21" customWidth="1"/>
    <col min="8529" max="8704" width="9" style="21"/>
    <col min="8705" max="8784" width="2.5" style="21" customWidth="1"/>
    <col min="8785" max="8960" width="9" style="21"/>
    <col min="8961" max="9040" width="2.5" style="21" customWidth="1"/>
    <col min="9041" max="9216" width="9" style="21"/>
    <col min="9217" max="9296" width="2.5" style="21" customWidth="1"/>
    <col min="9297" max="9472" width="9" style="21"/>
    <col min="9473" max="9552" width="2.5" style="21" customWidth="1"/>
    <col min="9553" max="9728" width="9" style="21"/>
    <col min="9729" max="9808" width="2.5" style="21" customWidth="1"/>
    <col min="9809" max="9984" width="9" style="21"/>
    <col min="9985" max="10064" width="2.5" style="21" customWidth="1"/>
    <col min="10065" max="10240" width="9" style="21"/>
    <col min="10241" max="10320" width="2.5" style="21" customWidth="1"/>
    <col min="10321" max="10496" width="9" style="21"/>
    <col min="10497" max="10576" width="2.5" style="21" customWidth="1"/>
    <col min="10577" max="10752" width="9" style="21"/>
    <col min="10753" max="10832" width="2.5" style="21" customWidth="1"/>
    <col min="10833" max="11008" width="9" style="21"/>
    <col min="11009" max="11088" width="2.5" style="21" customWidth="1"/>
    <col min="11089" max="11264" width="9" style="21"/>
    <col min="11265" max="11344" width="2.5" style="21" customWidth="1"/>
    <col min="11345" max="11520" width="9" style="21"/>
    <col min="11521" max="11600" width="2.5" style="21" customWidth="1"/>
    <col min="11601" max="11776" width="9" style="21"/>
    <col min="11777" max="11856" width="2.5" style="21" customWidth="1"/>
    <col min="11857" max="12032" width="9" style="21"/>
    <col min="12033" max="12112" width="2.5" style="21" customWidth="1"/>
    <col min="12113" max="12288" width="9" style="21"/>
    <col min="12289" max="12368" width="2.5" style="21" customWidth="1"/>
    <col min="12369" max="12544" width="9" style="21"/>
    <col min="12545" max="12624" width="2.5" style="21" customWidth="1"/>
    <col min="12625" max="12800" width="9" style="21"/>
    <col min="12801" max="12880" width="2.5" style="21" customWidth="1"/>
    <col min="12881" max="13056" width="9" style="21"/>
    <col min="13057" max="13136" width="2.5" style="21" customWidth="1"/>
    <col min="13137" max="13312" width="9" style="21"/>
    <col min="13313" max="13392" width="2.5" style="21" customWidth="1"/>
    <col min="13393" max="13568" width="9" style="21"/>
    <col min="13569" max="13648" width="2.5" style="21" customWidth="1"/>
    <col min="13649" max="13824" width="9" style="21"/>
    <col min="13825" max="13904" width="2.5" style="21" customWidth="1"/>
    <col min="13905" max="14080" width="9" style="21"/>
    <col min="14081" max="14160" width="2.5" style="21" customWidth="1"/>
    <col min="14161" max="14336" width="9" style="21"/>
    <col min="14337" max="14416" width="2.5" style="21" customWidth="1"/>
    <col min="14417" max="14592" width="9" style="21"/>
    <col min="14593" max="14672" width="2.5" style="21" customWidth="1"/>
    <col min="14673" max="14848" width="9" style="21"/>
    <col min="14849" max="14928" width="2.5" style="21" customWidth="1"/>
    <col min="14929" max="15104" width="9" style="21"/>
    <col min="15105" max="15184" width="2.5" style="21" customWidth="1"/>
    <col min="15185" max="15360" width="9" style="21"/>
    <col min="15361" max="15440" width="2.5" style="21" customWidth="1"/>
    <col min="15441" max="15616" width="9" style="21"/>
    <col min="15617" max="15696" width="2.5" style="21" customWidth="1"/>
    <col min="15697" max="15872" width="9" style="21"/>
    <col min="15873" max="15952" width="2.5" style="21" customWidth="1"/>
    <col min="15953" max="16128" width="9" style="21"/>
    <col min="16129" max="16208" width="2.5" style="21" customWidth="1"/>
    <col min="16209" max="16384" width="9" style="21"/>
  </cols>
  <sheetData>
    <row r="1" spans="1:36">
      <c r="A1" s="24" t="s">
        <v>66</v>
      </c>
    </row>
    <row r="2" spans="1:36" ht="13.5" customHeight="1">
      <c r="AA2" s="33" t="s">
        <v>57</v>
      </c>
      <c r="AB2" s="33"/>
      <c r="AC2" s="33"/>
      <c r="AD2" s="33"/>
      <c r="AE2" s="33"/>
      <c r="AF2" s="33"/>
      <c r="AG2" s="33"/>
      <c r="AH2" s="33"/>
      <c r="AI2" s="33"/>
    </row>
    <row r="3" spans="1:36" ht="13.5" customHeight="1">
      <c r="AA3" s="34" t="s">
        <v>88</v>
      </c>
      <c r="AB3" s="35"/>
      <c r="AC3" s="35"/>
      <c r="AD3" s="35"/>
      <c r="AE3" s="35"/>
      <c r="AF3" s="35"/>
      <c r="AG3" s="35"/>
      <c r="AH3" s="35"/>
      <c r="AI3" s="35"/>
      <c r="AJ3" s="30"/>
    </row>
    <row r="4" spans="1:36">
      <c r="AF4" s="28"/>
      <c r="AG4" s="28"/>
      <c r="AH4" s="28"/>
      <c r="AI4" s="28"/>
    </row>
    <row r="6" spans="1:36">
      <c r="B6" s="21" t="s">
        <v>58</v>
      </c>
    </row>
    <row r="10" spans="1:36">
      <c r="Q10" s="36" t="s">
        <v>59</v>
      </c>
      <c r="R10" s="36"/>
      <c r="S10" s="36"/>
      <c r="T10" s="36"/>
      <c r="V10" s="37" t="s">
        <v>70</v>
      </c>
      <c r="W10" s="37"/>
      <c r="X10" s="37"/>
      <c r="Y10" s="37"/>
      <c r="Z10" s="37"/>
      <c r="AA10" s="37"/>
      <c r="AB10" s="37"/>
      <c r="AC10" s="37"/>
      <c r="AD10" s="37"/>
      <c r="AE10" s="37"/>
      <c r="AF10" s="37"/>
      <c r="AG10" s="37"/>
      <c r="AH10" s="37"/>
      <c r="AI10" s="37"/>
      <c r="AJ10" s="30"/>
    </row>
    <row r="11" spans="1:36">
      <c r="Q11" s="28"/>
      <c r="R11" s="28"/>
      <c r="S11" s="28"/>
      <c r="T11" s="28"/>
      <c r="V11" s="37"/>
      <c r="W11" s="37"/>
      <c r="X11" s="37"/>
      <c r="Y11" s="37"/>
      <c r="Z11" s="37"/>
      <c r="AA11" s="37"/>
      <c r="AB11" s="37"/>
      <c r="AC11" s="37"/>
      <c r="AD11" s="37"/>
      <c r="AE11" s="37"/>
      <c r="AF11" s="37"/>
      <c r="AG11" s="37"/>
      <c r="AH11" s="37"/>
      <c r="AI11" s="37"/>
      <c r="AJ11" s="30"/>
    </row>
    <row r="12" spans="1:36">
      <c r="Q12" s="36" t="s">
        <v>60</v>
      </c>
      <c r="R12" s="36"/>
      <c r="S12" s="36"/>
      <c r="T12" s="36"/>
      <c r="V12" s="37" t="s">
        <v>71</v>
      </c>
      <c r="W12" s="37"/>
      <c r="X12" s="37"/>
      <c r="Y12" s="37"/>
      <c r="Z12" s="37"/>
      <c r="AA12" s="37"/>
      <c r="AB12" s="37"/>
      <c r="AC12" s="37"/>
      <c r="AD12" s="37"/>
      <c r="AE12" s="37"/>
      <c r="AF12" s="37"/>
      <c r="AG12" s="37"/>
      <c r="AH12" s="37"/>
      <c r="AI12" s="37"/>
      <c r="AJ12" s="30"/>
    </row>
    <row r="13" spans="1:36">
      <c r="Q13" s="28"/>
      <c r="R13" s="28"/>
      <c r="S13" s="28"/>
      <c r="T13" s="28"/>
      <c r="V13" s="37"/>
      <c r="W13" s="37"/>
      <c r="X13" s="37"/>
      <c r="Y13" s="37"/>
      <c r="Z13" s="37"/>
      <c r="AA13" s="37"/>
      <c r="AB13" s="37"/>
      <c r="AC13" s="37"/>
      <c r="AD13" s="37"/>
      <c r="AE13" s="37"/>
      <c r="AF13" s="37"/>
      <c r="AG13" s="37"/>
      <c r="AH13" s="37"/>
      <c r="AI13" s="37"/>
    </row>
    <row r="14" spans="1:36">
      <c r="Q14" s="36" t="s">
        <v>61</v>
      </c>
      <c r="R14" s="36"/>
      <c r="S14" s="36"/>
      <c r="T14" s="36"/>
      <c r="V14" s="37" t="s">
        <v>72</v>
      </c>
      <c r="W14" s="37"/>
      <c r="X14" s="37"/>
      <c r="Y14" s="37"/>
      <c r="Z14" s="37"/>
      <c r="AA14" s="37"/>
      <c r="AB14" s="37"/>
      <c r="AC14" s="37"/>
      <c r="AD14" s="37"/>
      <c r="AE14" s="37"/>
      <c r="AF14" s="37"/>
      <c r="AG14" s="37"/>
      <c r="AH14" s="37"/>
      <c r="AI14" s="37"/>
    </row>
    <row r="15" spans="1:36">
      <c r="V15" s="37"/>
      <c r="W15" s="37"/>
      <c r="X15" s="37"/>
      <c r="Y15" s="37"/>
      <c r="Z15" s="37"/>
      <c r="AA15" s="37"/>
      <c r="AB15" s="37"/>
      <c r="AC15" s="37"/>
      <c r="AD15" s="37"/>
      <c r="AE15" s="37"/>
      <c r="AF15" s="37"/>
      <c r="AG15" s="37"/>
      <c r="AH15" s="37"/>
      <c r="AI15" s="37"/>
    </row>
    <row r="19" spans="1:39">
      <c r="A19" s="42" t="s">
        <v>86</v>
      </c>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row>
    <row r="22" spans="1:39">
      <c r="AM22" s="22"/>
    </row>
    <row r="23" spans="1:39">
      <c r="A23" s="43" t="s">
        <v>87</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row>
    <row r="24" spans="1:39" ht="13.5"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9">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row>
    <row r="26" spans="1:39">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9">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row>
    <row r="29" spans="1:39">
      <c r="A29" s="42" t="s">
        <v>62</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row>
    <row r="30" spans="1:39">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row>
    <row r="33" spans="3:36">
      <c r="C33" s="21">
        <v>1</v>
      </c>
      <c r="E33" s="39" t="s">
        <v>67</v>
      </c>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row>
    <row r="34" spans="3:36">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row>
    <row r="36" spans="3:36">
      <c r="U36" s="29" t="s">
        <v>63</v>
      </c>
      <c r="V36" s="38">
        <v>500000</v>
      </c>
      <c r="W36" s="38"/>
      <c r="X36" s="38"/>
      <c r="Y36" s="38"/>
      <c r="Z36" s="38"/>
      <c r="AA36" s="38"/>
      <c r="AB36" s="38"/>
      <c r="AC36" s="38"/>
      <c r="AD36" s="21" t="s">
        <v>64</v>
      </c>
      <c r="AJ36" s="30"/>
    </row>
    <row r="37" spans="3:36">
      <c r="K37" s="25"/>
      <c r="L37" s="25"/>
      <c r="M37" s="25"/>
      <c r="N37" s="25"/>
      <c r="O37" s="25"/>
      <c r="P37" s="25"/>
      <c r="AJ37" s="30" t="s">
        <v>73</v>
      </c>
    </row>
    <row r="38" spans="3:36">
      <c r="C38" s="21">
        <v>2</v>
      </c>
      <c r="E38" s="39" t="s">
        <v>65</v>
      </c>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row>
    <row r="39" spans="3:36">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row>
    <row r="41" spans="3:36">
      <c r="U41" s="29" t="s">
        <v>63</v>
      </c>
      <c r="V41" s="40">
        <v>1051</v>
      </c>
      <c r="W41" s="40"/>
      <c r="X41" s="40"/>
      <c r="Y41" s="40"/>
      <c r="Z41" s="40"/>
      <c r="AA41" s="40"/>
      <c r="AB41" s="40"/>
      <c r="AC41" s="40"/>
      <c r="AD41" s="21" t="s">
        <v>64</v>
      </c>
      <c r="AJ41" s="30"/>
    </row>
    <row r="42" spans="3:36">
      <c r="V42" s="25"/>
      <c r="W42" s="25"/>
      <c r="X42" s="25"/>
      <c r="Y42" s="25"/>
      <c r="Z42" s="25"/>
      <c r="AA42" s="25"/>
      <c r="AB42" s="25"/>
      <c r="AC42" s="25"/>
      <c r="AJ42" s="30"/>
    </row>
    <row r="43" spans="3:36">
      <c r="AJ43" s="30"/>
    </row>
    <row r="44" spans="3:36" ht="13.5" customHeight="1">
      <c r="C44" s="21">
        <v>3</v>
      </c>
      <c r="E44" s="41" t="s">
        <v>68</v>
      </c>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row>
    <row r="45" spans="3:36">
      <c r="D45" s="23"/>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row>
  </sheetData>
  <mergeCells count="16">
    <mergeCell ref="V36:AC36"/>
    <mergeCell ref="E38:AI39"/>
    <mergeCell ref="V41:AC41"/>
    <mergeCell ref="E44:AI45"/>
    <mergeCell ref="Q14:T14"/>
    <mergeCell ref="V14:AI15"/>
    <mergeCell ref="A19:AI19"/>
    <mergeCell ref="A23:AI26"/>
    <mergeCell ref="A29:AI29"/>
    <mergeCell ref="E33:AI34"/>
    <mergeCell ref="AA2:AI2"/>
    <mergeCell ref="AA3:AI3"/>
    <mergeCell ref="Q10:T10"/>
    <mergeCell ref="V10:AI11"/>
    <mergeCell ref="Q12:T12"/>
    <mergeCell ref="V12:AI13"/>
  </mergeCells>
  <phoneticPr fontId="4"/>
  <pageMargins left="0.78740157480314965" right="0.35433070866141736" top="0.98425196850393704" bottom="0.98425196850393704" header="0.51181102362204722" footer="0.51181102362204722"/>
  <pageSetup paperSize="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Q64"/>
  <sheetViews>
    <sheetView view="pageBreakPreview" zoomScaleNormal="85" zoomScaleSheetLayoutView="100" workbookViewId="0">
      <selection activeCell="F25" sqref="F25:J33"/>
    </sheetView>
  </sheetViews>
  <sheetFormatPr defaultRowHeight="13.5"/>
  <cols>
    <col min="1" max="1" width="3.625" style="1" customWidth="1"/>
    <col min="2" max="2" width="3.125" style="1" customWidth="1"/>
    <col min="3" max="87" width="1.25" style="1" customWidth="1"/>
    <col min="88" max="88" width="25.5" style="1" customWidth="1"/>
    <col min="89" max="89" width="9" style="1"/>
    <col min="90" max="90" width="2.5" style="1" customWidth="1"/>
    <col min="91" max="95" width="11.25" style="1" customWidth="1"/>
    <col min="96" max="16384" width="9" style="1"/>
  </cols>
  <sheetData>
    <row r="1" spans="1:91" ht="17.25" customHeight="1">
      <c r="B1" s="89" t="s">
        <v>54</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20" t="s">
        <v>51</v>
      </c>
    </row>
    <row r="2" spans="1:9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4"/>
      <c r="CJ2" s="64" t="s">
        <v>52</v>
      </c>
      <c r="CK2" s="64"/>
      <c r="CL2" s="64"/>
      <c r="CM2" s="64"/>
    </row>
    <row r="3" spans="1:91" ht="24">
      <c r="A3" s="5"/>
      <c r="B3" s="6"/>
      <c r="C3" s="59" t="s">
        <v>2</v>
      </c>
      <c r="D3" s="60"/>
      <c r="E3" s="60"/>
      <c r="F3" s="60"/>
      <c r="G3" s="60"/>
      <c r="H3" s="60"/>
      <c r="I3" s="60"/>
      <c r="J3" s="60"/>
      <c r="K3" s="60"/>
      <c r="L3" s="60"/>
      <c r="M3" s="60"/>
      <c r="N3" s="60"/>
      <c r="O3" s="60"/>
      <c r="P3" s="60"/>
      <c r="Q3" s="61"/>
      <c r="R3" s="55" t="s">
        <v>75</v>
      </c>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J3" s="64"/>
      <c r="CK3" s="64"/>
      <c r="CL3" s="64"/>
      <c r="CM3" s="64"/>
    </row>
    <row r="4" spans="1:91" ht="24">
      <c r="A4" s="5"/>
      <c r="B4" s="6"/>
      <c r="C4" s="59" t="s">
        <v>56</v>
      </c>
      <c r="D4" s="60"/>
      <c r="E4" s="60"/>
      <c r="F4" s="60"/>
      <c r="G4" s="60"/>
      <c r="H4" s="60"/>
      <c r="I4" s="60"/>
      <c r="J4" s="60"/>
      <c r="K4" s="60"/>
      <c r="L4" s="60"/>
      <c r="M4" s="60"/>
      <c r="N4" s="60"/>
      <c r="O4" s="60"/>
      <c r="P4" s="60"/>
      <c r="Q4" s="61"/>
      <c r="R4" s="55" t="s">
        <v>76</v>
      </c>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J4" s="154" t="s">
        <v>69</v>
      </c>
    </row>
    <row r="5" spans="1:91" ht="24">
      <c r="A5" s="5"/>
      <c r="B5" s="6"/>
      <c r="C5" s="59" t="s">
        <v>3</v>
      </c>
      <c r="D5" s="60"/>
      <c r="E5" s="60"/>
      <c r="F5" s="60"/>
      <c r="G5" s="60"/>
      <c r="H5" s="60"/>
      <c r="I5" s="60"/>
      <c r="J5" s="60"/>
      <c r="K5" s="60"/>
      <c r="L5" s="60"/>
      <c r="M5" s="60"/>
      <c r="N5" s="60"/>
      <c r="O5" s="60"/>
      <c r="P5" s="60"/>
      <c r="Q5" s="61"/>
      <c r="R5" s="55" t="s">
        <v>77</v>
      </c>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J5" s="155"/>
    </row>
    <row r="6" spans="1:91" ht="24">
      <c r="A6" s="5"/>
      <c r="B6" s="6"/>
      <c r="C6" s="59" t="s">
        <v>19</v>
      </c>
      <c r="D6" s="60"/>
      <c r="E6" s="60"/>
      <c r="F6" s="60"/>
      <c r="G6" s="60"/>
      <c r="H6" s="60"/>
      <c r="I6" s="60"/>
      <c r="J6" s="60"/>
      <c r="K6" s="60"/>
      <c r="L6" s="60"/>
      <c r="M6" s="60"/>
      <c r="N6" s="60"/>
      <c r="O6" s="60"/>
      <c r="P6" s="60"/>
      <c r="Q6" s="61"/>
      <c r="R6" s="110" t="s">
        <v>74</v>
      </c>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J6" s="155"/>
    </row>
    <row r="7" spans="1:91" ht="24">
      <c r="A7" s="5"/>
      <c r="B7" s="6"/>
      <c r="C7" s="59" t="s">
        <v>20</v>
      </c>
      <c r="D7" s="60"/>
      <c r="E7" s="60"/>
      <c r="F7" s="60"/>
      <c r="G7" s="60"/>
      <c r="H7" s="60"/>
      <c r="I7" s="60"/>
      <c r="J7" s="60"/>
      <c r="K7" s="60"/>
      <c r="L7" s="60"/>
      <c r="M7" s="60"/>
      <c r="N7" s="60"/>
      <c r="O7" s="60"/>
      <c r="P7" s="60"/>
      <c r="Q7" s="61"/>
      <c r="R7" s="51">
        <v>500000</v>
      </c>
      <c r="S7" s="52"/>
      <c r="T7" s="52"/>
      <c r="U7" s="52"/>
      <c r="V7" s="52"/>
      <c r="W7" s="52"/>
      <c r="X7" s="52"/>
      <c r="Y7" s="52"/>
      <c r="Z7" s="52"/>
      <c r="AA7" s="52"/>
      <c r="AB7" s="52"/>
      <c r="AC7" s="52"/>
      <c r="AD7" s="52"/>
      <c r="AE7" s="52"/>
      <c r="AF7" s="52"/>
      <c r="AG7" s="52"/>
      <c r="AH7" s="57" t="s">
        <v>33</v>
      </c>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8"/>
      <c r="CJ7" s="155"/>
      <c r="CM7" s="11" t="str">
        <f>TEXT(R7,"#,###")</f>
        <v>500,000</v>
      </c>
    </row>
    <row r="8" spans="1:91">
      <c r="B8" s="6"/>
      <c r="C8" s="6"/>
      <c r="CK8" s="12" t="s">
        <v>38</v>
      </c>
      <c r="CL8" s="12"/>
    </row>
    <row r="9" spans="1:91">
      <c r="B9" s="88" t="s">
        <v>4</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K9" s="13"/>
      <c r="CL9" s="15"/>
    </row>
    <row r="10" spans="1:91">
      <c r="B10" s="88" t="s">
        <v>24</v>
      </c>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K10" s="13" t="s">
        <v>35</v>
      </c>
      <c r="CL10" s="15"/>
    </row>
    <row r="11" spans="1:91" ht="21">
      <c r="A11" s="7"/>
      <c r="B11" s="6"/>
      <c r="C11" s="102"/>
      <c r="D11" s="102"/>
      <c r="E11" s="102"/>
      <c r="F11" s="102"/>
      <c r="G11" s="56" t="s">
        <v>53</v>
      </c>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8"/>
      <c r="CJ11" s="116" t="str">
        <f>IF(SUM(CM11:CM18)=0,"該当する１つの項目に「○」を付けてください。",IF(SUM(CM11:CM18)&gt;1,"入力エラー。"&amp;CHAR(10)&amp;"２つ以上に「○」が入力されています。"&amp;CHAR(10)&amp;"「○」は１つの項目のみにしてください。",""))</f>
        <v/>
      </c>
      <c r="CM11" s="11">
        <f>IF(C11="○",1,0)</f>
        <v>0</v>
      </c>
    </row>
    <row r="12" spans="1:91" ht="21">
      <c r="A12" s="7"/>
      <c r="B12" s="6"/>
      <c r="C12" s="102"/>
      <c r="D12" s="102"/>
      <c r="E12" s="102"/>
      <c r="F12" s="102"/>
      <c r="G12" s="72" t="s">
        <v>5</v>
      </c>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116"/>
      <c r="CM12" s="11">
        <f>IF(C12="○",1,0)</f>
        <v>0</v>
      </c>
    </row>
    <row r="13" spans="1:91" ht="21">
      <c r="A13" s="7"/>
      <c r="B13" s="6"/>
      <c r="C13" s="102"/>
      <c r="D13" s="102"/>
      <c r="E13" s="102"/>
      <c r="F13" s="102"/>
      <c r="G13" s="56" t="s">
        <v>55</v>
      </c>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8"/>
      <c r="CJ13" s="116"/>
      <c r="CM13" s="11">
        <f>IF(C13="○",1,0)</f>
        <v>0</v>
      </c>
    </row>
    <row r="14" spans="1:91" ht="21">
      <c r="A14" s="7"/>
      <c r="B14" s="6"/>
      <c r="C14" s="90"/>
      <c r="D14" s="91"/>
      <c r="E14" s="91"/>
      <c r="F14" s="92"/>
      <c r="G14" s="111" t="s">
        <v>6</v>
      </c>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3"/>
      <c r="CJ14" s="116"/>
      <c r="CM14" s="72">
        <f>IF(C14="○",1,0)</f>
        <v>0</v>
      </c>
    </row>
    <row r="15" spans="1:91" ht="21">
      <c r="A15" s="7"/>
      <c r="B15" s="6"/>
      <c r="C15" s="93"/>
      <c r="D15" s="94"/>
      <c r="E15" s="94"/>
      <c r="F15" s="95"/>
      <c r="G15" s="107" t="s">
        <v>26</v>
      </c>
      <c r="H15" s="108"/>
      <c r="I15" s="108"/>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108" t="s">
        <v>23</v>
      </c>
      <c r="CH15" s="108"/>
      <c r="CI15" s="114"/>
      <c r="CJ15" s="116"/>
      <c r="CM15" s="72"/>
    </row>
    <row r="16" spans="1:91" ht="21">
      <c r="A16" s="7"/>
      <c r="B16" s="6"/>
      <c r="C16" s="102"/>
      <c r="D16" s="102"/>
      <c r="E16" s="102"/>
      <c r="F16" s="102"/>
      <c r="G16" s="72" t="s">
        <v>7</v>
      </c>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116"/>
      <c r="CM16" s="11">
        <f>IF(C16="○",1,0)</f>
        <v>0</v>
      </c>
    </row>
    <row r="17" spans="1:91" ht="21">
      <c r="A17" s="7"/>
      <c r="B17" s="6"/>
      <c r="C17" s="102"/>
      <c r="D17" s="102"/>
      <c r="E17" s="102"/>
      <c r="F17" s="102"/>
      <c r="G17" s="72" t="s">
        <v>8</v>
      </c>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116"/>
      <c r="CM17" s="11">
        <f>IF(C17="○",1,0)</f>
        <v>0</v>
      </c>
    </row>
    <row r="18" spans="1:91" ht="21">
      <c r="A18" s="7"/>
      <c r="B18" s="6"/>
      <c r="C18" s="103" t="s">
        <v>84</v>
      </c>
      <c r="D18" s="103"/>
      <c r="E18" s="103"/>
      <c r="F18" s="103"/>
      <c r="G18" s="72" t="s">
        <v>9</v>
      </c>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116"/>
      <c r="CM18" s="11">
        <f>IF(C18="○",1,0)</f>
        <v>1</v>
      </c>
    </row>
    <row r="19" spans="1:91">
      <c r="B19" s="6"/>
      <c r="C19" s="6" t="s">
        <v>10</v>
      </c>
    </row>
    <row r="20" spans="1:91">
      <c r="B20" s="6"/>
      <c r="C20" s="6"/>
    </row>
    <row r="21" spans="1:91">
      <c r="B21" s="88" t="s">
        <v>25</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row>
    <row r="22" spans="1:91">
      <c r="B22" s="6"/>
      <c r="C22" s="106" t="s">
        <v>18</v>
      </c>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96" t="s">
        <v>14</v>
      </c>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115" t="s">
        <v>13</v>
      </c>
      <c r="BM22" s="96"/>
      <c r="BN22" s="96"/>
      <c r="BO22" s="96"/>
      <c r="BP22" s="96"/>
      <c r="BQ22" s="96"/>
      <c r="BR22" s="96"/>
      <c r="BS22" s="96"/>
      <c r="BT22" s="96"/>
      <c r="BU22" s="96"/>
      <c r="BV22" s="96"/>
      <c r="BW22" s="96"/>
      <c r="BX22" s="96" t="s">
        <v>12</v>
      </c>
      <c r="BY22" s="96"/>
      <c r="BZ22" s="96"/>
      <c r="CA22" s="96"/>
      <c r="CB22" s="96"/>
      <c r="CC22" s="96"/>
      <c r="CD22" s="96"/>
      <c r="CE22" s="96"/>
      <c r="CF22" s="96"/>
      <c r="CG22" s="96"/>
      <c r="CH22" s="96"/>
      <c r="CI22" s="96"/>
      <c r="CJ22" s="160" t="str">
        <f>IF(SUM(CM11:CM18)&gt;1,"（１）にエラーあり",IF(SUM(CM11:CM15)=1,"以下の入力は不要",IF(SUM(CM16:CM18)=1,"要入力","")))</f>
        <v>要入力</v>
      </c>
    </row>
    <row r="23" spans="1:91">
      <c r="B23" s="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97" t="s">
        <v>15</v>
      </c>
      <c r="AC23" s="98"/>
      <c r="AD23" s="98"/>
      <c r="AE23" s="98"/>
      <c r="AF23" s="98"/>
      <c r="AG23" s="98"/>
      <c r="AH23" s="98"/>
      <c r="AI23" s="98"/>
      <c r="AJ23" s="98"/>
      <c r="AK23" s="98"/>
      <c r="AL23" s="98"/>
      <c r="AM23" s="98"/>
      <c r="AN23" s="97" t="s">
        <v>16</v>
      </c>
      <c r="AO23" s="98"/>
      <c r="AP23" s="98"/>
      <c r="AQ23" s="98"/>
      <c r="AR23" s="98"/>
      <c r="AS23" s="98"/>
      <c r="AT23" s="98"/>
      <c r="AU23" s="98"/>
      <c r="AV23" s="98"/>
      <c r="AW23" s="98"/>
      <c r="AX23" s="98"/>
      <c r="AY23" s="98"/>
      <c r="AZ23" s="97" t="s">
        <v>17</v>
      </c>
      <c r="BA23" s="98"/>
      <c r="BB23" s="98"/>
      <c r="BC23" s="98"/>
      <c r="BD23" s="98"/>
      <c r="BE23" s="98"/>
      <c r="BF23" s="98"/>
      <c r="BG23" s="98"/>
      <c r="BH23" s="98"/>
      <c r="BI23" s="98"/>
      <c r="BJ23" s="98"/>
      <c r="BK23" s="98"/>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160"/>
    </row>
    <row r="24" spans="1:91">
      <c r="B24" s="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60"/>
    </row>
    <row r="25" spans="1:91" ht="18.75">
      <c r="A25" s="8"/>
      <c r="B25" s="6"/>
      <c r="C25" s="104" t="s">
        <v>11</v>
      </c>
      <c r="D25" s="104"/>
      <c r="E25" s="104"/>
      <c r="F25" s="101" t="s">
        <v>0</v>
      </c>
      <c r="G25" s="101"/>
      <c r="H25" s="101"/>
      <c r="I25" s="101"/>
      <c r="J25" s="101"/>
      <c r="K25" s="55" t="s">
        <v>79</v>
      </c>
      <c r="L25" s="55"/>
      <c r="M25" s="55"/>
      <c r="N25" s="55"/>
      <c r="O25" s="55"/>
      <c r="P25" s="55"/>
      <c r="Q25" s="55"/>
      <c r="R25" s="55"/>
      <c r="S25" s="55"/>
      <c r="T25" s="55"/>
      <c r="U25" s="55"/>
      <c r="V25" s="55"/>
      <c r="W25" s="55"/>
      <c r="X25" s="55"/>
      <c r="Y25" s="55"/>
      <c r="Z25" s="55"/>
      <c r="AA25" s="55"/>
      <c r="AB25" s="45"/>
      <c r="AC25" s="46"/>
      <c r="AD25" s="46"/>
      <c r="AE25" s="46"/>
      <c r="AF25" s="46"/>
      <c r="AG25" s="46"/>
      <c r="AH25" s="46"/>
      <c r="AI25" s="46"/>
      <c r="AJ25" s="46"/>
      <c r="AK25" s="46"/>
      <c r="AL25" s="46"/>
      <c r="AM25" s="47"/>
      <c r="AN25" s="45"/>
      <c r="AO25" s="46"/>
      <c r="AP25" s="46"/>
      <c r="AQ25" s="46"/>
      <c r="AR25" s="46"/>
      <c r="AS25" s="46"/>
      <c r="AT25" s="46"/>
      <c r="AU25" s="46"/>
      <c r="AV25" s="46"/>
      <c r="AW25" s="46"/>
      <c r="AX25" s="46"/>
      <c r="AY25" s="47"/>
      <c r="AZ25" s="51">
        <v>100000</v>
      </c>
      <c r="BA25" s="52"/>
      <c r="BB25" s="52"/>
      <c r="BC25" s="52"/>
      <c r="BD25" s="52"/>
      <c r="BE25" s="52"/>
      <c r="BF25" s="52"/>
      <c r="BG25" s="52"/>
      <c r="BH25" s="52"/>
      <c r="BI25" s="52"/>
      <c r="BJ25" s="52"/>
      <c r="BK25" s="53"/>
      <c r="BL25" s="51">
        <v>350000</v>
      </c>
      <c r="BM25" s="52"/>
      <c r="BN25" s="52"/>
      <c r="BO25" s="52"/>
      <c r="BP25" s="52"/>
      <c r="BQ25" s="52"/>
      <c r="BR25" s="52"/>
      <c r="BS25" s="52"/>
      <c r="BT25" s="52"/>
      <c r="BU25" s="52"/>
      <c r="BV25" s="52"/>
      <c r="BW25" s="53"/>
      <c r="BX25" s="48">
        <f>SUM(AB25:BW25)</f>
        <v>450000</v>
      </c>
      <c r="BY25" s="49"/>
      <c r="BZ25" s="49"/>
      <c r="CA25" s="49"/>
      <c r="CB25" s="49"/>
      <c r="CC25" s="49"/>
      <c r="CD25" s="49"/>
      <c r="CE25" s="49"/>
      <c r="CF25" s="49"/>
      <c r="CG25" s="49"/>
      <c r="CH25" s="49"/>
      <c r="CI25" s="50"/>
    </row>
    <row r="26" spans="1:91" ht="18.75">
      <c r="A26" s="8"/>
      <c r="B26" s="6"/>
      <c r="C26" s="104"/>
      <c r="D26" s="104"/>
      <c r="E26" s="104"/>
      <c r="F26" s="101"/>
      <c r="G26" s="101"/>
      <c r="H26" s="101"/>
      <c r="I26" s="101"/>
      <c r="J26" s="101"/>
      <c r="K26" s="55" t="s">
        <v>80</v>
      </c>
      <c r="L26" s="55"/>
      <c r="M26" s="55"/>
      <c r="N26" s="55"/>
      <c r="O26" s="55"/>
      <c r="P26" s="55"/>
      <c r="Q26" s="55"/>
      <c r="R26" s="55"/>
      <c r="S26" s="55"/>
      <c r="T26" s="55"/>
      <c r="U26" s="55"/>
      <c r="V26" s="55"/>
      <c r="W26" s="55"/>
      <c r="X26" s="55"/>
      <c r="Y26" s="55"/>
      <c r="Z26" s="55"/>
      <c r="AA26" s="55"/>
      <c r="AB26" s="45"/>
      <c r="AC26" s="46"/>
      <c r="AD26" s="46"/>
      <c r="AE26" s="46"/>
      <c r="AF26" s="46"/>
      <c r="AG26" s="46"/>
      <c r="AH26" s="46"/>
      <c r="AI26" s="46"/>
      <c r="AJ26" s="46"/>
      <c r="AK26" s="46"/>
      <c r="AL26" s="46"/>
      <c r="AM26" s="47"/>
      <c r="AN26" s="45"/>
      <c r="AO26" s="46"/>
      <c r="AP26" s="46"/>
      <c r="AQ26" s="46"/>
      <c r="AR26" s="46"/>
      <c r="AS26" s="46"/>
      <c r="AT26" s="46"/>
      <c r="AU26" s="46"/>
      <c r="AV26" s="46"/>
      <c r="AW26" s="46"/>
      <c r="AX26" s="46"/>
      <c r="AY26" s="47"/>
      <c r="AZ26" s="51">
        <v>100000</v>
      </c>
      <c r="BA26" s="52"/>
      <c r="BB26" s="52"/>
      <c r="BC26" s="52"/>
      <c r="BD26" s="52"/>
      <c r="BE26" s="52"/>
      <c r="BF26" s="52"/>
      <c r="BG26" s="52"/>
      <c r="BH26" s="52"/>
      <c r="BI26" s="52"/>
      <c r="BJ26" s="52"/>
      <c r="BK26" s="53"/>
      <c r="BL26" s="45"/>
      <c r="BM26" s="46"/>
      <c r="BN26" s="46"/>
      <c r="BO26" s="46"/>
      <c r="BP26" s="46"/>
      <c r="BQ26" s="46"/>
      <c r="BR26" s="46"/>
      <c r="BS26" s="46"/>
      <c r="BT26" s="46"/>
      <c r="BU26" s="46"/>
      <c r="BV26" s="46"/>
      <c r="BW26" s="47"/>
      <c r="BX26" s="48">
        <f>SUM(AB26:BW26)</f>
        <v>100000</v>
      </c>
      <c r="BY26" s="49"/>
      <c r="BZ26" s="49"/>
      <c r="CA26" s="49"/>
      <c r="CB26" s="49"/>
      <c r="CC26" s="49"/>
      <c r="CD26" s="49"/>
      <c r="CE26" s="49"/>
      <c r="CF26" s="49"/>
      <c r="CG26" s="49"/>
      <c r="CH26" s="49"/>
      <c r="CI26" s="50"/>
    </row>
    <row r="27" spans="1:91" ht="18.75">
      <c r="A27" s="8"/>
      <c r="B27" s="6"/>
      <c r="C27" s="104"/>
      <c r="D27" s="104"/>
      <c r="E27" s="104"/>
      <c r="F27" s="101"/>
      <c r="G27" s="101"/>
      <c r="H27" s="101"/>
      <c r="I27" s="101"/>
      <c r="J27" s="101"/>
      <c r="K27" s="55" t="s">
        <v>81</v>
      </c>
      <c r="L27" s="55"/>
      <c r="M27" s="55"/>
      <c r="N27" s="55"/>
      <c r="O27" s="55"/>
      <c r="P27" s="55"/>
      <c r="Q27" s="55"/>
      <c r="R27" s="55"/>
      <c r="S27" s="55"/>
      <c r="T27" s="55"/>
      <c r="U27" s="55"/>
      <c r="V27" s="55"/>
      <c r="W27" s="55"/>
      <c r="X27" s="55"/>
      <c r="Y27" s="55"/>
      <c r="Z27" s="55"/>
      <c r="AA27" s="55"/>
      <c r="AB27" s="45"/>
      <c r="AC27" s="46"/>
      <c r="AD27" s="46"/>
      <c r="AE27" s="46"/>
      <c r="AF27" s="46"/>
      <c r="AG27" s="46"/>
      <c r="AH27" s="46"/>
      <c r="AI27" s="46"/>
      <c r="AJ27" s="46"/>
      <c r="AK27" s="46"/>
      <c r="AL27" s="46"/>
      <c r="AM27" s="47"/>
      <c r="AN27" s="45"/>
      <c r="AO27" s="46"/>
      <c r="AP27" s="46"/>
      <c r="AQ27" s="46"/>
      <c r="AR27" s="46"/>
      <c r="AS27" s="46"/>
      <c r="AT27" s="46"/>
      <c r="AU27" s="46"/>
      <c r="AV27" s="46"/>
      <c r="AW27" s="46"/>
      <c r="AX27" s="46"/>
      <c r="AY27" s="47"/>
      <c r="AZ27" s="51">
        <v>320000</v>
      </c>
      <c r="BA27" s="52"/>
      <c r="BB27" s="52"/>
      <c r="BC27" s="52"/>
      <c r="BD27" s="52"/>
      <c r="BE27" s="52"/>
      <c r="BF27" s="52"/>
      <c r="BG27" s="52"/>
      <c r="BH27" s="52"/>
      <c r="BI27" s="52"/>
      <c r="BJ27" s="52"/>
      <c r="BK27" s="53"/>
      <c r="BL27" s="45"/>
      <c r="BM27" s="46"/>
      <c r="BN27" s="46"/>
      <c r="BO27" s="46"/>
      <c r="BP27" s="46"/>
      <c r="BQ27" s="46"/>
      <c r="BR27" s="46"/>
      <c r="BS27" s="46"/>
      <c r="BT27" s="46"/>
      <c r="BU27" s="46"/>
      <c r="BV27" s="46"/>
      <c r="BW27" s="47"/>
      <c r="BX27" s="48">
        <f>SUM(AB27:BW27)</f>
        <v>320000</v>
      </c>
      <c r="BY27" s="49"/>
      <c r="BZ27" s="49"/>
      <c r="CA27" s="49"/>
      <c r="CB27" s="49"/>
      <c r="CC27" s="49"/>
      <c r="CD27" s="49"/>
      <c r="CE27" s="49"/>
      <c r="CF27" s="49"/>
      <c r="CG27" s="49"/>
      <c r="CH27" s="49"/>
      <c r="CI27" s="50"/>
    </row>
    <row r="28" spans="1:91" s="31" customFormat="1" ht="18.75">
      <c r="A28" s="8"/>
      <c r="B28" s="32"/>
      <c r="C28" s="104"/>
      <c r="D28" s="104"/>
      <c r="E28" s="104"/>
      <c r="F28" s="101"/>
      <c r="G28" s="101"/>
      <c r="H28" s="101"/>
      <c r="I28" s="101"/>
      <c r="J28" s="101"/>
      <c r="K28" s="55" t="s">
        <v>83</v>
      </c>
      <c r="L28" s="55"/>
      <c r="M28" s="55"/>
      <c r="N28" s="55"/>
      <c r="O28" s="55"/>
      <c r="P28" s="55"/>
      <c r="Q28" s="55"/>
      <c r="R28" s="55"/>
      <c r="S28" s="55"/>
      <c r="T28" s="55"/>
      <c r="U28" s="55"/>
      <c r="V28" s="55"/>
      <c r="W28" s="55"/>
      <c r="X28" s="55"/>
      <c r="Y28" s="55"/>
      <c r="Z28" s="55"/>
      <c r="AA28" s="55"/>
      <c r="AB28" s="45"/>
      <c r="AC28" s="46"/>
      <c r="AD28" s="46"/>
      <c r="AE28" s="46"/>
      <c r="AF28" s="46"/>
      <c r="AG28" s="46"/>
      <c r="AH28" s="46"/>
      <c r="AI28" s="46"/>
      <c r="AJ28" s="46"/>
      <c r="AK28" s="46"/>
      <c r="AL28" s="46"/>
      <c r="AM28" s="47"/>
      <c r="AN28" s="45"/>
      <c r="AO28" s="46"/>
      <c r="AP28" s="46"/>
      <c r="AQ28" s="46"/>
      <c r="AR28" s="46"/>
      <c r="AS28" s="46"/>
      <c r="AT28" s="46"/>
      <c r="AU28" s="46"/>
      <c r="AV28" s="46"/>
      <c r="AW28" s="46"/>
      <c r="AX28" s="46"/>
      <c r="AY28" s="47"/>
      <c r="AZ28" s="51">
        <v>120000</v>
      </c>
      <c r="BA28" s="52"/>
      <c r="BB28" s="52"/>
      <c r="BC28" s="52"/>
      <c r="BD28" s="52"/>
      <c r="BE28" s="52"/>
      <c r="BF28" s="52"/>
      <c r="BG28" s="52"/>
      <c r="BH28" s="52"/>
      <c r="BI28" s="52"/>
      <c r="BJ28" s="52"/>
      <c r="BK28" s="53"/>
      <c r="BL28" s="45"/>
      <c r="BM28" s="46"/>
      <c r="BN28" s="46"/>
      <c r="BO28" s="46"/>
      <c r="BP28" s="46"/>
      <c r="BQ28" s="46"/>
      <c r="BR28" s="46"/>
      <c r="BS28" s="46"/>
      <c r="BT28" s="46"/>
      <c r="BU28" s="46"/>
      <c r="BV28" s="46"/>
      <c r="BW28" s="47"/>
      <c r="BX28" s="48">
        <f t="shared" ref="BX28:BX29" si="0">SUM(AB28:BW28)</f>
        <v>120000</v>
      </c>
      <c r="BY28" s="49"/>
      <c r="BZ28" s="49"/>
      <c r="CA28" s="49"/>
      <c r="CB28" s="49"/>
      <c r="CC28" s="49"/>
      <c r="CD28" s="49"/>
      <c r="CE28" s="49"/>
      <c r="CF28" s="49"/>
      <c r="CG28" s="49"/>
      <c r="CH28" s="49"/>
      <c r="CI28" s="50"/>
    </row>
    <row r="29" spans="1:91" s="31" customFormat="1" ht="18.75">
      <c r="A29" s="8"/>
      <c r="B29" s="32"/>
      <c r="C29" s="104"/>
      <c r="D29" s="104"/>
      <c r="E29" s="104"/>
      <c r="F29" s="101"/>
      <c r="G29" s="101"/>
      <c r="H29" s="101"/>
      <c r="I29" s="101"/>
      <c r="J29" s="101"/>
      <c r="K29" s="54"/>
      <c r="L29" s="54"/>
      <c r="M29" s="54"/>
      <c r="N29" s="54"/>
      <c r="O29" s="54"/>
      <c r="P29" s="54"/>
      <c r="Q29" s="54"/>
      <c r="R29" s="54"/>
      <c r="S29" s="54"/>
      <c r="T29" s="54"/>
      <c r="U29" s="54"/>
      <c r="V29" s="54"/>
      <c r="W29" s="54"/>
      <c r="X29" s="54"/>
      <c r="Y29" s="54"/>
      <c r="Z29" s="54"/>
      <c r="AA29" s="54"/>
      <c r="AB29" s="45"/>
      <c r="AC29" s="46"/>
      <c r="AD29" s="46"/>
      <c r="AE29" s="46"/>
      <c r="AF29" s="46"/>
      <c r="AG29" s="46"/>
      <c r="AH29" s="46"/>
      <c r="AI29" s="46"/>
      <c r="AJ29" s="46"/>
      <c r="AK29" s="46"/>
      <c r="AL29" s="46"/>
      <c r="AM29" s="47"/>
      <c r="AN29" s="45"/>
      <c r="AO29" s="46"/>
      <c r="AP29" s="46"/>
      <c r="AQ29" s="46"/>
      <c r="AR29" s="46"/>
      <c r="AS29" s="46"/>
      <c r="AT29" s="46"/>
      <c r="AU29" s="46"/>
      <c r="AV29" s="46"/>
      <c r="AW29" s="46"/>
      <c r="AX29" s="46"/>
      <c r="AY29" s="47"/>
      <c r="AZ29" s="45"/>
      <c r="BA29" s="46"/>
      <c r="BB29" s="46"/>
      <c r="BC29" s="46"/>
      <c r="BD29" s="46"/>
      <c r="BE29" s="46"/>
      <c r="BF29" s="46"/>
      <c r="BG29" s="46"/>
      <c r="BH29" s="46"/>
      <c r="BI29" s="46"/>
      <c r="BJ29" s="46"/>
      <c r="BK29" s="47"/>
      <c r="BL29" s="45"/>
      <c r="BM29" s="46"/>
      <c r="BN29" s="46"/>
      <c r="BO29" s="46"/>
      <c r="BP29" s="46"/>
      <c r="BQ29" s="46"/>
      <c r="BR29" s="46"/>
      <c r="BS29" s="46"/>
      <c r="BT29" s="46"/>
      <c r="BU29" s="46"/>
      <c r="BV29" s="46"/>
      <c r="BW29" s="47"/>
      <c r="BX29" s="48">
        <f t="shared" si="0"/>
        <v>0</v>
      </c>
      <c r="BY29" s="49"/>
      <c r="BZ29" s="49"/>
      <c r="CA29" s="49"/>
      <c r="CB29" s="49"/>
      <c r="CC29" s="49"/>
      <c r="CD29" s="49"/>
      <c r="CE29" s="49"/>
      <c r="CF29" s="49"/>
      <c r="CG29" s="49"/>
      <c r="CH29" s="49"/>
      <c r="CI29" s="50"/>
    </row>
    <row r="30" spans="1:91" ht="18.75">
      <c r="A30" s="8"/>
      <c r="B30" s="6"/>
      <c r="C30" s="104"/>
      <c r="D30" s="104"/>
      <c r="E30" s="104"/>
      <c r="F30" s="101"/>
      <c r="G30" s="101"/>
      <c r="H30" s="101"/>
      <c r="I30" s="101"/>
      <c r="J30" s="101"/>
      <c r="K30" s="54"/>
      <c r="L30" s="54"/>
      <c r="M30" s="54"/>
      <c r="N30" s="54"/>
      <c r="O30" s="54"/>
      <c r="P30" s="54"/>
      <c r="Q30" s="54"/>
      <c r="R30" s="54"/>
      <c r="S30" s="54"/>
      <c r="T30" s="54"/>
      <c r="U30" s="54"/>
      <c r="V30" s="54"/>
      <c r="W30" s="54"/>
      <c r="X30" s="54"/>
      <c r="Y30" s="54"/>
      <c r="Z30" s="54"/>
      <c r="AA30" s="54"/>
      <c r="AB30" s="45"/>
      <c r="AC30" s="46"/>
      <c r="AD30" s="46"/>
      <c r="AE30" s="46"/>
      <c r="AF30" s="46"/>
      <c r="AG30" s="46"/>
      <c r="AH30" s="46"/>
      <c r="AI30" s="46"/>
      <c r="AJ30" s="46"/>
      <c r="AK30" s="46"/>
      <c r="AL30" s="46"/>
      <c r="AM30" s="47"/>
      <c r="AN30" s="45"/>
      <c r="AO30" s="46"/>
      <c r="AP30" s="46"/>
      <c r="AQ30" s="46"/>
      <c r="AR30" s="46"/>
      <c r="AS30" s="46"/>
      <c r="AT30" s="46"/>
      <c r="AU30" s="46"/>
      <c r="AV30" s="46"/>
      <c r="AW30" s="46"/>
      <c r="AX30" s="46"/>
      <c r="AY30" s="47"/>
      <c r="AZ30" s="45"/>
      <c r="BA30" s="46"/>
      <c r="BB30" s="46"/>
      <c r="BC30" s="46"/>
      <c r="BD30" s="46"/>
      <c r="BE30" s="46"/>
      <c r="BF30" s="46"/>
      <c r="BG30" s="46"/>
      <c r="BH30" s="46"/>
      <c r="BI30" s="46"/>
      <c r="BJ30" s="46"/>
      <c r="BK30" s="47"/>
      <c r="BL30" s="45"/>
      <c r="BM30" s="46"/>
      <c r="BN30" s="46"/>
      <c r="BO30" s="46"/>
      <c r="BP30" s="46"/>
      <c r="BQ30" s="46"/>
      <c r="BR30" s="46"/>
      <c r="BS30" s="46"/>
      <c r="BT30" s="46"/>
      <c r="BU30" s="46"/>
      <c r="BV30" s="46"/>
      <c r="BW30" s="47"/>
      <c r="BX30" s="48">
        <f t="shared" ref="BX30:BX32" si="1">SUM(AB30:BW30)</f>
        <v>0</v>
      </c>
      <c r="BY30" s="49"/>
      <c r="BZ30" s="49"/>
      <c r="CA30" s="49"/>
      <c r="CB30" s="49"/>
      <c r="CC30" s="49"/>
      <c r="CD30" s="49"/>
      <c r="CE30" s="49"/>
      <c r="CF30" s="49"/>
      <c r="CG30" s="49"/>
      <c r="CH30" s="49"/>
      <c r="CI30" s="50"/>
    </row>
    <row r="31" spans="1:91" ht="18.75">
      <c r="A31" s="8"/>
      <c r="B31" s="6"/>
      <c r="C31" s="104"/>
      <c r="D31" s="104"/>
      <c r="E31" s="104"/>
      <c r="F31" s="101"/>
      <c r="G31" s="101"/>
      <c r="H31" s="101"/>
      <c r="I31" s="101"/>
      <c r="J31" s="101"/>
      <c r="K31" s="54"/>
      <c r="L31" s="54"/>
      <c r="M31" s="54"/>
      <c r="N31" s="54"/>
      <c r="O31" s="54"/>
      <c r="P31" s="54"/>
      <c r="Q31" s="54"/>
      <c r="R31" s="54"/>
      <c r="S31" s="54"/>
      <c r="T31" s="54"/>
      <c r="U31" s="54"/>
      <c r="V31" s="54"/>
      <c r="W31" s="54"/>
      <c r="X31" s="54"/>
      <c r="Y31" s="54"/>
      <c r="Z31" s="54"/>
      <c r="AA31" s="54"/>
      <c r="AB31" s="45"/>
      <c r="AC31" s="46"/>
      <c r="AD31" s="46"/>
      <c r="AE31" s="46"/>
      <c r="AF31" s="46"/>
      <c r="AG31" s="46"/>
      <c r="AH31" s="46"/>
      <c r="AI31" s="46"/>
      <c r="AJ31" s="46"/>
      <c r="AK31" s="46"/>
      <c r="AL31" s="46"/>
      <c r="AM31" s="47"/>
      <c r="AN31" s="45"/>
      <c r="AO31" s="46"/>
      <c r="AP31" s="46"/>
      <c r="AQ31" s="46"/>
      <c r="AR31" s="46"/>
      <c r="AS31" s="46"/>
      <c r="AT31" s="46"/>
      <c r="AU31" s="46"/>
      <c r="AV31" s="46"/>
      <c r="AW31" s="46"/>
      <c r="AX31" s="46"/>
      <c r="AY31" s="47"/>
      <c r="AZ31" s="45"/>
      <c r="BA31" s="46"/>
      <c r="BB31" s="46"/>
      <c r="BC31" s="46"/>
      <c r="BD31" s="46"/>
      <c r="BE31" s="46"/>
      <c r="BF31" s="46"/>
      <c r="BG31" s="46"/>
      <c r="BH31" s="46"/>
      <c r="BI31" s="46"/>
      <c r="BJ31" s="46"/>
      <c r="BK31" s="47"/>
      <c r="BL31" s="45"/>
      <c r="BM31" s="46"/>
      <c r="BN31" s="46"/>
      <c r="BO31" s="46"/>
      <c r="BP31" s="46"/>
      <c r="BQ31" s="46"/>
      <c r="BR31" s="46"/>
      <c r="BS31" s="46"/>
      <c r="BT31" s="46"/>
      <c r="BU31" s="46"/>
      <c r="BV31" s="46"/>
      <c r="BW31" s="47"/>
      <c r="BX31" s="48">
        <f t="shared" si="1"/>
        <v>0</v>
      </c>
      <c r="BY31" s="49"/>
      <c r="BZ31" s="49"/>
      <c r="CA31" s="49"/>
      <c r="CB31" s="49"/>
      <c r="CC31" s="49"/>
      <c r="CD31" s="49"/>
      <c r="CE31" s="49"/>
      <c r="CF31" s="49"/>
      <c r="CG31" s="49"/>
      <c r="CH31" s="49"/>
      <c r="CI31" s="50"/>
    </row>
    <row r="32" spans="1:91" ht="18.75">
      <c r="A32" s="8"/>
      <c r="B32" s="6"/>
      <c r="C32" s="104"/>
      <c r="D32" s="104"/>
      <c r="E32" s="104"/>
      <c r="F32" s="101"/>
      <c r="G32" s="101"/>
      <c r="H32" s="101"/>
      <c r="I32" s="101"/>
      <c r="J32" s="101"/>
      <c r="K32" s="54"/>
      <c r="L32" s="54"/>
      <c r="M32" s="54"/>
      <c r="N32" s="54"/>
      <c r="O32" s="54"/>
      <c r="P32" s="54"/>
      <c r="Q32" s="54"/>
      <c r="R32" s="54"/>
      <c r="S32" s="54"/>
      <c r="T32" s="54"/>
      <c r="U32" s="54"/>
      <c r="V32" s="54"/>
      <c r="W32" s="54"/>
      <c r="X32" s="54"/>
      <c r="Y32" s="54"/>
      <c r="Z32" s="54"/>
      <c r="AA32" s="54"/>
      <c r="AB32" s="45"/>
      <c r="AC32" s="46"/>
      <c r="AD32" s="46"/>
      <c r="AE32" s="46"/>
      <c r="AF32" s="46"/>
      <c r="AG32" s="46"/>
      <c r="AH32" s="46"/>
      <c r="AI32" s="46"/>
      <c r="AJ32" s="46"/>
      <c r="AK32" s="46"/>
      <c r="AL32" s="46"/>
      <c r="AM32" s="47"/>
      <c r="AN32" s="45"/>
      <c r="AO32" s="46"/>
      <c r="AP32" s="46"/>
      <c r="AQ32" s="46"/>
      <c r="AR32" s="46"/>
      <c r="AS32" s="46"/>
      <c r="AT32" s="46"/>
      <c r="AU32" s="46"/>
      <c r="AV32" s="46"/>
      <c r="AW32" s="46"/>
      <c r="AX32" s="46"/>
      <c r="AY32" s="47"/>
      <c r="AZ32" s="45"/>
      <c r="BA32" s="46"/>
      <c r="BB32" s="46"/>
      <c r="BC32" s="46"/>
      <c r="BD32" s="46"/>
      <c r="BE32" s="46"/>
      <c r="BF32" s="46"/>
      <c r="BG32" s="46"/>
      <c r="BH32" s="46"/>
      <c r="BI32" s="46"/>
      <c r="BJ32" s="46"/>
      <c r="BK32" s="47"/>
      <c r="BL32" s="45"/>
      <c r="BM32" s="46"/>
      <c r="BN32" s="46"/>
      <c r="BO32" s="46"/>
      <c r="BP32" s="46"/>
      <c r="BQ32" s="46"/>
      <c r="BR32" s="46"/>
      <c r="BS32" s="46"/>
      <c r="BT32" s="46"/>
      <c r="BU32" s="46"/>
      <c r="BV32" s="46"/>
      <c r="BW32" s="47"/>
      <c r="BX32" s="48">
        <f t="shared" si="1"/>
        <v>0</v>
      </c>
      <c r="BY32" s="49"/>
      <c r="BZ32" s="49"/>
      <c r="CA32" s="49"/>
      <c r="CB32" s="49"/>
      <c r="CC32" s="49"/>
      <c r="CD32" s="49"/>
      <c r="CE32" s="49"/>
      <c r="CF32" s="49"/>
      <c r="CG32" s="49"/>
      <c r="CH32" s="49"/>
      <c r="CI32" s="50"/>
    </row>
    <row r="33" spans="1:95" ht="18.75">
      <c r="A33" s="8"/>
      <c r="B33" s="6"/>
      <c r="C33" s="104"/>
      <c r="D33" s="104"/>
      <c r="E33" s="104"/>
      <c r="F33" s="101"/>
      <c r="G33" s="101"/>
      <c r="H33" s="101"/>
      <c r="I33" s="101"/>
      <c r="J33" s="101"/>
      <c r="K33" s="105" t="s">
        <v>21</v>
      </c>
      <c r="L33" s="105"/>
      <c r="M33" s="105"/>
      <c r="N33" s="105"/>
      <c r="O33" s="105"/>
      <c r="P33" s="105"/>
      <c r="Q33" s="105"/>
      <c r="R33" s="105"/>
      <c r="S33" s="105"/>
      <c r="T33" s="105"/>
      <c r="U33" s="105"/>
      <c r="V33" s="105"/>
      <c r="W33" s="105"/>
      <c r="X33" s="105"/>
      <c r="Y33" s="105"/>
      <c r="Z33" s="105"/>
      <c r="AA33" s="105"/>
      <c r="AB33" s="124">
        <f>SUM(AB25:AM32)</f>
        <v>0</v>
      </c>
      <c r="AC33" s="125"/>
      <c r="AD33" s="125"/>
      <c r="AE33" s="125"/>
      <c r="AF33" s="125"/>
      <c r="AG33" s="125"/>
      <c r="AH33" s="125"/>
      <c r="AI33" s="125"/>
      <c r="AJ33" s="125"/>
      <c r="AK33" s="125"/>
      <c r="AL33" s="125"/>
      <c r="AM33" s="126"/>
      <c r="AN33" s="127">
        <f>SUM(AN25:AY32)</f>
        <v>0</v>
      </c>
      <c r="AO33" s="128"/>
      <c r="AP33" s="128"/>
      <c r="AQ33" s="128"/>
      <c r="AR33" s="128"/>
      <c r="AS33" s="128"/>
      <c r="AT33" s="128"/>
      <c r="AU33" s="128"/>
      <c r="AV33" s="128"/>
      <c r="AW33" s="128"/>
      <c r="AX33" s="128"/>
      <c r="AY33" s="129"/>
      <c r="AZ33" s="130">
        <f>SUM(AZ25:BK32)</f>
        <v>640000</v>
      </c>
      <c r="BA33" s="131"/>
      <c r="BB33" s="131"/>
      <c r="BC33" s="131"/>
      <c r="BD33" s="131"/>
      <c r="BE33" s="131"/>
      <c r="BF33" s="131"/>
      <c r="BG33" s="131"/>
      <c r="BH33" s="131"/>
      <c r="BI33" s="131"/>
      <c r="BJ33" s="131"/>
      <c r="BK33" s="132"/>
      <c r="BL33" s="48">
        <f t="shared" ref="BL33" si="2">SUM(BL25:BW32)</f>
        <v>350000</v>
      </c>
      <c r="BM33" s="49"/>
      <c r="BN33" s="49"/>
      <c r="BO33" s="49"/>
      <c r="BP33" s="49"/>
      <c r="BQ33" s="49"/>
      <c r="BR33" s="49"/>
      <c r="BS33" s="49"/>
      <c r="BT33" s="49"/>
      <c r="BU33" s="49"/>
      <c r="BV33" s="49"/>
      <c r="BW33" s="50"/>
      <c r="BX33" s="157">
        <f t="shared" ref="BX33:BX38" si="3">SUM(AB33:BW33)</f>
        <v>990000</v>
      </c>
      <c r="BY33" s="158"/>
      <c r="BZ33" s="158"/>
      <c r="CA33" s="158"/>
      <c r="CB33" s="158"/>
      <c r="CC33" s="158"/>
      <c r="CD33" s="158"/>
      <c r="CE33" s="158"/>
      <c r="CF33" s="158"/>
      <c r="CG33" s="158"/>
      <c r="CH33" s="158"/>
      <c r="CI33" s="159"/>
      <c r="CM33" s="14">
        <f>IF(AB33=0,0,TEXT(AB33,"#,###"))</f>
        <v>0</v>
      </c>
      <c r="CN33" s="14">
        <f>IF(AN33=0,0,TEXT(AN33,"#,###"))</f>
        <v>0</v>
      </c>
      <c r="CO33" s="14" t="str">
        <f>IF(AZ33=0,0,TEXT(AZ33,"#,###"))</f>
        <v>640,000</v>
      </c>
      <c r="CP33" s="17"/>
      <c r="CQ33" s="14" t="str">
        <f>IF(BX33=0,0,TEXT(BX33,"#,###"))</f>
        <v>990,000</v>
      </c>
    </row>
    <row r="34" spans="1:95" ht="18.75">
      <c r="A34" s="8"/>
      <c r="B34" s="6"/>
      <c r="C34" s="104"/>
      <c r="D34" s="104"/>
      <c r="E34" s="104"/>
      <c r="F34" s="100" t="s">
        <v>78</v>
      </c>
      <c r="G34" s="100"/>
      <c r="H34" s="100"/>
      <c r="I34" s="100"/>
      <c r="J34" s="100"/>
      <c r="K34" s="55" t="s">
        <v>82</v>
      </c>
      <c r="L34" s="55"/>
      <c r="M34" s="55"/>
      <c r="N34" s="55"/>
      <c r="O34" s="55"/>
      <c r="P34" s="55"/>
      <c r="Q34" s="55"/>
      <c r="R34" s="55"/>
      <c r="S34" s="55"/>
      <c r="T34" s="55"/>
      <c r="U34" s="55"/>
      <c r="V34" s="55"/>
      <c r="W34" s="55"/>
      <c r="X34" s="55"/>
      <c r="Y34" s="55"/>
      <c r="Z34" s="55"/>
      <c r="AA34" s="55"/>
      <c r="AB34" s="45"/>
      <c r="AC34" s="46"/>
      <c r="AD34" s="46"/>
      <c r="AE34" s="46"/>
      <c r="AF34" s="46"/>
      <c r="AG34" s="46"/>
      <c r="AH34" s="46"/>
      <c r="AI34" s="46"/>
      <c r="AJ34" s="46"/>
      <c r="AK34" s="46"/>
      <c r="AL34" s="46"/>
      <c r="AM34" s="47"/>
      <c r="AN34" s="45"/>
      <c r="AO34" s="46"/>
      <c r="AP34" s="46"/>
      <c r="AQ34" s="46"/>
      <c r="AR34" s="46"/>
      <c r="AS34" s="46"/>
      <c r="AT34" s="46"/>
      <c r="AU34" s="46"/>
      <c r="AV34" s="46"/>
      <c r="AW34" s="46"/>
      <c r="AX34" s="46"/>
      <c r="AY34" s="47"/>
      <c r="AZ34" s="51">
        <v>10000</v>
      </c>
      <c r="BA34" s="52"/>
      <c r="BB34" s="52"/>
      <c r="BC34" s="52"/>
      <c r="BD34" s="52"/>
      <c r="BE34" s="52"/>
      <c r="BF34" s="52"/>
      <c r="BG34" s="52"/>
      <c r="BH34" s="52"/>
      <c r="BI34" s="52"/>
      <c r="BJ34" s="52"/>
      <c r="BK34" s="53"/>
      <c r="BL34" s="45"/>
      <c r="BM34" s="46"/>
      <c r="BN34" s="46"/>
      <c r="BO34" s="46"/>
      <c r="BP34" s="46"/>
      <c r="BQ34" s="46"/>
      <c r="BR34" s="46"/>
      <c r="BS34" s="46"/>
      <c r="BT34" s="46"/>
      <c r="BU34" s="46"/>
      <c r="BV34" s="46"/>
      <c r="BW34" s="47"/>
      <c r="BX34" s="48">
        <f t="shared" si="3"/>
        <v>10000</v>
      </c>
      <c r="BY34" s="49"/>
      <c r="BZ34" s="49"/>
      <c r="CA34" s="49"/>
      <c r="CB34" s="49"/>
      <c r="CC34" s="49"/>
      <c r="CD34" s="49"/>
      <c r="CE34" s="49"/>
      <c r="CF34" s="49"/>
      <c r="CG34" s="49"/>
      <c r="CH34" s="49"/>
      <c r="CI34" s="50"/>
    </row>
    <row r="35" spans="1:95" s="31" customFormat="1" ht="18.75">
      <c r="A35" s="8"/>
      <c r="B35" s="32"/>
      <c r="C35" s="104"/>
      <c r="D35" s="104"/>
      <c r="E35" s="104"/>
      <c r="F35" s="100"/>
      <c r="G35" s="100"/>
      <c r="H35" s="100"/>
      <c r="I35" s="100"/>
      <c r="J35" s="100"/>
      <c r="K35" s="54"/>
      <c r="L35" s="54"/>
      <c r="M35" s="54"/>
      <c r="N35" s="54"/>
      <c r="O35" s="54"/>
      <c r="P35" s="54"/>
      <c r="Q35" s="54"/>
      <c r="R35" s="54"/>
      <c r="S35" s="54"/>
      <c r="T35" s="54"/>
      <c r="U35" s="54"/>
      <c r="V35" s="54"/>
      <c r="W35" s="54"/>
      <c r="X35" s="54"/>
      <c r="Y35" s="54"/>
      <c r="Z35" s="54"/>
      <c r="AA35" s="54"/>
      <c r="AB35" s="45"/>
      <c r="AC35" s="46"/>
      <c r="AD35" s="46"/>
      <c r="AE35" s="46"/>
      <c r="AF35" s="46"/>
      <c r="AG35" s="46"/>
      <c r="AH35" s="46"/>
      <c r="AI35" s="46"/>
      <c r="AJ35" s="46"/>
      <c r="AK35" s="46"/>
      <c r="AL35" s="46"/>
      <c r="AM35" s="47"/>
      <c r="AN35" s="45"/>
      <c r="AO35" s="46"/>
      <c r="AP35" s="46"/>
      <c r="AQ35" s="46"/>
      <c r="AR35" s="46"/>
      <c r="AS35" s="46"/>
      <c r="AT35" s="46"/>
      <c r="AU35" s="46"/>
      <c r="AV35" s="46"/>
      <c r="AW35" s="46"/>
      <c r="AX35" s="46"/>
      <c r="AY35" s="47"/>
      <c r="AZ35" s="45"/>
      <c r="BA35" s="46"/>
      <c r="BB35" s="46"/>
      <c r="BC35" s="46"/>
      <c r="BD35" s="46"/>
      <c r="BE35" s="46"/>
      <c r="BF35" s="46"/>
      <c r="BG35" s="46"/>
      <c r="BH35" s="46"/>
      <c r="BI35" s="46"/>
      <c r="BJ35" s="46"/>
      <c r="BK35" s="47"/>
      <c r="BL35" s="45"/>
      <c r="BM35" s="46"/>
      <c r="BN35" s="46"/>
      <c r="BO35" s="46"/>
      <c r="BP35" s="46"/>
      <c r="BQ35" s="46"/>
      <c r="BR35" s="46"/>
      <c r="BS35" s="46"/>
      <c r="BT35" s="46"/>
      <c r="BU35" s="46"/>
      <c r="BV35" s="46"/>
      <c r="BW35" s="47"/>
      <c r="BX35" s="48">
        <f t="shared" ref="BX35" si="4">SUM(AB35:BW35)</f>
        <v>0</v>
      </c>
      <c r="BY35" s="49"/>
      <c r="BZ35" s="49"/>
      <c r="CA35" s="49"/>
      <c r="CB35" s="49"/>
      <c r="CC35" s="49"/>
      <c r="CD35" s="49"/>
      <c r="CE35" s="49"/>
      <c r="CF35" s="49"/>
      <c r="CG35" s="49"/>
      <c r="CH35" s="49"/>
      <c r="CI35" s="50"/>
    </row>
    <row r="36" spans="1:95" ht="18.75">
      <c r="A36" s="8"/>
      <c r="B36" s="6"/>
      <c r="C36" s="104"/>
      <c r="D36" s="104"/>
      <c r="E36" s="104"/>
      <c r="F36" s="100"/>
      <c r="G36" s="100"/>
      <c r="H36" s="100"/>
      <c r="I36" s="100"/>
      <c r="J36" s="100"/>
      <c r="K36" s="54"/>
      <c r="L36" s="54"/>
      <c r="M36" s="54"/>
      <c r="N36" s="54"/>
      <c r="O36" s="54"/>
      <c r="P36" s="54"/>
      <c r="Q36" s="54"/>
      <c r="R36" s="54"/>
      <c r="S36" s="54"/>
      <c r="T36" s="54"/>
      <c r="U36" s="54"/>
      <c r="V36" s="54"/>
      <c r="W36" s="54"/>
      <c r="X36" s="54"/>
      <c r="Y36" s="54"/>
      <c r="Z36" s="54"/>
      <c r="AA36" s="54"/>
      <c r="AB36" s="45"/>
      <c r="AC36" s="46"/>
      <c r="AD36" s="46"/>
      <c r="AE36" s="46"/>
      <c r="AF36" s="46"/>
      <c r="AG36" s="46"/>
      <c r="AH36" s="46"/>
      <c r="AI36" s="46"/>
      <c r="AJ36" s="46"/>
      <c r="AK36" s="46"/>
      <c r="AL36" s="46"/>
      <c r="AM36" s="47"/>
      <c r="AN36" s="45"/>
      <c r="AO36" s="46"/>
      <c r="AP36" s="46"/>
      <c r="AQ36" s="46"/>
      <c r="AR36" s="46"/>
      <c r="AS36" s="46"/>
      <c r="AT36" s="46"/>
      <c r="AU36" s="46"/>
      <c r="AV36" s="46"/>
      <c r="AW36" s="46"/>
      <c r="AX36" s="46"/>
      <c r="AY36" s="47"/>
      <c r="AZ36" s="45"/>
      <c r="BA36" s="46"/>
      <c r="BB36" s="46"/>
      <c r="BC36" s="46"/>
      <c r="BD36" s="46"/>
      <c r="BE36" s="46"/>
      <c r="BF36" s="46"/>
      <c r="BG36" s="46"/>
      <c r="BH36" s="46"/>
      <c r="BI36" s="46"/>
      <c r="BJ36" s="46"/>
      <c r="BK36" s="47"/>
      <c r="BL36" s="45"/>
      <c r="BM36" s="46"/>
      <c r="BN36" s="46"/>
      <c r="BO36" s="46"/>
      <c r="BP36" s="46"/>
      <c r="BQ36" s="46"/>
      <c r="BR36" s="46"/>
      <c r="BS36" s="46"/>
      <c r="BT36" s="46"/>
      <c r="BU36" s="46"/>
      <c r="BV36" s="46"/>
      <c r="BW36" s="47"/>
      <c r="BX36" s="48">
        <f t="shared" si="3"/>
        <v>0</v>
      </c>
      <c r="BY36" s="49"/>
      <c r="BZ36" s="49"/>
      <c r="CA36" s="49"/>
      <c r="CB36" s="49"/>
      <c r="CC36" s="49"/>
      <c r="CD36" s="49"/>
      <c r="CE36" s="49"/>
      <c r="CF36" s="49"/>
      <c r="CG36" s="49"/>
      <c r="CH36" s="49"/>
      <c r="CI36" s="50"/>
    </row>
    <row r="37" spans="1:95" ht="18.75">
      <c r="A37" s="8"/>
      <c r="B37" s="6"/>
      <c r="C37" s="104"/>
      <c r="D37" s="104"/>
      <c r="E37" s="104"/>
      <c r="F37" s="100"/>
      <c r="G37" s="100"/>
      <c r="H37" s="100"/>
      <c r="I37" s="100"/>
      <c r="J37" s="100"/>
      <c r="K37" s="105" t="s">
        <v>21</v>
      </c>
      <c r="L37" s="105"/>
      <c r="M37" s="105"/>
      <c r="N37" s="105"/>
      <c r="O37" s="105"/>
      <c r="P37" s="105"/>
      <c r="Q37" s="105"/>
      <c r="R37" s="105"/>
      <c r="S37" s="105"/>
      <c r="T37" s="105"/>
      <c r="U37" s="105"/>
      <c r="V37" s="105"/>
      <c r="W37" s="105"/>
      <c r="X37" s="105"/>
      <c r="Y37" s="105"/>
      <c r="Z37" s="105"/>
      <c r="AA37" s="105"/>
      <c r="AB37" s="140">
        <f>SUM(AB34:AM36)</f>
        <v>0</v>
      </c>
      <c r="AC37" s="141"/>
      <c r="AD37" s="141"/>
      <c r="AE37" s="141"/>
      <c r="AF37" s="141"/>
      <c r="AG37" s="141"/>
      <c r="AH37" s="141"/>
      <c r="AI37" s="141"/>
      <c r="AJ37" s="141"/>
      <c r="AK37" s="141"/>
      <c r="AL37" s="141"/>
      <c r="AM37" s="142"/>
      <c r="AN37" s="137">
        <f>SUM(AN34:AY36)</f>
        <v>0</v>
      </c>
      <c r="AO37" s="138"/>
      <c r="AP37" s="138"/>
      <c r="AQ37" s="138"/>
      <c r="AR37" s="138"/>
      <c r="AS37" s="138"/>
      <c r="AT37" s="138"/>
      <c r="AU37" s="138"/>
      <c r="AV37" s="138"/>
      <c r="AW37" s="138"/>
      <c r="AX37" s="138"/>
      <c r="AY37" s="139"/>
      <c r="AZ37" s="134">
        <f>SUM(AZ34:BK36)</f>
        <v>10000</v>
      </c>
      <c r="BA37" s="135"/>
      <c r="BB37" s="135"/>
      <c r="BC37" s="135"/>
      <c r="BD37" s="135"/>
      <c r="BE37" s="135"/>
      <c r="BF37" s="135"/>
      <c r="BG37" s="135"/>
      <c r="BH37" s="135"/>
      <c r="BI37" s="135"/>
      <c r="BJ37" s="135"/>
      <c r="BK37" s="136"/>
      <c r="BL37" s="48">
        <f t="shared" ref="BL37" si="5">SUM(BL34:BW36)</f>
        <v>0</v>
      </c>
      <c r="BM37" s="49"/>
      <c r="BN37" s="49"/>
      <c r="BO37" s="49"/>
      <c r="BP37" s="49"/>
      <c r="BQ37" s="49"/>
      <c r="BR37" s="49"/>
      <c r="BS37" s="49"/>
      <c r="BT37" s="49"/>
      <c r="BU37" s="49"/>
      <c r="BV37" s="49"/>
      <c r="BW37" s="50"/>
      <c r="BX37" s="117">
        <f t="shared" si="3"/>
        <v>10000</v>
      </c>
      <c r="BY37" s="118"/>
      <c r="BZ37" s="118"/>
      <c r="CA37" s="118"/>
      <c r="CB37" s="118"/>
      <c r="CC37" s="118"/>
      <c r="CD37" s="118"/>
      <c r="CE37" s="118"/>
      <c r="CF37" s="118"/>
      <c r="CG37" s="118"/>
      <c r="CH37" s="118"/>
      <c r="CI37" s="119"/>
      <c r="CM37" s="14">
        <f>IF(AB37=0,0,TEXT(AB37,"#,###"))</f>
        <v>0</v>
      </c>
      <c r="CN37" s="14">
        <f>IF(AN37=0,0,TEXT(AN37,"#,###"))</f>
        <v>0</v>
      </c>
      <c r="CO37" s="14" t="str">
        <f>IF(AZ37=0,0,TEXT(AZ37,"#,###"))</f>
        <v>10,000</v>
      </c>
      <c r="CP37" s="17"/>
      <c r="CQ37" s="14" t="str">
        <f>IF(BX37=0,0,TEXT(BX37,"#,###"))</f>
        <v>10,000</v>
      </c>
    </row>
    <row r="38" spans="1:95" ht="18.75">
      <c r="A38" s="8"/>
      <c r="B38" s="6"/>
      <c r="C38" s="104"/>
      <c r="D38" s="104"/>
      <c r="E38" s="104"/>
      <c r="F38" s="84" t="s">
        <v>22</v>
      </c>
      <c r="G38" s="85"/>
      <c r="H38" s="85"/>
      <c r="I38" s="85"/>
      <c r="J38" s="85"/>
      <c r="K38" s="85"/>
      <c r="L38" s="85"/>
      <c r="M38" s="85"/>
      <c r="N38" s="85"/>
      <c r="O38" s="85"/>
      <c r="P38" s="85"/>
      <c r="Q38" s="85"/>
      <c r="R38" s="85"/>
      <c r="S38" s="85"/>
      <c r="T38" s="85"/>
      <c r="U38" s="85"/>
      <c r="V38" s="85"/>
      <c r="W38" s="85"/>
      <c r="X38" s="85"/>
      <c r="Y38" s="85"/>
      <c r="Z38" s="85"/>
      <c r="AA38" s="86"/>
      <c r="AB38" s="48">
        <f>SUM(AB33,AB37)</f>
        <v>0</v>
      </c>
      <c r="AC38" s="49"/>
      <c r="AD38" s="49"/>
      <c r="AE38" s="49"/>
      <c r="AF38" s="49"/>
      <c r="AG38" s="49"/>
      <c r="AH38" s="49"/>
      <c r="AI38" s="49"/>
      <c r="AJ38" s="49"/>
      <c r="AK38" s="49"/>
      <c r="AL38" s="49"/>
      <c r="AM38" s="50"/>
      <c r="AN38" s="48">
        <f t="shared" ref="AN38" si="6">SUM(AN33,AN37)</f>
        <v>0</v>
      </c>
      <c r="AO38" s="49"/>
      <c r="AP38" s="49"/>
      <c r="AQ38" s="49"/>
      <c r="AR38" s="49"/>
      <c r="AS38" s="49"/>
      <c r="AT38" s="49"/>
      <c r="AU38" s="49"/>
      <c r="AV38" s="49"/>
      <c r="AW38" s="49"/>
      <c r="AX38" s="49"/>
      <c r="AY38" s="50"/>
      <c r="AZ38" s="48">
        <f t="shared" ref="AZ38" si="7">SUM(AZ33,AZ37)</f>
        <v>650000</v>
      </c>
      <c r="BA38" s="49"/>
      <c r="BB38" s="49"/>
      <c r="BC38" s="49"/>
      <c r="BD38" s="49"/>
      <c r="BE38" s="49"/>
      <c r="BF38" s="49"/>
      <c r="BG38" s="49"/>
      <c r="BH38" s="49"/>
      <c r="BI38" s="49"/>
      <c r="BJ38" s="49"/>
      <c r="BK38" s="50"/>
      <c r="BL38" s="48">
        <f t="shared" ref="BL38" si="8">SUM(BL33,BL37)</f>
        <v>350000</v>
      </c>
      <c r="BM38" s="49"/>
      <c r="BN38" s="49"/>
      <c r="BO38" s="49"/>
      <c r="BP38" s="49"/>
      <c r="BQ38" s="49"/>
      <c r="BR38" s="49"/>
      <c r="BS38" s="49"/>
      <c r="BT38" s="49"/>
      <c r="BU38" s="49"/>
      <c r="BV38" s="49"/>
      <c r="BW38" s="50"/>
      <c r="BX38" s="120">
        <f t="shared" si="3"/>
        <v>1000000</v>
      </c>
      <c r="BY38" s="121"/>
      <c r="BZ38" s="121"/>
      <c r="CA38" s="121"/>
      <c r="CB38" s="121"/>
      <c r="CC38" s="121"/>
      <c r="CD38" s="121"/>
      <c r="CE38" s="121"/>
      <c r="CF38" s="121"/>
      <c r="CG38" s="121"/>
      <c r="CH38" s="121"/>
      <c r="CI38" s="122"/>
      <c r="CQ38" s="14" t="str">
        <f>IF(BX38=0,0,TEXT(BX38,"#,###"))</f>
        <v>1,000,000</v>
      </c>
    </row>
    <row r="39" spans="1:95">
      <c r="B39" s="6"/>
      <c r="C39" s="6"/>
    </row>
    <row r="40" spans="1:95" ht="14.25">
      <c r="B40" s="133" t="s">
        <v>27</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20" t="str">
        <f>IF(AND(CJ22="要入力",CM16=1),"入力不要",IF(AND(CJ22="要入力",SUM(CM17:CM18)=1),"要入力",""))</f>
        <v>要入力</v>
      </c>
    </row>
    <row r="41" spans="1:95" ht="18.75">
      <c r="A41" s="8"/>
      <c r="C41" s="79" t="s">
        <v>28</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80">
        <v>123456789</v>
      </c>
      <c r="AP41" s="80"/>
      <c r="AQ41" s="80"/>
      <c r="AR41" s="80"/>
      <c r="AS41" s="80"/>
      <c r="AT41" s="80"/>
      <c r="AU41" s="80"/>
      <c r="AV41" s="80"/>
      <c r="AW41" s="80"/>
      <c r="AX41" s="80"/>
      <c r="AY41" s="80"/>
      <c r="AZ41" s="80"/>
      <c r="BA41" s="82" t="s">
        <v>1</v>
      </c>
      <c r="BB41" s="83"/>
      <c r="BC41" s="83"/>
      <c r="BD41" s="143">
        <f>IF(OR(AO41="",AO42=""),"",AO41/AO42)</f>
        <v>3.5714295725640652E-2</v>
      </c>
      <c r="BE41" s="144"/>
      <c r="BF41" s="144"/>
      <c r="BG41" s="144"/>
      <c r="BH41" s="144"/>
      <c r="BI41" s="144"/>
      <c r="BJ41" s="144"/>
      <c r="BK41" s="144"/>
      <c r="BL41" s="144"/>
      <c r="BM41" s="145"/>
    </row>
    <row r="42" spans="1:95" ht="18.75">
      <c r="A42" s="8"/>
      <c r="C42" s="79" t="s">
        <v>29</v>
      </c>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81">
        <v>3456789123</v>
      </c>
      <c r="AP42" s="81"/>
      <c r="AQ42" s="81"/>
      <c r="AR42" s="81"/>
      <c r="AS42" s="81"/>
      <c r="AT42" s="81"/>
      <c r="AU42" s="81"/>
      <c r="AV42" s="81"/>
      <c r="AW42" s="81"/>
      <c r="AX42" s="81"/>
      <c r="AY42" s="81"/>
      <c r="AZ42" s="81"/>
      <c r="BA42" s="82"/>
      <c r="BB42" s="83"/>
      <c r="BC42" s="83"/>
      <c r="BD42" s="146"/>
      <c r="BE42" s="147"/>
      <c r="BF42" s="147"/>
      <c r="BG42" s="147"/>
      <c r="BH42" s="147"/>
      <c r="BI42" s="147"/>
      <c r="BJ42" s="147"/>
      <c r="BK42" s="147"/>
      <c r="BL42" s="147"/>
      <c r="BM42" s="148"/>
      <c r="BP42" s="143">
        <f>IF(BD44="",BD41,BD44)</f>
        <v>3.5714295725640652E-2</v>
      </c>
      <c r="BQ42" s="144"/>
      <c r="BR42" s="144"/>
      <c r="BS42" s="144"/>
      <c r="BT42" s="144"/>
      <c r="BU42" s="144"/>
      <c r="BV42" s="144"/>
      <c r="BW42" s="144"/>
      <c r="BX42" s="144"/>
      <c r="BY42" s="145"/>
    </row>
    <row r="43" spans="1:95">
      <c r="BP43" s="151"/>
      <c r="BQ43" s="152"/>
      <c r="BR43" s="152"/>
      <c r="BS43" s="152"/>
      <c r="BT43" s="152"/>
      <c r="BU43" s="152"/>
      <c r="BV43" s="152"/>
      <c r="BW43" s="152"/>
      <c r="BX43" s="152"/>
      <c r="BY43" s="153"/>
    </row>
    <row r="44" spans="1:95" ht="21">
      <c r="A44" s="7"/>
      <c r="C44" s="149" t="s">
        <v>85</v>
      </c>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50"/>
      <c r="BD44" s="73"/>
      <c r="BE44" s="74"/>
      <c r="BF44" s="74"/>
      <c r="BG44" s="74"/>
      <c r="BH44" s="74"/>
      <c r="BI44" s="74"/>
      <c r="BJ44" s="74"/>
      <c r="BK44" s="74"/>
      <c r="BL44" s="74"/>
      <c r="BM44" s="75"/>
      <c r="BP44" s="146"/>
      <c r="BQ44" s="147"/>
      <c r="BR44" s="147"/>
      <c r="BS44" s="147"/>
      <c r="BT44" s="147"/>
      <c r="BU44" s="147"/>
      <c r="BV44" s="147"/>
      <c r="BW44" s="147"/>
      <c r="BX44" s="147"/>
      <c r="BY44" s="148"/>
      <c r="BZ44" s="156" t="s">
        <v>34</v>
      </c>
      <c r="CA44" s="79"/>
      <c r="CB44" s="79"/>
      <c r="CC44" s="79"/>
      <c r="CD44" s="79"/>
      <c r="CE44" s="79"/>
      <c r="CF44" s="79"/>
      <c r="CG44" s="79"/>
      <c r="CH44" s="79"/>
      <c r="CI44" s="79"/>
    </row>
    <row r="45" spans="1:95" ht="21">
      <c r="A45" s="7"/>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50"/>
      <c r="BD45" s="76"/>
      <c r="BE45" s="77"/>
      <c r="BF45" s="77"/>
      <c r="BG45" s="77"/>
      <c r="BH45" s="77"/>
      <c r="BI45" s="77"/>
      <c r="BJ45" s="77"/>
      <c r="BK45" s="77"/>
      <c r="BL45" s="77"/>
      <c r="BM45" s="78"/>
      <c r="BP45" s="79" t="s">
        <v>32</v>
      </c>
      <c r="BQ45" s="79"/>
      <c r="BR45" s="79"/>
      <c r="BS45" s="79"/>
      <c r="BT45" s="79"/>
      <c r="BU45" s="79"/>
      <c r="BV45" s="79"/>
      <c r="BW45" s="79"/>
      <c r="BX45" s="79"/>
      <c r="BY45" s="79"/>
      <c r="BZ45" s="79"/>
      <c r="CA45" s="79"/>
      <c r="CB45" s="79"/>
      <c r="CC45" s="79"/>
      <c r="CD45" s="79"/>
      <c r="CE45" s="79"/>
      <c r="CF45" s="79"/>
      <c r="CG45" s="79"/>
      <c r="CH45" s="79"/>
      <c r="CI45" s="79"/>
    </row>
    <row r="46" spans="1:95">
      <c r="BW46" s="9"/>
    </row>
    <row r="47" spans="1:95">
      <c r="B47" s="133" t="s">
        <v>30</v>
      </c>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row>
    <row r="48" spans="1:95" ht="14.25">
      <c r="B48" s="62" t="s">
        <v>31</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20" t="str">
        <f>IF(CM48=1,"","該当しない項目のためこのままでOK")</f>
        <v>該当しない項目のためこのままでOK</v>
      </c>
      <c r="CM48" s="14">
        <f>CM16</f>
        <v>0</v>
      </c>
    </row>
    <row r="49" spans="1:93" ht="18.75" customHeight="1">
      <c r="A49" s="8"/>
      <c r="C49" s="65" t="s">
        <v>36</v>
      </c>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6" t="str">
        <f>IF(AND(SUM(CM11:CM18)=1,CM48=1),ROUNDDOWN((R7*BX33/BX38)*((AB33+AN33+AZ33)/BX33)*10/110,0),"－　")</f>
        <v>－　</v>
      </c>
      <c r="AZ49" s="67"/>
      <c r="BA49" s="67"/>
      <c r="BB49" s="67"/>
      <c r="BC49" s="67"/>
      <c r="BD49" s="67"/>
      <c r="BE49" s="67"/>
      <c r="BF49" s="67"/>
      <c r="BG49" s="67"/>
      <c r="BH49" s="67"/>
      <c r="BI49" s="67"/>
      <c r="BJ49" s="68"/>
      <c r="CJ49" s="1" t="str">
        <f>IF(AND(SUM(CM11:CM18)=1,CM48=1),"("&amp;CM7&amp;"*"&amp;CQ33&amp;"/"&amp;CQ38&amp;")*(("&amp;CM33&amp;"+"&amp;CN33&amp;"+"&amp;CO33&amp;")/"&amp;CQ33&amp;")*10/110=(円未満切捨て)","")</f>
        <v/>
      </c>
    </row>
    <row r="50" spans="1:93" ht="18.75" customHeight="1">
      <c r="A50" s="8"/>
      <c r="C50" s="65" t="s">
        <v>39</v>
      </c>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6" t="str">
        <f>IF(AND(SUM(CM11:CM18)=1,CM48=1),ROUNDDOWN((R7*BX37/BX38)*((AB37+AN37+AZ37)/BX37)*8/108,0),"－　")</f>
        <v>－　</v>
      </c>
      <c r="AZ50" s="67"/>
      <c r="BA50" s="67"/>
      <c r="BB50" s="67"/>
      <c r="BC50" s="67"/>
      <c r="BD50" s="67"/>
      <c r="BE50" s="67"/>
      <c r="BF50" s="67"/>
      <c r="BG50" s="67"/>
      <c r="BH50" s="67"/>
      <c r="BI50" s="67"/>
      <c r="BJ50" s="68"/>
      <c r="CJ50" s="1" t="str">
        <f>IF(AND(SUM(CM11:CM18)=1,CM48=1),"("&amp;CM7&amp;"*"&amp;CQ37&amp;"/"&amp;CQ38&amp;")*(("&amp;CM37&amp;"+"&amp;CN37&amp;"+"&amp;CO37&amp;")/"&amp;CQ37&amp;")*8/108=(円未満切捨て)","")</f>
        <v/>
      </c>
    </row>
    <row r="52" spans="1:93" ht="14.25">
      <c r="B52" s="62" t="s">
        <v>37</v>
      </c>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20" t="str">
        <f>IF(CM48=1,"","該当しない項目のためこのままでOK")</f>
        <v>該当しない項目のためこのままでOK</v>
      </c>
      <c r="CM52" s="14">
        <f>CM17</f>
        <v>0</v>
      </c>
    </row>
    <row r="53" spans="1:93" ht="18.75">
      <c r="A53" s="8"/>
      <c r="C53" s="65" t="s">
        <v>40</v>
      </c>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123" t="str">
        <f>IF(AND(SUM(CM11:CM18)=1,CM52=1),ROUNDDOWN((R7*AB33/BX38)*10/110,0),"－　")</f>
        <v>－　</v>
      </c>
      <c r="AZ53" s="67"/>
      <c r="BA53" s="67"/>
      <c r="BB53" s="67"/>
      <c r="BC53" s="67"/>
      <c r="BD53" s="67"/>
      <c r="BE53" s="67"/>
      <c r="BF53" s="67"/>
      <c r="BG53" s="67"/>
      <c r="BH53" s="67"/>
      <c r="BI53" s="67"/>
      <c r="BJ53" s="68"/>
      <c r="CJ53" s="1" t="str">
        <f>IF(AND(SUM(CM11:CM18)=1,CM52=1),"("&amp;CM7&amp;"*"&amp;CM33&amp;"/"&amp;CQ38&amp;")*10/110=(円未満切捨て)","")</f>
        <v/>
      </c>
      <c r="CM53" s="10"/>
    </row>
    <row r="54" spans="1:93" ht="18.75">
      <c r="A54" s="8"/>
      <c r="C54" s="65" t="s">
        <v>41</v>
      </c>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6" t="str">
        <f>IF(AND(SUM(CM11:CM18)=1,CM52=1),ROUNDDOWN((R7*AZ33/BX38)*10/110*BP42,0),"－　")</f>
        <v>－　</v>
      </c>
      <c r="AZ54" s="67"/>
      <c r="BA54" s="67"/>
      <c r="BB54" s="67"/>
      <c r="BC54" s="67"/>
      <c r="BD54" s="67"/>
      <c r="BE54" s="67"/>
      <c r="BF54" s="67"/>
      <c r="BG54" s="67"/>
      <c r="BH54" s="67"/>
      <c r="BI54" s="67"/>
      <c r="BJ54" s="68"/>
      <c r="CJ54" s="1" t="str">
        <f>IF(AND(SUM(CM11:CM18)=1,CM52=1),"("&amp;CM7&amp;"*"&amp;CO33&amp;"/"&amp;CQ38&amp;")*10/110*(Ｋ)=(円未満切捨て)","")</f>
        <v/>
      </c>
    </row>
    <row r="55" spans="1:93" ht="18.75">
      <c r="A55" s="8"/>
      <c r="C55" s="65" t="s">
        <v>42</v>
      </c>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6" t="str">
        <f>IF(AND(SUM(CM11:CM18)=1,CM52=1),ROUNDDOWN((R7*AB37/BX38)*8/108,0),"－　")</f>
        <v>－　</v>
      </c>
      <c r="AZ55" s="67"/>
      <c r="BA55" s="67"/>
      <c r="BB55" s="67"/>
      <c r="BC55" s="67"/>
      <c r="BD55" s="67"/>
      <c r="BE55" s="67"/>
      <c r="BF55" s="67"/>
      <c r="BG55" s="67"/>
      <c r="BH55" s="67"/>
      <c r="BI55" s="67"/>
      <c r="BJ55" s="68"/>
      <c r="CJ55" s="1" t="str">
        <f>IF(AND(SUM(CM11:CM18)=1,CM52=1),"("&amp;CM7&amp;"*"&amp;CM37&amp;"/"&amp;CQ38&amp;")*8/108=(円未満切捨て)","")</f>
        <v/>
      </c>
    </row>
    <row r="56" spans="1:93" ht="18.75">
      <c r="A56" s="8"/>
      <c r="C56" s="65" t="s">
        <v>43</v>
      </c>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6" t="str">
        <f>IF(AND(SUM(CM11:CM18)=1,CM52=1),ROUNDDOWN((R7*AZ37/BX38)*8/108*BP42,0),"－　")</f>
        <v>－　</v>
      </c>
      <c r="AZ56" s="67"/>
      <c r="BA56" s="67"/>
      <c r="BB56" s="67"/>
      <c r="BC56" s="67"/>
      <c r="BD56" s="67"/>
      <c r="BE56" s="67"/>
      <c r="BF56" s="67"/>
      <c r="BG56" s="67"/>
      <c r="BH56" s="67"/>
      <c r="BI56" s="67"/>
      <c r="BJ56" s="68"/>
      <c r="CJ56" s="1" t="str">
        <f>IF(AND(SUM(CM11:CM18)=1,CM52=1),"("&amp;CM7&amp;"*"&amp;CO37&amp;"/"&amp;CQ38&amp;")*8/108*(Ｋ)=(円未満切捨て)","")</f>
        <v/>
      </c>
    </row>
    <row r="58" spans="1:93" ht="14.25">
      <c r="B58" s="62" t="s">
        <v>49</v>
      </c>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20" t="str">
        <f>IF(CM58=1,"","該当しない項目のためこのままでOK")</f>
        <v/>
      </c>
      <c r="CM58" s="16">
        <f>CM18</f>
        <v>1</v>
      </c>
    </row>
    <row r="59" spans="1:93" ht="18.75">
      <c r="A59" s="8"/>
      <c r="C59" s="65" t="s">
        <v>44</v>
      </c>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6">
        <f>IF(AND(SUM(CM11:CM18)=1,CM58=1),ROUNDDOWN((R7*(AB33+AN33+AZ33)/BX38)*10/110*BP42,0),"－　")</f>
        <v>1038</v>
      </c>
      <c r="AZ59" s="67"/>
      <c r="BA59" s="67"/>
      <c r="BB59" s="67"/>
      <c r="BC59" s="67"/>
      <c r="BD59" s="67"/>
      <c r="BE59" s="67"/>
      <c r="BF59" s="67"/>
      <c r="BG59" s="67"/>
      <c r="BH59" s="67"/>
      <c r="BI59" s="67"/>
      <c r="BJ59" s="68"/>
      <c r="CJ59" s="1" t="str">
        <f>IF(AND(SUM(CM11:CM18)=1,CM58=1),"("&amp;CM7&amp;"*("&amp;CM33&amp;"+"&amp;CN33&amp;"+"&amp;CO33&amp;")/"&amp;CQ38&amp;")*10/110*(Ｋ)=(円未満切捨て)","")</f>
        <v>(500,000*(0+0+640,000)/1,000,000)*10/110*(Ｋ)=(円未満切捨て)</v>
      </c>
    </row>
    <row r="60" spans="1:93" ht="18.75">
      <c r="A60" s="8"/>
      <c r="C60" s="65" t="s">
        <v>45</v>
      </c>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6">
        <f>IF(AND(SUM(CM11:CM18)=1,CM58=1),ROUNDDOWN((R7*(AB37+AN37+AZ37)/BX38)*8/108*BP42,0),"－　")</f>
        <v>13</v>
      </c>
      <c r="AZ60" s="67"/>
      <c r="BA60" s="67"/>
      <c r="BB60" s="67"/>
      <c r="BC60" s="67"/>
      <c r="BD60" s="67"/>
      <c r="BE60" s="67"/>
      <c r="BF60" s="67"/>
      <c r="BG60" s="67"/>
      <c r="BH60" s="67"/>
      <c r="BI60" s="67"/>
      <c r="BJ60" s="68"/>
      <c r="CJ60" s="1" t="str">
        <f>IF(AND(SUM(CM11:CM18)=1,CM58=1),"("&amp;CM7&amp;"*("&amp;CM37&amp;"+"&amp;CN37&amp;"+"&amp;CO37&amp;")/"&amp;CQ38&amp;")*8/108*(Ｋ)=(円未満切捨て)","")</f>
        <v>(500,000*(0+0+10,000)/1,000,000)*8/108*(Ｋ)=(円未満切捨て)</v>
      </c>
    </row>
    <row r="61" spans="1:93" ht="14.25" thickBot="1"/>
    <row r="62" spans="1:93" ht="19.5" thickBot="1">
      <c r="A62" s="8"/>
      <c r="B62" s="62" t="s">
        <v>50</v>
      </c>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3"/>
      <c r="AY62" s="69">
        <f>IF(AND(SUM(CM11:CM18)=1,SUM(CM11:CM15)=1),0,IF(AND(SUM(CM11:CM18)=1,SUM(CM63:CO63)=1),HLOOKUP(1,CM63:CO64,2,FALSE),"－　"))</f>
        <v>1051</v>
      </c>
      <c r="AZ62" s="70"/>
      <c r="BA62" s="70"/>
      <c r="BB62" s="70"/>
      <c r="BC62" s="70"/>
      <c r="BD62" s="70"/>
      <c r="BE62" s="70"/>
      <c r="BF62" s="70"/>
      <c r="BG62" s="70"/>
      <c r="BH62" s="70"/>
      <c r="BI62" s="70"/>
      <c r="BJ62" s="71"/>
      <c r="CM62" s="18" t="s">
        <v>46</v>
      </c>
      <c r="CN62" s="18" t="s">
        <v>47</v>
      </c>
      <c r="CO62" s="18" t="s">
        <v>48</v>
      </c>
    </row>
    <row r="63" spans="1:93">
      <c r="CM63" s="18">
        <f>CM48</f>
        <v>0</v>
      </c>
      <c r="CN63" s="18">
        <f>CM52</f>
        <v>0</v>
      </c>
      <c r="CO63" s="18">
        <f>CM58</f>
        <v>1</v>
      </c>
    </row>
    <row r="64" spans="1:93">
      <c r="CM64" s="19">
        <f>IF(CM63=1,SUM(AY49:BJ50),0)</f>
        <v>0</v>
      </c>
      <c r="CN64" s="19">
        <f>IF(CN63=1,SUM(AY53:BJ56),0)</f>
        <v>0</v>
      </c>
      <c r="CO64" s="19">
        <f>IF(CO63=1,SUM(AY59:BJ60),0)</f>
        <v>1051</v>
      </c>
    </row>
  </sheetData>
  <mergeCells count="165">
    <mergeCell ref="C44:BC45"/>
    <mergeCell ref="BP42:BY44"/>
    <mergeCell ref="CJ4:CJ7"/>
    <mergeCell ref="BZ44:CI44"/>
    <mergeCell ref="BX36:CI36"/>
    <mergeCell ref="BX26:CI26"/>
    <mergeCell ref="K37:AA37"/>
    <mergeCell ref="AZ32:BK32"/>
    <mergeCell ref="G13:CI13"/>
    <mergeCell ref="BL36:BW36"/>
    <mergeCell ref="BL32:BW32"/>
    <mergeCell ref="BX32:CI32"/>
    <mergeCell ref="BL33:BW33"/>
    <mergeCell ref="BX33:CI33"/>
    <mergeCell ref="K36:AA36"/>
    <mergeCell ref="BL27:BW27"/>
    <mergeCell ref="AB31:AM31"/>
    <mergeCell ref="AN31:AY31"/>
    <mergeCell ref="AZ31:BK31"/>
    <mergeCell ref="CJ22:CJ24"/>
    <mergeCell ref="C7:Q7"/>
    <mergeCell ref="R7:AG7"/>
    <mergeCell ref="B9:CI9"/>
    <mergeCell ref="AB23:AM24"/>
    <mergeCell ref="BP45:CI45"/>
    <mergeCell ref="AN23:AY24"/>
    <mergeCell ref="C53:AX53"/>
    <mergeCell ref="AY53:BJ53"/>
    <mergeCell ref="AY54:BJ54"/>
    <mergeCell ref="C55:AX55"/>
    <mergeCell ref="C54:AX54"/>
    <mergeCell ref="C56:AX56"/>
    <mergeCell ref="AY55:BJ55"/>
    <mergeCell ref="AY56:BJ56"/>
    <mergeCell ref="AN30:AY30"/>
    <mergeCell ref="AN34:AY34"/>
    <mergeCell ref="AB33:AM33"/>
    <mergeCell ref="AN33:AY33"/>
    <mergeCell ref="AZ33:BK33"/>
    <mergeCell ref="B40:CI40"/>
    <mergeCell ref="B47:CI47"/>
    <mergeCell ref="B48:CI48"/>
    <mergeCell ref="B52:CI52"/>
    <mergeCell ref="AZ37:BK37"/>
    <mergeCell ref="AN37:AY37"/>
    <mergeCell ref="AB37:AM37"/>
    <mergeCell ref="AZ30:BK30"/>
    <mergeCell ref="BD41:BM42"/>
    <mergeCell ref="BL22:BW24"/>
    <mergeCell ref="AB30:AM30"/>
    <mergeCell ref="C6:Q6"/>
    <mergeCell ref="C49:AX49"/>
    <mergeCell ref="C50:AX50"/>
    <mergeCell ref="CJ11:CJ18"/>
    <mergeCell ref="G16:CI16"/>
    <mergeCell ref="G17:CI17"/>
    <mergeCell ref="G18:CI18"/>
    <mergeCell ref="BL37:BW37"/>
    <mergeCell ref="BX37:CI37"/>
    <mergeCell ref="AB38:AM38"/>
    <mergeCell ref="AN38:AY38"/>
    <mergeCell ref="AZ38:BK38"/>
    <mergeCell ref="BL38:BW38"/>
    <mergeCell ref="BX38:CI38"/>
    <mergeCell ref="AZ34:BK34"/>
    <mergeCell ref="BL34:BW34"/>
    <mergeCell ref="BX34:CI34"/>
    <mergeCell ref="AB36:AM36"/>
    <mergeCell ref="AN36:AY36"/>
    <mergeCell ref="AZ36:BK36"/>
    <mergeCell ref="BL30:BW30"/>
    <mergeCell ref="BX30:CI30"/>
    <mergeCell ref="K35:AA35"/>
    <mergeCell ref="BL26:BW26"/>
    <mergeCell ref="BX22:CI24"/>
    <mergeCell ref="C3:Q3"/>
    <mergeCell ref="C4:Q4"/>
    <mergeCell ref="R3:CG3"/>
    <mergeCell ref="R4:CG4"/>
    <mergeCell ref="R5:CG5"/>
    <mergeCell ref="R6:CG6"/>
    <mergeCell ref="K32:AA32"/>
    <mergeCell ref="BX27:CI27"/>
    <mergeCell ref="BL31:BW31"/>
    <mergeCell ref="BX31:CI31"/>
    <mergeCell ref="AH7:CG7"/>
    <mergeCell ref="AB25:AM25"/>
    <mergeCell ref="AN25:AY25"/>
    <mergeCell ref="AB27:AM27"/>
    <mergeCell ref="AN27:AY27"/>
    <mergeCell ref="AB32:AM32"/>
    <mergeCell ref="AN32:AY32"/>
    <mergeCell ref="AZ27:BK27"/>
    <mergeCell ref="G14:CI14"/>
    <mergeCell ref="CG15:CI15"/>
    <mergeCell ref="K30:AA30"/>
    <mergeCell ref="J15:CF15"/>
    <mergeCell ref="B21:CI21"/>
    <mergeCell ref="G12:CI12"/>
    <mergeCell ref="B1:CI1"/>
    <mergeCell ref="B10:CI10"/>
    <mergeCell ref="C14:F15"/>
    <mergeCell ref="AB22:BK22"/>
    <mergeCell ref="AZ23:BK24"/>
    <mergeCell ref="F34:J37"/>
    <mergeCell ref="F25:J33"/>
    <mergeCell ref="C11:F11"/>
    <mergeCell ref="C12:F12"/>
    <mergeCell ref="C13:F13"/>
    <mergeCell ref="C16:F16"/>
    <mergeCell ref="C17:F17"/>
    <mergeCell ref="C18:F18"/>
    <mergeCell ref="K25:AA25"/>
    <mergeCell ref="C25:E38"/>
    <mergeCell ref="K26:AA26"/>
    <mergeCell ref="K27:AA27"/>
    <mergeCell ref="K31:AA31"/>
    <mergeCell ref="K33:AA33"/>
    <mergeCell ref="C22:AA24"/>
    <mergeCell ref="G15:I15"/>
    <mergeCell ref="G11:CI11"/>
    <mergeCell ref="C5:Q5"/>
    <mergeCell ref="K34:AA34"/>
    <mergeCell ref="B58:CI58"/>
    <mergeCell ref="B62:AX62"/>
    <mergeCell ref="CJ2:CM3"/>
    <mergeCell ref="C59:AX59"/>
    <mergeCell ref="C60:AX60"/>
    <mergeCell ref="AY59:BJ59"/>
    <mergeCell ref="AY60:BJ60"/>
    <mergeCell ref="AY62:BJ62"/>
    <mergeCell ref="CM14:CM15"/>
    <mergeCell ref="AY49:BJ49"/>
    <mergeCell ref="AY50:BJ50"/>
    <mergeCell ref="BD44:BM45"/>
    <mergeCell ref="C41:AN41"/>
    <mergeCell ref="C42:AN42"/>
    <mergeCell ref="AO41:AZ41"/>
    <mergeCell ref="AO42:AZ42"/>
    <mergeCell ref="BA41:BC42"/>
    <mergeCell ref="F38:AA38"/>
    <mergeCell ref="AZ25:BK25"/>
    <mergeCell ref="BL25:BW25"/>
    <mergeCell ref="BX25:CI25"/>
    <mergeCell ref="K29:AA29"/>
    <mergeCell ref="AB29:AM29"/>
    <mergeCell ref="AN29:AY29"/>
    <mergeCell ref="AZ29:BK29"/>
    <mergeCell ref="BL29:BW29"/>
    <mergeCell ref="BX29:CI29"/>
    <mergeCell ref="AB26:AM26"/>
    <mergeCell ref="AN26:AY26"/>
    <mergeCell ref="AZ26:BK26"/>
    <mergeCell ref="K28:AA28"/>
    <mergeCell ref="AB35:AM35"/>
    <mergeCell ref="AN35:AY35"/>
    <mergeCell ref="AZ35:BK35"/>
    <mergeCell ref="BL35:BW35"/>
    <mergeCell ref="BX35:CI35"/>
    <mergeCell ref="AB28:AM28"/>
    <mergeCell ref="AN28:AY28"/>
    <mergeCell ref="AZ28:BK28"/>
    <mergeCell ref="BL28:BW28"/>
    <mergeCell ref="BX28:CI28"/>
    <mergeCell ref="AB34:AM34"/>
  </mergeCells>
  <phoneticPr fontId="4"/>
  <dataValidations count="1">
    <dataValidation type="list" allowBlank="1" showInputMessage="1" showErrorMessage="1" sqref="C11:F18">
      <formula1>$CK$9:$CK$10</formula1>
    </dataValidation>
  </dataValidations>
  <printOptions horizontalCentered="1"/>
  <pageMargins left="0.9055118110236221" right="0.59055118110236227" top="0.70866141732283472" bottom="0.70866141732283472" header="0.31496062992125984" footer="0.31496062992125984"/>
  <pageSetup paperSize="9" scale="73"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61"/>
  <sheetViews>
    <sheetView zoomScale="115" zoomScaleNormal="115" workbookViewId="0">
      <selection activeCell="B1" sqref="B1"/>
    </sheetView>
  </sheetViews>
  <sheetFormatPr defaultRowHeight="13.5"/>
  <cols>
    <col min="1" max="1" width="1.25" customWidth="1"/>
    <col min="12" max="12" width="3.625" customWidth="1"/>
    <col min="13" max="13" width="1.25" customWidth="1"/>
  </cols>
  <sheetData>
    <row r="1" ht="7.5" customHeight="1"/>
    <row r="60" ht="10.5" customHeight="1"/>
    <row r="61" ht="7.5" customHeight="1"/>
  </sheetData>
  <phoneticPr fontId="4"/>
  <printOptions horizontalCentered="1"/>
  <pageMargins left="0.78740157480314965" right="0.78740157480314965" top="0.98425196850393704" bottom="0.78740157480314965" header="0.31496062992125984" footer="0.31496062992125984"/>
  <pageSetup paperSize="9" scale="8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61"/>
  <sheetViews>
    <sheetView zoomScale="115" zoomScaleNormal="115" workbookViewId="0">
      <selection activeCell="P10" sqref="P10"/>
    </sheetView>
  </sheetViews>
  <sheetFormatPr defaultRowHeight="13.5"/>
  <cols>
    <col min="1" max="1" width="1.25" customWidth="1"/>
    <col min="12" max="12" width="3.5" customWidth="1"/>
    <col min="13" max="13" width="1.25" customWidth="1"/>
  </cols>
  <sheetData>
    <row r="1" ht="7.5" customHeight="1"/>
    <row r="60" ht="10.5" customHeight="1"/>
    <row r="61" ht="7.5" customHeight="1"/>
  </sheetData>
  <phoneticPr fontId="4"/>
  <printOptions horizontalCentered="1"/>
  <pageMargins left="0.78740157480314965" right="0.78740157480314965" top="0.98425196850393704" bottom="0.78740157480314965"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仕入控除税額報告書</vt:lpstr>
      <vt:lpstr>別紙</vt:lpstr>
      <vt:lpstr>確定申告書</vt:lpstr>
      <vt:lpstr>課税売上割合・控除対象仕入税額等の計算表</vt:lpstr>
      <vt:lpstr>課税売上割合・控除対象仕入税額等の計算表!Print_Area</vt:lpstr>
      <vt:lpstr>確定申告書!Print_Area</vt:lpstr>
      <vt:lpstr>仕入控除税額報告書!Print_Area</vt:lpstr>
      <vt:lpstr>別紙!Print_Area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2022-08-02T12:11:25Z</cp:lastPrinted>
  <dcterms:modified xsi:type="dcterms:W3CDTF">2025-06-05T08:51:40Z</dcterms:modified>
</cp:coreProperties>
</file>