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CO35" i="10"/>
  <c r="BE35" i="10"/>
  <c r="AM35"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<sst xmlns="http://schemas.openxmlformats.org/spreadsheetml/2006/main" count="1101" uniqueCount="568">
  <si>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</si>
  <si>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</si>
  <si>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</si>
  <si>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</si>
  <si>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</si>
  <si>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</si>
  <si>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</si>
  <si>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</si>
  <si>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</si>
  <si>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</si>
  <si>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</si>
  <si>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</si>
  <si>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</si>
  <si>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</si>
  <si>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</si>
  <si>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</si>
  <si>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</si>
  <si>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</si>
  <si>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</si>
  <si>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</si>
  <si>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</si>
  <si>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</si>
  <si>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</si>
  <si>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</si>
  <si>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</si>
  <si>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</si>
  <si>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</si>
  <si>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</si>
  <si>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</si>
  <si>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</si>
  <si>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</si>
  <si>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</si>
  <si>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</si>
  <si>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</si>
  <si>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</si>
  <si>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</si>
  <si>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</si>
  <si>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</si>
  <si>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</si>
  <si>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</si>
  <si>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</si>
  <si>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</si>
  <si>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</si>
  <si>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</si>
  <si>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</si>
  <si>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</si>
  <si>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</si>
  <si>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</si>
  <si>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</si>
  <si>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</si>
  <si>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</si>
  <si>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</si>
  <si>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</si>
  <si>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</si>
  <si>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</si>
  <si>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</si>
  <si>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</si>
  <si>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</si>
  <si>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</si>
  <si>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</si>
  <si>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</si>
  <si>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</si>
  <si>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</si>
  <si>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</si>
  <si>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</si>
  <si>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</si>
  <si>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</si>
  <si>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</si>
  <si>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</si>
  <si>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</si>
  <si>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</si>
  <si>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</si>
  <si>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</si>
  <si>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</si>
  <si>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</si>
  <si>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</si>
  <si>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</si>
  <si>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</si>
  <si>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</si>
  <si>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</si>
  <si>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</si>
  <si>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</si>
  <si>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</si>
  <si>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</si>
  <si>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</si>
  <si>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</si>
  <si>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</si>
  <si>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</si>
  <si>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</si>
  <si>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</si>
  <si>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</si>
  <si>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</si>
  <si>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</si>
  <si>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</si>
  <si>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遠賀町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</si>
  <si>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</si>
  <si>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</si>
  <si>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</si>
  <si>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</si>
  <si>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</si>
  <si>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</si>
  <si>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</si>
  <si>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</si>
  <si>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</si>
  <si>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</si>
  <si>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</si>
  <si>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</si>
  <si>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</si>
  <si>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</si>
  <si>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</si>
  <si>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</si>
  <si>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</si>
  <si>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</si>
  <si>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</si>
  <si>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</si>
  <si>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</si>
  <si>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</si>
  <si>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</si>
  <si>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</si>
  <si>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</si>
  <si>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</si>
  <si>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</si>
  <si>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</si>
  <si>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</si>
  <si>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</si>
  <si>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</si>
  <si>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</si>
  <si>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</si>
  <si>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</si>
  <si>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</si>
  <si>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</si>
  <si>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</si>
  <si>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</si>
  <si>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</si>
  <si>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</si>
  <si>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</si>
  <si>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</si>
  <si>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</si>
  <si>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</si>
  <si>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</si>
  <si>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</si>
  <si>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</si>
  <si>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</si>
  <si>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</si>
  <si>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</si>
  <si>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</si>
  <si>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</si>
  <si>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</si>
  <si>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</si>
  <si>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</si>
  <si>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</si>
  <si>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</si>
  <si>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</si>
  <si>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</si>
  <si>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</si>
  <si>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</si>
  <si>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</si>
  <si>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</si>
  <si>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</si>
  <si>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</si>
  <si>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</si>
  <si>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</si>
  <si>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</si>
  <si>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</si>
  <si>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</si>
  <si>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</si>
  <si>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</si>
  <si>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</si>
  <si>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</si>
  <si>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</si>
  <si>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</si>
  <si>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</si>
  <si>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</si>
  <si>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</si>
  <si>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</si>
  <si>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</si>
  <si>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</si>
  <si>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</si>
  <si>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</si>
  <si>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</si>
  <si>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</si>
  <si>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</si>
  <si>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</si>
  <si>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</si>
  <si>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</si>
  <si>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</si>
  <si>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</si>
  <si>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</si>
  <si>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</si>
  <si>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</si>
  <si>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</si>
  <si>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</si>
  <si>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</si>
  <si>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</si>
  <si>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</si>
  <si>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</si>
  <si>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</si>
  <si>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</si>
  <si>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</si>
  <si>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</si>
  <si>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</si>
  <si>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</si>
  <si>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福岡県遠賀町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</si>
  <si>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</si>
  <si>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</si>
  <si>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</si>
  <si>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</si>
  <si>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</si>
  <si>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</si>
  <si>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</si>
  <si>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</si>
  <si>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</si>
  <si>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</si>
  <si>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</si>
  <si>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</si>
  <si>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</si>
  <si>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</si>
  <si>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</si>
  <si>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</si>
  <si>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</si>
  <si>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</si>
  <si>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</si>
  <si>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</si>
  <si>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</si>
  <si>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</si>
  <si>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</si>
  <si>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</si>
  <si>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</si>
  <si>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</si>
  <si>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</si>
  <si>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</si>
  <si>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</si>
  <si>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</si>
  <si>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</si>
  <si>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</si>
  <si>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</si>
  <si>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</si>
  <si>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</si>
  <si>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</si>
  <si>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</si>
  <si>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</si>
  <si>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</si>
  <si>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</si>
  <si>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</si>
  <si>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</si>
  <si>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</si>
  <si>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</si>
  <si>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</si>
  <si>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</si>
  <si>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</si>
  <si>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</si>
  <si>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</si>
  <si>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</si>
  <si>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</si>
  <si>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</si>
  <si>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</si>
  <si>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</si>
  <si>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</si>
  <si>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</si>
  <si>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</si>
  <si>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</si>
  <si>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</si>
  <si>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</si>
  <si>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</si>
  <si>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</si>
  <si>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</si>
  <si>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</si>
  <si>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</si>
  <si>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</si>
  <si>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</si>
  <si>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</si>
  <si>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</si>
  <si>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</si>
  <si>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</si>
  <si>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</si>
  <si>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</si>
  <si>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</si>
  <si>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</si>
  <si>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</si>
  <si>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</si>
  <si>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</si>
  <si>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</si>
  <si>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</si>
  <si>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</si>
  <si>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</si>
  <si>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</si>
  <si>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</si>
  <si>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</si>
  <si>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</si>
  <si>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</si>
  <si>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</si>
  <si>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</si>
  <si>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</si>
  <si>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</si>
  <si>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</si>
  <si>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</si>
  <si>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</si>
  <si>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</si>
  <si>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</si>
  <si>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</si>
  <si>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</si>
  <si>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</si>
  <si>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</si>
  <si>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</si>
  <si>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</si>
  <si>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</si>
  <si>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</si>
  <si>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</si>
  <si>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</si>
  <si>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</si>
  <si>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</si>
  <si>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</si>
  <si>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</si>
  <si>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</si>
  <si>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</si>
  <si>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</si>
  <si>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</si>
  <si>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</si>
  <si>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</si>
  <si>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</si>
  <si>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</si>
  <si>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</si>
  <si>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</si>
  <si>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</si>
  <si>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</si>
  <si>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</si>
  <si>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</si>
  <si>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</si>
  <si>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</si>
  <si>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</si>
  <si>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</si>
  <si>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</si>
  <si>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</si>
  <si>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</si>
  <si>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</si>
  <si>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</si>
  <si>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</si>
  <si>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</si>
  <si>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</si>
  <si>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</si>
  <si>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</si>
  <si>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</si>
  <si>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</si>
  <si>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</si>
  <si>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</si>
  <si>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</si>
  <si>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</si>
  <si>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</si>
  <si>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</si>
  <si>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</si>
  <si>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</si>
  <si>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</si>
  <si>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</si>
  <si>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福岡県遠賀町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</si>
  <si>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</si>
  <si>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</si>
  <si>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</si>
  <si>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</si>
  <si>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</si>
  <si>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</si>
  <si>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</si>
  <si>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</si>
  <si>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</si>
  <si>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</si>
  <si>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</si>
  <si>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</si>
  <si>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</si>
  <si>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</si>
  <si>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</si>
  <si>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</si>
  <si>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</si>
  <si>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</si>
  <si>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</si>
  <si>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</si>
  <si>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遠賀町住宅新築資金等貸付事業会計</t>
    <phoneticPr fontId="5"/>
  </si>
  <si>
    <t>遠賀霊園事業特別会計</t>
    <phoneticPr fontId="5"/>
  </si>
  <si>
    <t>遠賀町土地取得会計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</si>
  <si>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</si>
  <si>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</si>
  <si>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</si>
  <si>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</si>
  <si>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</si>
  <si>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</si>
  <si>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</si>
  <si>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</si>
  <si>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</si>
  <si>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</si>
  <si>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</si>
  <si>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</si>
  <si>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</si>
  <si>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</si>
  <si>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</si>
  <si>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</si>
  <si>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</si>
  <si>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</si>
  <si>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</si>
  <si>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</si>
  <si>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</si>
  <si>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</si>
  <si>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</si>
  <si>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</si>
  <si>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</si>
  <si>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</si>
  <si>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</si>
  <si>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</si>
  <si>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</si>
  <si>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</si>
  <si>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</si>
  <si>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</si>
  <si>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</si>
  <si>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</si>
  <si>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</si>
  <si>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</si>
  <si>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</si>
  <si>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</si>
  <si>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</si>
  <si>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</si>
  <si>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</si>
  <si>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</si>
  <si>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</si>
  <si>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</si>
  <si>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</si>
  <si>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</si>
  <si>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</si>
  <si>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</si>
  <si>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</si>
  <si>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</si>
  <si>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</si>
  <si>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</si>
  <si>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</si>
  <si>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</si>
  <si>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</si>
  <si>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</si>
  <si>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</si>
  <si>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</si>
  <si>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</si>
  <si>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</si>
  <si>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</si>
  <si>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</si>
  <si>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</si>
  <si>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</si>
  <si>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</si>
  <si>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</si>
  <si>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</si>
  <si>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</si>
  <si>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</si>
  <si>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</si>
  <si>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</si>
  <si>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</si>
  <si>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</si>
  <si>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</si>
  <si>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</si>
  <si>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</si>
  <si>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</si>
  <si>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</si>
  <si>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</si>
  <si>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</si>
  <si>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</si>
  <si>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</si>
  <si>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</si>
  <si>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</si>
  <si>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</si>
  <si>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</si>
  <si>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</si>
  <si>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</si>
  <si>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</si>
  <si>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</si>
  <si>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</si>
  <si>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</si>
  <si>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</si>
  <si>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</si>
  <si>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</si>
  <si>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</si>
  <si>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</si>
  <si>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</si>
  <si>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</si>
  <si>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</si>
  <si>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</si>
  <si>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</si>
  <si>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</si>
  <si>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</si>
  <si>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</si>
  <si>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</si>
  <si>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</si>
  <si>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</si>
  <si>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</si>
  <si>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</si>
  <si>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</si>
  <si>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</si>
  <si>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</si>
  <si>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</si>
  <si>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</si>
  <si>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</si>
  <si>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</si>
  <si>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</si>
  <si>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</si>
  <si>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</si>
  <si>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</si>
  <si>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</si>
  <si>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</si>
  <si>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</si>
  <si>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</si>
  <si>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</si>
  <si>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</si>
  <si>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</si>
  <si>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</si>
  <si>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</si>
  <si>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</si>
  <si>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</si>
  <si>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</si>
  <si>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</si>
  <si>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</si>
  <si>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</si>
  <si>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</si>
  <si>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</si>
  <si>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</si>
  <si>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</si>
  <si>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</si>
  <si>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</si>
  <si>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</si>
  <si>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</si>
  <si>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</si>
  <si>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</si>
  <si>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</si>
  <si>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</si>
  <si>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</si>
  <si>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</si>
  <si>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</si>
  <si>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</si>
  <si>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t>
  </si>
  <si>
    <t>▲ 1.36</t>
  </si>
  <si>
    <t>▲ 6.23</t>
  </si>
  <si>
    <t>一般会計</t>
  </si>
  <si>
    <t>国民健康保険事業特別会計</t>
  </si>
  <si>
    <t>下水道事業会計</t>
  </si>
  <si>
    <t>後期高齢者医療特別会計</t>
  </si>
  <si>
    <t>遠賀霊園事業特別会計</t>
  </si>
  <si>
    <t>遠賀町住宅新築資金等貸付事業会計</t>
  </si>
  <si>
    <t>遠賀町土地取得会計</t>
  </si>
  <si>
    <t>その他会計（赤字）</t>
  </si>
  <si>
    <t>その他会計（黒字）</t>
  </si>
  <si>
    <t>R01</t>
    <phoneticPr fontId="5"/>
  </si>
  <si>
    <t>R02</t>
    <phoneticPr fontId="5"/>
  </si>
  <si>
    <t>R03</t>
    <phoneticPr fontId="5"/>
  </si>
  <si>
    <t>R04</t>
    <phoneticPr fontId="5"/>
  </si>
  <si>
    <t>R05</t>
    <phoneticPr fontId="5"/>
  </si>
  <si>
    <t>灌漑排水施設維持管理運営基金</t>
    <phoneticPr fontId="5"/>
  </si>
  <si>
    <t>霊園管理運営基金</t>
    <phoneticPr fontId="2"/>
  </si>
  <si>
    <t>まちづくり基金</t>
    <phoneticPr fontId="2"/>
  </si>
  <si>
    <t>豊かなふるさと遠賀基金</t>
    <phoneticPr fontId="2"/>
  </si>
  <si>
    <t>教育関係施設基金</t>
    <phoneticPr fontId="2"/>
  </si>
  <si>
    <t>-</t>
    <phoneticPr fontId="2"/>
  </si>
  <si>
    <t>遠賀町土地開発公社</t>
    <rPh sb="0" eb="3">
      <t>オンガマチ</t>
    </rPh>
    <rPh sb="3" eb="9">
      <t>トチカイハツコウシャ</t>
    </rPh>
    <phoneticPr fontId="2"/>
  </si>
  <si>
    <t>-</t>
    <phoneticPr fontId="2"/>
  </si>
  <si>
    <t>福岡県中間市外二ケ町山田川水利組合</t>
  </si>
  <si>
    <t>福岡県市町村消防団員等公務災害補償組合</t>
  </si>
  <si>
    <t>福岡県自治会館管理組合</t>
  </si>
  <si>
    <t>遠賀・中間地域広域行政事務組合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</si>
  <si>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</si>
  <si>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</si>
  <si>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</si>
  <si>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</si>
  <si>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</si>
  <si>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</si>
  <si>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t>
    <phoneticPr fontId="2"/>
  </si>
  <si>
    <t>-</t>
    <phoneticPr fontId="2"/>
  </si>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</sst>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xmlns:c16r2="http://schemas.microsoft.com/office/drawing/2015/06/chart">
            <c:ext xmlns:c16="http://schemas.microsoft.com/office/drawing/2014/chart" uri="{C3380CC4-5D6E-409C-BE32-E72D297353CC}">
              <c16:uniqueId val="{00000000-A33A-4DA0-A145-8D540A2B30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41389</c:v>
                </c:pt>
                <c:pt idx="1">
                  <c:v>48682</c:v>
                </c:pt>
                <c:pt idx="2">
                  <c:v>87081</c:v>
                </c:pt>
                <c:pt idx="3">
                  <c:v>72591</c:v>
                </c:pt>
                <c:pt idx="4">
                  <c:v>35649</c:v>
                </c:pt>
              </c:numCache>
            </c:numRef>
          </c:val>
          <c:smooth val="0"/>
          <c:extLst xmlns:c16r2="http://schemas.microsoft.com/office/drawing/2015/06/chart">
            <c:ext xmlns:c16="http://schemas.microsoft.com/office/drawing/2014/chart" uri="{C3380CC4-5D6E-409C-BE32-E72D297353CC}">
              <c16:uniqueId val="{00000001-A33A-4DA0-A145-8D540A2B3087}"/>
            </c:ext>
          </c:extLst>
        </c:ser>
        <c:dLbls>
          <c:showLegendKey val="0"/>
          <c:showVal val="0"/>
          <c:showCatName val="0"/>
          <c:showSerName val="0"/>
          <c:showPercent val="0"/>
          <c:showBubbleSize val="0"/>
        </c:dLbls>
        <c:marker val="1"/>
        <c:smooth val="0"/>
        <c:axId val="408012544"/>
        <c:axId val="408013720"/>
      </c:lineChart>
      <c:catAx>
        <c:axId val="40801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13720"/>
        <c:crosses val="autoZero"/>
        <c:auto val="1"/>
        <c:lblAlgn val="ctr"/>
        <c:lblOffset val="100"/>
        <c:tickLblSkip val="1"/>
        <c:tickMarkSkip val="1"/>
        <c:noMultiLvlLbl val="0"/>
      </c:catAx>
      <c:valAx>
        <c:axId val="4080137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1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c:v>
                </c:pt>
                <c:pt idx="1">
                  <c:v>4.3499999999999996</c:v>
                </c:pt>
                <c:pt idx="2">
                  <c:v>7.72</c:v>
                </c:pt>
                <c:pt idx="3">
                  <c:v>12.1</c:v>
                </c:pt>
                <c:pt idx="4">
                  <c:v>5.67</c:v>
                </c:pt>
              </c:numCache>
            </c:numRef>
          </c:val>
          <c:extLst xmlns:c16r2="http://schemas.microsoft.com/office/drawing/2015/06/chart">
            <c:ext xmlns:c16="http://schemas.microsoft.com/office/drawing/2014/chart" uri="{C3380CC4-5D6E-409C-BE32-E72D297353CC}">
              <c16:uniqueId val="{00000000-9AAD-4494-BC0E-E9C1FBD60E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19.18</c:v>
                </c:pt>
                <c:pt idx="1">
                  <c:v>16.91</c:v>
                </c:pt>
                <c:pt idx="2">
                  <c:v>16.45</c:v>
                </c:pt>
                <c:pt idx="3">
                  <c:v>15.06</c:v>
                </c:pt>
                <c:pt idx="4">
                  <c:v>14.81</c:v>
                </c:pt>
              </c:numCache>
            </c:numRef>
          </c:val>
          <c:extLst xmlns:c16r2="http://schemas.microsoft.com/office/drawing/2015/06/chart">
            <c:ext xmlns:c16="http://schemas.microsoft.com/office/drawing/2014/chart" uri="{C3380CC4-5D6E-409C-BE32-E72D297353CC}">
              <c16:uniqueId val="{00000001-9AAD-4494-BC0E-E9C1FBD60E98}"/>
            </c:ext>
          </c:extLst>
        </c:ser>
        <c:dLbls>
          <c:showLegendKey val="0"/>
          <c:showVal val="0"/>
          <c:showCatName val="0"/>
          <c:showSerName val="0"/>
          <c:showPercent val="0"/>
          <c:showBubbleSize val="0"/>
        </c:dLbls>
        <c:gapWidth val="250"/>
        <c:overlap val="100"/>
        <c:axId val="512292512"/>
        <c:axId val="512296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c:v>
                </c:pt>
                <c:pt idx="1">
                  <c:v>-1.36</c:v>
                </c:pt>
                <c:pt idx="2">
                  <c:v>4.24</c:v>
                </c:pt>
                <c:pt idx="3">
                  <c:v>2.5099999999999998</c:v>
                </c:pt>
                <c:pt idx="4">
                  <c:v>-6.23</c:v>
                </c:pt>
              </c:numCache>
            </c:numRef>
          </c:val>
          <c:smooth val="0"/>
          <c:extLst xmlns:c16r2="http://schemas.microsoft.com/office/drawing/2015/06/chart">
            <c:ext xmlns:c16="http://schemas.microsoft.com/office/drawing/2014/chart" uri="{C3380CC4-5D6E-409C-BE32-E72D297353CC}">
              <c16:uniqueId val="{00000002-9AAD-4494-BC0E-E9C1FBD60E98}"/>
            </c:ext>
          </c:extLst>
        </c:ser>
        <c:dLbls>
          <c:showLegendKey val="0"/>
          <c:showVal val="0"/>
          <c:showCatName val="0"/>
          <c:showSerName val="0"/>
          <c:showPercent val="0"/>
          <c:showBubbleSize val="0"/>
        </c:dLbls>
        <c:marker val="1"/>
        <c:smooth val="0"/>
        <c:axId val="512292512"/>
        <c:axId val="512296040"/>
      </c:lineChart>
      <c:catAx>
        <c:axId val="5122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2296040"/>
        <c:crosses val="autoZero"/>
        <c:auto val="1"/>
        <c:lblAlgn val="ctr"/>
        <c:lblOffset val="100"/>
        <c:tickLblSkip val="1"/>
        <c:tickMarkSkip val="1"/>
        <c:noMultiLvlLbl val="0"/>
      </c:catAx>
      <c:valAx>
        <c:axId val="512296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2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75B-43BE-8F78-F7EB3FFA06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75B-43BE-8F78-F7EB3FFA06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75B-43BE-8F78-F7EB3FFA068B}"/>
            </c:ext>
          </c:extLst>
        </c:ser>
        <c:ser>
          <c:idx val="3"/>
          <c:order val="3"/>
          <c:tx>
            <c:strRef>
              <c:f>データシート!$A$30</c:f>
              <c:strCache>
                <c:ptCount val="1"/>
                <c:pt idx="0">
                  <c:v>遠賀町土地取得会計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75B-43BE-8F78-F7EB3FFA068B}"/>
            </c:ext>
          </c:extLst>
        </c:ser>
        <c:ser>
          <c:idx val="4"/>
          <c:order val="4"/>
          <c:tx>
            <c:strRef>
              <c:f>データシート!$A$31</c:f>
              <c:strCache>
                <c:ptCount val="1"/>
                <c:pt idx="0">
                  <c:v>遠賀町住宅新築資金等貸付事業会計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075B-43BE-8F78-F7EB3FFA068B}"/>
            </c:ext>
          </c:extLst>
        </c:ser>
        <c:ser>
          <c:idx val="5"/>
          <c:order val="5"/>
          <c:tx>
            <c:strRef>
              <c:f>データシート!$A$32</c:f>
              <c:strCache>
                <c:ptCount val="1"/>
                <c:pt idx="0">
                  <c:v>遠賀霊園事業特別会計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0.18</c:v>
                </c:pt>
                <c:pt idx="4">
                  <c:v>#N/A</c:v>
                </c:pt>
                <c:pt idx="5">
                  <c:v>0.1</c:v>
                </c:pt>
                <c:pt idx="6">
                  <c:v>#N/A</c:v>
                </c:pt>
                <c:pt idx="7">
                  <c:v>0.14000000000000001</c:v>
                </c:pt>
                <c:pt idx="8">
                  <c:v>#N/A</c:v>
                </c:pt>
                <c:pt idx="9">
                  <c:v>7.0000000000000007E-2</c:v>
                </c:pt>
              </c:numCache>
            </c:numRef>
          </c:val>
          <c:extLst xmlns:c16r2="http://schemas.microsoft.com/office/drawing/2015/06/chart">
            <c:ext xmlns:c16="http://schemas.microsoft.com/office/drawing/2014/chart" uri="{C3380CC4-5D6E-409C-BE32-E72D297353CC}">
              <c16:uniqueId val="{00000005-075B-43BE-8F78-F7EB3FFA068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0.09</c:v>
                </c:pt>
                <c:pt idx="4">
                  <c:v>#N/A</c:v>
                </c:pt>
                <c:pt idx="5">
                  <c:v>7.0000000000000007E-2</c:v>
                </c:pt>
                <c:pt idx="6">
                  <c:v>#N/A</c:v>
                </c:pt>
                <c:pt idx="7">
                  <c:v>0.19</c:v>
                </c:pt>
                <c:pt idx="8">
                  <c:v>#N/A</c:v>
                </c:pt>
                <c:pt idx="9">
                  <c:v>0.08</c:v>
                </c:pt>
              </c:numCache>
            </c:numRef>
          </c:val>
          <c:extLst xmlns:c16r2="http://schemas.microsoft.com/office/drawing/2015/06/chart">
            <c:ext xmlns:c16="http://schemas.microsoft.com/office/drawing/2014/chart" uri="{C3380CC4-5D6E-409C-BE32-E72D297353CC}">
              <c16:uniqueId val="{00000006-075B-43BE-8F78-F7EB3FFA068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0.65</c:v>
                </c:pt>
                <c:pt idx="2">
                  <c:v>#N/A</c:v>
                </c:pt>
                <c:pt idx="3">
                  <c:v>0.6</c:v>
                </c:pt>
                <c:pt idx="4">
                  <c:v>#N/A</c:v>
                </c:pt>
                <c:pt idx="5">
                  <c:v>0.67</c:v>
                </c:pt>
                <c:pt idx="6">
                  <c:v>#N/A</c:v>
                </c:pt>
                <c:pt idx="7">
                  <c:v>0.79</c:v>
                </c:pt>
                <c:pt idx="8">
                  <c:v>#N/A</c:v>
                </c:pt>
                <c:pt idx="9">
                  <c:v>0.82</c:v>
                </c:pt>
              </c:numCache>
            </c:numRef>
          </c:val>
          <c:extLst xmlns:c16r2="http://schemas.microsoft.com/office/drawing/2015/06/chart">
            <c:ext xmlns:c16="http://schemas.microsoft.com/office/drawing/2014/chart" uri="{C3380CC4-5D6E-409C-BE32-E72D297353CC}">
              <c16:uniqueId val="{00000007-075B-43BE-8F78-F7EB3FFA068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0.15</c:v>
                </c:pt>
                <c:pt idx="2">
                  <c:v>#N/A</c:v>
                </c:pt>
                <c:pt idx="3">
                  <c:v>0.33</c:v>
                </c:pt>
                <c:pt idx="4">
                  <c:v>#N/A</c:v>
                </c:pt>
                <c:pt idx="5">
                  <c:v>0.76</c:v>
                </c:pt>
                <c:pt idx="6">
                  <c:v>#N/A</c:v>
                </c:pt>
                <c:pt idx="7">
                  <c:v>0.46</c:v>
                </c:pt>
                <c:pt idx="8">
                  <c:v>#N/A</c:v>
                </c:pt>
                <c:pt idx="9">
                  <c:v>2.5499999999999998</c:v>
                </c:pt>
              </c:numCache>
            </c:numRef>
          </c:val>
          <c:extLst xmlns:c16r2="http://schemas.microsoft.com/office/drawing/2015/06/chart">
            <c:ext xmlns:c16="http://schemas.microsoft.com/office/drawing/2014/chart" uri="{C3380CC4-5D6E-409C-BE32-E72D297353CC}">
              <c16:uniqueId val="{00000008-075B-43BE-8F78-F7EB3FFA06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4.4400000000000004</c:v>
                </c:pt>
                <c:pt idx="2">
                  <c:v>#N/A</c:v>
                </c:pt>
                <c:pt idx="3">
                  <c:v>4.16</c:v>
                </c:pt>
                <c:pt idx="4">
                  <c:v>#N/A</c:v>
                </c:pt>
                <c:pt idx="5">
                  <c:v>7.6</c:v>
                </c:pt>
                <c:pt idx="6">
                  <c:v>#N/A</c:v>
                </c:pt>
                <c:pt idx="7">
                  <c:v>11.94</c:v>
                </c:pt>
                <c:pt idx="8">
                  <c:v>#N/A</c:v>
                </c:pt>
                <c:pt idx="9">
                  <c:v>5.57</c:v>
                </c:pt>
              </c:numCache>
            </c:numRef>
          </c:val>
          <c:extLst xmlns:c16r2="http://schemas.microsoft.com/office/drawing/2015/06/chart">
            <c:ext xmlns:c16="http://schemas.microsoft.com/office/drawing/2014/chart" uri="{C3380CC4-5D6E-409C-BE32-E72D297353CC}">
              <c16:uniqueId val="{00000009-075B-43BE-8F78-F7EB3FFA068B}"/>
            </c:ext>
          </c:extLst>
        </c:ser>
        <c:dLbls>
          <c:showLegendKey val="0"/>
          <c:showVal val="0"/>
          <c:showCatName val="0"/>
          <c:showSerName val="0"/>
          <c:showPercent val="0"/>
          <c:showBubbleSize val="0"/>
        </c:dLbls>
        <c:gapWidth val="150"/>
        <c:overlap val="100"/>
        <c:axId val="512296432"/>
        <c:axId val="512292120"/>
      </c:barChart>
      <c:catAx>
        <c:axId val="51229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292120"/>
        <c:crosses val="autoZero"/>
        <c:auto val="1"/>
        <c:lblAlgn val="ctr"/>
        <c:lblOffset val="100"/>
        <c:tickLblSkip val="1"/>
        <c:tickMarkSkip val="1"/>
        <c:noMultiLvlLbl val="0"/>
      </c:catAx>
      <c:valAx>
        <c:axId val="512292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29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533</c:v>
                </c:pt>
                <c:pt idx="5">
                  <c:v>558</c:v>
                </c:pt>
                <c:pt idx="8">
                  <c:v>550</c:v>
                </c:pt>
                <c:pt idx="11">
                  <c:v>541</c:v>
                </c:pt>
                <c:pt idx="14">
                  <c:v>531</c:v>
                </c:pt>
              </c:numCache>
            </c:numRef>
          </c:val>
          <c:extLst xmlns:c16r2="http://schemas.microsoft.com/office/drawing/2015/06/chart">
            <c:ext xmlns:c16="http://schemas.microsoft.com/office/drawing/2014/chart" uri="{C3380CC4-5D6E-409C-BE32-E72D297353CC}">
              <c16:uniqueId val="{00000000-123F-4B39-85A4-7FE676A4C7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3F-4B39-85A4-7FE676A4C7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123F-4B39-85A4-7FE676A4C7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68</c:v>
                </c:pt>
                <c:pt idx="3">
                  <c:v>69</c:v>
                </c:pt>
                <c:pt idx="6">
                  <c:v>58</c:v>
                </c:pt>
                <c:pt idx="9">
                  <c:v>37</c:v>
                </c:pt>
                <c:pt idx="12">
                  <c:v>35</c:v>
                </c:pt>
              </c:numCache>
            </c:numRef>
          </c:val>
          <c:extLst xmlns:c16r2="http://schemas.microsoft.com/office/drawing/2015/06/chart">
            <c:ext xmlns:c16="http://schemas.microsoft.com/office/drawing/2014/chart" uri="{C3380CC4-5D6E-409C-BE32-E72D297353CC}">
              <c16:uniqueId val="{00000003-123F-4B39-85A4-7FE676A4C7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171</c:v>
                </c:pt>
                <c:pt idx="3">
                  <c:v>168</c:v>
                </c:pt>
                <c:pt idx="6">
                  <c:v>148</c:v>
                </c:pt>
                <c:pt idx="9">
                  <c:v>154</c:v>
                </c:pt>
                <c:pt idx="12">
                  <c:v>166</c:v>
                </c:pt>
              </c:numCache>
            </c:numRef>
          </c:val>
          <c:extLst xmlns:c16r2="http://schemas.microsoft.com/office/drawing/2015/06/chart">
            <c:ext xmlns:c16="http://schemas.microsoft.com/office/drawing/2014/chart" uri="{C3380CC4-5D6E-409C-BE32-E72D297353CC}">
              <c16:uniqueId val="{00000004-123F-4B39-85A4-7FE676A4C7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3F-4B39-85A4-7FE676A4C7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3F-4B39-85A4-7FE676A4C7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545</c:v>
                </c:pt>
                <c:pt idx="3">
                  <c:v>569</c:v>
                </c:pt>
                <c:pt idx="6">
                  <c:v>613</c:v>
                </c:pt>
                <c:pt idx="9">
                  <c:v>631</c:v>
                </c:pt>
                <c:pt idx="12">
                  <c:v>650</c:v>
                </c:pt>
              </c:numCache>
            </c:numRef>
          </c:val>
          <c:extLst xmlns:c16r2="http://schemas.microsoft.com/office/drawing/2015/06/chart">
            <c:ext xmlns:c16="http://schemas.microsoft.com/office/drawing/2014/chart" uri="{C3380CC4-5D6E-409C-BE32-E72D297353CC}">
              <c16:uniqueId val="{00000007-123F-4B39-85A4-7FE676A4C7B0}"/>
            </c:ext>
          </c:extLst>
        </c:ser>
        <c:dLbls>
          <c:showLegendKey val="0"/>
          <c:showVal val="0"/>
          <c:showCatName val="0"/>
          <c:showSerName val="0"/>
          <c:showPercent val="0"/>
          <c:showBubbleSize val="0"/>
        </c:dLbls>
        <c:gapWidth val="100"/>
        <c:overlap val="100"/>
        <c:axId val="512298000"/>
        <c:axId val="51229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252</c:v>
                </c:pt>
                <c:pt idx="2">
                  <c:v>#N/A</c:v>
                </c:pt>
                <c:pt idx="3">
                  <c:v>#N/A</c:v>
                </c:pt>
                <c:pt idx="4">
                  <c:v>249</c:v>
                </c:pt>
                <c:pt idx="5">
                  <c:v>#N/A</c:v>
                </c:pt>
                <c:pt idx="6">
                  <c:v>#N/A</c:v>
                </c:pt>
                <c:pt idx="7">
                  <c:v>269</c:v>
                </c:pt>
                <c:pt idx="8">
                  <c:v>#N/A</c:v>
                </c:pt>
                <c:pt idx="9">
                  <c:v>#N/A</c:v>
                </c:pt>
                <c:pt idx="10">
                  <c:v>281</c:v>
                </c:pt>
                <c:pt idx="11">
                  <c:v>#N/A</c:v>
                </c:pt>
                <c:pt idx="12">
                  <c:v>#N/A</c:v>
                </c:pt>
                <c:pt idx="13">
                  <c:v>320</c:v>
                </c:pt>
                <c:pt idx="14">
                  <c:v>#N/A</c:v>
                </c:pt>
              </c:numCache>
            </c:numRef>
          </c:val>
          <c:smooth val="0"/>
          <c:extLst xmlns:c16r2="http://schemas.microsoft.com/office/drawing/2015/06/chart">
            <c:ext xmlns:c16="http://schemas.microsoft.com/office/drawing/2014/chart" uri="{C3380CC4-5D6E-409C-BE32-E72D297353CC}">
              <c16:uniqueId val="{00000008-123F-4B39-85A4-7FE676A4C7B0}"/>
            </c:ext>
          </c:extLst>
        </c:ser>
        <c:dLbls>
          <c:showLegendKey val="0"/>
          <c:showVal val="0"/>
          <c:showCatName val="0"/>
          <c:showSerName val="0"/>
          <c:showPercent val="0"/>
          <c:showBubbleSize val="0"/>
        </c:dLbls>
        <c:marker val="1"/>
        <c:smooth val="0"/>
        <c:axId val="512298000"/>
        <c:axId val="512294864"/>
      </c:lineChart>
      <c:catAx>
        <c:axId val="51229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294864"/>
        <c:crosses val="autoZero"/>
        <c:auto val="1"/>
        <c:lblAlgn val="ctr"/>
        <c:lblOffset val="100"/>
        <c:tickLblSkip val="1"/>
        <c:tickMarkSkip val="1"/>
        <c:noMultiLvlLbl val="0"/>
      </c:catAx>
      <c:valAx>
        <c:axId val="51229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29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6016</c:v>
                </c:pt>
                <c:pt idx="5">
                  <c:v>6033</c:v>
                </c:pt>
                <c:pt idx="8">
                  <c:v>5997</c:v>
                </c:pt>
                <c:pt idx="11">
                  <c:v>5738</c:v>
                </c:pt>
                <c:pt idx="14">
                  <c:v>5790</c:v>
                </c:pt>
              </c:numCache>
            </c:numRef>
          </c:val>
          <c:extLst xmlns:c16r2="http://schemas.microsoft.com/office/drawing/2015/06/chart">
            <c:ext xmlns:c16="http://schemas.microsoft.com/office/drawing/2014/chart" uri="{C3380CC4-5D6E-409C-BE32-E72D297353CC}">
              <c16:uniqueId val="{00000000-857E-4224-BB5E-1612A8F939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75</c:v>
                </c:pt>
                <c:pt idx="5">
                  <c:v>88</c:v>
                </c:pt>
                <c:pt idx="8">
                  <c:v>98</c:v>
                </c:pt>
                <c:pt idx="11">
                  <c:v>105</c:v>
                </c:pt>
                <c:pt idx="14">
                  <c:v>95</c:v>
                </c:pt>
              </c:numCache>
            </c:numRef>
          </c:val>
          <c:extLst xmlns:c16r2="http://schemas.microsoft.com/office/drawing/2015/06/chart">
            <c:ext xmlns:c16="http://schemas.microsoft.com/office/drawing/2014/chart" uri="{C3380CC4-5D6E-409C-BE32-E72D297353CC}">
              <c16:uniqueId val="{00000001-857E-4224-BB5E-1612A8F939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3486</c:v>
                </c:pt>
                <c:pt idx="5">
                  <c:v>3272</c:v>
                </c:pt>
                <c:pt idx="8">
                  <c:v>3502</c:v>
                </c:pt>
                <c:pt idx="11">
                  <c:v>3739</c:v>
                </c:pt>
                <c:pt idx="14">
                  <c:v>4482</c:v>
                </c:pt>
              </c:numCache>
            </c:numRef>
          </c:val>
          <c:extLst xmlns:c16r2="http://schemas.microsoft.com/office/drawing/2015/06/chart">
            <c:ext xmlns:c16="http://schemas.microsoft.com/office/drawing/2014/chart" uri="{C3380CC4-5D6E-409C-BE32-E72D297353CC}">
              <c16:uniqueId val="{00000002-857E-4224-BB5E-1612A8F939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57E-4224-BB5E-1612A8F939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57E-4224-BB5E-1612A8F939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57E-4224-BB5E-1612A8F939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840</c:v>
                </c:pt>
                <c:pt idx="3">
                  <c:v>859</c:v>
                </c:pt>
                <c:pt idx="6">
                  <c:v>885</c:v>
                </c:pt>
                <c:pt idx="9">
                  <c:v>846</c:v>
                </c:pt>
                <c:pt idx="12">
                  <c:v>867</c:v>
                </c:pt>
              </c:numCache>
            </c:numRef>
          </c:val>
          <c:extLst xmlns:c16r2="http://schemas.microsoft.com/office/drawing/2015/06/chart">
            <c:ext xmlns:c16="http://schemas.microsoft.com/office/drawing/2014/chart" uri="{C3380CC4-5D6E-409C-BE32-E72D297353CC}">
              <c16:uniqueId val="{00000006-857E-4224-BB5E-1612A8F939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353</c:v>
                </c:pt>
                <c:pt idx="3">
                  <c:v>319</c:v>
                </c:pt>
                <c:pt idx="6">
                  <c:v>290</c:v>
                </c:pt>
                <c:pt idx="9">
                  <c:v>270</c:v>
                </c:pt>
                <c:pt idx="12">
                  <c:v>244</c:v>
                </c:pt>
              </c:numCache>
            </c:numRef>
          </c:val>
          <c:extLst xmlns:c16r2="http://schemas.microsoft.com/office/drawing/2015/06/chart">
            <c:ext xmlns:c16="http://schemas.microsoft.com/office/drawing/2014/chart" uri="{C3380CC4-5D6E-409C-BE32-E72D297353CC}">
              <c16:uniqueId val="{00000007-857E-4224-BB5E-1612A8F939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2625</c:v>
                </c:pt>
                <c:pt idx="3">
                  <c:v>2483</c:v>
                </c:pt>
                <c:pt idx="6">
                  <c:v>2189</c:v>
                </c:pt>
                <c:pt idx="9">
                  <c:v>2020</c:v>
                </c:pt>
                <c:pt idx="12">
                  <c:v>1932</c:v>
                </c:pt>
              </c:numCache>
            </c:numRef>
          </c:val>
          <c:extLst xmlns:c16r2="http://schemas.microsoft.com/office/drawing/2015/06/chart">
            <c:ext xmlns:c16="http://schemas.microsoft.com/office/drawing/2014/chart" uri="{C3380CC4-5D6E-409C-BE32-E72D297353CC}">
              <c16:uniqueId val="{00000008-857E-4224-BB5E-1612A8F939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c:v>
                </c:pt>
                <c:pt idx="3">
                  <c:v>45</c:v>
                </c:pt>
                <c:pt idx="6">
                  <c:v>46</c:v>
                </c:pt>
                <c:pt idx="9">
                  <c:v>46</c:v>
                </c:pt>
                <c:pt idx="12">
                  <c:v>46</c:v>
                </c:pt>
              </c:numCache>
            </c:numRef>
          </c:val>
          <c:extLst xmlns:c16r2="http://schemas.microsoft.com/office/drawing/2015/06/chart">
            <c:ext xmlns:c16="http://schemas.microsoft.com/office/drawing/2014/chart" uri="{C3380CC4-5D6E-409C-BE32-E72D297353CC}">
              <c16:uniqueId val="{00000009-857E-4224-BB5E-1612A8F939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6589</c:v>
                </c:pt>
                <c:pt idx="3">
                  <c:v>6577</c:v>
                </c:pt>
                <c:pt idx="6">
                  <c:v>6675</c:v>
                </c:pt>
                <c:pt idx="9">
                  <c:v>6358</c:v>
                </c:pt>
                <c:pt idx="12">
                  <c:v>6058</c:v>
                </c:pt>
              </c:numCache>
            </c:numRef>
          </c:val>
          <c:extLst xmlns:c16r2="http://schemas.microsoft.com/office/drawing/2015/06/chart">
            <c:ext xmlns:c16="http://schemas.microsoft.com/office/drawing/2014/chart" uri="{C3380CC4-5D6E-409C-BE32-E72D297353CC}">
              <c16:uniqueId val="{0000000A-857E-4224-BB5E-1612A8F9392F}"/>
            </c:ext>
          </c:extLst>
        </c:ser>
        <c:dLbls>
          <c:showLegendKey val="0"/>
          <c:showVal val="0"/>
          <c:showCatName val="0"/>
          <c:showSerName val="0"/>
          <c:showPercent val="0"/>
          <c:showBubbleSize val="0"/>
        </c:dLbls>
        <c:gapWidth val="100"/>
        <c:overlap val="100"/>
        <c:axId val="512299176"/>
        <c:axId val="512291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877</c:v>
                </c:pt>
                <c:pt idx="2">
                  <c:v>#N/A</c:v>
                </c:pt>
                <c:pt idx="3">
                  <c:v>#N/A</c:v>
                </c:pt>
                <c:pt idx="4">
                  <c:v>892</c:v>
                </c:pt>
                <c:pt idx="5">
                  <c:v>#N/A</c:v>
                </c:pt>
                <c:pt idx="6">
                  <c:v>#N/A</c:v>
                </c:pt>
                <c:pt idx="7">
                  <c:v>488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57E-4224-BB5E-1612A8F9392F}"/>
            </c:ext>
          </c:extLst>
        </c:ser>
        <c:dLbls>
          <c:showLegendKey val="0"/>
          <c:showVal val="0"/>
          <c:showCatName val="0"/>
          <c:showSerName val="0"/>
          <c:showPercent val="0"/>
          <c:showBubbleSize val="0"/>
        </c:dLbls>
        <c:marker val="1"/>
        <c:smooth val="0"/>
        <c:axId val="512299176"/>
        <c:axId val="512291728"/>
      </c:lineChart>
      <c:catAx>
        <c:axId val="51229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2291728"/>
        <c:crosses val="autoZero"/>
        <c:auto val="1"/>
        <c:lblAlgn val="ctr"/>
        <c:lblOffset val="100"/>
        <c:tickLblSkip val="1"/>
        <c:tickMarkSkip val="1"/>
        <c:noMultiLvlLbl val="0"/>
      </c:catAx>
      <c:valAx>
        <c:axId val="51229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29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771</c:v>
                </c:pt>
                <c:pt idx="1">
                  <c:v>692</c:v>
                </c:pt>
                <c:pt idx="2">
                  <c:v>692</c:v>
                </c:pt>
              </c:numCache>
            </c:numRef>
          </c:val>
          <c:extLst xmlns:c16r2="http://schemas.microsoft.com/office/drawing/2015/06/chart">
            <c:ext xmlns:c16="http://schemas.microsoft.com/office/drawing/2014/chart" uri="{C3380CC4-5D6E-409C-BE32-E72D297353CC}">
              <c16:uniqueId val="{00000000-58CB-4E9D-B78D-6370D188F8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532</c:v>
                </c:pt>
                <c:pt idx="1">
                  <c:v>599</c:v>
                </c:pt>
                <c:pt idx="2">
                  <c:v>852</c:v>
                </c:pt>
              </c:numCache>
            </c:numRef>
          </c:val>
          <c:extLst xmlns:c16r2="http://schemas.microsoft.com/office/drawing/2015/06/chart">
            <c:ext xmlns:c16="http://schemas.microsoft.com/office/drawing/2014/chart" uri="{C3380CC4-5D6E-409C-BE32-E72D297353CC}">
              <c16:uniqueId val="{00000001-58CB-4E9D-B78D-6370D188F8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2846</c:v>
                </c:pt>
                <c:pt idx="1">
                  <c:v>3130</c:v>
                </c:pt>
                <c:pt idx="2">
                  <c:v>3606</c:v>
                </c:pt>
              </c:numCache>
            </c:numRef>
          </c:val>
          <c:extLst xmlns:c16r2="http://schemas.microsoft.com/office/drawing/2015/06/chart">
            <c:ext xmlns:c16="http://schemas.microsoft.com/office/drawing/2014/chart" uri="{C3380CC4-5D6E-409C-BE32-E72D297353CC}">
              <c16:uniqueId val="{00000002-58CB-4E9D-B78D-6370D188F816}"/>
            </c:ext>
          </c:extLst>
        </c:ser>
        <c:dLbls>
          <c:showLegendKey val="0"/>
          <c:showVal val="0"/>
          <c:showCatName val="0"/>
          <c:showSerName val="0"/>
          <c:showPercent val="0"/>
          <c:showBubbleSize val="0"/>
        </c:dLbls>
        <c:gapWidth val="120"/>
        <c:overlap val="100"/>
        <c:axId val="567809736"/>
        <c:axId val="567817184"/>
      </c:barChart>
      <c:catAx>
        <c:axId val="56780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7817184"/>
        <c:crosses val="autoZero"/>
        <c:auto val="1"/>
        <c:lblAlgn val="ctr"/>
        <c:lblOffset val="100"/>
        <c:tickLblSkip val="1"/>
        <c:tickMarkSkip val="1"/>
        <c:noMultiLvlLbl val="0"/>
      </c:catAx>
      <c:valAx>
        <c:axId val="567817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780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18,999
18,733
22.15
9,662,846
9,380,811
265,211
4,675,846
6,057,575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年度は基準財政収入額が増加したものの、</a:t>
          </a:r>
          <a:r>
            <a:rPr kumimoji="1" lang="ja-JP" altLang="en-US" sz="1100">
              <a:solidFill>
                <a:schemeClr val="dk1"/>
              </a:solidFill>
              <a:effectLst/>
              <a:latin typeface="+mn-lt"/>
              <a:ea typeface="+mn-ea"/>
              <a:cs typeface="+mn-cs"/>
            </a:rPr>
            <a:t>基準財政需要額も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、指数算出の基礎となる令和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年度までの平均値は、前回の令和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年度までの平均値を下回り</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景気回復の兆候は見られるが、物価高等により</a:t>
          </a:r>
          <a:r>
            <a:rPr kumimoji="1" lang="ja-JP" altLang="ja-JP" sz="1100">
              <a:solidFill>
                <a:schemeClr val="dk1"/>
              </a:solidFill>
              <a:effectLst/>
              <a:latin typeface="+mn-lt"/>
              <a:ea typeface="+mn-ea"/>
              <a:cs typeface="+mn-cs"/>
            </a:rPr>
            <a:t>景気</a:t>
          </a:r>
          <a:r>
            <a:rPr kumimoji="1" lang="ja-JP" altLang="en-US" sz="1100">
              <a:solidFill>
                <a:schemeClr val="dk1"/>
              </a:solidFill>
              <a:effectLst/>
              <a:latin typeface="+mn-lt"/>
              <a:ea typeface="+mn-ea"/>
              <a:cs typeface="+mn-cs"/>
            </a:rPr>
            <a:t>の先行きは依然として不透明なため、</a:t>
          </a:r>
          <a:r>
            <a:rPr kumimoji="1" lang="ja-JP" altLang="ja-JP" sz="1100">
              <a:solidFill>
                <a:schemeClr val="dk1"/>
              </a:solidFill>
              <a:effectLst/>
              <a:latin typeface="+mn-lt"/>
              <a:ea typeface="+mn-ea"/>
              <a:cs typeface="+mn-cs"/>
            </a:rPr>
            <a:t>引き続き事務事業評価を活用した優先度の高い事業の選択や事業規模の適正化を図り、第４期遠賀町自立推進計画に基づき継続的な歳出削減に努め、効率的な行財政運営を行っていく。また今後も、第６次遠賀町総合計画などに基づき</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遠賀川駅南地区の開発促進を図り、企業誘致や人口増加に向けたまちづくりを行っていくとともに、更なる徴収業務の強化に取り組み、財政基盤の強化に努める。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人件費や物件費などの経常経費が</a:t>
          </a:r>
          <a:r>
            <a:rPr kumimoji="1" lang="ja-JP" altLang="ja-JP" sz="1100">
              <a:solidFill>
                <a:schemeClr val="dk1"/>
              </a:solidFill>
              <a:effectLst/>
              <a:latin typeface="+mn-lt"/>
              <a:ea typeface="+mn-ea"/>
              <a:cs typeface="+mn-cs"/>
            </a:rPr>
            <a:t>減少するとともに、</a:t>
          </a:r>
          <a:r>
            <a:rPr kumimoji="1" lang="ja-JP" altLang="en-US" sz="1100">
              <a:solidFill>
                <a:schemeClr val="dk1"/>
              </a:solidFill>
              <a:effectLst/>
              <a:latin typeface="+mn-lt"/>
              <a:ea typeface="+mn-ea"/>
              <a:cs typeface="+mn-cs"/>
            </a:rPr>
            <a:t>地方税や</a:t>
          </a:r>
          <a:r>
            <a:rPr kumimoji="1" lang="ja-JP" altLang="ja-JP" sz="1100">
              <a:solidFill>
                <a:schemeClr val="dk1"/>
              </a:solidFill>
              <a:effectLst/>
              <a:latin typeface="+mn-lt"/>
              <a:ea typeface="+mn-ea"/>
              <a:cs typeface="+mn-cs"/>
            </a:rPr>
            <a:t>地方交付税など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一般財源に係る歳入の増加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改善した。今後も高齢化の進展に伴う社会保障費の増が見込まれるため、第４期遠賀町自立推進計画による自主財源の確保や補助金の有効活用、補助事業の見直しなどを確実に実行し、健全な財政運営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65</xdr:row>
      <xdr:rowOff>77046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1096625"/>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65</xdr:row>
      <xdr:rowOff>77046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903585"/>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65</xdr:row>
      <xdr:rowOff>129329</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903585"/>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129329</xdr:rowOff>
    </xdr:from>
    <xdr:to>
      <xdr:col>11</xdr:col>
      <xdr:colOff>31750</xdr:colOff>
      <xdr:row>65</xdr:row>
      <xdr:rowOff>161502</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12735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89552</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112623</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78529</xdr:rowOff>
    </xdr:from>
    <xdr:to>
      <xdr:col>11</xdr:col>
      <xdr:colOff>82550</xdr:colOff>
      <xdr:row>66</xdr:row>
      <xdr:rowOff>8679</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110702</xdr:rowOff>
    </xdr:from>
    <xdr:to>
      <xdr:col>7</xdr:col>
      <xdr:colOff>31750</xdr:colOff>
      <xdr:row>66</xdr:row>
      <xdr:rowOff>40852</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25629</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類似団体平均を大きく下回っている要因として、定員管理の適正化により人口</a:t>
          </a:r>
          <a:r>
            <a:rPr kumimoji="1" lang="en-US" altLang="ja-JP" sz="1100">
              <a:latin typeface="+mn-ea"/>
              <a:ea typeface="+mn-ea"/>
            </a:rPr>
            <a:t>1,000</a:t>
          </a:r>
          <a:r>
            <a:rPr kumimoji="1" lang="ja-JP" altLang="en-US" sz="1100">
              <a:latin typeface="+mn-ea"/>
              <a:ea typeface="+mn-ea"/>
            </a:rPr>
            <a:t>人当たりの職員数が少ないこと、ごみ処理業務やし尿処理業務及び消防業務を一部事務組合で行っていること、指定管理者制度を導入していることなどがあげられる。一部事務組合の人件費や物件費などに充てる負担金と公営企業会計（下水道会計）の人件費などに充てる繰出金を合計した場合、人口１人当たりの金額は増加するため、今後はこれらを含めた経費についても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31697</xdr:rowOff>
    </xdr:from>
    <xdr:to>
      <xdr:col>23</xdr:col>
      <xdr:colOff>133350</xdr:colOff>
      <xdr:row>82</xdr:row>
      <xdr:rowOff>87272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090597"/>
          <a:ext cx="838200" cy="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150003</xdr:rowOff>
    </xdr:from>
    <xdr:to>
      <xdr:col>19</xdr:col>
      <xdr:colOff>133350</xdr:colOff>
      <xdr:row>82</xdr:row>
      <xdr:rowOff>31697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037453"/>
          <a:ext cx="889000" cy="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111940</xdr:rowOff>
    </xdr:from>
    <xdr:to>
      <xdr:col>15</xdr:col>
      <xdr:colOff>82550</xdr:colOff>
      <xdr:row>81</xdr:row>
      <xdr:rowOff>150003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3999390"/>
          <a:ext cx="8890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42160</xdr:rowOff>
    </xdr:from>
    <xdr:to>
      <xdr:col>11</xdr:col>
      <xdr:colOff>31750</xdr:colOff>
      <xdr:row>81</xdr:row>
      <xdr:rowOff>111940</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3929610"/>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36472</xdr:rowOff>
    </xdr:from>
    <xdr:to>
      <xdr:col>23</xdr:col>
      <xdr:colOff>184150</xdr:colOff>
      <xdr:row>82</xdr:row>
      <xdr:rowOff>138072</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0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52999</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9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152347</xdr:rowOff>
    </xdr:from>
    <xdr:to>
      <xdr:col>19</xdr:col>
      <xdr:colOff>184150</xdr:colOff>
      <xdr:row>82</xdr:row>
      <xdr:rowOff>82497</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03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92674</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80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99203</xdr:rowOff>
    </xdr:from>
    <xdr:to>
      <xdr:col>15</xdr:col>
      <xdr:colOff>133350</xdr:colOff>
      <xdr:row>82</xdr:row>
      <xdr:rowOff>29353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39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39530</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75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61140</xdr:rowOff>
    </xdr:from>
    <xdr:to>
      <xdr:col>11</xdr:col>
      <xdr:colOff>82550</xdr:colOff>
      <xdr:row>81</xdr:row>
      <xdr:rowOff>162740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39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71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162810</xdr:rowOff>
    </xdr:from>
    <xdr:to>
      <xdr:col>7</xdr:col>
      <xdr:colOff>31750</xdr:colOff>
      <xdr:row>81</xdr:row>
      <xdr:rowOff>92960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38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103137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64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ポイント下回っている。今後も、国・県・他の地方公共団体との均衡を踏まえ、人事評価制度を活用した給与の見直しを進め、給与水準の適正化に努める。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85</xdr:row>
      <xdr:rowOff>4939</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6179800" y="144173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5290800" y="1448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82550</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4401800" y="1433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85</xdr:row>
      <xdr:rowOff>85372</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3512800" y="1433688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の適正化及び効率的な行政運営により、類似団体平均を大きく下回っている。今後も、第４期遠賀町自立推進計画に基づき限られた職員数で効率的に業務を執行できるよう、機構改革の推進や指定管理を含めた民間委託の推進による民間活力の活用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68015</xdr:rowOff>
    </xdr:from>
    <xdr:to>
      <xdr:col>81</xdr:col>
      <xdr:colOff>44450</xdr:colOff>
      <xdr:row>58</xdr:row>
      <xdr:rowOff>70696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6179800" y="10012115"/>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65335</xdr:rowOff>
    </xdr:from>
    <xdr:to>
      <xdr:col>77</xdr:col>
      <xdr:colOff>44450</xdr:colOff>
      <xdr:row>58</xdr:row>
      <xdr:rowOff>70696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009435"/>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65335</xdr:rowOff>
    </xdr:from>
    <xdr:to>
      <xdr:col>72</xdr:col>
      <xdr:colOff>203200</xdr:colOff>
      <xdr:row>58</xdr:row>
      <xdr:rowOff>65335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009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47907</xdr:rowOff>
    </xdr:from>
    <xdr:to>
      <xdr:col>68</xdr:col>
      <xdr:colOff>152400</xdr:colOff>
      <xdr:row>58</xdr:row>
      <xdr:rowOff>65335</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9992007"/>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17215</xdr:rowOff>
    </xdr:from>
    <xdr:to>
      <xdr:col>81</xdr:col>
      <xdr:colOff>95250</xdr:colOff>
      <xdr:row>58</xdr:row>
      <xdr:rowOff>118815</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99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109942</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98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19896</xdr:rowOff>
    </xdr:from>
    <xdr:to>
      <xdr:col>77</xdr:col>
      <xdr:colOff>95250</xdr:colOff>
      <xdr:row>58</xdr:row>
      <xdr:rowOff>121496</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131673</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73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14535</xdr:rowOff>
    </xdr:from>
    <xdr:to>
      <xdr:col>73</xdr:col>
      <xdr:colOff>44450</xdr:colOff>
      <xdr:row>58</xdr:row>
      <xdr:rowOff>116135</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99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126312</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7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14535</xdr:rowOff>
    </xdr:from>
    <xdr:to>
      <xdr:col>68</xdr:col>
      <xdr:colOff>203200</xdr:colOff>
      <xdr:row>58</xdr:row>
      <xdr:rowOff>116135</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99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126312</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7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168557</xdr:rowOff>
    </xdr:from>
    <xdr:to>
      <xdr:col>64</xdr:col>
      <xdr:colOff>152400</xdr:colOff>
      <xdr:row>58</xdr:row>
      <xdr:rowOff>98707</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108884</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7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ではある</a:t>
          </a:r>
          <a:r>
            <a:rPr kumimoji="1" lang="ja-JP" altLang="ja-JP" sz="1100">
              <a:solidFill>
                <a:schemeClr val="dk1"/>
              </a:solidFill>
              <a:effectLst/>
              <a:latin typeface="+mn-lt"/>
              <a:ea typeface="+mn-ea"/>
              <a:cs typeface="+mn-cs"/>
            </a:rPr>
            <a:t>ものの、今後は</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遠賀川駅南地区の基幹道路整備事業や小中学</a:t>
          </a:r>
          <a:r>
            <a:rPr kumimoji="1" lang="ja-JP" altLang="en-US" sz="1100">
              <a:solidFill>
                <a:schemeClr val="dk1"/>
              </a:solidFill>
              <a:effectLst/>
              <a:latin typeface="+mn-lt"/>
              <a:ea typeface="+mn-ea"/>
              <a:cs typeface="+mn-cs"/>
            </a:rPr>
            <a:t>体育館</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空調設備設置</a:t>
          </a:r>
          <a:r>
            <a:rPr kumimoji="1" lang="ja-JP" altLang="ja-JP" sz="1100">
              <a:solidFill>
                <a:schemeClr val="dk1"/>
              </a:solidFill>
              <a:effectLst/>
              <a:latin typeface="+mn-lt"/>
              <a:ea typeface="+mn-ea"/>
              <a:cs typeface="+mn-cs"/>
            </a:rPr>
            <a:t>事業等に伴う地方債の償還額の増加が見込まれる。そのため、事務事業評価や公共施設等総合管理計画に基づき、適正な投資規模で効率的に事業を実施し、投資的事業の計画的な展開を図る。また、財政措置のある地方債の借入や特定財源及び基金の活用を図ることで地方債の新規借入の抑制に努め、地方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116417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71136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84244</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7113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116417</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116417</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3512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地方債の現在高が大きく減少したことにより将来負担額も減少したため、昨年度より改善された。今後も</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遠賀川駅南地区の基幹道路整備事業や、小中学校</a:t>
          </a:r>
          <a:r>
            <a:rPr kumimoji="1" lang="ja-JP" altLang="en-US" sz="1100">
              <a:solidFill>
                <a:schemeClr val="dk1"/>
              </a:solidFill>
              <a:effectLst/>
              <a:latin typeface="+mn-lt"/>
              <a:ea typeface="+mn-ea"/>
              <a:cs typeface="+mn-cs"/>
            </a:rPr>
            <a:t>体育館</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空調設備設置</a:t>
          </a:r>
          <a:r>
            <a:rPr kumimoji="1" lang="ja-JP" altLang="ja-JP" sz="1100">
              <a:solidFill>
                <a:schemeClr val="dk1"/>
              </a:solidFill>
              <a:effectLst/>
              <a:latin typeface="+mn-lt"/>
              <a:ea typeface="+mn-ea"/>
              <a:cs typeface="+mn-cs"/>
            </a:rPr>
            <a:t>事業などに伴う新発債の増加が見込まれるため、事業実施の適正化を図り、財政の健全化に努める。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47353</xdr:rowOff>
    </xdr:from>
    <xdr:to>
      <xdr:col>72</xdr:col>
      <xdr:colOff>203200</xdr:colOff>
      <xdr:row>15</xdr:row>
      <xdr:rowOff>6894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4401800" y="244765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6894</xdr:rowOff>
    </xdr:from>
    <xdr:to>
      <xdr:col>68</xdr:col>
      <xdr:colOff>152400</xdr:colOff>
      <xdr:row>15</xdr:row>
      <xdr:rowOff>17236</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3512800" y="257864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168003</xdr:rowOff>
    </xdr:from>
    <xdr:to>
      <xdr:col>73</xdr:col>
      <xdr:colOff>44450</xdr:colOff>
      <xdr:row>14</xdr:row>
      <xdr:rowOff>98153</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5240000" y="23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82930</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909800" y="248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127544</xdr:rowOff>
    </xdr:from>
    <xdr:to>
      <xdr:col>68</xdr:col>
      <xdr:colOff>203200</xdr:colOff>
      <xdr:row>15</xdr:row>
      <xdr:rowOff>57694</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4351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42471</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020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137886</xdr:rowOff>
    </xdr:from>
    <xdr:to>
      <xdr:col>64</xdr:col>
      <xdr:colOff>152400</xdr:colOff>
      <xdr:row>15</xdr:row>
      <xdr:rowOff>68036</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3462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52813</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131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18,999
18,733
22.15
9,662,846
9,380,811
265,211
4,675,846
6,057,575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類似団体平均を下回っている要因として、定員管理の適正化により人口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少ないこと、ごみ処理業務やし尿処理業務及び消防業務を一部事務組合で行っていること、指定管理者制度を導入していることなどがあげられる。今後も職員定数の適正化や手当の見直しなど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35</xdr:row>
      <xdr:rowOff>16510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58724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902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5902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a:t>
          </a:r>
          <a:r>
            <a:rPr kumimoji="1" lang="ja-JP" altLang="en-US" sz="1100">
              <a:solidFill>
                <a:schemeClr val="dk1"/>
              </a:solidFill>
              <a:effectLst/>
              <a:latin typeface="+mn-lt"/>
              <a:ea typeface="+mn-ea"/>
              <a:cs typeface="+mn-cs"/>
            </a:rPr>
            <a:t>た要因として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経常特定財源（</a:t>
          </a:r>
          <a:r>
            <a:rPr kumimoji="1" lang="ja-JP" altLang="ja-JP" sz="1100">
              <a:solidFill>
                <a:schemeClr val="dk1"/>
              </a:solidFill>
              <a:effectLst/>
              <a:latin typeface="+mn-lt"/>
              <a:ea typeface="+mn-ea"/>
              <a:cs typeface="+mn-cs"/>
            </a:rPr>
            <a:t>豊かなふるさと遠賀寄付金</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があげられる。なお、</a:t>
          </a:r>
          <a:r>
            <a:rPr kumimoji="1" lang="ja-JP" altLang="ja-JP" sz="1100">
              <a:solidFill>
                <a:schemeClr val="dk1"/>
              </a:solidFill>
              <a:effectLst/>
              <a:latin typeface="+mn-lt"/>
              <a:ea typeface="+mn-ea"/>
              <a:cs typeface="+mn-cs"/>
            </a:rPr>
            <a:t>今後も引き続き、指定管理を含めた民間委託の導入などによる管理運営の見直しを図るとともに、委託業務内容の見直しなどにより経常的な物件費の抑制に努める。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101854</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627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101854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5273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16</xdr:row>
      <xdr:rowOff>140716</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52730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140716</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193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21861</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類似団体平均を上回っている要因として、社会保障に係る扶助費の増や町独自に子ども医療費の助成措置を行っていることなどがあげられる。令和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障害児通所給付費や介護給付費、訓練等給付費等</a:t>
          </a:r>
          <a:r>
            <a:rPr kumimoji="1" lang="ja-JP" altLang="ja-JP" sz="1100">
              <a:solidFill>
                <a:schemeClr val="dk1"/>
              </a:solidFill>
              <a:effectLst/>
              <a:latin typeface="+mn-lt"/>
              <a:ea typeface="+mn-ea"/>
              <a:cs typeface="+mn-cs"/>
            </a:rPr>
            <a:t>などの経常的な扶助費が増加したため</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135165</xdr:rowOff>
    </xdr:from>
    <xdr:to>
      <xdr:col>24</xdr:col>
      <xdr:colOff>25400</xdr:colOff>
      <xdr:row>60</xdr:row>
      <xdr:rowOff>12700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2507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135165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100874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59</xdr:row>
      <xdr:rowOff>20865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102507</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10136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福岡県介護保険広域連合負担金</a:t>
          </a:r>
          <a:r>
            <a:rPr kumimoji="1" lang="ja-JP" altLang="en-US" sz="1100">
              <a:solidFill>
                <a:sysClr val="windowText" lastClr="000000"/>
              </a:solidFill>
              <a:effectLst/>
              <a:latin typeface="+mn-lt"/>
              <a:ea typeface="+mn-ea"/>
              <a:cs typeface="+mn-cs"/>
            </a:rPr>
            <a:t>や下水道事業会計出資金</a:t>
          </a:r>
          <a:r>
            <a:rPr kumimoji="1" lang="ja-JP" altLang="ja-JP" sz="1100">
              <a:solidFill>
                <a:sysClr val="windowText" lastClr="000000"/>
              </a:solidFill>
              <a:effectLst/>
              <a:latin typeface="+mn-lt"/>
              <a:ea typeface="+mn-ea"/>
              <a:cs typeface="+mn-cs"/>
            </a:rPr>
            <a:t>の減</a:t>
          </a:r>
          <a:r>
            <a:rPr kumimoji="1" lang="ja-JP" altLang="en-US" sz="1100">
              <a:solidFill>
                <a:sysClr val="windowText" lastClr="000000"/>
              </a:solidFill>
              <a:effectLst/>
              <a:latin typeface="+mn-lt"/>
              <a:ea typeface="+mn-ea"/>
              <a:cs typeface="+mn-cs"/>
            </a:rPr>
            <a:t>などにより、前年度より改善した</a:t>
          </a:r>
          <a:r>
            <a:rPr kumimoji="1" lang="ja-JP" altLang="ja-JP" sz="1100">
              <a:solidFill>
                <a:sysClr val="windowText" lastClr="000000"/>
              </a:solidFill>
              <a:effectLst/>
              <a:latin typeface="+mn-lt"/>
              <a:ea typeface="+mn-ea"/>
              <a:cs typeface="+mn-cs"/>
            </a:rPr>
            <a:t>。今後も引き続き、高齢化の進展などにより介護給付費や高齢者医療費などの各広域連合への負担金の増が見込まれるため、介護予防の推進などにより、経費の縮減に努めていく。また、国民健康保険事業会計についても、国民健康保険料の適正化を図るため、保険料改定により特別会計の自立に努め、一般会計の負担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123190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5671800" y="97967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123190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7129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100330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9712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100330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735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として、ごみ処理業務やし尿処理業務及び消防業務を一部事務組合で、介護保険事業や後期高齢者医療事業を広域連合で行っているため、負担金が大きくなっていることがあげられ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年度については、各種団体等への補助金交付金等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経常的な補助費が</a:t>
          </a:r>
          <a:r>
            <a:rPr kumimoji="1" lang="ja-JP" altLang="en-US" sz="1100">
              <a:solidFill>
                <a:schemeClr val="dk1"/>
              </a:solidFill>
              <a:effectLst/>
              <a:latin typeface="+mn-lt"/>
              <a:ea typeface="+mn-ea"/>
              <a:cs typeface="+mn-cs"/>
            </a:rPr>
            <a:t>前年よりわずかに減少したものの、比率は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と同水準となった。</a:t>
          </a:r>
          <a:r>
            <a:rPr kumimoji="1" lang="ja-JP" altLang="ja-JP" sz="1100">
              <a:solidFill>
                <a:schemeClr val="dk1"/>
              </a:solidFill>
              <a:effectLst/>
              <a:latin typeface="+mn-lt"/>
              <a:ea typeface="+mn-ea"/>
              <a:cs typeface="+mn-cs"/>
            </a:rPr>
            <a:t>今後も第４期遠賀町自立推進計画に基づき、補助事業・補助金額の見直しを検討し、経常経費の削減に努める。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xmlns=""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xmlns=""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xmlns=""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128633</xdr:rowOff>
    </xdr:from>
    <xdr:to>
      <xdr:col>82</xdr:col>
      <xdr:colOff>107950</xdr:colOff>
      <xdr:row>37</xdr:row>
      <xdr:rowOff>128633</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5671800" y="6472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xmlns=""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89444</xdr:rowOff>
    </xdr:from>
    <xdr:to>
      <xdr:col>78</xdr:col>
      <xdr:colOff>69850</xdr:colOff>
      <xdr:row>37</xdr:row>
      <xdr:rowOff>128633</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4782800" y="64330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89444</xdr:rowOff>
    </xdr:from>
    <xdr:to>
      <xdr:col>73</xdr:col>
      <xdr:colOff>180975</xdr:colOff>
      <xdr:row>37</xdr:row>
      <xdr:rowOff>115570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893800" y="6433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39</xdr:row>
      <xdr:rowOff>46990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flipV="1">
          <a:off x="13004800" y="6459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77833</xdr:rowOff>
    </xdr:from>
    <xdr:to>
      <xdr:col>82</xdr:col>
      <xdr:colOff>158750</xdr:colOff>
      <xdr:row>38</xdr:row>
      <xdr:rowOff>7982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64592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49910</xdr:rowOff>
    </xdr:from>
    <xdr:ext cx="762000" cy="259045"/>
    <xdr:sp macro="" textlink="">
      <xdr:nvSpPr>
        <xdr:cNvPr id="332" name="補助費等該当値テキスト">
          <a:extLst>
            <a:ext uri="{FF2B5EF4-FFF2-40B4-BE49-F238E27FC236}">
              <a16:creationId xmlns:a16="http://schemas.microsoft.com/office/drawing/2014/main" xmlns="" id="{00000000-0008-0000-0400-00004C010000}"/>
            </a:ext>
          </a:extLst>
        </xdr:cNvPr>
        <xdr:cNvSpPr txBox="1"/>
      </xdr:nvSpPr>
      <xdr:spPr>
        <a:xfrm>
          <a:off x="165989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77833</xdr:rowOff>
    </xdr:from>
    <xdr:to>
      <xdr:col>78</xdr:col>
      <xdr:colOff>120650</xdr:colOff>
      <xdr:row>38</xdr:row>
      <xdr:rowOff>7982</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5621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164210</xdr:rowOff>
    </xdr:from>
    <xdr:ext cx="7366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5290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38644</xdr:rowOff>
    </xdr:from>
    <xdr:to>
      <xdr:col>74</xdr:col>
      <xdr:colOff>31750</xdr:colOff>
      <xdr:row>37</xdr:row>
      <xdr:rowOff>140244</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類似団体平均と比較して低い水準を維持しており、元利償還金の人口１人当たりの決算額も類似団体平均と比較して少ない状況にある。今後も、</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遠賀川駅南地区の基幹道路整備事業や小中学校</a:t>
          </a:r>
          <a:r>
            <a:rPr kumimoji="1" lang="ja-JP" altLang="en-US" sz="1100">
              <a:solidFill>
                <a:schemeClr val="dk1"/>
              </a:solidFill>
              <a:effectLst/>
              <a:latin typeface="+mn-lt"/>
              <a:ea typeface="+mn-ea"/>
              <a:cs typeface="+mn-cs"/>
            </a:rPr>
            <a:t>体育館</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空調設備設置</a:t>
          </a:r>
          <a:r>
            <a:rPr kumimoji="1" lang="ja-JP" altLang="ja-JP" sz="1100">
              <a:solidFill>
                <a:schemeClr val="dk1"/>
              </a:solidFill>
              <a:effectLst/>
              <a:latin typeface="+mn-lt"/>
              <a:ea typeface="+mn-ea"/>
              <a:cs typeface="+mn-cs"/>
            </a:rPr>
            <a:t>事業等に伴う地方債の借入により、地方債残高が増加することが見込まれるため、事業の必要性を十分精査し、地方債の新規借入の抑制に努めていく必要がある。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168148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987800" y="13184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154432</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3148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131572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140715</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1320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退職手当の減により人件費に係る経常収支比率が改善したことなどから、</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今後も高齢化の進展などにより</a:t>
          </a:r>
          <a:r>
            <a:rPr kumimoji="1" lang="ja-JP" altLang="en-US" sz="1100">
              <a:solidFill>
                <a:sysClr val="windowText" lastClr="000000"/>
              </a:solidFill>
              <a:effectLst/>
              <a:latin typeface="+mn-lt"/>
              <a:ea typeface="+mn-ea"/>
              <a:cs typeface="+mn-cs"/>
            </a:rPr>
            <a:t>介護保険事業や後期高齢者医療事業に係る広域連合</a:t>
          </a:r>
          <a:r>
            <a:rPr kumimoji="1" lang="ja-JP" altLang="ja-JP" sz="1100">
              <a:solidFill>
                <a:sysClr val="windowText" lastClr="000000"/>
              </a:solidFill>
              <a:effectLst/>
              <a:latin typeface="+mn-lt"/>
              <a:ea typeface="+mn-ea"/>
              <a:cs typeface="+mn-cs"/>
            </a:rPr>
            <a:t>負担金の増加が見込まれるため、介護予防の推進などにより、経費の縮減に努める。また、第４期遠賀町自立推進計画に基づき補助事業の見直しを行い、経常経費の削減に努める。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12700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2303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78</xdr:row>
      <xdr:rowOff>12700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061187"/>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78</xdr:row>
      <xdr:rowOff>94996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893800" y="13061187"/>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122428</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004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159919</xdr:rowOff>
    </xdr:from>
    <xdr:to>
      <xdr:col>29</xdr:col>
      <xdr:colOff>127000</xdr:colOff>
      <xdr:row>19</xdr:row>
      <xdr:rowOff>169990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465094"/>
          <a:ext cx="647700" cy="1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157378</xdr:rowOff>
    </xdr:from>
    <xdr:to>
      <xdr:col>26</xdr:col>
      <xdr:colOff>50800</xdr:colOff>
      <xdr:row>19</xdr:row>
      <xdr:rowOff>169990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3462553"/>
          <a:ext cx="698500" cy="1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157378</xdr:rowOff>
    </xdr:from>
    <xdr:to>
      <xdr:col>22</xdr:col>
      <xdr:colOff>114300</xdr:colOff>
      <xdr:row>20</xdr:row>
      <xdr:rowOff>10058</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462553"/>
          <a:ext cx="698500" cy="24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167234</xdr:rowOff>
    </xdr:from>
    <xdr:to>
      <xdr:col>18</xdr:col>
      <xdr:colOff>177800</xdr:colOff>
      <xdr:row>20</xdr:row>
      <xdr:rowOff>10058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472409"/>
          <a:ext cx="698500" cy="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109119</xdr:rowOff>
    </xdr:from>
    <xdr:to>
      <xdr:col>29</xdr:col>
      <xdr:colOff>177800</xdr:colOff>
      <xdr:row>20</xdr:row>
      <xdr:rowOff>39269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414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17696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32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119190</xdr:rowOff>
    </xdr:from>
    <xdr:to>
      <xdr:col>26</xdr:col>
      <xdr:colOff>101600</xdr:colOff>
      <xdr:row>20</xdr:row>
      <xdr:rowOff>49340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42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34117</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51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106578</xdr:rowOff>
    </xdr:from>
    <xdr:to>
      <xdr:col>22</xdr:col>
      <xdr:colOff>165100</xdr:colOff>
      <xdr:row>20</xdr:row>
      <xdr:rowOff>36728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4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21505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4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130708</xdr:rowOff>
    </xdr:from>
    <xdr:to>
      <xdr:col>19</xdr:col>
      <xdr:colOff>38100</xdr:colOff>
      <xdr:row>20</xdr:row>
      <xdr:rowOff>60858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43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45635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52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116434</xdr:rowOff>
    </xdr:from>
    <xdr:to>
      <xdr:col>15</xdr:col>
      <xdr:colOff>101600</xdr:colOff>
      <xdr:row>20</xdr:row>
      <xdr:rowOff>46584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42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31361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50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140739</xdr:rowOff>
    </xdr:from>
    <xdr:to>
      <xdr:col>29</xdr:col>
      <xdr:colOff>127000</xdr:colOff>
      <xdr:row>37</xdr:row>
      <xdr:rowOff>18324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093989"/>
          <a:ext cx="647700" cy="49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18324</xdr:rowOff>
    </xdr:from>
    <xdr:to>
      <xdr:col>26</xdr:col>
      <xdr:colOff>50800</xdr:colOff>
      <xdr:row>37</xdr:row>
      <xdr:rowOff>35080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143024"/>
          <a:ext cx="698500" cy="1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35080</xdr:rowOff>
    </xdr:from>
    <xdr:to>
      <xdr:col>22</xdr:col>
      <xdr:colOff>114300</xdr:colOff>
      <xdr:row>37</xdr:row>
      <xdr:rowOff>59060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7159780"/>
          <a:ext cx="698500" cy="23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56225</xdr:rowOff>
    </xdr:from>
    <xdr:to>
      <xdr:col>18</xdr:col>
      <xdr:colOff>177800</xdr:colOff>
      <xdr:row>37</xdr:row>
      <xdr:rowOff>59060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180925"/>
          <a:ext cx="698500" cy="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89939</xdr:rowOff>
    </xdr:from>
    <xdr:to>
      <xdr:col>29</xdr:col>
      <xdr:colOff>177800</xdr:colOff>
      <xdr:row>37</xdr:row>
      <xdr:rowOff>20089</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04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62016</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01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138974</xdr:rowOff>
    </xdr:from>
    <xdr:to>
      <xdr:col>26</xdr:col>
      <xdr:colOff>101600</xdr:colOff>
      <xdr:row>37</xdr:row>
      <xdr:rowOff>69124</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09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53901</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17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155730</xdr:rowOff>
    </xdr:from>
    <xdr:to>
      <xdr:col>22</xdr:col>
      <xdr:colOff>165100</xdr:colOff>
      <xdr:row>37</xdr:row>
      <xdr:rowOff>85880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10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70657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1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8260</xdr:rowOff>
    </xdr:from>
    <xdr:to>
      <xdr:col>19</xdr:col>
      <xdr:colOff>38100</xdr:colOff>
      <xdr:row>37</xdr:row>
      <xdr:rowOff>109860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13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94637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21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5425</xdr:rowOff>
    </xdr:from>
    <xdr:to>
      <xdr:col>15</xdr:col>
      <xdr:colOff>101600</xdr:colOff>
      <xdr:row>37</xdr:row>
      <xdr:rowOff>107025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13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91802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21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18,999
18,733
22.15
9,662,846
9,380,811
265,211
4,675,846
6,057,575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162090</xdr:rowOff>
    </xdr:from>
    <xdr:to>
      <xdr:col>24</xdr:col>
      <xdr:colOff>62865</xdr:colOff>
      <xdr:row>37</xdr:row>
      <xdr:rowOff>79591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34140"/>
          <a:ext cx="1270" cy="12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83418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4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79591</xdr:rowOff>
    </xdr:from>
    <xdr:to>
      <xdr:col>24</xdr:col>
      <xdr:colOff>152400</xdr:colOff>
      <xdr:row>37</xdr:row>
      <xdr:rowOff>79591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42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108767</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162090</xdr:rowOff>
    </xdr:from>
    <xdr:to>
      <xdr:col>24</xdr:col>
      <xdr:colOff>152400</xdr:colOff>
      <xdr:row>29</xdr:row>
      <xdr:rowOff>162090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41186</xdr:rowOff>
    </xdr:from>
    <xdr:to>
      <xdr:col>24</xdr:col>
      <xdr:colOff>63500</xdr:colOff>
      <xdr:row>37</xdr:row>
      <xdr:rowOff>57976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384836"/>
          <a:ext cx="8382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61714</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71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38837</xdr:rowOff>
    </xdr:from>
    <xdr:to>
      <xdr:col>24</xdr:col>
      <xdr:colOff>114300</xdr:colOff>
      <xdr:row>34</xdr:row>
      <xdr:rowOff>140437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86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41186</xdr:rowOff>
    </xdr:from>
    <xdr:to>
      <xdr:col>19</xdr:col>
      <xdr:colOff>177800</xdr:colOff>
      <xdr:row>37</xdr:row>
      <xdr:rowOff>71628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84836"/>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63614</xdr:rowOff>
    </xdr:from>
    <xdr:to>
      <xdr:col>20</xdr:col>
      <xdr:colOff>38100</xdr:colOff>
      <xdr:row>34</xdr:row>
      <xdr:rowOff>165214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8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10291</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6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71628</xdr:rowOff>
    </xdr:from>
    <xdr:to>
      <xdr:col>15</xdr:col>
      <xdr:colOff>50800</xdr:colOff>
      <xdr:row>37</xdr:row>
      <xdr:rowOff>74981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1527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64770</xdr:rowOff>
    </xdr:from>
    <xdr:to>
      <xdr:col>15</xdr:col>
      <xdr:colOff>101600</xdr:colOff>
      <xdr:row>34</xdr:row>
      <xdr:rowOff>166370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11447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6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74981</xdr:rowOff>
    </xdr:from>
    <xdr:to>
      <xdr:col>10</xdr:col>
      <xdr:colOff>114300</xdr:colOff>
      <xdr:row>37</xdr:row>
      <xdr:rowOff>124079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18631"/>
          <a:ext cx="889000" cy="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83782</xdr:rowOff>
    </xdr:from>
    <xdr:to>
      <xdr:col>10</xdr:col>
      <xdr:colOff>165100</xdr:colOff>
      <xdr:row>35</xdr:row>
      <xdr:rowOff>13932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1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30459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6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24041</xdr:rowOff>
    </xdr:from>
    <xdr:to>
      <xdr:col>6</xdr:col>
      <xdr:colOff>38100</xdr:colOff>
      <xdr:row>35</xdr:row>
      <xdr:rowOff>125641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142168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8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7176</xdr:rowOff>
    </xdr:from>
    <xdr:to>
      <xdr:col>24</xdr:col>
      <xdr:colOff>114300</xdr:colOff>
      <xdr:row>37</xdr:row>
      <xdr:rowOff>108776</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93553</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161836</xdr:rowOff>
    </xdr:from>
    <xdr:to>
      <xdr:col>20</xdr:col>
      <xdr:colOff>38100</xdr:colOff>
      <xdr:row>37</xdr:row>
      <xdr:rowOff>91986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83113</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20828</xdr:rowOff>
    </xdr:from>
    <xdr:to>
      <xdr:col>15</xdr:col>
      <xdr:colOff>101600</xdr:colOff>
      <xdr:row>37</xdr:row>
      <xdr:rowOff>122428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113555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24181</xdr:rowOff>
    </xdr:from>
    <xdr:to>
      <xdr:col>10</xdr:col>
      <xdr:colOff>165100</xdr:colOff>
      <xdr:row>37</xdr:row>
      <xdr:rowOff>125781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116908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73279</xdr:rowOff>
    </xdr:from>
    <xdr:to>
      <xdr:col>6</xdr:col>
      <xdr:colOff>38100</xdr:colOff>
      <xdr:row>38</xdr:row>
      <xdr:rowOff>3429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166006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21038</xdr:rowOff>
    </xdr:from>
    <xdr:to>
      <xdr:col>24</xdr:col>
      <xdr:colOff>63500</xdr:colOff>
      <xdr:row>56</xdr:row>
      <xdr:rowOff>119547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622238"/>
          <a:ext cx="838200" cy="9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119547</xdr:rowOff>
    </xdr:from>
    <xdr:to>
      <xdr:col>19</xdr:col>
      <xdr:colOff>177800</xdr:colOff>
      <xdr:row>57</xdr:row>
      <xdr:rowOff>50647</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720747"/>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50647</xdr:rowOff>
    </xdr:from>
    <xdr:to>
      <xdr:col>15</xdr:col>
      <xdr:colOff>50800</xdr:colOff>
      <xdr:row>57</xdr:row>
      <xdr:rowOff>115377</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823297"/>
          <a:ext cx="889000" cy="6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115377</xdr:rowOff>
    </xdr:from>
    <xdr:to>
      <xdr:col>10</xdr:col>
      <xdr:colOff>114300</xdr:colOff>
      <xdr:row>58</xdr:row>
      <xdr:rowOff>60998</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888027"/>
          <a:ext cx="889000" cy="1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141688</xdr:rowOff>
    </xdr:from>
    <xdr:to>
      <xdr:col>24</xdr:col>
      <xdr:colOff>114300</xdr:colOff>
      <xdr:row>56</xdr:row>
      <xdr:rowOff>71838</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5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164565</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42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68747</xdr:rowOff>
    </xdr:from>
    <xdr:to>
      <xdr:col>20</xdr:col>
      <xdr:colOff>38100</xdr:colOff>
      <xdr:row>56</xdr:row>
      <xdr:rowOff>170347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6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161474</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976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171297</xdr:rowOff>
    </xdr:from>
    <xdr:to>
      <xdr:col>15</xdr:col>
      <xdr:colOff>101600</xdr:colOff>
      <xdr:row>57</xdr:row>
      <xdr:rowOff>101447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7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92574</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98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64577</xdr:rowOff>
    </xdr:from>
    <xdr:to>
      <xdr:col>10</xdr:col>
      <xdr:colOff>165100</xdr:colOff>
      <xdr:row>57</xdr:row>
      <xdr:rowOff>166177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8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157304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992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10198</xdr:rowOff>
    </xdr:from>
    <xdr:to>
      <xdr:col>6</xdr:col>
      <xdr:colOff>38100</xdr:colOff>
      <xdr:row>58</xdr:row>
      <xdr:rowOff>111798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102925</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100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106896</xdr:rowOff>
    </xdr:from>
    <xdr:to>
      <xdr:col>24</xdr:col>
      <xdr:colOff>63500</xdr:colOff>
      <xdr:row>78</xdr:row>
      <xdr:rowOff>109525</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479996"/>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106896</xdr:rowOff>
    </xdr:from>
    <xdr:to>
      <xdr:col>19</xdr:col>
      <xdr:colOff>177800</xdr:colOff>
      <xdr:row>78</xdr:row>
      <xdr:rowOff>116863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3479996"/>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109251</xdr:rowOff>
    </xdr:from>
    <xdr:to>
      <xdr:col>15</xdr:col>
      <xdr:colOff>50800</xdr:colOff>
      <xdr:row>78</xdr:row>
      <xdr:rowOff>116863</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019300" y="13482351"/>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106736</xdr:rowOff>
    </xdr:from>
    <xdr:to>
      <xdr:col>10</xdr:col>
      <xdr:colOff>114300</xdr:colOff>
      <xdr:row>78</xdr:row>
      <xdr:rowOff>109251</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1130300" y="1347983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58725</xdr:rowOff>
    </xdr:from>
    <xdr:to>
      <xdr:col>24</xdr:col>
      <xdr:colOff>114300</xdr:colOff>
      <xdr:row>78</xdr:row>
      <xdr:rowOff>160325</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145102</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34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56096</xdr:rowOff>
    </xdr:from>
    <xdr:to>
      <xdr:col>20</xdr:col>
      <xdr:colOff>38100</xdr:colOff>
      <xdr:row>78</xdr:row>
      <xdr:rowOff>157696</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148823</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352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66063</xdr:rowOff>
    </xdr:from>
    <xdr:to>
      <xdr:col>15</xdr:col>
      <xdr:colOff>101600</xdr:colOff>
      <xdr:row>78</xdr:row>
      <xdr:rowOff>167663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4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158790</xdr:rowOff>
    </xdr:from>
    <xdr:ext cx="378565"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9017" y="13531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58451</xdr:rowOff>
    </xdr:from>
    <xdr:to>
      <xdr:col>10</xdr:col>
      <xdr:colOff>165100</xdr:colOff>
      <xdr:row>78</xdr:row>
      <xdr:rowOff>160051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151178</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35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55936</xdr:rowOff>
    </xdr:from>
    <xdr:to>
      <xdr:col>6</xdr:col>
      <xdr:colOff>38100</xdr:colOff>
      <xdr:row>78</xdr:row>
      <xdr:rowOff>157536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4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148663</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35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89309</xdr:rowOff>
    </xdr:from>
    <xdr:to>
      <xdr:col>24</xdr:col>
      <xdr:colOff>63500</xdr:colOff>
      <xdr:row>95</xdr:row>
      <xdr:rowOff>55750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205609"/>
          <a:ext cx="838200" cy="1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64697</xdr:rowOff>
    </xdr:from>
    <xdr:to>
      <xdr:col>19</xdr:col>
      <xdr:colOff>177800</xdr:colOff>
      <xdr:row>95</xdr:row>
      <xdr:rowOff>55750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2908300" y="16180997"/>
          <a:ext cx="889000" cy="1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64697</xdr:rowOff>
    </xdr:from>
    <xdr:to>
      <xdr:col>15</xdr:col>
      <xdr:colOff>50800</xdr:colOff>
      <xdr:row>95</xdr:row>
      <xdr:rowOff>161548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180997"/>
          <a:ext cx="889000" cy="26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161548</xdr:rowOff>
    </xdr:from>
    <xdr:to>
      <xdr:col>10</xdr:col>
      <xdr:colOff>114300</xdr:colOff>
      <xdr:row>96</xdr:row>
      <xdr:rowOff>73580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449298"/>
          <a:ext cx="889000" cy="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38509</xdr:rowOff>
    </xdr:from>
    <xdr:to>
      <xdr:col>24</xdr:col>
      <xdr:colOff>114300</xdr:colOff>
      <xdr:row>94</xdr:row>
      <xdr:rowOff>140109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1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61386</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00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4950</xdr:rowOff>
    </xdr:from>
    <xdr:to>
      <xdr:col>20</xdr:col>
      <xdr:colOff>38100</xdr:colOff>
      <xdr:row>95</xdr:row>
      <xdr:rowOff>106550</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2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123077</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0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13897</xdr:rowOff>
    </xdr:from>
    <xdr:to>
      <xdr:col>15</xdr:col>
      <xdr:colOff>101600</xdr:colOff>
      <xdr:row>94</xdr:row>
      <xdr:rowOff>115497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1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132024</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08795" y="1590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110748</xdr:rowOff>
    </xdr:from>
    <xdr:to>
      <xdr:col>10</xdr:col>
      <xdr:colOff>165100</xdr:colOff>
      <xdr:row>96</xdr:row>
      <xdr:rowOff>40898</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3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57425</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17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22780</xdr:rowOff>
    </xdr:from>
    <xdr:to>
      <xdr:col>6</xdr:col>
      <xdr:colOff>38100</xdr:colOff>
      <xdr:row>96</xdr:row>
      <xdr:rowOff>124380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4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140907</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25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xmlns=""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3" name="補助費等最小値テキスト">
          <a:extLst>
            <a:ext uri="{FF2B5EF4-FFF2-40B4-BE49-F238E27FC236}">
              <a16:creationId xmlns:a16="http://schemas.microsoft.com/office/drawing/2014/main" xmlns="" id="{00000000-0008-0000-0600-00001B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5" name="補助費等最大値テキスト">
          <a:extLst>
            <a:ext uri="{FF2B5EF4-FFF2-40B4-BE49-F238E27FC236}">
              <a16:creationId xmlns:a16="http://schemas.microsoft.com/office/drawing/2014/main" xmlns="" id="{00000000-0008-0000-0600-00001D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138260</xdr:rowOff>
    </xdr:from>
    <xdr:to>
      <xdr:col>55</xdr:col>
      <xdr:colOff>0</xdr:colOff>
      <xdr:row>37</xdr:row>
      <xdr:rowOff>37786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9639300" y="6310460"/>
          <a:ext cx="838200" cy="7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8" name="補助費等平均値テキスト">
          <a:extLst>
            <a:ext uri="{FF2B5EF4-FFF2-40B4-BE49-F238E27FC236}">
              <a16:creationId xmlns:a16="http://schemas.microsoft.com/office/drawing/2014/main" xmlns="" id="{00000000-0008-0000-0600-000020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138260</xdr:rowOff>
    </xdr:from>
    <xdr:to>
      <xdr:col>50</xdr:col>
      <xdr:colOff>114300</xdr:colOff>
      <xdr:row>37</xdr:row>
      <xdr:rowOff>22282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8750300" y="6310460"/>
          <a:ext cx="889000" cy="5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43779</xdr:rowOff>
    </xdr:from>
    <xdr:to>
      <xdr:col>45</xdr:col>
      <xdr:colOff>177800</xdr:colOff>
      <xdr:row>37</xdr:row>
      <xdr:rowOff>22282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7861300" y="5873079"/>
          <a:ext cx="889000" cy="49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43779</xdr:rowOff>
    </xdr:from>
    <xdr:to>
      <xdr:col>41</xdr:col>
      <xdr:colOff>50800</xdr:colOff>
      <xdr:row>37</xdr:row>
      <xdr:rowOff>22501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6972300" y="5873079"/>
          <a:ext cx="889000" cy="4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158436</xdr:rowOff>
    </xdr:from>
    <xdr:to>
      <xdr:col>55</xdr:col>
      <xdr:colOff>50800</xdr:colOff>
      <xdr:row>37</xdr:row>
      <xdr:rowOff>88586</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10426700" y="63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73363</xdr:rowOff>
    </xdr:from>
    <xdr:ext cx="534377" cy="259045"/>
    <xdr:sp macro="" textlink="">
      <xdr:nvSpPr>
        <xdr:cNvPr id="307" name="補助費等該当値テキスト">
          <a:extLst>
            <a:ext uri="{FF2B5EF4-FFF2-40B4-BE49-F238E27FC236}">
              <a16:creationId xmlns:a16="http://schemas.microsoft.com/office/drawing/2014/main" xmlns="" id="{00000000-0008-0000-0600-000033010000}"/>
            </a:ext>
          </a:extLst>
        </xdr:cNvPr>
        <xdr:cNvSpPr txBox="1"/>
      </xdr:nvSpPr>
      <xdr:spPr>
        <a:xfrm>
          <a:off x="10528300" y="624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87460</xdr:rowOff>
    </xdr:from>
    <xdr:to>
      <xdr:col>50</xdr:col>
      <xdr:colOff>165100</xdr:colOff>
      <xdr:row>37</xdr:row>
      <xdr:rowOff>17610</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9588500" y="62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8737</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72111" y="63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142932</xdr:rowOff>
    </xdr:from>
    <xdr:to>
      <xdr:col>46</xdr:col>
      <xdr:colOff>38100</xdr:colOff>
      <xdr:row>37</xdr:row>
      <xdr:rowOff>73082</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8699500" y="63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64209</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483111" y="64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164429</xdr:rowOff>
    </xdr:from>
    <xdr:to>
      <xdr:col>41</xdr:col>
      <xdr:colOff>101600</xdr:colOff>
      <xdr:row>34</xdr:row>
      <xdr:rowOff>94579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7810500" y="58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85706</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561795" y="591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143151</xdr:rowOff>
    </xdr:from>
    <xdr:to>
      <xdr:col>36</xdr:col>
      <xdr:colOff>165100</xdr:colOff>
      <xdr:row>37</xdr:row>
      <xdr:rowOff>73301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6921500" y="63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64428</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05111" y="64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5656</xdr:rowOff>
    </xdr:from>
    <xdr:to>
      <xdr:col>55</xdr:col>
      <xdr:colOff>0</xdr:colOff>
      <xdr:row>57</xdr:row>
      <xdr:rowOff>115705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606856"/>
          <a:ext cx="838200" cy="28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66693</xdr:rowOff>
    </xdr:from>
    <xdr:to>
      <xdr:col>50</xdr:col>
      <xdr:colOff>114300</xdr:colOff>
      <xdr:row>56</xdr:row>
      <xdr:rowOff>5656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496443"/>
          <a:ext cx="8890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66693</xdr:rowOff>
    </xdr:from>
    <xdr:to>
      <xdr:col>45</xdr:col>
      <xdr:colOff>177800</xdr:colOff>
      <xdr:row>57</xdr:row>
      <xdr:rowOff>16393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7861300" y="9496443"/>
          <a:ext cx="889000" cy="29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18460</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16393</xdr:rowOff>
    </xdr:from>
    <xdr:to>
      <xdr:col>41</xdr:col>
      <xdr:colOff>50800</xdr:colOff>
      <xdr:row>57</xdr:row>
      <xdr:rowOff>71966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789043"/>
          <a:ext cx="889000" cy="5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64905</xdr:rowOff>
    </xdr:from>
    <xdr:to>
      <xdr:col>55</xdr:col>
      <xdr:colOff>50800</xdr:colOff>
      <xdr:row>57</xdr:row>
      <xdr:rowOff>166505</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43332</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8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126306</xdr:rowOff>
    </xdr:from>
    <xdr:to>
      <xdr:col>50</xdr:col>
      <xdr:colOff>165100</xdr:colOff>
      <xdr:row>56</xdr:row>
      <xdr:rowOff>56456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5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72983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3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15893</xdr:rowOff>
    </xdr:from>
    <xdr:to>
      <xdr:col>46</xdr:col>
      <xdr:colOff>38100</xdr:colOff>
      <xdr:row>55</xdr:row>
      <xdr:rowOff>117493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4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134020</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92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137043</xdr:rowOff>
    </xdr:from>
    <xdr:to>
      <xdr:col>41</xdr:col>
      <xdr:colOff>101600</xdr:colOff>
      <xdr:row>57</xdr:row>
      <xdr:rowOff>67193</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58320</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8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21166</xdr:rowOff>
    </xdr:from>
    <xdr:to>
      <xdr:col>36</xdr:col>
      <xdr:colOff>165100</xdr:colOff>
      <xdr:row>57</xdr:row>
      <xdr:rowOff>122766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7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113893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8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59213</xdr:rowOff>
    </xdr:from>
    <xdr:to>
      <xdr:col>55</xdr:col>
      <xdr:colOff>0</xdr:colOff>
      <xdr:row>77</xdr:row>
      <xdr:rowOff>157969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9639300" y="12575063"/>
          <a:ext cx="838200" cy="7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64357</xdr:rowOff>
    </xdr:from>
    <xdr:to>
      <xdr:col>50</xdr:col>
      <xdr:colOff>114300</xdr:colOff>
      <xdr:row>73</xdr:row>
      <xdr:rowOff>59213</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8750300" y="12408757"/>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64357</xdr:rowOff>
    </xdr:from>
    <xdr:to>
      <xdr:col>45</xdr:col>
      <xdr:colOff>177800</xdr:colOff>
      <xdr:row>76</xdr:row>
      <xdr:rowOff>31877</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7861300" y="12408757"/>
          <a:ext cx="889000" cy="65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31877</xdr:rowOff>
    </xdr:from>
    <xdr:to>
      <xdr:col>41</xdr:col>
      <xdr:colOff>50800</xdr:colOff>
      <xdr:row>77</xdr:row>
      <xdr:rowOff>42907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6972300" y="13062077"/>
          <a:ext cx="889000" cy="18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107169</xdr:rowOff>
    </xdr:from>
    <xdr:to>
      <xdr:col>55</xdr:col>
      <xdr:colOff>50800</xdr:colOff>
      <xdr:row>78</xdr:row>
      <xdr:rowOff>37319</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3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85596</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2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8413</xdr:rowOff>
    </xdr:from>
    <xdr:to>
      <xdr:col>50</xdr:col>
      <xdr:colOff>165100</xdr:colOff>
      <xdr:row>73</xdr:row>
      <xdr:rowOff>110013</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25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126540</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22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13557</xdr:rowOff>
    </xdr:from>
    <xdr:to>
      <xdr:col>46</xdr:col>
      <xdr:colOff>38100</xdr:colOff>
      <xdr:row>72</xdr:row>
      <xdr:rowOff>115157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23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131684</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483111" y="121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152527</xdr:rowOff>
    </xdr:from>
    <xdr:to>
      <xdr:col>41</xdr:col>
      <xdr:colOff>101600</xdr:colOff>
      <xdr:row>76</xdr:row>
      <xdr:rowOff>82677</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0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73804</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1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163557</xdr:rowOff>
    </xdr:from>
    <xdr:to>
      <xdr:col>36</xdr:col>
      <xdr:colOff>165100</xdr:colOff>
      <xdr:row>77</xdr:row>
      <xdr:rowOff>93707</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1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84834</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2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71915</xdr:rowOff>
    </xdr:from>
    <xdr:to>
      <xdr:col>55</xdr:col>
      <xdr:colOff>0</xdr:colOff>
      <xdr:row>98</xdr:row>
      <xdr:rowOff>153122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874015"/>
          <a:ext cx="8382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108186</xdr:rowOff>
    </xdr:from>
    <xdr:to>
      <xdr:col>50</xdr:col>
      <xdr:colOff>114300</xdr:colOff>
      <xdr:row>98</xdr:row>
      <xdr:rowOff>153122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8750300" y="16910286"/>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83062</xdr:rowOff>
    </xdr:from>
    <xdr:to>
      <xdr:col>45</xdr:col>
      <xdr:colOff>177800</xdr:colOff>
      <xdr:row>98</xdr:row>
      <xdr:rowOff>108186</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7861300" y="16885162"/>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49316</xdr:rowOff>
    </xdr:from>
    <xdr:to>
      <xdr:col>41</xdr:col>
      <xdr:colOff>50800</xdr:colOff>
      <xdr:row>98</xdr:row>
      <xdr:rowOff>83062</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6972300" y="16851416"/>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21115</xdr:rowOff>
    </xdr:from>
    <xdr:to>
      <xdr:col>55</xdr:col>
      <xdr:colOff>50800</xdr:colOff>
      <xdr:row>98</xdr:row>
      <xdr:rowOff>122715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8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107492</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102322</xdr:rowOff>
    </xdr:from>
    <xdr:to>
      <xdr:col>50</xdr:col>
      <xdr:colOff>165100</xdr:colOff>
      <xdr:row>99</xdr:row>
      <xdr:rowOff>32472</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9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23599</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9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57386</xdr:rowOff>
    </xdr:from>
    <xdr:to>
      <xdr:col>46</xdr:col>
      <xdr:colOff>38100</xdr:colOff>
      <xdr:row>98</xdr:row>
      <xdr:rowOff>158986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8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150113</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9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32262</xdr:rowOff>
    </xdr:from>
    <xdr:to>
      <xdr:col>41</xdr:col>
      <xdr:colOff>101600</xdr:colOff>
      <xdr:row>98</xdr:row>
      <xdr:rowOff>133862</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8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124989</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169966</xdr:rowOff>
    </xdr:from>
    <xdr:to>
      <xdr:col>36</xdr:col>
      <xdr:colOff>165100</xdr:colOff>
      <xdr:row>98</xdr:row>
      <xdr:rowOff>100116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8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91243</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8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126715</xdr:rowOff>
    </xdr:from>
    <xdr:to>
      <xdr:col>85</xdr:col>
      <xdr:colOff>127000</xdr:colOff>
      <xdr:row>77</xdr:row>
      <xdr:rowOff>135570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3328365"/>
          <a:ext cx="8382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135570</xdr:rowOff>
    </xdr:from>
    <xdr:to>
      <xdr:col>81</xdr:col>
      <xdr:colOff>50800</xdr:colOff>
      <xdr:row>77</xdr:row>
      <xdr:rowOff>144249</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337220"/>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144249</xdr:rowOff>
    </xdr:from>
    <xdr:to>
      <xdr:col>76</xdr:col>
      <xdr:colOff>114300</xdr:colOff>
      <xdr:row>77</xdr:row>
      <xdr:rowOff>161813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345899"/>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161813</xdr:rowOff>
    </xdr:from>
    <xdr:to>
      <xdr:col>71</xdr:col>
      <xdr:colOff>177800</xdr:colOff>
      <xdr:row>78</xdr:row>
      <xdr:rowOff>772</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363463"/>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75915</xdr:rowOff>
    </xdr:from>
    <xdr:to>
      <xdr:col>85</xdr:col>
      <xdr:colOff>177800</xdr:colOff>
      <xdr:row>78</xdr:row>
      <xdr:rowOff>6065</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2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54342</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2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84770</xdr:rowOff>
    </xdr:from>
    <xdr:to>
      <xdr:col>81</xdr:col>
      <xdr:colOff>101600</xdr:colOff>
      <xdr:row>78</xdr:row>
      <xdr:rowOff>14920</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2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6047</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93449</xdr:rowOff>
    </xdr:from>
    <xdr:to>
      <xdr:col>76</xdr:col>
      <xdr:colOff>165100</xdr:colOff>
      <xdr:row>78</xdr:row>
      <xdr:rowOff>23599</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2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14726</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3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111013</xdr:rowOff>
    </xdr:from>
    <xdr:to>
      <xdr:col>72</xdr:col>
      <xdr:colOff>38100</xdr:colOff>
      <xdr:row>78</xdr:row>
      <xdr:rowOff>41163</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3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32290</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4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121422</xdr:rowOff>
    </xdr:from>
    <xdr:to>
      <xdr:col>67</xdr:col>
      <xdr:colOff>101600</xdr:colOff>
      <xdr:row>78</xdr:row>
      <xdr:rowOff>51572</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3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42699</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4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74512</xdr:rowOff>
    </xdr:from>
    <xdr:to>
      <xdr:col>85</xdr:col>
      <xdr:colOff>127000</xdr:colOff>
      <xdr:row>98</xdr:row>
      <xdr:rowOff>8279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705162"/>
          <a:ext cx="838200" cy="1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8279</xdr:rowOff>
    </xdr:from>
    <xdr:to>
      <xdr:col>81</xdr:col>
      <xdr:colOff>50800</xdr:colOff>
      <xdr:row>98</xdr:row>
      <xdr:rowOff>57144</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810379"/>
          <a:ext cx="889000" cy="4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18208</xdr:rowOff>
    </xdr:from>
    <xdr:to>
      <xdr:col>76</xdr:col>
      <xdr:colOff>114300</xdr:colOff>
      <xdr:row>98</xdr:row>
      <xdr:rowOff>57144</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820308"/>
          <a:ext cx="889000" cy="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18208</xdr:rowOff>
    </xdr:from>
    <xdr:to>
      <xdr:col>71</xdr:col>
      <xdr:colOff>177800</xdr:colOff>
      <xdr:row>98</xdr:row>
      <xdr:rowOff>102685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820308"/>
          <a:ext cx="889000" cy="8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23712</xdr:rowOff>
    </xdr:from>
    <xdr:to>
      <xdr:col>85</xdr:col>
      <xdr:colOff>177800</xdr:colOff>
      <xdr:row>97</xdr:row>
      <xdr:rowOff>125312</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6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46589</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5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128929</xdr:rowOff>
    </xdr:from>
    <xdr:to>
      <xdr:col>81</xdr:col>
      <xdr:colOff>101600</xdr:colOff>
      <xdr:row>98</xdr:row>
      <xdr:rowOff>59079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50206</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85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6344</xdr:rowOff>
    </xdr:from>
    <xdr:to>
      <xdr:col>76</xdr:col>
      <xdr:colOff>165100</xdr:colOff>
      <xdr:row>98</xdr:row>
      <xdr:rowOff>107944</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99071</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9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138858</xdr:rowOff>
    </xdr:from>
    <xdr:to>
      <xdr:col>72</xdr:col>
      <xdr:colOff>38100</xdr:colOff>
      <xdr:row>98</xdr:row>
      <xdr:rowOff>69008</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60135</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86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51885</xdr:rowOff>
    </xdr:from>
    <xdr:to>
      <xdr:col>67</xdr:col>
      <xdr:colOff>101600</xdr:colOff>
      <xdr:row>98</xdr:row>
      <xdr:rowOff>153485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144612</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94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49929</xdr:rowOff>
    </xdr:from>
    <xdr:to>
      <xdr:col>116</xdr:col>
      <xdr:colOff>63500</xdr:colOff>
      <xdr:row>38</xdr:row>
      <xdr:rowOff>69086</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1323300" y="6565029"/>
          <a:ext cx="8382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49929</xdr:rowOff>
    </xdr:from>
    <xdr:to>
      <xdr:col>111</xdr:col>
      <xdr:colOff>177800</xdr:colOff>
      <xdr:row>38</xdr:row>
      <xdr:rowOff>79007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0434300" y="6565029"/>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57518</xdr:rowOff>
    </xdr:from>
    <xdr:to>
      <xdr:col>107</xdr:col>
      <xdr:colOff>50800</xdr:colOff>
      <xdr:row>38</xdr:row>
      <xdr:rowOff>79007</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57261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57518</xdr:rowOff>
    </xdr:from>
    <xdr:to>
      <xdr:col>102</xdr:col>
      <xdr:colOff>114300</xdr:colOff>
      <xdr:row>38</xdr:row>
      <xdr:rowOff>67119</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18656300" y="657261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141325</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6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18286</xdr:rowOff>
    </xdr:from>
    <xdr:to>
      <xdr:col>116</xdr:col>
      <xdr:colOff>114300</xdr:colOff>
      <xdr:row>38</xdr:row>
      <xdr:rowOff>119886</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5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158309</xdr:rowOff>
    </xdr:from>
    <xdr:ext cx="469744"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5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170579</xdr:rowOff>
    </xdr:from>
    <xdr:to>
      <xdr:col>112</xdr:col>
      <xdr:colOff>38100</xdr:colOff>
      <xdr:row>38</xdr:row>
      <xdr:rowOff>100729</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5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117256</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088428" y="628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28207</xdr:rowOff>
    </xdr:from>
    <xdr:to>
      <xdr:col>107</xdr:col>
      <xdr:colOff>101600</xdr:colOff>
      <xdr:row>38</xdr:row>
      <xdr:rowOff>129807</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146334</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199428" y="631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6718</xdr:rowOff>
    </xdr:from>
    <xdr:to>
      <xdr:col>102</xdr:col>
      <xdr:colOff>165100</xdr:colOff>
      <xdr:row>38</xdr:row>
      <xdr:rowOff>108318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5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124845</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10428" y="629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xdr:rowOff>
    </xdr:from>
    <xdr:to>
      <xdr:col>98</xdr:col>
      <xdr:colOff>38100</xdr:colOff>
      <xdr:row>38</xdr:row>
      <xdr:rowOff>117919</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134447</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421428" y="63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158367</xdr:rowOff>
    </xdr:from>
    <xdr:to>
      <xdr:col>116</xdr:col>
      <xdr:colOff>63500</xdr:colOff>
      <xdr:row>77</xdr:row>
      <xdr:rowOff>168104</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1323300" y="13360017"/>
          <a:ext cx="8382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158367</xdr:rowOff>
    </xdr:from>
    <xdr:to>
      <xdr:col>111</xdr:col>
      <xdr:colOff>177800</xdr:colOff>
      <xdr:row>78</xdr:row>
      <xdr:rowOff>10685</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0434300" y="13360017"/>
          <a:ext cx="8890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8869</xdr:rowOff>
    </xdr:from>
    <xdr:to>
      <xdr:col>107</xdr:col>
      <xdr:colOff>50800</xdr:colOff>
      <xdr:row>78</xdr:row>
      <xdr:rowOff>10685</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9545300" y="13381969"/>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8869</xdr:rowOff>
    </xdr:from>
    <xdr:to>
      <xdr:col>102</xdr:col>
      <xdr:colOff>114300</xdr:colOff>
      <xdr:row>78</xdr:row>
      <xdr:rowOff>22375</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3381969"/>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117304</xdr:rowOff>
    </xdr:from>
    <xdr:to>
      <xdr:col>116</xdr:col>
      <xdr:colOff>114300</xdr:colOff>
      <xdr:row>78</xdr:row>
      <xdr:rowOff>47454</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33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32231</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32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107567</xdr:rowOff>
    </xdr:from>
    <xdr:to>
      <xdr:col>112</xdr:col>
      <xdr:colOff>38100</xdr:colOff>
      <xdr:row>78</xdr:row>
      <xdr:rowOff>37717</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3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28844</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4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131335</xdr:rowOff>
    </xdr:from>
    <xdr:to>
      <xdr:col>107</xdr:col>
      <xdr:colOff>101600</xdr:colOff>
      <xdr:row>78</xdr:row>
      <xdr:rowOff>61485</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33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52612</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42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129519</xdr:rowOff>
    </xdr:from>
    <xdr:to>
      <xdr:col>102</xdr:col>
      <xdr:colOff>165100</xdr:colOff>
      <xdr:row>78</xdr:row>
      <xdr:rowOff>59669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33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50796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4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143025</xdr:rowOff>
    </xdr:from>
    <xdr:to>
      <xdr:col>98</xdr:col>
      <xdr:colOff>38100</xdr:colOff>
      <xdr:row>78</xdr:row>
      <xdr:rowOff>73175</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3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64302</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493,753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55,935</a:t>
          </a:r>
          <a:r>
            <a:rPr kumimoji="1" lang="ja-JP" altLang="ja-JP" sz="1100">
              <a:solidFill>
                <a:schemeClr val="dk1"/>
              </a:solidFill>
              <a:effectLst/>
              <a:latin typeface="+mn-lt"/>
              <a:ea typeface="+mn-ea"/>
              <a:cs typeface="+mn-cs"/>
            </a:rPr>
            <a:t>円となっており、類似団体平均を大きく下回っている。要因としては、定員管理の適正化により人口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人当たりの職員数が少ないこと、ごみ処理業務やし尿処理業務及び消防業務を一部事務組合で行っていること、指定管理者制度を導入していることなどがあげられる。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100,477</a:t>
          </a:r>
          <a:r>
            <a:rPr kumimoji="1" lang="ja-JP" altLang="ja-JP" sz="1100">
              <a:solidFill>
                <a:schemeClr val="dk1"/>
              </a:solidFill>
              <a:effectLst/>
              <a:latin typeface="+mn-lt"/>
              <a:ea typeface="+mn-ea"/>
              <a:cs typeface="+mn-cs"/>
            </a:rPr>
            <a:t>円となっており、類似団体平均を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回っている。要因としては、</a:t>
          </a:r>
          <a:r>
            <a:rPr kumimoji="1" lang="ja-JP" altLang="en-US" sz="1100">
              <a:solidFill>
                <a:schemeClr val="dk1"/>
              </a:solidFill>
              <a:effectLst/>
              <a:latin typeface="+mn-lt"/>
              <a:ea typeface="+mn-ea"/>
              <a:cs typeface="+mn-cs"/>
            </a:rPr>
            <a:t>ふるさと納税返礼品事業に係る通信運搬費及び手数料の増</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109,629</a:t>
          </a:r>
          <a:r>
            <a:rPr kumimoji="1" lang="ja-JP" altLang="ja-JP" sz="1100">
              <a:solidFill>
                <a:schemeClr val="dk1"/>
              </a:solidFill>
              <a:effectLst/>
              <a:latin typeface="+mn-lt"/>
              <a:ea typeface="+mn-ea"/>
              <a:cs typeface="+mn-cs"/>
            </a:rPr>
            <a:t>円となっており、類似団体平均を上回っている。要因としては、介護給付費負担金など社会保障に係る経費の増加や町独自に子ども医療費の助成措置を行っていることなどがあげられる。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35,649</a:t>
          </a:r>
          <a:r>
            <a:rPr kumimoji="1" lang="ja-JP" altLang="ja-JP" sz="1100">
              <a:solidFill>
                <a:schemeClr val="dk1"/>
              </a:solidFill>
              <a:effectLst/>
              <a:latin typeface="+mn-lt"/>
              <a:ea typeface="+mn-ea"/>
              <a:cs typeface="+mn-cs"/>
            </a:rPr>
            <a:t>円となっており、前年度より減少している。要因としては、遠賀</a:t>
          </a:r>
          <a:r>
            <a:rPr kumimoji="1" lang="ja-JP" altLang="en-US" sz="1100">
              <a:solidFill>
                <a:schemeClr val="dk1"/>
              </a:solidFill>
              <a:effectLst/>
              <a:latin typeface="+mn-lt"/>
              <a:ea typeface="+mn-ea"/>
              <a:cs typeface="+mn-cs"/>
            </a:rPr>
            <a:t>みらいテラス</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完了による</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請負費等の</a:t>
          </a:r>
          <a:r>
            <a:rPr kumimoji="1" lang="ja-JP" altLang="ja-JP" sz="1100">
              <a:solidFill>
                <a:schemeClr val="dk1"/>
              </a:solidFill>
              <a:effectLst/>
              <a:latin typeface="+mn-lt"/>
              <a:ea typeface="+mn-ea"/>
              <a:cs typeface="+mn-cs"/>
            </a:rPr>
            <a:t>減があげられる。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福岡県遠賀町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18,999
18,733
22.15
9,662,846
9,380,811
265,211
4,675,846
6,057,575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71806</xdr:rowOff>
    </xdr:from>
    <xdr:to>
      <xdr:col>24</xdr:col>
      <xdr:colOff>63500</xdr:colOff>
      <xdr:row>37</xdr:row>
      <xdr:rowOff>158445</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6415456"/>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149987</xdr:rowOff>
    </xdr:from>
    <xdr:to>
      <xdr:col>19</xdr:col>
      <xdr:colOff>177800</xdr:colOff>
      <xdr:row>37</xdr:row>
      <xdr:rowOff>158445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49363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119126</xdr:rowOff>
    </xdr:from>
    <xdr:to>
      <xdr:col>15</xdr:col>
      <xdr:colOff>50800</xdr:colOff>
      <xdr:row>37</xdr:row>
      <xdr:rowOff>149987</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646277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74778</xdr:rowOff>
    </xdr:from>
    <xdr:to>
      <xdr:col>10</xdr:col>
      <xdr:colOff>114300</xdr:colOff>
      <xdr:row>37</xdr:row>
      <xdr:rowOff>119126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418428"/>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21006</xdr:rowOff>
    </xdr:from>
    <xdr:to>
      <xdr:col>24</xdr:col>
      <xdr:colOff>114300</xdr:colOff>
      <xdr:row>37</xdr:row>
      <xdr:rowOff>122606</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170883</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107645</xdr:rowOff>
    </xdr:from>
    <xdr:to>
      <xdr:col>20</xdr:col>
      <xdr:colOff>38100</xdr:colOff>
      <xdr:row>38</xdr:row>
      <xdr:rowOff>37795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28922</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5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99187</xdr:rowOff>
    </xdr:from>
    <xdr:to>
      <xdr:col>15</xdr:col>
      <xdr:colOff>101600</xdr:colOff>
      <xdr:row>38</xdr:row>
      <xdr:rowOff>29337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20464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68326</xdr:rowOff>
    </xdr:from>
    <xdr:to>
      <xdr:col>10</xdr:col>
      <xdr:colOff>165100</xdr:colOff>
      <xdr:row>37</xdr:row>
      <xdr:rowOff>169926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161053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23978</xdr:rowOff>
    </xdr:from>
    <xdr:to>
      <xdr:col>6</xdr:col>
      <xdr:colOff>38100</xdr:colOff>
      <xdr:row>37</xdr:row>
      <xdr:rowOff>125578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116705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4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48782</xdr:rowOff>
    </xdr:from>
    <xdr:to>
      <xdr:col>24</xdr:col>
      <xdr:colOff>63500</xdr:colOff>
      <xdr:row>57</xdr:row>
      <xdr:rowOff>123741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821432"/>
          <a:ext cx="838200" cy="7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123741</xdr:rowOff>
    </xdr:from>
    <xdr:to>
      <xdr:col>19</xdr:col>
      <xdr:colOff>177800</xdr:colOff>
      <xdr:row>58</xdr:row>
      <xdr:rowOff>58169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96391"/>
          <a:ext cx="889000" cy="10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70552</xdr:rowOff>
    </xdr:from>
    <xdr:to>
      <xdr:col>15</xdr:col>
      <xdr:colOff>50800</xdr:colOff>
      <xdr:row>58</xdr:row>
      <xdr:rowOff>58169</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671752"/>
          <a:ext cx="889000" cy="3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70552</xdr:rowOff>
    </xdr:from>
    <xdr:to>
      <xdr:col>10</xdr:col>
      <xdr:colOff>114300</xdr:colOff>
      <xdr:row>58</xdr:row>
      <xdr:rowOff>140856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671752"/>
          <a:ext cx="889000" cy="4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169432</xdr:rowOff>
    </xdr:from>
    <xdr:to>
      <xdr:col>24</xdr:col>
      <xdr:colOff>114300</xdr:colOff>
      <xdr:row>57</xdr:row>
      <xdr:rowOff>99582</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7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147859</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4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72941</xdr:rowOff>
    </xdr:from>
    <xdr:to>
      <xdr:col>20</xdr:col>
      <xdr:colOff>38100</xdr:colOff>
      <xdr:row>58</xdr:row>
      <xdr:rowOff>3091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165668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93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7369</xdr:rowOff>
    </xdr:from>
    <xdr:to>
      <xdr:col>15</xdr:col>
      <xdr:colOff>101600</xdr:colOff>
      <xdr:row>58</xdr:row>
      <xdr:rowOff>108969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100096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4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19752</xdr:rowOff>
    </xdr:from>
    <xdr:to>
      <xdr:col>10</xdr:col>
      <xdr:colOff>165100</xdr:colOff>
      <xdr:row>56</xdr:row>
      <xdr:rowOff>121352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6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112479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71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90056</xdr:rowOff>
    </xdr:from>
    <xdr:to>
      <xdr:col>6</xdr:col>
      <xdr:colOff>38100</xdr:colOff>
      <xdr:row>59</xdr:row>
      <xdr:rowOff>20206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11333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1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82626</xdr:rowOff>
    </xdr:from>
    <xdr:to>
      <xdr:col>24</xdr:col>
      <xdr:colOff>63500</xdr:colOff>
      <xdr:row>75</xdr:row>
      <xdr:rowOff>136946</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941376"/>
          <a:ext cx="8382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51700</xdr:rowOff>
    </xdr:from>
    <xdr:to>
      <xdr:col>19</xdr:col>
      <xdr:colOff>177800</xdr:colOff>
      <xdr:row>75</xdr:row>
      <xdr:rowOff>136946</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2910450"/>
          <a:ext cx="889000" cy="8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51700</xdr:rowOff>
    </xdr:from>
    <xdr:to>
      <xdr:col>15</xdr:col>
      <xdr:colOff>50800</xdr:colOff>
      <xdr:row>77</xdr:row>
      <xdr:rowOff>27566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910450"/>
          <a:ext cx="889000" cy="3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27566</xdr:rowOff>
    </xdr:from>
    <xdr:to>
      <xdr:col>10</xdr:col>
      <xdr:colOff>114300</xdr:colOff>
      <xdr:row>78</xdr:row>
      <xdr:rowOff>8930</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29216"/>
          <a:ext cx="8890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31826</xdr:rowOff>
    </xdr:from>
    <xdr:to>
      <xdr:col>24</xdr:col>
      <xdr:colOff>114300</xdr:colOff>
      <xdr:row>75</xdr:row>
      <xdr:rowOff>133426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8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54703</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74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86146</xdr:rowOff>
    </xdr:from>
    <xdr:to>
      <xdr:col>20</xdr:col>
      <xdr:colOff>38100</xdr:colOff>
      <xdr:row>76</xdr:row>
      <xdr:rowOff>16297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944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32823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7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900</xdr:rowOff>
    </xdr:from>
    <xdr:to>
      <xdr:col>15</xdr:col>
      <xdr:colOff>101600</xdr:colOff>
      <xdr:row>75</xdr:row>
      <xdr:rowOff>102500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8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119027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148216</xdr:rowOff>
    </xdr:from>
    <xdr:to>
      <xdr:col>10</xdr:col>
      <xdr:colOff>165100</xdr:colOff>
      <xdr:row>77</xdr:row>
      <xdr:rowOff>78366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94894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95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129580</xdr:rowOff>
    </xdr:from>
    <xdr:to>
      <xdr:col>6</xdr:col>
      <xdr:colOff>38100</xdr:colOff>
      <xdr:row>78</xdr:row>
      <xdr:rowOff>59730</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50857</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2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160376</xdr:rowOff>
    </xdr:from>
    <xdr:to>
      <xdr:col>24</xdr:col>
      <xdr:colOff>63500</xdr:colOff>
      <xdr:row>99</xdr:row>
      <xdr:rowOff>40297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3797300" y="16962476"/>
          <a:ext cx="838200" cy="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115723</xdr:rowOff>
    </xdr:from>
    <xdr:to>
      <xdr:col>19</xdr:col>
      <xdr:colOff>177800</xdr:colOff>
      <xdr:row>98</xdr:row>
      <xdr:rowOff>160376</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908300" y="16917823"/>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115723</xdr:rowOff>
    </xdr:from>
    <xdr:to>
      <xdr:col>15</xdr:col>
      <xdr:colOff>50800</xdr:colOff>
      <xdr:row>99</xdr:row>
      <xdr:rowOff>31356</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019300" y="16917823"/>
          <a:ext cx="889000" cy="8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22658</xdr:rowOff>
    </xdr:from>
    <xdr:to>
      <xdr:col>10</xdr:col>
      <xdr:colOff>114300</xdr:colOff>
      <xdr:row>99</xdr:row>
      <xdr:rowOff>31356</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1130300" y="16996208"/>
          <a:ext cx="8890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160947</xdr:rowOff>
    </xdr:from>
    <xdr:to>
      <xdr:col>24</xdr:col>
      <xdr:colOff>114300</xdr:colOff>
      <xdr:row>99</xdr:row>
      <xdr:rowOff>91097</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9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75874</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8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109576</xdr:rowOff>
    </xdr:from>
    <xdr:to>
      <xdr:col>20</xdr:col>
      <xdr:colOff>38100</xdr:colOff>
      <xdr:row>99</xdr:row>
      <xdr:rowOff>39726</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9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30853</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70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64923</xdr:rowOff>
    </xdr:from>
    <xdr:to>
      <xdr:col>15</xdr:col>
      <xdr:colOff>101600</xdr:colOff>
      <xdr:row>98</xdr:row>
      <xdr:rowOff>166523</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8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157650</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69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152006</xdr:rowOff>
    </xdr:from>
    <xdr:to>
      <xdr:col>10</xdr:col>
      <xdr:colOff>165100</xdr:colOff>
      <xdr:row>99</xdr:row>
      <xdr:rowOff>82156</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9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73283</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70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143308</xdr:rowOff>
    </xdr:from>
    <xdr:to>
      <xdr:col>6</xdr:col>
      <xdr:colOff>38100</xdr:colOff>
      <xdr:row>99</xdr:row>
      <xdr:rowOff>73458</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64585</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7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56528</xdr:rowOff>
    </xdr:from>
    <xdr:to>
      <xdr:col>55</xdr:col>
      <xdr:colOff>0</xdr:colOff>
      <xdr:row>58</xdr:row>
      <xdr:rowOff>94399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9639300" y="10000628"/>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89522</xdr:rowOff>
    </xdr:from>
    <xdr:to>
      <xdr:col>50</xdr:col>
      <xdr:colOff>114300</xdr:colOff>
      <xdr:row>58</xdr:row>
      <xdr:rowOff>94399</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8750300" y="10033622"/>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64745</xdr:rowOff>
    </xdr:from>
    <xdr:to>
      <xdr:col>45</xdr:col>
      <xdr:colOff>177800</xdr:colOff>
      <xdr:row>58</xdr:row>
      <xdr:rowOff>89522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10008845"/>
          <a:ext cx="8890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64745</xdr:rowOff>
    </xdr:from>
    <xdr:to>
      <xdr:col>41</xdr:col>
      <xdr:colOff>50800</xdr:colOff>
      <xdr:row>58</xdr:row>
      <xdr:rowOff>100546</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008845"/>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5728</xdr:rowOff>
    </xdr:from>
    <xdr:to>
      <xdr:col>55</xdr:col>
      <xdr:colOff>50800</xdr:colOff>
      <xdr:row>58</xdr:row>
      <xdr:rowOff>107328</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9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155605</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43599</xdr:rowOff>
    </xdr:from>
    <xdr:to>
      <xdr:col>50</xdr:col>
      <xdr:colOff>165100</xdr:colOff>
      <xdr:row>58</xdr:row>
      <xdr:rowOff>145199</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9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136326</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04428" y="1008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38722</xdr:rowOff>
    </xdr:from>
    <xdr:to>
      <xdr:col>46</xdr:col>
      <xdr:colOff>38100</xdr:colOff>
      <xdr:row>58</xdr:row>
      <xdr:rowOff>140322</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131449</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515428" y="1007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13945</xdr:rowOff>
    </xdr:from>
    <xdr:to>
      <xdr:col>41</xdr:col>
      <xdr:colOff>101600</xdr:colOff>
      <xdr:row>58</xdr:row>
      <xdr:rowOff>115545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9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106672</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100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49746</xdr:rowOff>
    </xdr:from>
    <xdr:to>
      <xdr:col>36</xdr:col>
      <xdr:colOff>165100</xdr:colOff>
      <xdr:row>58</xdr:row>
      <xdr:rowOff>151346</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142473</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37428" y="10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75425</xdr:rowOff>
    </xdr:from>
    <xdr:to>
      <xdr:col>55</xdr:col>
      <xdr:colOff>0</xdr:colOff>
      <xdr:row>78</xdr:row>
      <xdr:rowOff>77445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448525"/>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75425</xdr:rowOff>
    </xdr:from>
    <xdr:to>
      <xdr:col>50</xdr:col>
      <xdr:colOff>114300</xdr:colOff>
      <xdr:row>78</xdr:row>
      <xdr:rowOff>109982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448525"/>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96476</xdr:rowOff>
    </xdr:from>
    <xdr:to>
      <xdr:col>45</xdr:col>
      <xdr:colOff>177800</xdr:colOff>
      <xdr:row>78</xdr:row>
      <xdr:rowOff>109982</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469576"/>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96476</xdr:rowOff>
    </xdr:from>
    <xdr:to>
      <xdr:col>41</xdr:col>
      <xdr:colOff>50800</xdr:colOff>
      <xdr:row>78</xdr:row>
      <xdr:rowOff>162407</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469576"/>
          <a:ext cx="889000" cy="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26645</xdr:rowOff>
    </xdr:from>
    <xdr:to>
      <xdr:col>55</xdr:col>
      <xdr:colOff>50800</xdr:colOff>
      <xdr:row>78</xdr:row>
      <xdr:rowOff>128245</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113022</xdr:rowOff>
    </xdr:from>
    <xdr:ext cx="469744"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3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24625</xdr:rowOff>
    </xdr:from>
    <xdr:to>
      <xdr:col>50</xdr:col>
      <xdr:colOff>165100</xdr:colOff>
      <xdr:row>78</xdr:row>
      <xdr:rowOff>126225</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117352</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04428" y="134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59182</xdr:rowOff>
    </xdr:from>
    <xdr:to>
      <xdr:col>46</xdr:col>
      <xdr:colOff>38100</xdr:colOff>
      <xdr:row>78</xdr:row>
      <xdr:rowOff>160782</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151909</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515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45676</xdr:rowOff>
    </xdr:from>
    <xdr:to>
      <xdr:col>41</xdr:col>
      <xdr:colOff>101600</xdr:colOff>
      <xdr:row>78</xdr:row>
      <xdr:rowOff>147276</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138403</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26428" y="135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111607</xdr:rowOff>
    </xdr:from>
    <xdr:to>
      <xdr:col>36</xdr:col>
      <xdr:colOff>165100</xdr:colOff>
      <xdr:row>79</xdr:row>
      <xdr:rowOff>41757</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4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32884</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37428" y="135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161710</xdr:rowOff>
    </xdr:from>
    <xdr:to>
      <xdr:col>55</xdr:col>
      <xdr:colOff>0</xdr:colOff>
      <xdr:row>97</xdr:row>
      <xdr:rowOff>133274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6278010"/>
          <a:ext cx="838200" cy="48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35407</xdr:rowOff>
    </xdr:from>
    <xdr:to>
      <xdr:col>50</xdr:col>
      <xdr:colOff>114300</xdr:colOff>
      <xdr:row>94</xdr:row>
      <xdr:rowOff>161710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151707"/>
          <a:ext cx="889000" cy="12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35407</xdr:rowOff>
    </xdr:from>
    <xdr:to>
      <xdr:col>45</xdr:col>
      <xdr:colOff>177800</xdr:colOff>
      <xdr:row>96</xdr:row>
      <xdr:rowOff>77419</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151707"/>
          <a:ext cx="889000" cy="3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77419</xdr:rowOff>
    </xdr:from>
    <xdr:to>
      <xdr:col>41</xdr:col>
      <xdr:colOff>50800</xdr:colOff>
      <xdr:row>97</xdr:row>
      <xdr:rowOff>111227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536619"/>
          <a:ext cx="889000" cy="20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82474</xdr:rowOff>
    </xdr:from>
    <xdr:to>
      <xdr:col>55</xdr:col>
      <xdr:colOff>50800</xdr:colOff>
      <xdr:row>98</xdr:row>
      <xdr:rowOff>12624</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7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60901</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6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110910</xdr:rowOff>
    </xdr:from>
    <xdr:to>
      <xdr:col>50</xdr:col>
      <xdr:colOff>165100</xdr:colOff>
      <xdr:row>95</xdr:row>
      <xdr:rowOff>41060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2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57587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0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156057</xdr:rowOff>
    </xdr:from>
    <xdr:to>
      <xdr:col>46</xdr:col>
      <xdr:colOff>38100</xdr:colOff>
      <xdr:row>94</xdr:row>
      <xdr:rowOff>86207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1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102734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58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26619</xdr:rowOff>
    </xdr:from>
    <xdr:to>
      <xdr:col>41</xdr:col>
      <xdr:colOff>101600</xdr:colOff>
      <xdr:row>96</xdr:row>
      <xdr:rowOff>128219</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4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144746</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2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60427</xdr:rowOff>
    </xdr:from>
    <xdr:to>
      <xdr:col>36</xdr:col>
      <xdr:colOff>165100</xdr:colOff>
      <xdr:row>97</xdr:row>
      <xdr:rowOff>162027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6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153154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7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115273</xdr:rowOff>
    </xdr:from>
    <xdr:to>
      <xdr:col>85</xdr:col>
      <xdr:colOff>127000</xdr:colOff>
      <xdr:row>38</xdr:row>
      <xdr:rowOff>145088</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5481300" y="6630373"/>
          <a:ext cx="8382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145088</xdr:rowOff>
    </xdr:from>
    <xdr:to>
      <xdr:col>81</xdr:col>
      <xdr:colOff>50800</xdr:colOff>
      <xdr:row>38</xdr:row>
      <xdr:rowOff>150151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4592300" y="6660188"/>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108872</xdr:rowOff>
    </xdr:from>
    <xdr:to>
      <xdr:col>76</xdr:col>
      <xdr:colOff>114300</xdr:colOff>
      <xdr:row>38</xdr:row>
      <xdr:rowOff>150151</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3703300" y="6623972"/>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98617</xdr:rowOff>
    </xdr:from>
    <xdr:to>
      <xdr:col>71</xdr:col>
      <xdr:colOff>177800</xdr:colOff>
      <xdr:row>38</xdr:row>
      <xdr:rowOff>108872</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2814300" y="661371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64473</xdr:rowOff>
    </xdr:from>
    <xdr:to>
      <xdr:col>85</xdr:col>
      <xdr:colOff>177800</xdr:colOff>
      <xdr:row>38</xdr:row>
      <xdr:rowOff>166073</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6268700" y="65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150850</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64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94288</xdr:rowOff>
    </xdr:from>
    <xdr:to>
      <xdr:col>81</xdr:col>
      <xdr:colOff>101600</xdr:colOff>
      <xdr:row>39</xdr:row>
      <xdr:rowOff>24438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5430500" y="66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15565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670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99351</xdr:rowOff>
    </xdr:from>
    <xdr:to>
      <xdr:col>76</xdr:col>
      <xdr:colOff>165100</xdr:colOff>
      <xdr:row>39</xdr:row>
      <xdr:rowOff>29501</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4541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20628</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67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58072</xdr:rowOff>
    </xdr:from>
    <xdr:to>
      <xdr:col>72</xdr:col>
      <xdr:colOff>38100</xdr:colOff>
      <xdr:row>38</xdr:row>
      <xdr:rowOff>159672</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3652500" y="65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150799</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666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47817</xdr:rowOff>
    </xdr:from>
    <xdr:to>
      <xdr:col>67</xdr:col>
      <xdr:colOff>101600</xdr:colOff>
      <xdr:row>38</xdr:row>
      <xdr:rowOff>149417</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2763500" y="65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140544</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66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155296</xdr:rowOff>
    </xdr:from>
    <xdr:to>
      <xdr:col>85</xdr:col>
      <xdr:colOff>127000</xdr:colOff>
      <xdr:row>58</xdr:row>
      <xdr:rowOff>160592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10099396"/>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156591</xdr:rowOff>
    </xdr:from>
    <xdr:to>
      <xdr:col>81</xdr:col>
      <xdr:colOff>50800</xdr:colOff>
      <xdr:row>58</xdr:row>
      <xdr:rowOff>160592</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1010069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46634</xdr:rowOff>
    </xdr:from>
    <xdr:to>
      <xdr:col>76</xdr:col>
      <xdr:colOff>114300</xdr:colOff>
      <xdr:row>58</xdr:row>
      <xdr:rowOff>156591</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3703300" y="9990734"/>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27813</xdr:rowOff>
    </xdr:from>
    <xdr:to>
      <xdr:col>71</xdr:col>
      <xdr:colOff>177800</xdr:colOff>
      <xdr:row>58</xdr:row>
      <xdr:rowOff>46634</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2814300" y="9971913"/>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104496</xdr:rowOff>
    </xdr:from>
    <xdr:to>
      <xdr:col>85</xdr:col>
      <xdr:colOff>177800</xdr:colOff>
      <xdr:row>59</xdr:row>
      <xdr:rowOff>34646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100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19423</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9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109792</xdr:rowOff>
    </xdr:from>
    <xdr:to>
      <xdr:col>81</xdr:col>
      <xdr:colOff>101600</xdr:colOff>
      <xdr:row>59</xdr:row>
      <xdr:rowOff>39942</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10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31069</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101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105791</xdr:rowOff>
    </xdr:from>
    <xdr:to>
      <xdr:col>76</xdr:col>
      <xdr:colOff>165100</xdr:colOff>
      <xdr:row>59</xdr:row>
      <xdr:rowOff>35941</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100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27068</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101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167284</xdr:rowOff>
    </xdr:from>
    <xdr:to>
      <xdr:col>72</xdr:col>
      <xdr:colOff>38100</xdr:colOff>
      <xdr:row>58</xdr:row>
      <xdr:rowOff>97434</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9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88561</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100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148463</xdr:rowOff>
    </xdr:from>
    <xdr:to>
      <xdr:col>67</xdr:col>
      <xdr:colOff>101600</xdr:colOff>
      <xdr:row>58</xdr:row>
      <xdr:rowOff>78613</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9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69740</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100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xmlns=""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xmlns=""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xmlns=""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xmlns=""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xmlns=""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xmlns=""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xmlns=""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xmlns=""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126715</xdr:rowOff>
    </xdr:from>
    <xdr:to>
      <xdr:col>85</xdr:col>
      <xdr:colOff>127000</xdr:colOff>
      <xdr:row>97</xdr:row>
      <xdr:rowOff>135570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5481300" y="16757365"/>
          <a:ext cx="8382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xmlns=""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135570</xdr:rowOff>
    </xdr:from>
    <xdr:to>
      <xdr:col>81</xdr:col>
      <xdr:colOff>50800</xdr:colOff>
      <xdr:row>97</xdr:row>
      <xdr:rowOff>144249</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4592300" y="16766220"/>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144249</xdr:rowOff>
    </xdr:from>
    <xdr:to>
      <xdr:col>76</xdr:col>
      <xdr:colOff>114300</xdr:colOff>
      <xdr:row>97</xdr:row>
      <xdr:rowOff>161813</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3703300" y="16774899"/>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161813</xdr:rowOff>
    </xdr:from>
    <xdr:to>
      <xdr:col>71</xdr:col>
      <xdr:colOff>177800</xdr:colOff>
      <xdr:row>98</xdr:row>
      <xdr:rowOff>772</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2814300" y="16792463"/>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75915</xdr:rowOff>
    </xdr:from>
    <xdr:to>
      <xdr:col>85</xdr:col>
      <xdr:colOff>177800</xdr:colOff>
      <xdr:row>98</xdr:row>
      <xdr:rowOff>6065</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6268700" y="16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54342</xdr:rowOff>
    </xdr:from>
    <xdr:ext cx="534377" cy="259045"/>
    <xdr:sp macro="" textlink="">
      <xdr:nvSpPr>
        <xdr:cNvPr id="717" name="公債費該当値テキスト">
          <a:extLst>
            <a:ext uri="{FF2B5EF4-FFF2-40B4-BE49-F238E27FC236}">
              <a16:creationId xmlns:a16="http://schemas.microsoft.com/office/drawing/2014/main" xmlns="" id="{00000000-0008-0000-0700-0000CD020000}"/>
            </a:ext>
          </a:extLst>
        </xdr:cNvPr>
        <xdr:cNvSpPr txBox="1"/>
      </xdr:nvSpPr>
      <xdr:spPr>
        <a:xfrm>
          <a:off x="16370300" y="1668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84770</xdr:rowOff>
    </xdr:from>
    <xdr:to>
      <xdr:col>81</xdr:col>
      <xdr:colOff>101600</xdr:colOff>
      <xdr:row>98</xdr:row>
      <xdr:rowOff>14920</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5430500" y="167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6047</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5214111" y="168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93449</xdr:rowOff>
    </xdr:from>
    <xdr:to>
      <xdr:col>76</xdr:col>
      <xdr:colOff>165100</xdr:colOff>
      <xdr:row>98</xdr:row>
      <xdr:rowOff>23599</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4541500" y="167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14726</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325111" y="168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111013</xdr:rowOff>
    </xdr:from>
    <xdr:to>
      <xdr:col>72</xdr:col>
      <xdr:colOff>38100</xdr:colOff>
      <xdr:row>98</xdr:row>
      <xdr:rowOff>41163</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3652500" y="167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32290</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3436111" y="168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121422</xdr:rowOff>
    </xdr:from>
    <xdr:to>
      <xdr:col>67</xdr:col>
      <xdr:colOff>101600</xdr:colOff>
      <xdr:row>98</xdr:row>
      <xdr:rowOff>51572</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2763500" y="167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42699</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2547111" y="168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xmlns=""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xmlns=""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xmlns=""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xmlns=""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xmlns=""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xmlns=""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xmlns=""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xmlns=""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xmlns=""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493,753</a:t>
          </a:r>
          <a:r>
            <a:rPr kumimoji="1" lang="ja-JP" altLang="en-US" sz="1300">
              <a:latin typeface="ＭＳ Ｐゴシック" panose="020B0600070205080204" pitchFamily="50" charset="-128"/>
              <a:ea typeface="ＭＳ Ｐゴシック" panose="020B0600070205080204" pitchFamily="50" charset="-128"/>
            </a:rPr>
            <a:t>円となっている。　</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120,340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円となっており、類似団体平均を下回っている。要因としては、定員管理の適正化により人口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人当たりの職員数が少ないことなどがあげられる。</a:t>
          </a:r>
        </a:p>
        <a:p>
          <a:r>
            <a:rPr kumimoji="1" lang="ja-JP" altLang="en-US" sz="1300">
              <a:latin typeface="ＭＳ Ｐゴシック" panose="020B0600070205080204" pitchFamily="50" charset="-128"/>
              <a:ea typeface="ＭＳ Ｐゴシック" panose="020B0600070205080204" pitchFamily="50" charset="-128"/>
            </a:rPr>
            <a:t>　衛生費・消防費はそれぞれ住民一人当たり</a:t>
          </a:r>
          <a:r>
            <a:rPr kumimoji="1" lang="en-US" altLang="ja-JP" sz="1300">
              <a:latin typeface="ＭＳ Ｐゴシック" panose="020B0600070205080204" pitchFamily="50" charset="-128"/>
              <a:ea typeface="ＭＳ Ｐゴシック" panose="020B0600070205080204" pitchFamily="50" charset="-128"/>
            </a:rPr>
            <a:t>30,327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14,748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円となっており、類似団体平均を下回っている。要因としては、ごみ処理業務やし尿処理業務及び消防業務を一部事務組合で行っていることがあげられる。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184,493</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円となっており、前年度より増加している。要因としては、施設型・地域型保育給付費、電力・ガス・食料品等価格高騰支援給付金の増があげられる。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50,006</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円となっており、前年度より減少している。要因としては、おんがみらいテラス建設完了による工事請負費の減があげられる。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34,204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円となっており、類似団体平均を下回っている。要因としては、特定財源や基金を活用し、地方債の借入の抑制に努めていることなどがあげられる。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財政調整基金残高は微増だが、標準財政規模における比率は前年度比で低下している。これは標準財政規模が前年度より大きくなったことことが要因となっている。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実質収支額については、継続的に黒字を確保している。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赤字となっている。これは減債基金及びその他特定目的基金の積立金が大幅に増加したことが要因となっている。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毎年黒字を維持しているが、特別会計については、主に下水道事業会計へ繰出を行っており、一般会計からの繰入金なしでは採算はとれていない状況である。計画的かつ効率的に事業を推進することにより経費を削減するとともに、独立採算の原則に立ち返った下水道使用料の適正化を図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元利償還金は、</a:t>
          </a:r>
          <a:r>
            <a:rPr kumimoji="1" lang="ja-JP" altLang="en-US" sz="1200">
              <a:solidFill>
                <a:schemeClr val="dk1"/>
              </a:solidFill>
              <a:effectLst/>
              <a:latin typeface="+mn-lt"/>
              <a:ea typeface="+mn-ea"/>
              <a:cs typeface="+mn-cs"/>
            </a:rPr>
            <a:t>令和２年度の公共事業等債及び防災・減災・国土強靭化緊急対策事業債などの元金償還が令和５年度に始まったこと</a:t>
          </a:r>
          <a:r>
            <a:rPr kumimoji="1" lang="ja-JP" altLang="ja-JP" sz="1200">
              <a:solidFill>
                <a:schemeClr val="dk1"/>
              </a:solidFill>
              <a:effectLst/>
              <a:latin typeface="+mn-lt"/>
              <a:ea typeface="+mn-ea"/>
              <a:cs typeface="+mn-cs"/>
            </a:rPr>
            <a:t>などから</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前年度と比較して約</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百万円の増となっている。</a:t>
          </a:r>
          <a:endParaRPr lang="ja-JP" altLang="ja-JP" sz="1200">
            <a:effectLst/>
          </a:endParaRPr>
        </a:p>
        <a:p>
          <a:r>
            <a:rPr kumimoji="1" lang="ja-JP" altLang="ja-JP" sz="1200">
              <a:solidFill>
                <a:schemeClr val="dk1"/>
              </a:solidFill>
              <a:effectLst/>
              <a:latin typeface="+mn-lt"/>
              <a:ea typeface="+mn-ea"/>
              <a:cs typeface="+mn-cs"/>
            </a:rPr>
            <a:t>　今後も、</a:t>
          </a:r>
          <a:r>
            <a:rPr kumimoji="1" lang="en-US" altLang="ja-JP" sz="1200">
              <a:solidFill>
                <a:schemeClr val="dk1"/>
              </a:solidFill>
              <a:effectLst/>
              <a:latin typeface="+mn-lt"/>
              <a:ea typeface="+mn-ea"/>
              <a:cs typeface="+mn-cs"/>
            </a:rPr>
            <a:t>JR</a:t>
          </a:r>
          <a:r>
            <a:rPr kumimoji="1" lang="ja-JP" altLang="ja-JP" sz="1200">
              <a:solidFill>
                <a:schemeClr val="dk1"/>
              </a:solidFill>
              <a:effectLst/>
              <a:latin typeface="+mn-lt"/>
              <a:ea typeface="+mn-ea"/>
              <a:cs typeface="+mn-cs"/>
            </a:rPr>
            <a:t>遠賀川駅南地区の基幹道路整備などに伴う地方債の償還額の増加や、小中学校</a:t>
          </a:r>
          <a:r>
            <a:rPr kumimoji="1" lang="ja-JP" altLang="en-US" sz="1200">
              <a:solidFill>
                <a:schemeClr val="dk1"/>
              </a:solidFill>
              <a:effectLst/>
              <a:latin typeface="+mn-lt"/>
              <a:ea typeface="+mn-ea"/>
              <a:cs typeface="+mn-cs"/>
            </a:rPr>
            <a:t>体育館</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空調設備設置</a:t>
          </a:r>
          <a:r>
            <a:rPr kumimoji="1" lang="ja-JP" altLang="ja-JP" sz="1200">
              <a:solidFill>
                <a:schemeClr val="dk1"/>
              </a:solidFill>
              <a:effectLst/>
              <a:latin typeface="+mn-lt"/>
              <a:ea typeface="+mn-ea"/>
              <a:cs typeface="+mn-cs"/>
            </a:rPr>
            <a:t>事業などの地方債借入による起債償還額の増加が見込まれるため、効率的な事業の実施により、地方債の新規借入の抑制に努める。</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福岡県遠賀町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については、主に一般会計等に係る地方債の現在高が前年度より減少したことにより、減となっている。また、充当可能財源等については、充当可能基金が前年度より増加したことにより、増となっている。これは主に</a:t>
          </a:r>
          <a:r>
            <a:rPr kumimoji="1" lang="ja-JP" altLang="en-US" sz="1400">
              <a:solidFill>
                <a:schemeClr val="dk1"/>
              </a:solidFill>
              <a:effectLst/>
              <a:latin typeface="+mn-lt"/>
              <a:ea typeface="+mn-ea"/>
              <a:cs typeface="+mn-cs"/>
            </a:rPr>
            <a:t>減債基金、</a:t>
          </a:r>
          <a:r>
            <a:rPr kumimoji="1" lang="ja-JP" altLang="ja-JP" sz="1400">
              <a:solidFill>
                <a:schemeClr val="dk1"/>
              </a:solidFill>
              <a:effectLst/>
              <a:latin typeface="+mn-lt"/>
              <a:ea typeface="+mn-ea"/>
              <a:cs typeface="+mn-cs"/>
            </a:rPr>
            <a:t>豊かなふるさと遠賀基金、</a:t>
          </a:r>
          <a:r>
            <a:rPr kumimoji="1" lang="ja-JP" altLang="en-US" sz="1400">
              <a:solidFill>
                <a:schemeClr val="dk1"/>
              </a:solidFill>
              <a:effectLst/>
              <a:latin typeface="+mn-lt"/>
              <a:ea typeface="+mn-ea"/>
              <a:cs typeface="+mn-cs"/>
            </a:rPr>
            <a:t>まちづくり基金、</a:t>
          </a:r>
          <a:r>
            <a:rPr kumimoji="1" lang="ja-JP" altLang="ja-JP" sz="1400">
              <a:solidFill>
                <a:schemeClr val="dk1"/>
              </a:solidFill>
              <a:effectLst/>
              <a:latin typeface="+mn-lt"/>
              <a:ea typeface="+mn-ea"/>
              <a:cs typeface="+mn-cs"/>
            </a:rPr>
            <a:t>教育関係施設基金への積立を行ったことが要因となっている。</a:t>
          </a:r>
          <a:endParaRPr lang="ja-JP" altLang="ja-JP" sz="1400">
            <a:effectLst/>
          </a:endParaRPr>
        </a:p>
        <a:p>
          <a:r>
            <a:rPr kumimoji="1" lang="ja-JP" altLang="ja-JP" sz="1400">
              <a:solidFill>
                <a:schemeClr val="dk1"/>
              </a:solidFill>
              <a:effectLst/>
              <a:latin typeface="+mn-lt"/>
              <a:ea typeface="+mn-ea"/>
              <a:cs typeface="+mn-cs"/>
            </a:rPr>
            <a:t>　今後も</a:t>
          </a:r>
          <a:r>
            <a:rPr kumimoji="1" lang="en-US" altLang="ja-JP" sz="1400">
              <a:solidFill>
                <a:schemeClr val="dk1"/>
              </a:solidFill>
              <a:effectLst/>
              <a:latin typeface="+mn-lt"/>
              <a:ea typeface="+mn-ea"/>
              <a:cs typeface="+mn-cs"/>
            </a:rPr>
            <a:t>JR</a:t>
          </a:r>
          <a:r>
            <a:rPr kumimoji="1" lang="ja-JP" altLang="ja-JP" sz="1400">
              <a:solidFill>
                <a:schemeClr val="dk1"/>
              </a:solidFill>
              <a:effectLst/>
              <a:latin typeface="+mn-lt"/>
              <a:ea typeface="+mn-ea"/>
              <a:cs typeface="+mn-cs"/>
            </a:rPr>
            <a:t>遠賀川駅南地区の基幹道路整備事業や小中学校</a:t>
          </a:r>
          <a:r>
            <a:rPr kumimoji="1" lang="ja-JP" altLang="en-US" sz="1400">
              <a:solidFill>
                <a:schemeClr val="dk1"/>
              </a:solidFill>
              <a:effectLst/>
              <a:latin typeface="+mn-lt"/>
              <a:ea typeface="+mn-ea"/>
              <a:cs typeface="+mn-cs"/>
            </a:rPr>
            <a:t>体育館</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空調設備設置</a:t>
          </a:r>
          <a:r>
            <a:rPr kumimoji="1" lang="ja-JP" altLang="ja-JP" sz="1400">
              <a:solidFill>
                <a:schemeClr val="dk1"/>
              </a:solidFill>
              <a:effectLst/>
              <a:latin typeface="+mn-lt"/>
              <a:ea typeface="+mn-ea"/>
              <a:cs typeface="+mn-cs"/>
            </a:rPr>
            <a:t>事業などの大型事業により、地方債残高の増加が見込まれるため、事務事業評価などにより新規事業の実施について適切に取捨選択を行うとともに、効率的な事業の実施により地方債の新規借入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福岡県遠賀町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百万円、豊かなふるさと遠賀基金へ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百万円へ積立を行ったこと等により、基金全体としては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遠賀川駅南地区の基幹道路整備事業や小中学校の施設整備などの普通建設事業の実施に伴い、基金の取崩しも見込まれるが、ふるさと納税の伸びなどもあり、基金総額は横ばいで推移すると見込んでいる。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灌漑排水施設維持管理運営基金：灌漑排水施設の維持管理及び施設更新並びに施設に関係する水路及び農地の整備のため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霊園管理運営基金：公衆衛生と公共福祉の増進を図り遠賀霊園の管理運営を健全かつ円滑に行うため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職員退職準備基金：職員の退職金の財源に充てるため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教育関係施設基金：学校施設及び社会教育施設の新設・改築・大規模改修及び管理運営のため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灌漑排水施設維持管理運営基金：排水機施設や水利施設の改修に伴い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霊園管理運営基金：遠賀霊園事業のため、管理料を財源として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灌漑排水施設維持管理運営基金：排水機施設や水利施設の改修に伴い、継続して取り崩していく見込み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霊園管理運営基金：遠賀霊園の管理運営のため基金を取り崩す一方、今後の事業運営のため管理料を財源として積立予定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遠賀川駅南地区の基幹道路整備事業や小中学校の大規模改修事業などの普通建設事業の実施に伴い、中長期的に減少傾向にある。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後年度の公債費負担（元金償還）を軽減するため、元金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百万円及び利子の積立を行ったため増加した。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地方債償還に充てるため、中長期的に減少していく見込み。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9662846</v>
      </c>
      <c r="BO4" s="449"/>
      <c r="BP4" s="449"/>
      <c r="BQ4" s="449"/>
      <c r="BR4" s="449"/>
      <c r="BS4" s="449"/>
      <c r="BT4" s="449"/>
      <c r="BU4" s="450"/>
      <c r="BV4" s="448">
        <v>10172161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12.1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9380811</v>
      </c>
      <c r="BO5" s="420"/>
      <c r="BP5" s="420"/>
      <c r="BQ5" s="420"/>
      <c r="BR5" s="420"/>
      <c r="BS5" s="420"/>
      <c r="BT5" s="420"/>
      <c r="BU5" s="421"/>
      <c r="BV5" s="419">
        <v>9599791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87.5</v>
      </c>
      <c r="CU5" s="417"/>
      <c r="CV5" s="417"/>
      <c r="CW5" s="417"/>
      <c r="CX5" s="417"/>
      <c r="CY5" s="417"/>
      <c r="CZ5" s="417"/>
      <c r="DA5" s="418"/>
      <c r="DB5" s="416">
        <v>90.6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282035</v>
      </c>
      <c r="BO6" s="420"/>
      <c r="BP6" s="420"/>
      <c r="BQ6" s="420"/>
      <c r="BR6" s="420"/>
      <c r="BS6" s="420"/>
      <c r="BT6" s="420"/>
      <c r="BU6" s="421"/>
      <c r="BV6" s="419">
        <v>572370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88.2</v>
      </c>
      <c r="CU6" s="563"/>
      <c r="CV6" s="563"/>
      <c r="CW6" s="563"/>
      <c r="CX6" s="563"/>
      <c r="CY6" s="563"/>
      <c r="CZ6" s="563"/>
      <c r="DA6" s="564"/>
      <c r="DB6" s="562">
        <v>92.3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16824</v>
      </c>
      <c r="BO7" s="420"/>
      <c r="BP7" s="420"/>
      <c r="BQ7" s="420"/>
      <c r="BR7" s="420"/>
      <c r="BS7" s="420"/>
      <c r="BT7" s="420"/>
      <c r="BU7" s="421"/>
      <c r="BV7" s="419">
        <v>15876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4675846</v>
      </c>
      <c r="CU7" s="420"/>
      <c r="CV7" s="420"/>
      <c r="CW7" s="420"/>
      <c r="CX7" s="420"/>
      <c r="CY7" s="420"/>
      <c r="CZ7" s="420"/>
      <c r="DA7" s="421"/>
      <c r="DB7" s="419">
        <v>4597372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265211</v>
      </c>
      <c r="BO8" s="420"/>
      <c r="BP8" s="420"/>
      <c r="BQ8" s="420"/>
      <c r="BR8" s="420"/>
      <c r="BS8" s="420"/>
      <c r="BT8" s="420"/>
      <c r="BU8" s="421"/>
      <c r="BV8" s="419">
        <v>556494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0.54</v>
      </c>
      <c r="CU8" s="523"/>
      <c r="CV8" s="523"/>
      <c r="CW8" s="523"/>
      <c r="CX8" s="523"/>
      <c r="CY8" s="523"/>
      <c r="CZ8" s="523"/>
      <c r="DA8" s="524"/>
      <c r="DB8" s="522">
        <v>0.55000000000000004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18723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-291283</v>
      </c>
      <c r="BO9" s="420"/>
      <c r="BP9" s="420"/>
      <c r="BQ9" s="420"/>
      <c r="BR9" s="420"/>
      <c r="BS9" s="420"/>
      <c r="BT9" s="420"/>
      <c r="BU9" s="421"/>
      <c r="BV9" s="419">
        <v>194446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10.8</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18877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126</v>
      </c>
      <c r="BO10" s="420"/>
      <c r="BP10" s="420"/>
      <c r="BQ10" s="420"/>
      <c r="BR10" s="420"/>
      <c r="BS10" s="420"/>
      <c r="BT10" s="420"/>
      <c r="BU10" s="421"/>
      <c r="BV10" s="419">
        <v>136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18999</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79199</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18733</v>
      </c>
      <c r="S13" s="507"/>
      <c r="T13" s="507"/>
      <c r="U13" s="507"/>
      <c r="V13" s="508"/>
      <c r="W13" s="509" t="s">
        <v>130</v>
      </c>
      <c r="X13" s="405"/>
      <c r="Y13" s="405"/>
      <c r="Z13" s="405"/>
      <c r="AA13" s="405"/>
      <c r="AB13" s="406"/>
      <c r="AC13" s="372">
        <v>238</v>
      </c>
      <c r="AD13" s="373"/>
      <c r="AE13" s="373"/>
      <c r="AF13" s="373"/>
      <c r="AG13" s="374"/>
      <c r="AH13" s="372">
        <v>273</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-291157</v>
      </c>
      <c r="BO13" s="420"/>
      <c r="BP13" s="420"/>
      <c r="BQ13" s="420"/>
      <c r="BR13" s="420"/>
      <c r="BS13" s="420"/>
      <c r="BT13" s="420"/>
      <c r="BU13" s="421"/>
      <c r="BV13" s="419">
        <v>115383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v>
      </c>
      <c r="CU13" s="417"/>
      <c r="CV13" s="417"/>
      <c r="CW13" s="417"/>
      <c r="CX13" s="417"/>
      <c r="CY13" s="417"/>
      <c r="CZ13" s="417"/>
      <c r="DA13" s="418"/>
      <c r="DB13" s="416">
        <v>6.6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19109</v>
      </c>
      <c r="S14" s="507"/>
      <c r="T14" s="507"/>
      <c r="U14" s="507"/>
      <c r="V14" s="508"/>
      <c r="W14" s="510"/>
      <c r="X14" s="408"/>
      <c r="Y14" s="408"/>
      <c r="Z14" s="408"/>
      <c r="AA14" s="408"/>
      <c r="AB14" s="409"/>
      <c r="AC14" s="499">
        <v>2.9</v>
      </c>
      <c r="AD14" s="500"/>
      <c r="AE14" s="500"/>
      <c r="AF14" s="500"/>
      <c r="AG14" s="501"/>
      <c r="AH14" s="499">
        <v>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18878</v>
      </c>
      <c r="S15" s="507"/>
      <c r="T15" s="507"/>
      <c r="U15" s="507"/>
      <c r="V15" s="508"/>
      <c r="W15" s="509" t="s">
        <v>137</v>
      </c>
      <c r="X15" s="405"/>
      <c r="Y15" s="405"/>
      <c r="Z15" s="405"/>
      <c r="AA15" s="405"/>
      <c r="AB15" s="406"/>
      <c r="AC15" s="372">
        <v>2254</v>
      </c>
      <c r="AD15" s="373"/>
      <c r="AE15" s="373"/>
      <c r="AF15" s="373"/>
      <c r="AG15" s="374"/>
      <c r="AH15" s="372">
        <v>2187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2191323</v>
      </c>
      <c r="BO15" s="449"/>
      <c r="BP15" s="449"/>
      <c r="BQ15" s="449"/>
      <c r="BR15" s="449"/>
      <c r="BS15" s="449"/>
      <c r="BT15" s="449"/>
      <c r="BU15" s="450"/>
      <c r="BV15" s="448">
        <v>2148740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27.4</v>
      </c>
      <c r="AD16" s="500"/>
      <c r="AE16" s="500"/>
      <c r="AF16" s="500"/>
      <c r="AG16" s="501"/>
      <c r="AH16" s="499">
        <v>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4078735</v>
      </c>
      <c r="BO16" s="420"/>
      <c r="BP16" s="420"/>
      <c r="BQ16" s="420"/>
      <c r="BR16" s="420"/>
      <c r="BS16" s="420"/>
      <c r="BT16" s="420"/>
      <c r="BU16" s="421"/>
      <c r="BV16" s="419">
        <v>3964354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117</v>
      </c>
      <c r="S17" s="497"/>
      <c r="T17" s="497"/>
      <c r="U17" s="497"/>
      <c r="V17" s="498"/>
      <c r="W17" s="509" t="s">
        <v>144</v>
      </c>
      <c r="X17" s="405"/>
      <c r="Y17" s="405"/>
      <c r="Z17" s="405"/>
      <c r="AA17" s="405"/>
      <c r="AB17" s="406"/>
      <c r="AC17" s="372">
        <v>5736</v>
      </c>
      <c r="AD17" s="373"/>
      <c r="AE17" s="373"/>
      <c r="AF17" s="373"/>
      <c r="AG17" s="374"/>
      <c r="AH17" s="372">
        <v>5629</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2747118</v>
      </c>
      <c r="BO17" s="420"/>
      <c r="BP17" s="420"/>
      <c r="BQ17" s="420"/>
      <c r="BR17" s="420"/>
      <c r="BS17" s="420"/>
      <c r="BT17" s="420"/>
      <c r="BU17" s="421"/>
      <c r="BV17" s="419">
        <v>2695053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22.15</v>
      </c>
      <c r="M18" s="472"/>
      <c r="N18" s="472"/>
      <c r="O18" s="472"/>
      <c r="P18" s="472"/>
      <c r="Q18" s="472"/>
      <c r="R18" s="473"/>
      <c r="S18" s="473"/>
      <c r="T18" s="473"/>
      <c r="U18" s="473"/>
      <c r="V18" s="474"/>
      <c r="W18" s="490"/>
      <c r="X18" s="491"/>
      <c r="Y18" s="491"/>
      <c r="Z18" s="491"/>
      <c r="AA18" s="491"/>
      <c r="AB18" s="515"/>
      <c r="AC18" s="389">
        <v>69.7</v>
      </c>
      <c r="AD18" s="390"/>
      <c r="AE18" s="390"/>
      <c r="AF18" s="390"/>
      <c r="AG18" s="475"/>
      <c r="AH18" s="389">
        <v>69.599999999999994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4140015</v>
      </c>
      <c r="BO18" s="420"/>
      <c r="BP18" s="420"/>
      <c r="BQ18" s="420"/>
      <c r="BR18" s="420"/>
      <c r="BS18" s="420"/>
      <c r="BT18" s="420"/>
      <c r="BU18" s="421"/>
      <c r="BV18" s="419">
        <v>4207432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845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5873447</v>
      </c>
      <c r="BO19" s="420"/>
      <c r="BP19" s="420"/>
      <c r="BQ19" s="420"/>
      <c r="BR19" s="420"/>
      <c r="BS19" s="420"/>
      <c r="BT19" s="420"/>
      <c r="BU19" s="421"/>
      <c r="BV19" s="419">
        <v>5949986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7561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6057575</v>
      </c>
      <c r="BO22" s="449"/>
      <c r="BP22" s="449"/>
      <c r="BQ22" s="449"/>
      <c r="BR22" s="449"/>
      <c r="BS22" s="449"/>
      <c r="BT22" s="449"/>
      <c r="BU22" s="450"/>
      <c r="BV22" s="448">
        <v>6358430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5928976</v>
      </c>
      <c r="BO23" s="420"/>
      <c r="BP23" s="420"/>
      <c r="BQ23" s="420"/>
      <c r="BR23" s="420"/>
      <c r="BS23" s="420"/>
      <c r="BT23" s="420"/>
      <c r="BU23" s="421"/>
      <c r="BV23" s="419">
        <v>6217381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7750</v>
      </c>
      <c r="R24" s="373"/>
      <c r="S24" s="373"/>
      <c r="T24" s="373"/>
      <c r="U24" s="373"/>
      <c r="V24" s="374"/>
      <c r="W24" s="462"/>
      <c r="X24" s="399"/>
      <c r="Y24" s="400"/>
      <c r="Z24" s="375" t="s">
        <v>161</v>
      </c>
      <c r="AA24" s="376"/>
      <c r="AB24" s="376"/>
      <c r="AC24" s="376"/>
      <c r="AD24" s="376"/>
      <c r="AE24" s="376"/>
      <c r="AF24" s="376"/>
      <c r="AG24" s="377"/>
      <c r="AH24" s="372">
        <v>117</v>
      </c>
      <c r="AI24" s="373"/>
      <c r="AJ24" s="373"/>
      <c r="AK24" s="373"/>
      <c r="AL24" s="374"/>
      <c r="AM24" s="372">
        <v>351117</v>
      </c>
      <c r="AN24" s="373"/>
      <c r="AO24" s="373"/>
      <c r="AP24" s="373"/>
      <c r="AQ24" s="373"/>
      <c r="AR24" s="374"/>
      <c r="AS24" s="372">
        <v>3001</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3051796</v>
      </c>
      <c r="BO24" s="420"/>
      <c r="BP24" s="420"/>
      <c r="BQ24" s="420"/>
      <c r="BR24" s="420"/>
      <c r="BS24" s="420"/>
      <c r="BT24" s="420"/>
      <c r="BU24" s="421"/>
      <c r="BV24" s="419">
        <v>3066196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6270</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1910245</v>
      </c>
      <c r="BO25" s="449"/>
      <c r="BP25" s="449"/>
      <c r="BQ25" s="449"/>
      <c r="BR25" s="449"/>
      <c r="BS25" s="449"/>
      <c r="BT25" s="449"/>
      <c r="BU25" s="450"/>
      <c r="BV25" s="448">
        <v>1955124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5900</v>
      </c>
      <c r="R26" s="373"/>
      <c r="S26" s="373"/>
      <c r="T26" s="373"/>
      <c r="U26" s="373"/>
      <c r="V26" s="374"/>
      <c r="W26" s="462"/>
      <c r="X26" s="399"/>
      <c r="Y26" s="400"/>
      <c r="Z26" s="375" t="s">
        <v>167</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3460</v>
      </c>
      <c r="R27" s="373"/>
      <c r="S27" s="373"/>
      <c r="T27" s="373"/>
      <c r="U27" s="373"/>
      <c r="V27" s="374"/>
      <c r="W27" s="462"/>
      <c r="X27" s="399"/>
      <c r="Y27" s="400"/>
      <c r="Z27" s="375" t="s">
        <v>170</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219795</v>
      </c>
      <c r="BO27" s="454"/>
      <c r="BP27" s="454"/>
      <c r="BQ27" s="454"/>
      <c r="BR27" s="454"/>
      <c r="BS27" s="454"/>
      <c r="BT27" s="454"/>
      <c r="BU27" s="455"/>
      <c r="BV27" s="453">
        <v>216914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2910</v>
      </c>
      <c r="R28" s="373"/>
      <c r="S28" s="373"/>
      <c r="T28" s="373"/>
      <c r="U28" s="373"/>
      <c r="V28" s="374"/>
      <c r="W28" s="462"/>
      <c r="X28" s="399"/>
      <c r="Y28" s="400"/>
      <c r="Z28" s="375" t="s">
        <v>173</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692379</v>
      </c>
      <c r="BO28" s="449"/>
      <c r="BP28" s="449"/>
      <c r="BQ28" s="449"/>
      <c r="BR28" s="449"/>
      <c r="BS28" s="449"/>
      <c r="BT28" s="449"/>
      <c r="BU28" s="450"/>
      <c r="BV28" s="448">
        <v>692253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11</v>
      </c>
      <c r="M29" s="373"/>
      <c r="N29" s="373"/>
      <c r="O29" s="373"/>
      <c r="P29" s="374"/>
      <c r="Q29" s="372">
        <v>2720</v>
      </c>
      <c r="R29" s="373"/>
      <c r="S29" s="373"/>
      <c r="T29" s="373"/>
      <c r="U29" s="373"/>
      <c r="V29" s="374"/>
      <c r="W29" s="463"/>
      <c r="X29" s="464"/>
      <c r="Y29" s="465"/>
      <c r="Z29" s="375" t="s">
        <v>176</v>
      </c>
      <c r="AA29" s="376"/>
      <c r="AB29" s="376"/>
      <c r="AC29" s="376"/>
      <c r="AD29" s="376"/>
      <c r="AE29" s="376"/>
      <c r="AF29" s="376"/>
      <c r="AG29" s="377"/>
      <c r="AH29" s="372">
        <v>117</v>
      </c>
      <c r="AI29" s="373"/>
      <c r="AJ29" s="373"/>
      <c r="AK29" s="373"/>
      <c r="AL29" s="374"/>
      <c r="AM29" s="372">
        <v>351117</v>
      </c>
      <c r="AN29" s="373"/>
      <c r="AO29" s="373"/>
      <c r="AP29" s="373"/>
      <c r="AQ29" s="373"/>
      <c r="AR29" s="374"/>
      <c r="AS29" s="372">
        <v>3001</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851557</v>
      </c>
      <c r="BO29" s="420"/>
      <c r="BP29" s="420"/>
      <c r="BQ29" s="420"/>
      <c r="BR29" s="420"/>
      <c r="BS29" s="420"/>
      <c r="BT29" s="420"/>
      <c r="BU29" s="421"/>
      <c r="BV29" s="419">
        <v>598944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94.6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3605531</v>
      </c>
      <c r="BO30" s="454"/>
      <c r="BP30" s="454"/>
      <c r="BQ30" s="454"/>
      <c r="BR30" s="454"/>
      <c r="BS30" s="454"/>
      <c r="BT30" s="454"/>
      <c r="BU30" s="455"/>
      <c r="BV30" s="453">
        <v>3129532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IF('各会計、関係団体の財政状況及び健全化判断比率'!B30="","",'各会計、関係団体の財政状況及び健全化判断比率'!B30)</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福岡県中間市外二ケ町山田川水利組合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遠賀町土地開発公社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遠賀町住宅新築資金等貸付事業会計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福岡県市町村消防団員等公務災害補償組合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遠賀霊園事業特別会計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福岡県自治会館管理組合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遠賀町土地取得会計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遠賀・中間地域広域行政事務組合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福岡県自治振興組合（一般会計）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福岡県自治振興組合（公文書館事業特別会計）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福岡県介護保険広域連合（一般会計）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福岡県介護保険広域連合（介護保険事業特別会計）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福岡県後期高齢者医療広域連合（一般会計）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福岡県後期高齢者医療広域連合（後期高齢者医療特別会計）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UH85OcWv/6jIpvkbmJc7Pd2elMAow32XpxnuGGQvg+yO0pwaBsGSzGLDEs5KuJRn6m68qoLwZZ7NoSjaCNd0Q==" saltValue="E+17KN1aTZGnGOtJSEaZ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2153020</v>
      </c>
      <c r="S5" s="677"/>
      <c r="T5" s="677"/>
      <c r="U5" s="677"/>
      <c r="V5" s="677"/>
      <c r="W5" s="677"/>
      <c r="X5" s="677"/>
      <c r="Y5" s="702"/>
      <c r="Z5" s="715">
        <v>22.3</v>
      </c>
      <c r="AA5" s="715"/>
      <c r="AB5" s="715"/>
      <c r="AC5" s="715"/>
      <c r="AD5" s="716">
        <v>2153020</v>
      </c>
      <c r="AE5" s="716"/>
      <c r="AF5" s="716"/>
      <c r="AG5" s="716"/>
      <c r="AH5" s="716"/>
      <c r="AI5" s="716"/>
      <c r="AJ5" s="716"/>
      <c r="AK5" s="716"/>
      <c r="AL5" s="703">
        <v>45.9</v>
      </c>
      <c r="AM5" s="685"/>
      <c r="AN5" s="685"/>
      <c r="AO5" s="704"/>
      <c r="AP5" s="679" t="s">
        <v>215</v>
      </c>
      <c r="AQ5" s="680"/>
      <c r="AR5" s="680"/>
      <c r="AS5" s="680"/>
      <c r="AT5" s="680"/>
      <c r="AU5" s="680"/>
      <c r="AV5" s="680"/>
      <c r="AW5" s="680"/>
      <c r="AX5" s="680"/>
      <c r="AY5" s="680"/>
      <c r="AZ5" s="680"/>
      <c r="BA5" s="680"/>
      <c r="BB5" s="680"/>
      <c r="BC5" s="680"/>
      <c r="BD5" s="680"/>
      <c r="BE5" s="680"/>
      <c r="BF5" s="681"/>
      <c r="BG5" s="621">
        <v>2153020</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70064</v>
      </c>
      <c r="S6" s="622"/>
      <c r="T6" s="622"/>
      <c r="U6" s="622"/>
      <c r="V6" s="622"/>
      <c r="W6" s="622"/>
      <c r="X6" s="622"/>
      <c r="Y6" s="623"/>
      <c r="Z6" s="659">
        <v>0.7</v>
      </c>
      <c r="AA6" s="659"/>
      <c r="AB6" s="659"/>
      <c r="AC6" s="659"/>
      <c r="AD6" s="660">
        <v>70064</v>
      </c>
      <c r="AE6" s="660"/>
      <c r="AF6" s="660"/>
      <c r="AG6" s="660"/>
      <c r="AH6" s="660"/>
      <c r="AI6" s="660"/>
      <c r="AJ6" s="660"/>
      <c r="AK6" s="660"/>
      <c r="AL6" s="624">
        <v>1.5</v>
      </c>
      <c r="AM6" s="625"/>
      <c r="AN6" s="625"/>
      <c r="AO6" s="661"/>
      <c r="AP6" s="618" t="s">
        <v>220</v>
      </c>
      <c r="AQ6" s="619"/>
      <c r="AR6" s="619"/>
      <c r="AS6" s="619"/>
      <c r="AT6" s="619"/>
      <c r="AU6" s="619"/>
      <c r="AV6" s="619"/>
      <c r="AW6" s="619"/>
      <c r="AX6" s="619"/>
      <c r="AY6" s="619"/>
      <c r="AZ6" s="619"/>
      <c r="BA6" s="619"/>
      <c r="BB6" s="619"/>
      <c r="BC6" s="619"/>
      <c r="BD6" s="619"/>
      <c r="BE6" s="619"/>
      <c r="BF6" s="620"/>
      <c r="BG6" s="621">
        <v>2153020</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95885</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95835</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533</v>
      </c>
      <c r="S7" s="622"/>
      <c r="T7" s="622"/>
      <c r="U7" s="622"/>
      <c r="V7" s="622"/>
      <c r="W7" s="622"/>
      <c r="X7" s="622"/>
      <c r="Y7" s="623"/>
      <c r="Z7" s="659">
        <v>0</v>
      </c>
      <c r="AA7" s="659"/>
      <c r="AB7" s="659"/>
      <c r="AC7" s="659"/>
      <c r="AD7" s="660">
        <v>533</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935471</v>
      </c>
      <c r="BH7" s="622"/>
      <c r="BI7" s="622"/>
      <c r="BJ7" s="622"/>
      <c r="BK7" s="622"/>
      <c r="BL7" s="622"/>
      <c r="BM7" s="622"/>
      <c r="BN7" s="623"/>
      <c r="BO7" s="659">
        <v>43.4</v>
      </c>
      <c r="BP7" s="659"/>
      <c r="BQ7" s="659"/>
      <c r="BR7" s="659"/>
      <c r="BS7" s="660" t="s">
        <v>121</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2286343</v>
      </c>
      <c r="CS7" s="622"/>
      <c r="CT7" s="622"/>
      <c r="CU7" s="622"/>
      <c r="CV7" s="622"/>
      <c r="CW7" s="622"/>
      <c r="CX7" s="622"/>
      <c r="CY7" s="623"/>
      <c r="CZ7" s="659">
        <v>24.4</v>
      </c>
      <c r="DA7" s="659"/>
      <c r="DB7" s="659"/>
      <c r="DC7" s="659"/>
      <c r="DD7" s="627">
        <v>17184</v>
      </c>
      <c r="DE7" s="622"/>
      <c r="DF7" s="622"/>
      <c r="DG7" s="622"/>
      <c r="DH7" s="622"/>
      <c r="DI7" s="622"/>
      <c r="DJ7" s="622"/>
      <c r="DK7" s="622"/>
      <c r="DL7" s="622"/>
      <c r="DM7" s="622"/>
      <c r="DN7" s="622"/>
      <c r="DO7" s="622"/>
      <c r="DP7" s="623"/>
      <c r="DQ7" s="627">
        <v>1353488</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10990</v>
      </c>
      <c r="S8" s="622"/>
      <c r="T8" s="622"/>
      <c r="U8" s="622"/>
      <c r="V8" s="622"/>
      <c r="W8" s="622"/>
      <c r="X8" s="622"/>
      <c r="Y8" s="623"/>
      <c r="Z8" s="659">
        <v>0.1</v>
      </c>
      <c r="AA8" s="659"/>
      <c r="AB8" s="659"/>
      <c r="AC8" s="659"/>
      <c r="AD8" s="660">
        <v>10990</v>
      </c>
      <c r="AE8" s="660"/>
      <c r="AF8" s="660"/>
      <c r="AG8" s="660"/>
      <c r="AH8" s="660"/>
      <c r="AI8" s="660"/>
      <c r="AJ8" s="660"/>
      <c r="AK8" s="660"/>
      <c r="AL8" s="624">
        <v>0.2</v>
      </c>
      <c r="AM8" s="625"/>
      <c r="AN8" s="625"/>
      <c r="AO8" s="661"/>
      <c r="AP8" s="618" t="s">
        <v>226</v>
      </c>
      <c r="AQ8" s="619"/>
      <c r="AR8" s="619"/>
      <c r="AS8" s="619"/>
      <c r="AT8" s="619"/>
      <c r="AU8" s="619"/>
      <c r="AV8" s="619"/>
      <c r="AW8" s="619"/>
      <c r="AX8" s="619"/>
      <c r="AY8" s="619"/>
      <c r="AZ8" s="619"/>
      <c r="BA8" s="619"/>
      <c r="BB8" s="619"/>
      <c r="BC8" s="619"/>
      <c r="BD8" s="619"/>
      <c r="BE8" s="619"/>
      <c r="BF8" s="620"/>
      <c r="BG8" s="621">
        <v>32606</v>
      </c>
      <c r="BH8" s="622"/>
      <c r="BI8" s="622"/>
      <c r="BJ8" s="622"/>
      <c r="BK8" s="622"/>
      <c r="BL8" s="622"/>
      <c r="BM8" s="622"/>
      <c r="BN8" s="623"/>
      <c r="BO8" s="659">
        <v>1.5</v>
      </c>
      <c r="BP8" s="659"/>
      <c r="BQ8" s="659"/>
      <c r="BR8" s="659"/>
      <c r="BS8" s="660" t="s">
        <v>121</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3505186</v>
      </c>
      <c r="CS8" s="622"/>
      <c r="CT8" s="622"/>
      <c r="CU8" s="622"/>
      <c r="CV8" s="622"/>
      <c r="CW8" s="622"/>
      <c r="CX8" s="622"/>
      <c r="CY8" s="623"/>
      <c r="CZ8" s="659">
        <v>37.4</v>
      </c>
      <c r="DA8" s="659"/>
      <c r="DB8" s="659"/>
      <c r="DC8" s="659"/>
      <c r="DD8" s="627">
        <v>2744</v>
      </c>
      <c r="DE8" s="622"/>
      <c r="DF8" s="622"/>
      <c r="DG8" s="622"/>
      <c r="DH8" s="622"/>
      <c r="DI8" s="622"/>
      <c r="DJ8" s="622"/>
      <c r="DK8" s="622"/>
      <c r="DL8" s="622"/>
      <c r="DM8" s="622"/>
      <c r="DN8" s="622"/>
      <c r="DO8" s="622"/>
      <c r="DP8" s="623"/>
      <c r="DQ8" s="627">
        <v>1644202</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13581</v>
      </c>
      <c r="S9" s="622"/>
      <c r="T9" s="622"/>
      <c r="U9" s="622"/>
      <c r="V9" s="622"/>
      <c r="W9" s="622"/>
      <c r="X9" s="622"/>
      <c r="Y9" s="623"/>
      <c r="Z9" s="659">
        <v>0.1</v>
      </c>
      <c r="AA9" s="659"/>
      <c r="AB9" s="659"/>
      <c r="AC9" s="659"/>
      <c r="AD9" s="660">
        <v>13581</v>
      </c>
      <c r="AE9" s="660"/>
      <c r="AF9" s="660"/>
      <c r="AG9" s="660"/>
      <c r="AH9" s="660"/>
      <c r="AI9" s="660"/>
      <c r="AJ9" s="660"/>
      <c r="AK9" s="660"/>
      <c r="AL9" s="624">
        <v>0.3</v>
      </c>
      <c r="AM9" s="625"/>
      <c r="AN9" s="625"/>
      <c r="AO9" s="661"/>
      <c r="AP9" s="618" t="s">
        <v>229</v>
      </c>
      <c r="AQ9" s="619"/>
      <c r="AR9" s="619"/>
      <c r="AS9" s="619"/>
      <c r="AT9" s="619"/>
      <c r="AU9" s="619"/>
      <c r="AV9" s="619"/>
      <c r="AW9" s="619"/>
      <c r="AX9" s="619"/>
      <c r="AY9" s="619"/>
      <c r="AZ9" s="619"/>
      <c r="BA9" s="619"/>
      <c r="BB9" s="619"/>
      <c r="BC9" s="619"/>
      <c r="BD9" s="619"/>
      <c r="BE9" s="619"/>
      <c r="BF9" s="620"/>
      <c r="BG9" s="621">
        <v>811033</v>
      </c>
      <c r="BH9" s="622"/>
      <c r="BI9" s="622"/>
      <c r="BJ9" s="622"/>
      <c r="BK9" s="622"/>
      <c r="BL9" s="622"/>
      <c r="BM9" s="622"/>
      <c r="BN9" s="623"/>
      <c r="BO9" s="659">
        <v>37.700000000000003</v>
      </c>
      <c r="BP9" s="659"/>
      <c r="BQ9" s="659"/>
      <c r="BR9" s="659"/>
      <c r="BS9" s="660" t="s">
        <v>121</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576174</v>
      </c>
      <c r="CS9" s="622"/>
      <c r="CT9" s="622"/>
      <c r="CU9" s="622"/>
      <c r="CV9" s="622"/>
      <c r="CW9" s="622"/>
      <c r="CX9" s="622"/>
      <c r="CY9" s="623"/>
      <c r="CZ9" s="659">
        <v>6.1</v>
      </c>
      <c r="DA9" s="659"/>
      <c r="DB9" s="659"/>
      <c r="DC9" s="659"/>
      <c r="DD9" s="627">
        <v>6040</v>
      </c>
      <c r="DE9" s="622"/>
      <c r="DF9" s="622"/>
      <c r="DG9" s="622"/>
      <c r="DH9" s="622"/>
      <c r="DI9" s="622"/>
      <c r="DJ9" s="622"/>
      <c r="DK9" s="622"/>
      <c r="DL9" s="622"/>
      <c r="DM9" s="622"/>
      <c r="DN9" s="622"/>
      <c r="DO9" s="622"/>
      <c r="DP9" s="623"/>
      <c r="DQ9" s="627">
        <v>407424</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47868</v>
      </c>
      <c r="BH10" s="622"/>
      <c r="BI10" s="622"/>
      <c r="BJ10" s="622"/>
      <c r="BK10" s="622"/>
      <c r="BL10" s="622"/>
      <c r="BM10" s="622"/>
      <c r="BN10" s="623"/>
      <c r="BO10" s="659">
        <v>2.2000000000000002</v>
      </c>
      <c r="BP10" s="659"/>
      <c r="BQ10" s="659"/>
      <c r="BR10" s="659"/>
      <c r="BS10" s="660" t="s">
        <v>121</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445549</v>
      </c>
      <c r="S11" s="622"/>
      <c r="T11" s="622"/>
      <c r="U11" s="622"/>
      <c r="V11" s="622"/>
      <c r="W11" s="622"/>
      <c r="X11" s="622"/>
      <c r="Y11" s="623"/>
      <c r="Z11" s="624">
        <v>4.5999999999999996</v>
      </c>
      <c r="AA11" s="625"/>
      <c r="AB11" s="625"/>
      <c r="AC11" s="626"/>
      <c r="AD11" s="627">
        <v>445549</v>
      </c>
      <c r="AE11" s="622"/>
      <c r="AF11" s="622"/>
      <c r="AG11" s="622"/>
      <c r="AH11" s="622"/>
      <c r="AI11" s="622"/>
      <c r="AJ11" s="622"/>
      <c r="AK11" s="623"/>
      <c r="AL11" s="624">
        <v>9.5</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43964</v>
      </c>
      <c r="BH11" s="622"/>
      <c r="BI11" s="622"/>
      <c r="BJ11" s="622"/>
      <c r="BK11" s="622"/>
      <c r="BL11" s="622"/>
      <c r="BM11" s="622"/>
      <c r="BN11" s="623"/>
      <c r="BO11" s="659">
        <v>2</v>
      </c>
      <c r="BP11" s="659"/>
      <c r="BQ11" s="659"/>
      <c r="BR11" s="659"/>
      <c r="BS11" s="660" t="s">
        <v>121</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238410</v>
      </c>
      <c r="CS11" s="622"/>
      <c r="CT11" s="622"/>
      <c r="CU11" s="622"/>
      <c r="CV11" s="622"/>
      <c r="CW11" s="622"/>
      <c r="CX11" s="622"/>
      <c r="CY11" s="623"/>
      <c r="CZ11" s="659">
        <v>2.5</v>
      </c>
      <c r="DA11" s="659"/>
      <c r="DB11" s="659"/>
      <c r="DC11" s="659"/>
      <c r="DD11" s="627">
        <v>115557</v>
      </c>
      <c r="DE11" s="622"/>
      <c r="DF11" s="622"/>
      <c r="DG11" s="622"/>
      <c r="DH11" s="622"/>
      <c r="DI11" s="622"/>
      <c r="DJ11" s="622"/>
      <c r="DK11" s="622"/>
      <c r="DL11" s="622"/>
      <c r="DM11" s="622"/>
      <c r="DN11" s="622"/>
      <c r="DO11" s="622"/>
      <c r="DP11" s="623"/>
      <c r="DQ11" s="627">
        <v>82836</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18801</v>
      </c>
      <c r="S12" s="622"/>
      <c r="T12" s="622"/>
      <c r="U12" s="622"/>
      <c r="V12" s="622"/>
      <c r="W12" s="622"/>
      <c r="X12" s="622"/>
      <c r="Y12" s="623"/>
      <c r="Z12" s="659">
        <v>0.2</v>
      </c>
      <c r="AA12" s="659"/>
      <c r="AB12" s="659"/>
      <c r="AC12" s="659"/>
      <c r="AD12" s="660">
        <v>18801</v>
      </c>
      <c r="AE12" s="660"/>
      <c r="AF12" s="660"/>
      <c r="AG12" s="660"/>
      <c r="AH12" s="660"/>
      <c r="AI12" s="660"/>
      <c r="AJ12" s="660"/>
      <c r="AK12" s="660"/>
      <c r="AL12" s="624">
        <v>0.4</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988997</v>
      </c>
      <c r="BH12" s="622"/>
      <c r="BI12" s="622"/>
      <c r="BJ12" s="622"/>
      <c r="BK12" s="622"/>
      <c r="BL12" s="622"/>
      <c r="BM12" s="622"/>
      <c r="BN12" s="623"/>
      <c r="BO12" s="659">
        <v>45.9</v>
      </c>
      <c r="BP12" s="659"/>
      <c r="BQ12" s="659"/>
      <c r="BR12" s="659"/>
      <c r="BS12" s="660" t="s">
        <v>121</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138079</v>
      </c>
      <c r="CS12" s="622"/>
      <c r="CT12" s="622"/>
      <c r="CU12" s="622"/>
      <c r="CV12" s="622"/>
      <c r="CW12" s="622"/>
      <c r="CX12" s="622"/>
      <c r="CY12" s="623"/>
      <c r="CZ12" s="659">
        <v>1.5</v>
      </c>
      <c r="DA12" s="659"/>
      <c r="DB12" s="659"/>
      <c r="DC12" s="659"/>
      <c r="DD12" s="627">
        <v>8358</v>
      </c>
      <c r="DE12" s="622"/>
      <c r="DF12" s="622"/>
      <c r="DG12" s="622"/>
      <c r="DH12" s="622"/>
      <c r="DI12" s="622"/>
      <c r="DJ12" s="622"/>
      <c r="DK12" s="622"/>
      <c r="DL12" s="622"/>
      <c r="DM12" s="622"/>
      <c r="DN12" s="622"/>
      <c r="DO12" s="622"/>
      <c r="DP12" s="623"/>
      <c r="DQ12" s="627">
        <v>89745</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986344</v>
      </c>
      <c r="BH13" s="622"/>
      <c r="BI13" s="622"/>
      <c r="BJ13" s="622"/>
      <c r="BK13" s="622"/>
      <c r="BL13" s="622"/>
      <c r="BM13" s="622"/>
      <c r="BN13" s="623"/>
      <c r="BO13" s="659">
        <v>45.8</v>
      </c>
      <c r="BP13" s="659"/>
      <c r="BQ13" s="659"/>
      <c r="BR13" s="659"/>
      <c r="BS13" s="660" t="s">
        <v>121</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950060</v>
      </c>
      <c r="CS13" s="622"/>
      <c r="CT13" s="622"/>
      <c r="CU13" s="622"/>
      <c r="CV13" s="622"/>
      <c r="CW13" s="622"/>
      <c r="CX13" s="622"/>
      <c r="CY13" s="623"/>
      <c r="CZ13" s="659">
        <v>10.1</v>
      </c>
      <c r="DA13" s="659"/>
      <c r="DB13" s="659"/>
      <c r="DC13" s="659"/>
      <c r="DD13" s="627">
        <v>475219</v>
      </c>
      <c r="DE13" s="622"/>
      <c r="DF13" s="622"/>
      <c r="DG13" s="622"/>
      <c r="DH13" s="622"/>
      <c r="DI13" s="622"/>
      <c r="DJ13" s="622"/>
      <c r="DK13" s="622"/>
      <c r="DL13" s="622"/>
      <c r="DM13" s="622"/>
      <c r="DN13" s="622"/>
      <c r="DO13" s="622"/>
      <c r="DP13" s="623"/>
      <c r="DQ13" s="627">
        <v>529727</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699</v>
      </c>
      <c r="S14" s="622"/>
      <c r="T14" s="622"/>
      <c r="U14" s="622"/>
      <c r="V14" s="622"/>
      <c r="W14" s="622"/>
      <c r="X14" s="622"/>
      <c r="Y14" s="623"/>
      <c r="Z14" s="659">
        <v>0</v>
      </c>
      <c r="AA14" s="659"/>
      <c r="AB14" s="659"/>
      <c r="AC14" s="659"/>
      <c r="AD14" s="660">
        <v>699</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69202</v>
      </c>
      <c r="BH14" s="622"/>
      <c r="BI14" s="622"/>
      <c r="BJ14" s="622"/>
      <c r="BK14" s="622"/>
      <c r="BL14" s="622"/>
      <c r="BM14" s="622"/>
      <c r="BN14" s="623"/>
      <c r="BO14" s="659">
        <v>3.2</v>
      </c>
      <c r="BP14" s="659"/>
      <c r="BQ14" s="659"/>
      <c r="BR14" s="659"/>
      <c r="BS14" s="660" t="s">
        <v>121</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280199</v>
      </c>
      <c r="CS14" s="622"/>
      <c r="CT14" s="622"/>
      <c r="CU14" s="622"/>
      <c r="CV14" s="622"/>
      <c r="CW14" s="622"/>
      <c r="CX14" s="622"/>
      <c r="CY14" s="623"/>
      <c r="CZ14" s="659">
        <v>3</v>
      </c>
      <c r="DA14" s="659"/>
      <c r="DB14" s="659"/>
      <c r="DC14" s="659"/>
      <c r="DD14" s="627">
        <v>7368</v>
      </c>
      <c r="DE14" s="622"/>
      <c r="DF14" s="622"/>
      <c r="DG14" s="622"/>
      <c r="DH14" s="622"/>
      <c r="DI14" s="622"/>
      <c r="DJ14" s="622"/>
      <c r="DK14" s="622"/>
      <c r="DL14" s="622"/>
      <c r="DM14" s="622"/>
      <c r="DN14" s="622"/>
      <c r="DO14" s="622"/>
      <c r="DP14" s="623"/>
      <c r="DQ14" s="627">
        <v>266880</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159350</v>
      </c>
      <c r="BH15" s="622"/>
      <c r="BI15" s="622"/>
      <c r="BJ15" s="622"/>
      <c r="BK15" s="622"/>
      <c r="BL15" s="622"/>
      <c r="BM15" s="622"/>
      <c r="BN15" s="623"/>
      <c r="BO15" s="659">
        <v>7.4</v>
      </c>
      <c r="BP15" s="659"/>
      <c r="BQ15" s="659"/>
      <c r="BR15" s="659"/>
      <c r="BS15" s="660" t="s">
        <v>121</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660640</v>
      </c>
      <c r="CS15" s="622"/>
      <c r="CT15" s="622"/>
      <c r="CU15" s="622"/>
      <c r="CV15" s="622"/>
      <c r="CW15" s="622"/>
      <c r="CX15" s="622"/>
      <c r="CY15" s="623"/>
      <c r="CZ15" s="659">
        <v>7</v>
      </c>
      <c r="DA15" s="659"/>
      <c r="DB15" s="659"/>
      <c r="DC15" s="659"/>
      <c r="DD15" s="627">
        <v>44827</v>
      </c>
      <c r="DE15" s="622"/>
      <c r="DF15" s="622"/>
      <c r="DG15" s="622"/>
      <c r="DH15" s="622"/>
      <c r="DI15" s="622"/>
      <c r="DJ15" s="622"/>
      <c r="DK15" s="622"/>
      <c r="DL15" s="622"/>
      <c r="DM15" s="622"/>
      <c r="DN15" s="622"/>
      <c r="DO15" s="622"/>
      <c r="DP15" s="623"/>
      <c r="DQ15" s="627">
        <v>488785</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12441</v>
      </c>
      <c r="S16" s="622"/>
      <c r="T16" s="622"/>
      <c r="U16" s="622"/>
      <c r="V16" s="622"/>
      <c r="W16" s="622"/>
      <c r="X16" s="622"/>
      <c r="Y16" s="623"/>
      <c r="Z16" s="659">
        <v>0.1</v>
      </c>
      <c r="AA16" s="659"/>
      <c r="AB16" s="659"/>
      <c r="AC16" s="659"/>
      <c r="AD16" s="660">
        <v>12441</v>
      </c>
      <c r="AE16" s="660"/>
      <c r="AF16" s="660"/>
      <c r="AG16" s="660"/>
      <c r="AH16" s="660"/>
      <c r="AI16" s="660"/>
      <c r="AJ16" s="660"/>
      <c r="AK16" s="660"/>
      <c r="AL16" s="624">
        <v>0.3</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42328</v>
      </c>
      <c r="S17" s="622"/>
      <c r="T17" s="622"/>
      <c r="U17" s="622"/>
      <c r="V17" s="622"/>
      <c r="W17" s="622"/>
      <c r="X17" s="622"/>
      <c r="Y17" s="623"/>
      <c r="Z17" s="659">
        <v>0.4</v>
      </c>
      <c r="AA17" s="659"/>
      <c r="AB17" s="659"/>
      <c r="AC17" s="659"/>
      <c r="AD17" s="660">
        <v>42328</v>
      </c>
      <c r="AE17" s="660"/>
      <c r="AF17" s="660"/>
      <c r="AG17" s="660"/>
      <c r="AH17" s="660"/>
      <c r="AI17" s="660"/>
      <c r="AJ17" s="660"/>
      <c r="AK17" s="660"/>
      <c r="AL17" s="624">
        <v>0.9</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649835</v>
      </c>
      <c r="CS17" s="622"/>
      <c r="CT17" s="622"/>
      <c r="CU17" s="622"/>
      <c r="CV17" s="622"/>
      <c r="CW17" s="622"/>
      <c r="CX17" s="622"/>
      <c r="CY17" s="623"/>
      <c r="CZ17" s="659">
        <v>6.9</v>
      </c>
      <c r="DA17" s="659"/>
      <c r="DB17" s="659"/>
      <c r="DC17" s="659"/>
      <c r="DD17" s="627" t="s">
        <v>121</v>
      </c>
      <c r="DE17" s="622"/>
      <c r="DF17" s="622"/>
      <c r="DG17" s="622"/>
      <c r="DH17" s="622"/>
      <c r="DI17" s="622"/>
      <c r="DJ17" s="622"/>
      <c r="DK17" s="622"/>
      <c r="DL17" s="622"/>
      <c r="DM17" s="622"/>
      <c r="DN17" s="622"/>
      <c r="DO17" s="622"/>
      <c r="DP17" s="623"/>
      <c r="DQ17" s="627">
        <v>632490</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28133</v>
      </c>
      <c r="S18" s="622"/>
      <c r="T18" s="622"/>
      <c r="U18" s="622"/>
      <c r="V18" s="622"/>
      <c r="W18" s="622"/>
      <c r="X18" s="622"/>
      <c r="Y18" s="623"/>
      <c r="Z18" s="659">
        <v>0.3</v>
      </c>
      <c r="AA18" s="659"/>
      <c r="AB18" s="659"/>
      <c r="AC18" s="659"/>
      <c r="AD18" s="660">
        <v>28133</v>
      </c>
      <c r="AE18" s="660"/>
      <c r="AF18" s="660"/>
      <c r="AG18" s="660"/>
      <c r="AH18" s="660"/>
      <c r="AI18" s="660"/>
      <c r="AJ18" s="660"/>
      <c r="AK18" s="660"/>
      <c r="AL18" s="624">
        <v>0.6</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22236</v>
      </c>
      <c r="S19" s="622"/>
      <c r="T19" s="622"/>
      <c r="U19" s="622"/>
      <c r="V19" s="622"/>
      <c r="W19" s="622"/>
      <c r="X19" s="622"/>
      <c r="Y19" s="623"/>
      <c r="Z19" s="659">
        <v>0.2</v>
      </c>
      <c r="AA19" s="659"/>
      <c r="AB19" s="659"/>
      <c r="AC19" s="659"/>
      <c r="AD19" s="660">
        <v>22236</v>
      </c>
      <c r="AE19" s="660"/>
      <c r="AF19" s="660"/>
      <c r="AG19" s="660"/>
      <c r="AH19" s="660"/>
      <c r="AI19" s="660"/>
      <c r="AJ19" s="660"/>
      <c r="AK19" s="660"/>
      <c r="AL19" s="624">
        <v>0.5</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5897</v>
      </c>
      <c r="S20" s="622"/>
      <c r="T20" s="622"/>
      <c r="U20" s="622"/>
      <c r="V20" s="622"/>
      <c r="W20" s="622"/>
      <c r="X20" s="622"/>
      <c r="Y20" s="623"/>
      <c r="Z20" s="659">
        <v>0.1</v>
      </c>
      <c r="AA20" s="659"/>
      <c r="AB20" s="659"/>
      <c r="AC20" s="659"/>
      <c r="AD20" s="660">
        <v>5897</v>
      </c>
      <c r="AE20" s="660"/>
      <c r="AF20" s="660"/>
      <c r="AG20" s="660"/>
      <c r="AH20" s="660"/>
      <c r="AI20" s="660"/>
      <c r="AJ20" s="660"/>
      <c r="AK20" s="660"/>
      <c r="AL20" s="624">
        <v>0.1</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9380811</v>
      </c>
      <c r="CS20" s="622"/>
      <c r="CT20" s="622"/>
      <c r="CU20" s="622"/>
      <c r="CV20" s="622"/>
      <c r="CW20" s="622"/>
      <c r="CX20" s="622"/>
      <c r="CY20" s="623"/>
      <c r="CZ20" s="659">
        <v>100</v>
      </c>
      <c r="DA20" s="659"/>
      <c r="DB20" s="659"/>
      <c r="DC20" s="659"/>
      <c r="DD20" s="627">
        <v>677297</v>
      </c>
      <c r="DE20" s="622"/>
      <c r="DF20" s="622"/>
      <c r="DG20" s="622"/>
      <c r="DH20" s="622"/>
      <c r="DI20" s="622"/>
      <c r="DJ20" s="622"/>
      <c r="DK20" s="622"/>
      <c r="DL20" s="622"/>
      <c r="DM20" s="622"/>
      <c r="DN20" s="622"/>
      <c r="DO20" s="622"/>
      <c r="DP20" s="623"/>
      <c r="DQ20" s="627">
        <v>5591412</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2045818</v>
      </c>
      <c r="S21" s="622"/>
      <c r="T21" s="622"/>
      <c r="U21" s="622"/>
      <c r="V21" s="622"/>
      <c r="W21" s="622"/>
      <c r="X21" s="622"/>
      <c r="Y21" s="623"/>
      <c r="Z21" s="659">
        <v>21.2</v>
      </c>
      <c r="AA21" s="659"/>
      <c r="AB21" s="659"/>
      <c r="AC21" s="659"/>
      <c r="AD21" s="660">
        <v>1890689</v>
      </c>
      <c r="AE21" s="660"/>
      <c r="AF21" s="660"/>
      <c r="AG21" s="660"/>
      <c r="AH21" s="660"/>
      <c r="AI21" s="660"/>
      <c r="AJ21" s="660"/>
      <c r="AK21" s="660"/>
      <c r="AL21" s="624">
        <v>40.299999999999997</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1890689</v>
      </c>
      <c r="S22" s="622"/>
      <c r="T22" s="622"/>
      <c r="U22" s="622"/>
      <c r="V22" s="622"/>
      <c r="W22" s="622"/>
      <c r="X22" s="622"/>
      <c r="Y22" s="623"/>
      <c r="Z22" s="659">
        <v>19.600000000000001</v>
      </c>
      <c r="AA22" s="659"/>
      <c r="AB22" s="659"/>
      <c r="AC22" s="659"/>
      <c r="AD22" s="660">
        <v>1890689</v>
      </c>
      <c r="AE22" s="660"/>
      <c r="AF22" s="660"/>
      <c r="AG22" s="660"/>
      <c r="AH22" s="660"/>
      <c r="AI22" s="660"/>
      <c r="AJ22" s="660"/>
      <c r="AK22" s="660"/>
      <c r="AL22" s="624">
        <v>40.299999999999997</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155129</v>
      </c>
      <c r="S23" s="622"/>
      <c r="T23" s="622"/>
      <c r="U23" s="622"/>
      <c r="V23" s="622"/>
      <c r="W23" s="622"/>
      <c r="X23" s="622"/>
      <c r="Y23" s="623"/>
      <c r="Z23" s="659">
        <v>1.6</v>
      </c>
      <c r="AA23" s="659"/>
      <c r="AB23" s="659"/>
      <c r="AC23" s="659"/>
      <c r="AD23" s="660" t="s">
        <v>121</v>
      </c>
      <c r="AE23" s="660"/>
      <c r="AF23" s="660"/>
      <c r="AG23" s="660"/>
      <c r="AH23" s="660"/>
      <c r="AI23" s="660"/>
      <c r="AJ23" s="660"/>
      <c r="AK23" s="660"/>
      <c r="AL23" s="624" t="s">
        <v>121</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3795381</v>
      </c>
      <c r="CS24" s="677"/>
      <c r="CT24" s="677"/>
      <c r="CU24" s="677"/>
      <c r="CV24" s="677"/>
      <c r="CW24" s="677"/>
      <c r="CX24" s="677"/>
      <c r="CY24" s="702"/>
      <c r="CZ24" s="703">
        <v>40.5</v>
      </c>
      <c r="DA24" s="685"/>
      <c r="DB24" s="685"/>
      <c r="DC24" s="705"/>
      <c r="DD24" s="701">
        <v>2186014</v>
      </c>
      <c r="DE24" s="677"/>
      <c r="DF24" s="677"/>
      <c r="DG24" s="677"/>
      <c r="DH24" s="677"/>
      <c r="DI24" s="677"/>
      <c r="DJ24" s="677"/>
      <c r="DK24" s="702"/>
      <c r="DL24" s="701">
        <v>1946658</v>
      </c>
      <c r="DM24" s="677"/>
      <c r="DN24" s="677"/>
      <c r="DO24" s="677"/>
      <c r="DP24" s="677"/>
      <c r="DQ24" s="677"/>
      <c r="DR24" s="677"/>
      <c r="DS24" s="677"/>
      <c r="DT24" s="677"/>
      <c r="DU24" s="677"/>
      <c r="DV24" s="702"/>
      <c r="DW24" s="703">
        <v>41.1</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4841957</v>
      </c>
      <c r="S25" s="622"/>
      <c r="T25" s="622"/>
      <c r="U25" s="622"/>
      <c r="V25" s="622"/>
      <c r="W25" s="622"/>
      <c r="X25" s="622"/>
      <c r="Y25" s="623"/>
      <c r="Z25" s="659">
        <v>50.1</v>
      </c>
      <c r="AA25" s="659"/>
      <c r="AB25" s="659"/>
      <c r="AC25" s="659"/>
      <c r="AD25" s="660">
        <v>4686828</v>
      </c>
      <c r="AE25" s="660"/>
      <c r="AF25" s="660"/>
      <c r="AG25" s="660"/>
      <c r="AH25" s="660"/>
      <c r="AI25" s="660"/>
      <c r="AJ25" s="660"/>
      <c r="AK25" s="660"/>
      <c r="AL25" s="624">
        <v>99.9</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1062703</v>
      </c>
      <c r="CS25" s="634"/>
      <c r="CT25" s="634"/>
      <c r="CU25" s="634"/>
      <c r="CV25" s="634"/>
      <c r="CW25" s="634"/>
      <c r="CX25" s="634"/>
      <c r="CY25" s="635"/>
      <c r="CZ25" s="624">
        <v>11.3</v>
      </c>
      <c r="DA25" s="636"/>
      <c r="DB25" s="636"/>
      <c r="DC25" s="637"/>
      <c r="DD25" s="627">
        <v>866171</v>
      </c>
      <c r="DE25" s="634"/>
      <c r="DF25" s="634"/>
      <c r="DG25" s="634"/>
      <c r="DH25" s="634"/>
      <c r="DI25" s="634"/>
      <c r="DJ25" s="634"/>
      <c r="DK25" s="635"/>
      <c r="DL25" s="627">
        <v>848367</v>
      </c>
      <c r="DM25" s="634"/>
      <c r="DN25" s="634"/>
      <c r="DO25" s="634"/>
      <c r="DP25" s="634"/>
      <c r="DQ25" s="634"/>
      <c r="DR25" s="634"/>
      <c r="DS25" s="634"/>
      <c r="DT25" s="634"/>
      <c r="DU25" s="634"/>
      <c r="DV25" s="635"/>
      <c r="DW25" s="624">
        <v>17.899999999999999</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1887</v>
      </c>
      <c r="S26" s="622"/>
      <c r="T26" s="622"/>
      <c r="U26" s="622"/>
      <c r="V26" s="622"/>
      <c r="W26" s="622"/>
      <c r="X26" s="622"/>
      <c r="Y26" s="623"/>
      <c r="Z26" s="659">
        <v>0</v>
      </c>
      <c r="AA26" s="659"/>
      <c r="AB26" s="659"/>
      <c r="AC26" s="659"/>
      <c r="AD26" s="660">
        <v>1887</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672575</v>
      </c>
      <c r="CS26" s="622"/>
      <c r="CT26" s="622"/>
      <c r="CU26" s="622"/>
      <c r="CV26" s="622"/>
      <c r="CW26" s="622"/>
      <c r="CX26" s="622"/>
      <c r="CY26" s="623"/>
      <c r="CZ26" s="624">
        <v>7.2</v>
      </c>
      <c r="DA26" s="636"/>
      <c r="DB26" s="636"/>
      <c r="DC26" s="637"/>
      <c r="DD26" s="627">
        <v>507262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229719</v>
      </c>
      <c r="S27" s="622"/>
      <c r="T27" s="622"/>
      <c r="U27" s="622"/>
      <c r="V27" s="622"/>
      <c r="W27" s="622"/>
      <c r="X27" s="622"/>
      <c r="Y27" s="623"/>
      <c r="Z27" s="659">
        <v>2.4</v>
      </c>
      <c r="AA27" s="659"/>
      <c r="AB27" s="659"/>
      <c r="AC27" s="659"/>
      <c r="AD27" s="660">
        <v>365</v>
      </c>
      <c r="AE27" s="660"/>
      <c r="AF27" s="660"/>
      <c r="AG27" s="660"/>
      <c r="AH27" s="660"/>
      <c r="AI27" s="660"/>
      <c r="AJ27" s="660"/>
      <c r="AK27" s="660"/>
      <c r="AL27" s="624">
        <v>0</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2153020</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2082843</v>
      </c>
      <c r="CS27" s="634"/>
      <c r="CT27" s="634"/>
      <c r="CU27" s="634"/>
      <c r="CV27" s="634"/>
      <c r="CW27" s="634"/>
      <c r="CX27" s="634"/>
      <c r="CY27" s="635"/>
      <c r="CZ27" s="624">
        <v>22.2</v>
      </c>
      <c r="DA27" s="636"/>
      <c r="DB27" s="636"/>
      <c r="DC27" s="637"/>
      <c r="DD27" s="627">
        <v>687353</v>
      </c>
      <c r="DE27" s="634"/>
      <c r="DF27" s="634"/>
      <c r="DG27" s="634"/>
      <c r="DH27" s="634"/>
      <c r="DI27" s="634"/>
      <c r="DJ27" s="634"/>
      <c r="DK27" s="635"/>
      <c r="DL27" s="627">
        <v>465801</v>
      </c>
      <c r="DM27" s="634"/>
      <c r="DN27" s="634"/>
      <c r="DO27" s="634"/>
      <c r="DP27" s="634"/>
      <c r="DQ27" s="634"/>
      <c r="DR27" s="634"/>
      <c r="DS27" s="634"/>
      <c r="DT27" s="634"/>
      <c r="DU27" s="634"/>
      <c r="DV27" s="635"/>
      <c r="DW27" s="624">
        <v>9.8000000000000007</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95046</v>
      </c>
      <c r="S28" s="622"/>
      <c r="T28" s="622"/>
      <c r="U28" s="622"/>
      <c r="V28" s="622"/>
      <c r="W28" s="622"/>
      <c r="X28" s="622"/>
      <c r="Y28" s="623"/>
      <c r="Z28" s="659">
        <v>1</v>
      </c>
      <c r="AA28" s="659"/>
      <c r="AB28" s="659"/>
      <c r="AC28" s="659"/>
      <c r="AD28" s="660">
        <v>1526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649835</v>
      </c>
      <c r="CS28" s="622"/>
      <c r="CT28" s="622"/>
      <c r="CU28" s="622"/>
      <c r="CV28" s="622"/>
      <c r="CW28" s="622"/>
      <c r="CX28" s="622"/>
      <c r="CY28" s="623"/>
      <c r="CZ28" s="624">
        <v>6.9</v>
      </c>
      <c r="DA28" s="636"/>
      <c r="DB28" s="636"/>
      <c r="DC28" s="637"/>
      <c r="DD28" s="627">
        <v>632490</v>
      </c>
      <c r="DE28" s="622"/>
      <c r="DF28" s="622"/>
      <c r="DG28" s="622"/>
      <c r="DH28" s="622"/>
      <c r="DI28" s="622"/>
      <c r="DJ28" s="622"/>
      <c r="DK28" s="623"/>
      <c r="DL28" s="627">
        <v>632490</v>
      </c>
      <c r="DM28" s="622"/>
      <c r="DN28" s="622"/>
      <c r="DO28" s="622"/>
      <c r="DP28" s="622"/>
      <c r="DQ28" s="622"/>
      <c r="DR28" s="622"/>
      <c r="DS28" s="622"/>
      <c r="DT28" s="622"/>
      <c r="DU28" s="622"/>
      <c r="DV28" s="623"/>
      <c r="DW28" s="624">
        <v>13.4</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27257</v>
      </c>
      <c r="S29" s="622"/>
      <c r="T29" s="622"/>
      <c r="U29" s="622"/>
      <c r="V29" s="622"/>
      <c r="W29" s="622"/>
      <c r="X29" s="622"/>
      <c r="Y29" s="623"/>
      <c r="Z29" s="659">
        <v>0.3</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649835</v>
      </c>
      <c r="CS29" s="634"/>
      <c r="CT29" s="634"/>
      <c r="CU29" s="634"/>
      <c r="CV29" s="634"/>
      <c r="CW29" s="634"/>
      <c r="CX29" s="634"/>
      <c r="CY29" s="635"/>
      <c r="CZ29" s="624">
        <v>6.9</v>
      </c>
      <c r="DA29" s="636"/>
      <c r="DB29" s="636"/>
      <c r="DC29" s="637"/>
      <c r="DD29" s="627">
        <v>632490</v>
      </c>
      <c r="DE29" s="634"/>
      <c r="DF29" s="634"/>
      <c r="DG29" s="634"/>
      <c r="DH29" s="634"/>
      <c r="DI29" s="634"/>
      <c r="DJ29" s="634"/>
      <c r="DK29" s="635"/>
      <c r="DL29" s="627">
        <v>632490</v>
      </c>
      <c r="DM29" s="634"/>
      <c r="DN29" s="634"/>
      <c r="DO29" s="634"/>
      <c r="DP29" s="634"/>
      <c r="DQ29" s="634"/>
      <c r="DR29" s="634"/>
      <c r="DS29" s="634"/>
      <c r="DT29" s="634"/>
      <c r="DU29" s="634"/>
      <c r="DV29" s="635"/>
      <c r="DW29" s="624">
        <v>13.4</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1614024</v>
      </c>
      <c r="S30" s="622"/>
      <c r="T30" s="622"/>
      <c r="U30" s="622"/>
      <c r="V30" s="622"/>
      <c r="W30" s="622"/>
      <c r="X30" s="622"/>
      <c r="Y30" s="623"/>
      <c r="Z30" s="659">
        <v>16.7</v>
      </c>
      <c r="AA30" s="659"/>
      <c r="AB30" s="659"/>
      <c r="AC30" s="659"/>
      <c r="AD30" s="660" t="s">
        <v>121</v>
      </c>
      <c r="AE30" s="660"/>
      <c r="AF30" s="660"/>
      <c r="AG30" s="660"/>
      <c r="AH30" s="660"/>
      <c r="AI30" s="660"/>
      <c r="AJ30" s="660"/>
      <c r="AK30" s="660"/>
      <c r="AL30" s="624" t="s">
        <v>121</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626193</v>
      </c>
      <c r="CS30" s="622"/>
      <c r="CT30" s="622"/>
      <c r="CU30" s="622"/>
      <c r="CV30" s="622"/>
      <c r="CW30" s="622"/>
      <c r="CX30" s="622"/>
      <c r="CY30" s="623"/>
      <c r="CZ30" s="624">
        <v>6.7</v>
      </c>
      <c r="DA30" s="636"/>
      <c r="DB30" s="636"/>
      <c r="DC30" s="637"/>
      <c r="DD30" s="627">
        <v>608848</v>
      </c>
      <c r="DE30" s="622"/>
      <c r="DF30" s="622"/>
      <c r="DG30" s="622"/>
      <c r="DH30" s="622"/>
      <c r="DI30" s="622"/>
      <c r="DJ30" s="622"/>
      <c r="DK30" s="623"/>
      <c r="DL30" s="627">
        <v>608848</v>
      </c>
      <c r="DM30" s="622"/>
      <c r="DN30" s="622"/>
      <c r="DO30" s="622"/>
      <c r="DP30" s="622"/>
      <c r="DQ30" s="622"/>
      <c r="DR30" s="622"/>
      <c r="DS30" s="622"/>
      <c r="DT30" s="622"/>
      <c r="DU30" s="622"/>
      <c r="DV30" s="623"/>
      <c r="DW30" s="624">
        <v>12.9</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99.4</v>
      </c>
      <c r="BH31" s="684"/>
      <c r="BI31" s="684"/>
      <c r="BJ31" s="684"/>
      <c r="BK31" s="684"/>
      <c r="BL31" s="684"/>
      <c r="BM31" s="685">
        <v>97.5</v>
      </c>
      <c r="BN31" s="684"/>
      <c r="BO31" s="684"/>
      <c r="BP31" s="684"/>
      <c r="BQ31" s="686"/>
      <c r="BR31" s="683">
        <v>99.3</v>
      </c>
      <c r="BS31" s="684"/>
      <c r="BT31" s="684"/>
      <c r="BU31" s="684"/>
      <c r="BV31" s="684"/>
      <c r="BW31" s="684"/>
      <c r="BX31" s="685">
        <v>97.2</v>
      </c>
      <c r="BY31" s="684"/>
      <c r="BZ31" s="684"/>
      <c r="CA31" s="684"/>
      <c r="CB31" s="686"/>
      <c r="CD31" s="642"/>
      <c r="CE31" s="643"/>
      <c r="CF31" s="618" t="s">
        <v>299</v>
      </c>
      <c r="CG31" s="619"/>
      <c r="CH31" s="619"/>
      <c r="CI31" s="619"/>
      <c r="CJ31" s="619"/>
      <c r="CK31" s="619"/>
      <c r="CL31" s="619"/>
      <c r="CM31" s="619"/>
      <c r="CN31" s="619"/>
      <c r="CO31" s="619"/>
      <c r="CP31" s="619"/>
      <c r="CQ31" s="620"/>
      <c r="CR31" s="621">
        <v>23642</v>
      </c>
      <c r="CS31" s="634"/>
      <c r="CT31" s="634"/>
      <c r="CU31" s="634"/>
      <c r="CV31" s="634"/>
      <c r="CW31" s="634"/>
      <c r="CX31" s="634"/>
      <c r="CY31" s="635"/>
      <c r="CZ31" s="624">
        <v>0.3</v>
      </c>
      <c r="DA31" s="636"/>
      <c r="DB31" s="636"/>
      <c r="DC31" s="637"/>
      <c r="DD31" s="627">
        <v>23642</v>
      </c>
      <c r="DE31" s="634"/>
      <c r="DF31" s="634"/>
      <c r="DG31" s="634"/>
      <c r="DH31" s="634"/>
      <c r="DI31" s="634"/>
      <c r="DJ31" s="634"/>
      <c r="DK31" s="635"/>
      <c r="DL31" s="627">
        <v>23642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681983</v>
      </c>
      <c r="S32" s="622"/>
      <c r="T32" s="622"/>
      <c r="U32" s="622"/>
      <c r="V32" s="622"/>
      <c r="W32" s="622"/>
      <c r="X32" s="622"/>
      <c r="Y32" s="623"/>
      <c r="Z32" s="659">
        <v>7.1</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301</v>
      </c>
      <c r="AX32" s="618" t="s">
        <v>302</v>
      </c>
      <c r="AY32" s="619"/>
      <c r="AZ32" s="619"/>
      <c r="BA32" s="619"/>
      <c r="BB32" s="619"/>
      <c r="BC32" s="619"/>
      <c r="BD32" s="619"/>
      <c r="BE32" s="619"/>
      <c r="BF32" s="620"/>
      <c r="BG32" s="687">
        <v>99.3</v>
      </c>
      <c r="BH32" s="634"/>
      <c r="BI32" s="634"/>
      <c r="BJ32" s="634"/>
      <c r="BK32" s="634"/>
      <c r="BL32" s="634"/>
      <c r="BM32" s="625">
        <v>96.9</v>
      </c>
      <c r="BN32" s="634"/>
      <c r="BO32" s="634"/>
      <c r="BP32" s="634"/>
      <c r="BQ32" s="657"/>
      <c r="BR32" s="687">
        <v>99.2</v>
      </c>
      <c r="BS32" s="634"/>
      <c r="BT32" s="634"/>
      <c r="BU32" s="634"/>
      <c r="BV32" s="634"/>
      <c r="BW32" s="634"/>
      <c r="BX32" s="625">
        <v>96.8</v>
      </c>
      <c r="BY32" s="634"/>
      <c r="BZ32" s="634"/>
      <c r="CA32" s="634"/>
      <c r="CB32" s="657"/>
      <c r="CD32" s="644"/>
      <c r="CE32" s="645"/>
      <c r="CF32" s="618" t="s">
        <v>303</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11109</v>
      </c>
      <c r="S33" s="622"/>
      <c r="T33" s="622"/>
      <c r="U33" s="622"/>
      <c r="V33" s="622"/>
      <c r="W33" s="622"/>
      <c r="X33" s="622"/>
      <c r="Y33" s="623"/>
      <c r="Z33" s="659">
        <v>0.1</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99.5</v>
      </c>
      <c r="BH33" s="606"/>
      <c r="BI33" s="606"/>
      <c r="BJ33" s="606"/>
      <c r="BK33" s="606"/>
      <c r="BL33" s="606"/>
      <c r="BM33" s="652">
        <v>97.6</v>
      </c>
      <c r="BN33" s="606"/>
      <c r="BO33" s="606"/>
      <c r="BP33" s="606"/>
      <c r="BQ33" s="669"/>
      <c r="BR33" s="682">
        <v>99.3</v>
      </c>
      <c r="BS33" s="606"/>
      <c r="BT33" s="606"/>
      <c r="BU33" s="606"/>
      <c r="BV33" s="606"/>
      <c r="BW33" s="606"/>
      <c r="BX33" s="652">
        <v>97.2</v>
      </c>
      <c r="BY33" s="606"/>
      <c r="BZ33" s="606"/>
      <c r="CA33" s="606"/>
      <c r="CB33" s="669"/>
      <c r="CD33" s="618" t="s">
        <v>306</v>
      </c>
      <c r="CE33" s="619"/>
      <c r="CF33" s="619"/>
      <c r="CG33" s="619"/>
      <c r="CH33" s="619"/>
      <c r="CI33" s="619"/>
      <c r="CJ33" s="619"/>
      <c r="CK33" s="619"/>
      <c r="CL33" s="619"/>
      <c r="CM33" s="619"/>
      <c r="CN33" s="619"/>
      <c r="CO33" s="619"/>
      <c r="CP33" s="619"/>
      <c r="CQ33" s="620"/>
      <c r="CR33" s="621">
        <v>4908133</v>
      </c>
      <c r="CS33" s="634"/>
      <c r="CT33" s="634"/>
      <c r="CU33" s="634"/>
      <c r="CV33" s="634"/>
      <c r="CW33" s="634"/>
      <c r="CX33" s="634"/>
      <c r="CY33" s="635"/>
      <c r="CZ33" s="624">
        <v>52.3</v>
      </c>
      <c r="DA33" s="636"/>
      <c r="DB33" s="636"/>
      <c r="DC33" s="637"/>
      <c r="DD33" s="627">
        <v>3237689</v>
      </c>
      <c r="DE33" s="634"/>
      <c r="DF33" s="634"/>
      <c r="DG33" s="634"/>
      <c r="DH33" s="634"/>
      <c r="DI33" s="634"/>
      <c r="DJ33" s="634"/>
      <c r="DK33" s="635"/>
      <c r="DL33" s="627">
        <v>2193357</v>
      </c>
      <c r="DM33" s="634"/>
      <c r="DN33" s="634"/>
      <c r="DO33" s="634"/>
      <c r="DP33" s="634"/>
      <c r="DQ33" s="634"/>
      <c r="DR33" s="634"/>
      <c r="DS33" s="634"/>
      <c r="DT33" s="634"/>
      <c r="DU33" s="634"/>
      <c r="DV33" s="635"/>
      <c r="DW33" s="624">
        <v>46.4</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784927</v>
      </c>
      <c r="S34" s="622"/>
      <c r="T34" s="622"/>
      <c r="U34" s="622"/>
      <c r="V34" s="622"/>
      <c r="W34" s="622"/>
      <c r="X34" s="622"/>
      <c r="Y34" s="623"/>
      <c r="Z34" s="659">
        <v>8.1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1908955</v>
      </c>
      <c r="CS34" s="622"/>
      <c r="CT34" s="622"/>
      <c r="CU34" s="622"/>
      <c r="CV34" s="622"/>
      <c r="CW34" s="622"/>
      <c r="CX34" s="622"/>
      <c r="CY34" s="623"/>
      <c r="CZ34" s="624">
        <v>20.3</v>
      </c>
      <c r="DA34" s="636"/>
      <c r="DB34" s="636"/>
      <c r="DC34" s="637"/>
      <c r="DD34" s="627">
        <v>890238</v>
      </c>
      <c r="DE34" s="622"/>
      <c r="DF34" s="622"/>
      <c r="DG34" s="622"/>
      <c r="DH34" s="622"/>
      <c r="DI34" s="622"/>
      <c r="DJ34" s="622"/>
      <c r="DK34" s="623"/>
      <c r="DL34" s="627">
        <v>642775</v>
      </c>
      <c r="DM34" s="622"/>
      <c r="DN34" s="622"/>
      <c r="DO34" s="622"/>
      <c r="DP34" s="622"/>
      <c r="DQ34" s="622"/>
      <c r="DR34" s="622"/>
      <c r="DS34" s="622"/>
      <c r="DT34" s="622"/>
      <c r="DU34" s="622"/>
      <c r="DV34" s="623"/>
      <c r="DW34" s="624">
        <v>13.6</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254620</v>
      </c>
      <c r="S35" s="622"/>
      <c r="T35" s="622"/>
      <c r="U35" s="622"/>
      <c r="V35" s="622"/>
      <c r="W35" s="622"/>
      <c r="X35" s="622"/>
      <c r="Y35" s="623"/>
      <c r="Z35" s="659">
        <v>2.6</v>
      </c>
      <c r="AA35" s="659"/>
      <c r="AB35" s="659"/>
      <c r="AC35" s="659"/>
      <c r="AD35" s="660" t="s">
        <v>121</v>
      </c>
      <c r="AE35" s="660"/>
      <c r="AF35" s="660"/>
      <c r="AG35" s="660"/>
      <c r="AH35" s="660"/>
      <c r="AI35" s="660"/>
      <c r="AJ35" s="660"/>
      <c r="AK35" s="660"/>
      <c r="AL35" s="624" t="s">
        <v>121</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25075</v>
      </c>
      <c r="CS35" s="634"/>
      <c r="CT35" s="634"/>
      <c r="CU35" s="634"/>
      <c r="CV35" s="634"/>
      <c r="CW35" s="634"/>
      <c r="CX35" s="634"/>
      <c r="CY35" s="635"/>
      <c r="CZ35" s="624">
        <v>0.3</v>
      </c>
      <c r="DA35" s="636"/>
      <c r="DB35" s="636"/>
      <c r="DC35" s="637"/>
      <c r="DD35" s="627">
        <v>16322</v>
      </c>
      <c r="DE35" s="634"/>
      <c r="DF35" s="634"/>
      <c r="DG35" s="634"/>
      <c r="DH35" s="634"/>
      <c r="DI35" s="634"/>
      <c r="DJ35" s="634"/>
      <c r="DK35" s="635"/>
      <c r="DL35" s="627">
        <v>16322</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572370</v>
      </c>
      <c r="S36" s="622"/>
      <c r="T36" s="622"/>
      <c r="U36" s="622"/>
      <c r="V36" s="622"/>
      <c r="W36" s="622"/>
      <c r="X36" s="622"/>
      <c r="Y36" s="623"/>
      <c r="Z36" s="659">
        <v>5.9</v>
      </c>
      <c r="AA36" s="659"/>
      <c r="AB36" s="659"/>
      <c r="AC36" s="659"/>
      <c r="AD36" s="660" t="s">
        <v>121</v>
      </c>
      <c r="AE36" s="660"/>
      <c r="AF36" s="660"/>
      <c r="AG36" s="660"/>
      <c r="AH36" s="660"/>
      <c r="AI36" s="660"/>
      <c r="AJ36" s="660"/>
      <c r="AK36" s="660"/>
      <c r="AL36" s="624" t="s">
        <v>121</v>
      </c>
      <c r="AM36" s="625"/>
      <c r="AN36" s="625"/>
      <c r="AO36" s="661"/>
      <c r="AP36" s="222"/>
      <c r="AQ36" s="670" t="s">
        <v>314</v>
      </c>
      <c r="AR36" s="671"/>
      <c r="AS36" s="671"/>
      <c r="AT36" s="671"/>
      <c r="AU36" s="671"/>
      <c r="AV36" s="671"/>
      <c r="AW36" s="671"/>
      <c r="AX36" s="671"/>
      <c r="AY36" s="672"/>
      <c r="AZ36" s="676">
        <v>1021144</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119394</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1135963</v>
      </c>
      <c r="CS36" s="622"/>
      <c r="CT36" s="622"/>
      <c r="CU36" s="622"/>
      <c r="CV36" s="622"/>
      <c r="CW36" s="622"/>
      <c r="CX36" s="622"/>
      <c r="CY36" s="623"/>
      <c r="CZ36" s="624">
        <v>12.1</v>
      </c>
      <c r="DA36" s="636"/>
      <c r="DB36" s="636"/>
      <c r="DC36" s="637"/>
      <c r="DD36" s="627">
        <v>1022935</v>
      </c>
      <c r="DE36" s="622"/>
      <c r="DF36" s="622"/>
      <c r="DG36" s="622"/>
      <c r="DH36" s="622"/>
      <c r="DI36" s="622"/>
      <c r="DJ36" s="622"/>
      <c r="DK36" s="623"/>
      <c r="DL36" s="627">
        <v>870765</v>
      </c>
      <c r="DM36" s="622"/>
      <c r="DN36" s="622"/>
      <c r="DO36" s="622"/>
      <c r="DP36" s="622"/>
      <c r="DQ36" s="622"/>
      <c r="DR36" s="622"/>
      <c r="DS36" s="622"/>
      <c r="DT36" s="622"/>
      <c r="DU36" s="622"/>
      <c r="DV36" s="623"/>
      <c r="DW36" s="624">
        <v>18.399999999999999</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222608</v>
      </c>
      <c r="S37" s="622"/>
      <c r="T37" s="622"/>
      <c r="U37" s="622"/>
      <c r="V37" s="622"/>
      <c r="W37" s="622"/>
      <c r="X37" s="622"/>
      <c r="Y37" s="623"/>
      <c r="Z37" s="659">
        <v>2.2999999999999998</v>
      </c>
      <c r="AA37" s="659"/>
      <c r="AB37" s="659"/>
      <c r="AC37" s="659"/>
      <c r="AD37" s="660">
        <v>3194</v>
      </c>
      <c r="AE37" s="660"/>
      <c r="AF37" s="660"/>
      <c r="AG37" s="660"/>
      <c r="AH37" s="660"/>
      <c r="AI37" s="660"/>
      <c r="AJ37" s="660"/>
      <c r="AK37" s="660"/>
      <c r="AL37" s="624">
        <v>0.1</v>
      </c>
      <c r="AM37" s="625"/>
      <c r="AN37" s="625"/>
      <c r="AO37" s="661"/>
      <c r="AQ37" s="654" t="s">
        <v>318</v>
      </c>
      <c r="AR37" s="655"/>
      <c r="AS37" s="655"/>
      <c r="AT37" s="655"/>
      <c r="AU37" s="655"/>
      <c r="AV37" s="655"/>
      <c r="AW37" s="655"/>
      <c r="AX37" s="655"/>
      <c r="AY37" s="656"/>
      <c r="AZ37" s="621">
        <v>225058</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74739</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590277</v>
      </c>
      <c r="CS37" s="634"/>
      <c r="CT37" s="634"/>
      <c r="CU37" s="634"/>
      <c r="CV37" s="634"/>
      <c r="CW37" s="634"/>
      <c r="CX37" s="634"/>
      <c r="CY37" s="635"/>
      <c r="CZ37" s="624">
        <v>6.3</v>
      </c>
      <c r="DA37" s="636"/>
      <c r="DB37" s="636"/>
      <c r="DC37" s="637"/>
      <c r="DD37" s="627">
        <v>589955</v>
      </c>
      <c r="DE37" s="634"/>
      <c r="DF37" s="634"/>
      <c r="DG37" s="634"/>
      <c r="DH37" s="634"/>
      <c r="DI37" s="634"/>
      <c r="DJ37" s="634"/>
      <c r="DK37" s="635"/>
      <c r="DL37" s="627">
        <v>549336</v>
      </c>
      <c r="DM37" s="634"/>
      <c r="DN37" s="634"/>
      <c r="DO37" s="634"/>
      <c r="DP37" s="634"/>
      <c r="DQ37" s="634"/>
      <c r="DR37" s="634"/>
      <c r="DS37" s="634"/>
      <c r="DT37" s="634"/>
      <c r="DU37" s="634"/>
      <c r="DV37" s="635"/>
      <c r="DW37" s="624">
        <v>11.6</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325339</v>
      </c>
      <c r="S38" s="622"/>
      <c r="T38" s="622"/>
      <c r="U38" s="622"/>
      <c r="V38" s="622"/>
      <c r="W38" s="622"/>
      <c r="X38" s="622"/>
      <c r="Y38" s="623"/>
      <c r="Z38" s="659">
        <v>3.4</v>
      </c>
      <c r="AA38" s="659"/>
      <c r="AB38" s="659"/>
      <c r="AC38" s="659"/>
      <c r="AD38" s="660" t="s">
        <v>121</v>
      </c>
      <c r="AE38" s="660"/>
      <c r="AF38" s="660"/>
      <c r="AG38" s="660"/>
      <c r="AH38" s="660"/>
      <c r="AI38" s="660"/>
      <c r="AJ38" s="660"/>
      <c r="AK38" s="660"/>
      <c r="AL38" s="624" t="s">
        <v>121</v>
      </c>
      <c r="AM38" s="625"/>
      <c r="AN38" s="625"/>
      <c r="AO38" s="661"/>
      <c r="AQ38" s="654" t="s">
        <v>322</v>
      </c>
      <c r="AR38" s="655"/>
      <c r="AS38" s="655"/>
      <c r="AT38" s="655"/>
      <c r="AU38" s="655"/>
      <c r="AV38" s="655"/>
      <c r="AW38" s="655"/>
      <c r="AX38" s="655"/>
      <c r="AY38" s="656"/>
      <c r="AZ38" s="621" t="s">
        <v>121</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2436</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796086</v>
      </c>
      <c r="CS38" s="622"/>
      <c r="CT38" s="622"/>
      <c r="CU38" s="622"/>
      <c r="CV38" s="622"/>
      <c r="CW38" s="622"/>
      <c r="CX38" s="622"/>
      <c r="CY38" s="623"/>
      <c r="CZ38" s="624">
        <v>8.5</v>
      </c>
      <c r="DA38" s="636"/>
      <c r="DB38" s="636"/>
      <c r="DC38" s="637"/>
      <c r="DD38" s="627">
        <v>656120</v>
      </c>
      <c r="DE38" s="622"/>
      <c r="DF38" s="622"/>
      <c r="DG38" s="622"/>
      <c r="DH38" s="622"/>
      <c r="DI38" s="622"/>
      <c r="DJ38" s="622"/>
      <c r="DK38" s="623"/>
      <c r="DL38" s="627">
        <v>604799</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326</v>
      </c>
      <c r="AR39" s="655"/>
      <c r="AS39" s="655"/>
      <c r="AT39" s="655"/>
      <c r="AU39" s="655"/>
      <c r="AV39" s="655"/>
      <c r="AW39" s="655"/>
      <c r="AX39" s="655"/>
      <c r="AY39" s="656"/>
      <c r="AZ39" s="621" t="s">
        <v>121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3738</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983358</v>
      </c>
      <c r="CS39" s="634"/>
      <c r="CT39" s="634"/>
      <c r="CU39" s="634"/>
      <c r="CV39" s="634"/>
      <c r="CW39" s="634"/>
      <c r="CX39" s="634"/>
      <c r="CY39" s="635"/>
      <c r="CZ39" s="624">
        <v>10.5</v>
      </c>
      <c r="DA39" s="636"/>
      <c r="DB39" s="636"/>
      <c r="DC39" s="637"/>
      <c r="DD39" s="627">
        <v>593378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38039</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330</v>
      </c>
      <c r="AR40" s="655"/>
      <c r="AS40" s="655"/>
      <c r="AT40" s="655"/>
      <c r="AU40" s="655"/>
      <c r="AV40" s="655"/>
      <c r="AW40" s="655"/>
      <c r="AX40" s="655"/>
      <c r="AY40" s="656"/>
      <c r="AZ40" s="621" t="s">
        <v>121</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100</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58696</v>
      </c>
      <c r="CS40" s="622"/>
      <c r="CT40" s="622"/>
      <c r="CU40" s="622"/>
      <c r="CV40" s="622"/>
      <c r="CW40" s="622"/>
      <c r="CX40" s="622"/>
      <c r="CY40" s="623"/>
      <c r="CZ40" s="624">
        <v>0.6</v>
      </c>
      <c r="DA40" s="636"/>
      <c r="DB40" s="636"/>
      <c r="DC40" s="637"/>
      <c r="DD40" s="627">
        <v>58696</v>
      </c>
      <c r="DE40" s="622"/>
      <c r="DF40" s="622"/>
      <c r="DG40" s="622"/>
      <c r="DH40" s="622"/>
      <c r="DI40" s="622"/>
      <c r="DJ40" s="622"/>
      <c r="DK40" s="623"/>
      <c r="DL40" s="627">
        <v>58696</v>
      </c>
      <c r="DM40" s="622"/>
      <c r="DN40" s="622"/>
      <c r="DO40" s="622"/>
      <c r="DP40" s="622"/>
      <c r="DQ40" s="622"/>
      <c r="DR40" s="622"/>
      <c r="DS40" s="622"/>
      <c r="DT40" s="622"/>
      <c r="DU40" s="622"/>
      <c r="DV40" s="623"/>
      <c r="DW40" s="624">
        <v>1.2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9662846</v>
      </c>
      <c r="S41" s="646"/>
      <c r="T41" s="646"/>
      <c r="U41" s="646"/>
      <c r="V41" s="646"/>
      <c r="W41" s="646"/>
      <c r="X41" s="646"/>
      <c r="Y41" s="649"/>
      <c r="Z41" s="650">
        <v>100</v>
      </c>
      <c r="AA41" s="650"/>
      <c r="AB41" s="650"/>
      <c r="AC41" s="650"/>
      <c r="AD41" s="651">
        <v>4693800</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186928</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121</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609158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394</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677297</v>
      </c>
      <c r="CS42" s="634"/>
      <c r="CT42" s="634"/>
      <c r="CU42" s="634"/>
      <c r="CV42" s="634"/>
      <c r="CW42" s="634"/>
      <c r="CX42" s="634"/>
      <c r="CY42" s="635"/>
      <c r="CZ42" s="624">
        <v>7.2</v>
      </c>
      <c r="DA42" s="636"/>
      <c r="DB42" s="636"/>
      <c r="DC42" s="637"/>
      <c r="DD42" s="627">
        <v>167709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4000</v>
      </c>
      <c r="CS43" s="634"/>
      <c r="CT43" s="634"/>
      <c r="CU43" s="634"/>
      <c r="CV43" s="634"/>
      <c r="CW43" s="634"/>
      <c r="CX43" s="634"/>
      <c r="CY43" s="635"/>
      <c r="CZ43" s="624">
        <v>0</v>
      </c>
      <c r="DA43" s="636"/>
      <c r="DB43" s="636"/>
      <c r="DC43" s="637"/>
      <c r="DD43" s="627">
        <v>4000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677297</v>
      </c>
      <c r="CS44" s="622"/>
      <c r="CT44" s="622"/>
      <c r="CU44" s="622"/>
      <c r="CV44" s="622"/>
      <c r="CW44" s="622"/>
      <c r="CX44" s="622"/>
      <c r="CY44" s="623"/>
      <c r="CZ44" s="624">
        <v>7.2</v>
      </c>
      <c r="DA44" s="625"/>
      <c r="DB44" s="625"/>
      <c r="DC44" s="626"/>
      <c r="DD44" s="627">
        <v>167709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310129</v>
      </c>
      <c r="CS45" s="634"/>
      <c r="CT45" s="634"/>
      <c r="CU45" s="634"/>
      <c r="CV45" s="634"/>
      <c r="CW45" s="634"/>
      <c r="CX45" s="634"/>
      <c r="CY45" s="635"/>
      <c r="CZ45" s="624">
        <v>3.3</v>
      </c>
      <c r="DA45" s="636"/>
      <c r="DB45" s="636"/>
      <c r="DC45" s="637"/>
      <c r="DD45" s="627">
        <v>36213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315843</v>
      </c>
      <c r="CS46" s="622"/>
      <c r="CT46" s="622"/>
      <c r="CU46" s="622"/>
      <c r="CV46" s="622"/>
      <c r="CW46" s="622"/>
      <c r="CX46" s="622"/>
      <c r="CY46" s="623"/>
      <c r="CZ46" s="624">
        <v>3.4</v>
      </c>
      <c r="DA46" s="625"/>
      <c r="DB46" s="625"/>
      <c r="DC46" s="626"/>
      <c r="DD46" s="627">
        <v>120796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9380811</v>
      </c>
      <c r="CS49" s="606"/>
      <c r="CT49" s="606"/>
      <c r="CU49" s="606"/>
      <c r="CV49" s="606"/>
      <c r="CW49" s="606"/>
      <c r="CX49" s="606"/>
      <c r="CY49" s="607"/>
      <c r="CZ49" s="608">
        <v>100</v>
      </c>
      <c r="DA49" s="609"/>
      <c r="DB49" s="609"/>
      <c r="DC49" s="610"/>
      <c r="DD49" s="611">
        <v>5591412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uPhZTJIeibgFpQ7aDDbWM1Ee6pXzoAMqjyvxnvdxRn+lyUd23Ow3sL/AAkqF2xzZ9bgIakLCbm+s5DeX/fgeg==" saltValue="qFmG3UJTQKx4hZgsEoUz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9590</v>
      </c>
      <c r="R7" s="1103"/>
      <c r="S7" s="1103"/>
      <c r="T7" s="1103"/>
      <c r="U7" s="1103"/>
      <c r="V7" s="1103">
        <v>9312</v>
      </c>
      <c r="W7" s="1103"/>
      <c r="X7" s="1103"/>
      <c r="Y7" s="1103"/>
      <c r="Z7" s="1103"/>
      <c r="AA7" s="1103">
        <v>278</v>
      </c>
      <c r="AB7" s="1103"/>
      <c r="AC7" s="1103"/>
      <c r="AD7" s="1103"/>
      <c r="AE7" s="1104"/>
      <c r="AF7" s="1105">
        <v>261</v>
      </c>
      <c r="AG7" s="1106"/>
      <c r="AH7" s="1106"/>
      <c r="AI7" s="1106"/>
      <c r="AJ7" s="1107"/>
      <c r="AK7" s="1108">
        <v>217</v>
      </c>
      <c r="AL7" s="1109"/>
      <c r="AM7" s="1109"/>
      <c r="AN7" s="1109"/>
      <c r="AO7" s="1109"/>
      <c r="AP7" s="1109">
        <v>6058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567</v>
      </c>
      <c r="BS7" s="1099" t="s">
        <v>552</v>
      </c>
      <c r="BT7" s="1100"/>
      <c r="BU7" s="1100"/>
      <c r="BV7" s="1100"/>
      <c r="BW7" s="1100"/>
      <c r="BX7" s="1100"/>
      <c r="BY7" s="1100"/>
      <c r="BZ7" s="1100"/>
      <c r="CA7" s="1100"/>
      <c r="CB7" s="1100"/>
      <c r="CC7" s="1100"/>
      <c r="CD7" s="1100"/>
      <c r="CE7" s="1100"/>
      <c r="CF7" s="1100"/>
      <c r="CG7" s="1112"/>
      <c r="CH7" s="1096">
        <v>0</v>
      </c>
      <c r="CI7" s="1097"/>
      <c r="CJ7" s="1097"/>
      <c r="CK7" s="1097"/>
      <c r="CL7" s="1098"/>
      <c r="CM7" s="1096">
        <v>38</v>
      </c>
      <c r="CN7" s="1097"/>
      <c r="CO7" s="1097"/>
      <c r="CP7" s="1097"/>
      <c r="CQ7" s="1098"/>
      <c r="CR7" s="1096">
        <v>20</v>
      </c>
      <c r="CS7" s="1097"/>
      <c r="CT7" s="1097"/>
      <c r="CU7" s="1097"/>
      <c r="CV7" s="1098"/>
      <c r="CW7" s="1096" t="s">
        <v>553</v>
      </c>
      <c r="CX7" s="1097"/>
      <c r="CY7" s="1097"/>
      <c r="CZ7" s="1097"/>
      <c r="DA7" s="1098"/>
      <c r="DB7" s="1096">
        <v>45</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8</v>
      </c>
      <c r="R8" s="1039"/>
      <c r="S8" s="1039"/>
      <c r="T8" s="1039"/>
      <c r="U8" s="1039"/>
      <c r="V8" s="1039">
        <v>8</v>
      </c>
      <c r="W8" s="1039"/>
      <c r="X8" s="1039"/>
      <c r="Y8" s="1039"/>
      <c r="Z8" s="1039"/>
      <c r="AA8" s="1039">
        <v>1</v>
      </c>
      <c r="AB8" s="1039"/>
      <c r="AC8" s="1039"/>
      <c r="AD8" s="1039"/>
      <c r="AE8" s="1040"/>
      <c r="AF8" s="1035">
        <v>1</v>
      </c>
      <c r="AG8" s="1036"/>
      <c r="AH8" s="1036"/>
      <c r="AI8" s="1036"/>
      <c r="AJ8" s="1037"/>
      <c r="AK8" s="1080">
        <v>6</v>
      </c>
      <c r="AL8" s="1081"/>
      <c r="AM8" s="1081"/>
      <c r="AN8" s="1081"/>
      <c r="AO8" s="1081"/>
      <c r="AP8" s="1081" t="s">
        <v>551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375</v>
      </c>
      <c r="C9" s="1031"/>
      <c r="D9" s="1031"/>
      <c r="E9" s="1031"/>
      <c r="F9" s="1031"/>
      <c r="G9" s="1031"/>
      <c r="H9" s="1031"/>
      <c r="I9" s="1031"/>
      <c r="J9" s="1031"/>
      <c r="K9" s="1031"/>
      <c r="L9" s="1031"/>
      <c r="M9" s="1031"/>
      <c r="N9" s="1031"/>
      <c r="O9" s="1031"/>
      <c r="P9" s="1032"/>
      <c r="Q9" s="1038">
        <v>62</v>
      </c>
      <c r="R9" s="1039"/>
      <c r="S9" s="1039"/>
      <c r="T9" s="1039"/>
      <c r="U9" s="1039"/>
      <c r="V9" s="1039">
        <v>58</v>
      </c>
      <c r="W9" s="1039"/>
      <c r="X9" s="1039"/>
      <c r="Y9" s="1039"/>
      <c r="Z9" s="1039"/>
      <c r="AA9" s="1039">
        <v>4</v>
      </c>
      <c r="AB9" s="1039"/>
      <c r="AC9" s="1039"/>
      <c r="AD9" s="1039"/>
      <c r="AE9" s="1040"/>
      <c r="AF9" s="1035">
        <v>4</v>
      </c>
      <c r="AG9" s="1036"/>
      <c r="AH9" s="1036"/>
      <c r="AI9" s="1036"/>
      <c r="AJ9" s="1037"/>
      <c r="AK9" s="1080">
        <v>32</v>
      </c>
      <c r="AL9" s="1081"/>
      <c r="AM9" s="1081"/>
      <c r="AN9" s="1081"/>
      <c r="AO9" s="1081"/>
      <c r="AP9" s="1081" t="s">
        <v>551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376</v>
      </c>
      <c r="C10" s="1031"/>
      <c r="D10" s="1031"/>
      <c r="E10" s="1031"/>
      <c r="F10" s="1031"/>
      <c r="G10" s="1031"/>
      <c r="H10" s="1031"/>
      <c r="I10" s="1031"/>
      <c r="J10" s="1031"/>
      <c r="K10" s="1031"/>
      <c r="L10" s="1031"/>
      <c r="M10" s="1031"/>
      <c r="N10" s="1031"/>
      <c r="O10" s="1031"/>
      <c r="P10" s="1032"/>
      <c r="Q10" s="1038">
        <v>3</v>
      </c>
      <c r="R10" s="1039"/>
      <c r="S10" s="1039"/>
      <c r="T10" s="1039"/>
      <c r="U10" s="1039"/>
      <c r="V10" s="1039">
        <v>3</v>
      </c>
      <c r="W10" s="1039"/>
      <c r="X10" s="1039"/>
      <c r="Y10" s="1039"/>
      <c r="Z10" s="1039"/>
      <c r="AA10" s="1039">
        <v>0</v>
      </c>
      <c r="AB10" s="1039"/>
      <c r="AC10" s="1039"/>
      <c r="AD10" s="1039"/>
      <c r="AE10" s="1040"/>
      <c r="AF10" s="1035">
        <v>0</v>
      </c>
      <c r="AG10" s="1036"/>
      <c r="AH10" s="1036"/>
      <c r="AI10" s="1036"/>
      <c r="AJ10" s="1037"/>
      <c r="AK10" s="1080" t="s">
        <v>551</v>
      </c>
      <c r="AL10" s="1081"/>
      <c r="AM10" s="1081"/>
      <c r="AN10" s="1081"/>
      <c r="AO10" s="1081"/>
      <c r="AP10" s="1081" t="s">
        <v>551</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9663</v>
      </c>
      <c r="R23" s="1061"/>
      <c r="S23" s="1061"/>
      <c r="T23" s="1061"/>
      <c r="U23" s="1061"/>
      <c r="V23" s="1061">
        <v>9381</v>
      </c>
      <c r="W23" s="1061"/>
      <c r="X23" s="1061"/>
      <c r="Y23" s="1061"/>
      <c r="Z23" s="1061"/>
      <c r="AA23" s="1061">
        <v>283</v>
      </c>
      <c r="AB23" s="1061"/>
      <c r="AC23" s="1061"/>
      <c r="AD23" s="1061"/>
      <c r="AE23" s="1068"/>
      <c r="AF23" s="1069">
        <v>266</v>
      </c>
      <c r="AG23" s="1061"/>
      <c r="AH23" s="1061"/>
      <c r="AI23" s="1061"/>
      <c r="AJ23" s="1070"/>
      <c r="AK23" s="1071"/>
      <c r="AL23" s="1072"/>
      <c r="AM23" s="1072"/>
      <c r="AN23" s="1072"/>
      <c r="AO23" s="1072"/>
      <c r="AP23" s="1061">
        <v>6058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2188</v>
      </c>
      <c r="R28" s="1051"/>
      <c r="S28" s="1051"/>
      <c r="T28" s="1051"/>
      <c r="U28" s="1051"/>
      <c r="V28" s="1051">
        <v>2068</v>
      </c>
      <c r="W28" s="1051"/>
      <c r="X28" s="1051"/>
      <c r="Y28" s="1051"/>
      <c r="Z28" s="1051"/>
      <c r="AA28" s="1051">
        <v>120</v>
      </c>
      <c r="AB28" s="1051"/>
      <c r="AC28" s="1051"/>
      <c r="AD28" s="1051"/>
      <c r="AE28" s="1052"/>
      <c r="AF28" s="1053">
        <v>120</v>
      </c>
      <c r="AG28" s="1051"/>
      <c r="AH28" s="1051"/>
      <c r="AI28" s="1051"/>
      <c r="AJ28" s="1054"/>
      <c r="AK28" s="1042">
        <v>187</v>
      </c>
      <c r="AL28" s="1043"/>
      <c r="AM28" s="1043"/>
      <c r="AN28" s="1043"/>
      <c r="AO28" s="1043"/>
      <c r="AP28" s="1043" t="s">
        <v>500</v>
      </c>
      <c r="AQ28" s="1043"/>
      <c r="AR28" s="1043"/>
      <c r="AS28" s="1043"/>
      <c r="AT28" s="1043"/>
      <c r="AU28" s="1043" t="s">
        <v>500</v>
      </c>
      <c r="AV28" s="1043"/>
      <c r="AW28" s="1043"/>
      <c r="AX28" s="1043"/>
      <c r="AY28" s="1043"/>
      <c r="AZ28" s="1044" t="s">
        <v>500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408</v>
      </c>
      <c r="R29" s="1039"/>
      <c r="S29" s="1039"/>
      <c r="T29" s="1039"/>
      <c r="U29" s="1039"/>
      <c r="V29" s="1039">
        <v>404</v>
      </c>
      <c r="W29" s="1039"/>
      <c r="X29" s="1039"/>
      <c r="Y29" s="1039"/>
      <c r="Z29" s="1039"/>
      <c r="AA29" s="1039">
        <v>4</v>
      </c>
      <c r="AB29" s="1039"/>
      <c r="AC29" s="1039"/>
      <c r="AD29" s="1039"/>
      <c r="AE29" s="1040"/>
      <c r="AF29" s="1035">
        <v>4</v>
      </c>
      <c r="AG29" s="1036"/>
      <c r="AH29" s="1036"/>
      <c r="AI29" s="1036"/>
      <c r="AJ29" s="1037"/>
      <c r="AK29" s="980">
        <v>91</v>
      </c>
      <c r="AL29" s="971"/>
      <c r="AM29" s="971"/>
      <c r="AN29" s="971"/>
      <c r="AO29" s="971"/>
      <c r="AP29" s="971" t="s">
        <v>551</v>
      </c>
      <c r="AQ29" s="971"/>
      <c r="AR29" s="971"/>
      <c r="AS29" s="971"/>
      <c r="AT29" s="971"/>
      <c r="AU29" s="971" t="s">
        <v>500</v>
      </c>
      <c r="AV29" s="971"/>
      <c r="AW29" s="971"/>
      <c r="AX29" s="971"/>
      <c r="AY29" s="971"/>
      <c r="AZ29" s="1041" t="s">
        <v>500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574</v>
      </c>
      <c r="R30" s="1039"/>
      <c r="S30" s="1039"/>
      <c r="T30" s="1039"/>
      <c r="U30" s="1039"/>
      <c r="V30" s="1039">
        <v>572</v>
      </c>
      <c r="W30" s="1039"/>
      <c r="X30" s="1039"/>
      <c r="Y30" s="1039"/>
      <c r="Z30" s="1039"/>
      <c r="AA30" s="1039">
        <v>2</v>
      </c>
      <c r="AB30" s="1039"/>
      <c r="AC30" s="1039"/>
      <c r="AD30" s="1039"/>
      <c r="AE30" s="1040"/>
      <c r="AF30" s="1035">
        <v>38</v>
      </c>
      <c r="AG30" s="1036"/>
      <c r="AH30" s="1036"/>
      <c r="AI30" s="1036"/>
      <c r="AJ30" s="1037"/>
      <c r="AK30" s="980">
        <v>225</v>
      </c>
      <c r="AL30" s="971"/>
      <c r="AM30" s="971"/>
      <c r="AN30" s="971"/>
      <c r="AO30" s="971"/>
      <c r="AP30" s="971">
        <v>3308</v>
      </c>
      <c r="AQ30" s="971"/>
      <c r="AR30" s="971"/>
      <c r="AS30" s="971"/>
      <c r="AT30" s="971"/>
      <c r="AU30" s="971">
        <v>1932</v>
      </c>
      <c r="AV30" s="971"/>
      <c r="AW30" s="971"/>
      <c r="AX30" s="971"/>
      <c r="AY30" s="971"/>
      <c r="AZ30" s="1041" t="s">
        <v>500</v>
      </c>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162</v>
      </c>
      <c r="AG63" s="959"/>
      <c r="AH63" s="959"/>
      <c r="AI63" s="959"/>
      <c r="AJ63" s="1022"/>
      <c r="AK63" s="1023"/>
      <c r="AL63" s="963"/>
      <c r="AM63" s="963"/>
      <c r="AN63" s="963"/>
      <c r="AO63" s="963"/>
      <c r="AP63" s="959">
        <v>3308</v>
      </c>
      <c r="AQ63" s="959"/>
      <c r="AR63" s="959"/>
      <c r="AS63" s="959"/>
      <c r="AT63" s="959"/>
      <c r="AU63" s="959">
        <v>1932</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398</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63</v>
      </c>
      <c r="R68" s="982"/>
      <c r="S68" s="982"/>
      <c r="T68" s="982"/>
      <c r="U68" s="982"/>
      <c r="V68" s="982">
        <v>38</v>
      </c>
      <c r="W68" s="982"/>
      <c r="X68" s="982"/>
      <c r="Y68" s="982"/>
      <c r="Z68" s="982"/>
      <c r="AA68" s="982">
        <v>25</v>
      </c>
      <c r="AB68" s="982"/>
      <c r="AC68" s="982"/>
      <c r="AD68" s="982"/>
      <c r="AE68" s="982"/>
      <c r="AF68" s="982">
        <v>25</v>
      </c>
      <c r="AG68" s="982"/>
      <c r="AH68" s="982"/>
      <c r="AI68" s="982"/>
      <c r="AJ68" s="982"/>
      <c r="AK68" s="982" t="s">
        <v>565</v>
      </c>
      <c r="AL68" s="982"/>
      <c r="AM68" s="982"/>
      <c r="AN68" s="982"/>
      <c r="AO68" s="982"/>
      <c r="AP68" s="982" t="s">
        <v>500</v>
      </c>
      <c r="AQ68" s="982"/>
      <c r="AR68" s="982"/>
      <c r="AS68" s="982"/>
      <c r="AT68" s="982"/>
      <c r="AU68" s="982" t="s">
        <v>500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91</v>
      </c>
      <c r="R69" s="971"/>
      <c r="S69" s="971"/>
      <c r="T69" s="971"/>
      <c r="U69" s="971"/>
      <c r="V69" s="971">
        <v>89</v>
      </c>
      <c r="W69" s="971"/>
      <c r="X69" s="971"/>
      <c r="Y69" s="971"/>
      <c r="Z69" s="971"/>
      <c r="AA69" s="971">
        <v>2</v>
      </c>
      <c r="AB69" s="971"/>
      <c r="AC69" s="971"/>
      <c r="AD69" s="971"/>
      <c r="AE69" s="971"/>
      <c r="AF69" s="971">
        <v>2</v>
      </c>
      <c r="AG69" s="971"/>
      <c r="AH69" s="971"/>
      <c r="AI69" s="971"/>
      <c r="AJ69" s="971"/>
      <c r="AK69" s="971" t="s">
        <v>565</v>
      </c>
      <c r="AL69" s="971"/>
      <c r="AM69" s="971"/>
      <c r="AN69" s="971"/>
      <c r="AO69" s="971"/>
      <c r="AP69" s="971" t="s">
        <v>500</v>
      </c>
      <c r="AQ69" s="971"/>
      <c r="AR69" s="971"/>
      <c r="AS69" s="971"/>
      <c r="AT69" s="971"/>
      <c r="AU69" s="971" t="s">
        <v>500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202</v>
      </c>
      <c r="R70" s="971"/>
      <c r="S70" s="971"/>
      <c r="T70" s="971"/>
      <c r="U70" s="971"/>
      <c r="V70" s="971">
        <v>187</v>
      </c>
      <c r="W70" s="971"/>
      <c r="X70" s="971"/>
      <c r="Y70" s="971"/>
      <c r="Z70" s="971"/>
      <c r="AA70" s="971">
        <v>15</v>
      </c>
      <c r="AB70" s="971"/>
      <c r="AC70" s="971"/>
      <c r="AD70" s="971"/>
      <c r="AE70" s="971"/>
      <c r="AF70" s="971">
        <v>15</v>
      </c>
      <c r="AG70" s="971"/>
      <c r="AH70" s="971"/>
      <c r="AI70" s="971"/>
      <c r="AJ70" s="971"/>
      <c r="AK70" s="971" t="s">
        <v>566</v>
      </c>
      <c r="AL70" s="971"/>
      <c r="AM70" s="971"/>
      <c r="AN70" s="971"/>
      <c r="AO70" s="971"/>
      <c r="AP70" s="971" t="s">
        <v>500</v>
      </c>
      <c r="AQ70" s="971"/>
      <c r="AR70" s="971"/>
      <c r="AS70" s="971"/>
      <c r="AT70" s="971"/>
      <c r="AU70" s="971" t="s">
        <v>500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4074</v>
      </c>
      <c r="R71" s="971"/>
      <c r="S71" s="971"/>
      <c r="T71" s="971"/>
      <c r="U71" s="971"/>
      <c r="V71" s="971">
        <v>3994</v>
      </c>
      <c r="W71" s="971"/>
      <c r="X71" s="971"/>
      <c r="Y71" s="971"/>
      <c r="Z71" s="971"/>
      <c r="AA71" s="971">
        <v>80</v>
      </c>
      <c r="AB71" s="971"/>
      <c r="AC71" s="971"/>
      <c r="AD71" s="971"/>
      <c r="AE71" s="971"/>
      <c r="AF71" s="971">
        <v>74</v>
      </c>
      <c r="AG71" s="971"/>
      <c r="AH71" s="971"/>
      <c r="AI71" s="971"/>
      <c r="AJ71" s="971"/>
      <c r="AK71" s="971">
        <v>30</v>
      </c>
      <c r="AL71" s="971"/>
      <c r="AM71" s="971"/>
      <c r="AN71" s="971"/>
      <c r="AO71" s="971"/>
      <c r="AP71" s="971">
        <v>1277</v>
      </c>
      <c r="AQ71" s="971"/>
      <c r="AR71" s="971"/>
      <c r="AS71" s="971"/>
      <c r="AT71" s="971"/>
      <c r="AU71" s="971">
        <v>244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211</v>
      </c>
      <c r="R72" s="971"/>
      <c r="S72" s="971"/>
      <c r="T72" s="971"/>
      <c r="U72" s="971"/>
      <c r="V72" s="971">
        <v>206</v>
      </c>
      <c r="W72" s="971"/>
      <c r="X72" s="971"/>
      <c r="Y72" s="971"/>
      <c r="Z72" s="971"/>
      <c r="AA72" s="971">
        <v>5</v>
      </c>
      <c r="AB72" s="971"/>
      <c r="AC72" s="971"/>
      <c r="AD72" s="971"/>
      <c r="AE72" s="971"/>
      <c r="AF72" s="971">
        <v>5</v>
      </c>
      <c r="AG72" s="971"/>
      <c r="AH72" s="971"/>
      <c r="AI72" s="971"/>
      <c r="AJ72" s="971"/>
      <c r="AK72" s="971">
        <v>15</v>
      </c>
      <c r="AL72" s="971"/>
      <c r="AM72" s="971"/>
      <c r="AN72" s="971"/>
      <c r="AO72" s="971"/>
      <c r="AP72" s="971" t="s">
        <v>500</v>
      </c>
      <c r="AQ72" s="971"/>
      <c r="AR72" s="971"/>
      <c r="AS72" s="971"/>
      <c r="AT72" s="971"/>
      <c r="AU72" s="971" t="s">
        <v>500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70</v>
      </c>
      <c r="R73" s="971"/>
      <c r="S73" s="971"/>
      <c r="T73" s="971"/>
      <c r="U73" s="971"/>
      <c r="V73" s="971">
        <v>70</v>
      </c>
      <c r="W73" s="971"/>
      <c r="X73" s="971"/>
      <c r="Y73" s="971"/>
      <c r="Z73" s="971"/>
      <c r="AA73" s="971" t="s">
        <v>564</v>
      </c>
      <c r="AB73" s="971"/>
      <c r="AC73" s="971"/>
      <c r="AD73" s="971"/>
      <c r="AE73" s="971"/>
      <c r="AF73" s="971" t="s">
        <v>551</v>
      </c>
      <c r="AG73" s="971"/>
      <c r="AH73" s="971"/>
      <c r="AI73" s="971"/>
      <c r="AJ73" s="971"/>
      <c r="AK73" s="971" t="s">
        <v>565</v>
      </c>
      <c r="AL73" s="971"/>
      <c r="AM73" s="971"/>
      <c r="AN73" s="971"/>
      <c r="AO73" s="971"/>
      <c r="AP73" s="971" t="s">
        <v>500</v>
      </c>
      <c r="AQ73" s="971"/>
      <c r="AR73" s="971"/>
      <c r="AS73" s="971"/>
      <c r="AT73" s="971"/>
      <c r="AU73" s="971" t="s">
        <v>500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1881</v>
      </c>
      <c r="R74" s="971"/>
      <c r="S74" s="971"/>
      <c r="T74" s="971"/>
      <c r="U74" s="971"/>
      <c r="V74" s="971">
        <v>1841</v>
      </c>
      <c r="W74" s="971"/>
      <c r="X74" s="971"/>
      <c r="Y74" s="971"/>
      <c r="Z74" s="971"/>
      <c r="AA74" s="971">
        <v>40</v>
      </c>
      <c r="AB74" s="971"/>
      <c r="AC74" s="971"/>
      <c r="AD74" s="971"/>
      <c r="AE74" s="971"/>
      <c r="AF74" s="971">
        <v>40</v>
      </c>
      <c r="AG74" s="971"/>
      <c r="AH74" s="971"/>
      <c r="AI74" s="971"/>
      <c r="AJ74" s="971"/>
      <c r="AK74" s="971" t="s">
        <v>565</v>
      </c>
      <c r="AL74" s="971"/>
      <c r="AM74" s="971"/>
      <c r="AN74" s="971"/>
      <c r="AO74" s="971"/>
      <c r="AP74" s="971" t="s">
        <v>500</v>
      </c>
      <c r="AQ74" s="971"/>
      <c r="AR74" s="971"/>
      <c r="AS74" s="971"/>
      <c r="AT74" s="971"/>
      <c r="AU74" s="971" t="s">
        <v>500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74476</v>
      </c>
      <c r="R75" s="979"/>
      <c r="S75" s="979"/>
      <c r="T75" s="979"/>
      <c r="U75" s="980"/>
      <c r="V75" s="981">
        <v>71449</v>
      </c>
      <c r="W75" s="979"/>
      <c r="X75" s="979"/>
      <c r="Y75" s="979"/>
      <c r="Z75" s="980"/>
      <c r="AA75" s="981">
        <v>3027</v>
      </c>
      <c r="AB75" s="979"/>
      <c r="AC75" s="979"/>
      <c r="AD75" s="979"/>
      <c r="AE75" s="980"/>
      <c r="AF75" s="981">
        <v>3027</v>
      </c>
      <c r="AG75" s="979"/>
      <c r="AH75" s="979"/>
      <c r="AI75" s="979"/>
      <c r="AJ75" s="980"/>
      <c r="AK75" s="981">
        <v>1043</v>
      </c>
      <c r="AL75" s="979"/>
      <c r="AM75" s="979"/>
      <c r="AN75" s="979"/>
      <c r="AO75" s="980"/>
      <c r="AP75" s="981" t="s">
        <v>500</v>
      </c>
      <c r="AQ75" s="979"/>
      <c r="AR75" s="979"/>
      <c r="AS75" s="979"/>
      <c r="AT75" s="980"/>
      <c r="AU75" s="981" t="s">
        <v>500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78">
        <v>204</v>
      </c>
      <c r="R76" s="979"/>
      <c r="S76" s="979"/>
      <c r="T76" s="979"/>
      <c r="U76" s="980"/>
      <c r="V76" s="981">
        <v>176</v>
      </c>
      <c r="W76" s="979"/>
      <c r="X76" s="979"/>
      <c r="Y76" s="979"/>
      <c r="Z76" s="980"/>
      <c r="AA76" s="981">
        <v>28</v>
      </c>
      <c r="AB76" s="979"/>
      <c r="AC76" s="979"/>
      <c r="AD76" s="979"/>
      <c r="AE76" s="980"/>
      <c r="AF76" s="981">
        <v>28</v>
      </c>
      <c r="AG76" s="979"/>
      <c r="AH76" s="979"/>
      <c r="AI76" s="979"/>
      <c r="AJ76" s="980"/>
      <c r="AK76" s="981" t="s">
        <v>565</v>
      </c>
      <c r="AL76" s="979"/>
      <c r="AM76" s="979"/>
      <c r="AN76" s="979"/>
      <c r="AO76" s="980"/>
      <c r="AP76" s="981" t="s">
        <v>500</v>
      </c>
      <c r="AQ76" s="979"/>
      <c r="AR76" s="979"/>
      <c r="AS76" s="979"/>
      <c r="AT76" s="980"/>
      <c r="AU76" s="981" t="s">
        <v>500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78">
        <v>854731</v>
      </c>
      <c r="R77" s="979"/>
      <c r="S77" s="979"/>
      <c r="T77" s="979"/>
      <c r="U77" s="980"/>
      <c r="V77" s="981">
        <v>844450</v>
      </c>
      <c r="W77" s="979"/>
      <c r="X77" s="979"/>
      <c r="Y77" s="979"/>
      <c r="Z77" s="980"/>
      <c r="AA77" s="981">
        <v>10282</v>
      </c>
      <c r="AB77" s="979"/>
      <c r="AC77" s="979"/>
      <c r="AD77" s="979"/>
      <c r="AE77" s="980"/>
      <c r="AF77" s="981">
        <v>10056</v>
      </c>
      <c r="AG77" s="979"/>
      <c r="AH77" s="979"/>
      <c r="AI77" s="979"/>
      <c r="AJ77" s="980"/>
      <c r="AK77" s="981" t="s">
        <v>565</v>
      </c>
      <c r="AL77" s="979"/>
      <c r="AM77" s="979"/>
      <c r="AN77" s="979"/>
      <c r="AO77" s="980"/>
      <c r="AP77" s="981" t="s">
        <v>500</v>
      </c>
      <c r="AQ77" s="979"/>
      <c r="AR77" s="979"/>
      <c r="AS77" s="979"/>
      <c r="AT77" s="980"/>
      <c r="AU77" s="981" t="s">
        <v>500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13272</v>
      </c>
      <c r="AG88" s="959"/>
      <c r="AH88" s="959"/>
      <c r="AI88" s="959"/>
      <c r="AJ88" s="959"/>
      <c r="AK88" s="963"/>
      <c r="AL88" s="963"/>
      <c r="AM88" s="963"/>
      <c r="AN88" s="963"/>
      <c r="AO88" s="963"/>
      <c r="AP88" s="959">
        <v>1277</v>
      </c>
      <c r="AQ88" s="959"/>
      <c r="AR88" s="959"/>
      <c r="AS88" s="959"/>
      <c r="AT88" s="959"/>
      <c r="AU88" s="959">
        <v>244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t="s">
        <v>500</v>
      </c>
      <c r="CX102" s="953"/>
      <c r="CY102" s="953"/>
      <c r="CZ102" s="953"/>
      <c r="DA102" s="954"/>
      <c r="DB102" s="952">
        <v>45</v>
      </c>
      <c r="DC102" s="953"/>
      <c r="DD102" s="953"/>
      <c r="DE102" s="953"/>
      <c r="DF102" s="954"/>
      <c r="DG102" s="952" t="s">
        <v>500</v>
      </c>
      <c r="DH102" s="953"/>
      <c r="DI102" s="953"/>
      <c r="DJ102" s="953"/>
      <c r="DK102" s="954"/>
      <c r="DL102" s="952" t="s">
        <v>500</v>
      </c>
      <c r="DM102" s="953"/>
      <c r="DN102" s="953"/>
      <c r="DO102" s="953"/>
      <c r="DP102" s="954"/>
      <c r="DQ102" s="952" t="s">
        <v>500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293</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293</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293</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613186</v>
      </c>
      <c r="AB110" s="889"/>
      <c r="AC110" s="889"/>
      <c r="AD110" s="889"/>
      <c r="AE110" s="890"/>
      <c r="AF110" s="891">
        <v>631401</v>
      </c>
      <c r="AG110" s="889"/>
      <c r="AH110" s="889"/>
      <c r="AI110" s="889"/>
      <c r="AJ110" s="890"/>
      <c r="AK110" s="891">
        <v>649835</v>
      </c>
      <c r="AL110" s="889"/>
      <c r="AM110" s="889"/>
      <c r="AN110" s="889"/>
      <c r="AO110" s="890"/>
      <c r="AP110" s="892">
        <v>15.6</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6675142</v>
      </c>
      <c r="BR110" s="842"/>
      <c r="BS110" s="842"/>
      <c r="BT110" s="842"/>
      <c r="BU110" s="842"/>
      <c r="BV110" s="842">
        <v>6358430</v>
      </c>
      <c r="BW110" s="842"/>
      <c r="BX110" s="842"/>
      <c r="BY110" s="842"/>
      <c r="BZ110" s="842"/>
      <c r="CA110" s="842">
        <v>6057575</v>
      </c>
      <c r="CB110" s="842"/>
      <c r="CC110" s="842"/>
      <c r="CD110" s="842"/>
      <c r="CE110" s="842"/>
      <c r="CF110" s="866">
        <v>145.5</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45601</v>
      </c>
      <c r="BR111" s="817"/>
      <c r="BS111" s="817"/>
      <c r="BT111" s="817"/>
      <c r="BU111" s="817"/>
      <c r="BV111" s="817">
        <v>45601</v>
      </c>
      <c r="BW111" s="817"/>
      <c r="BX111" s="817"/>
      <c r="BY111" s="817"/>
      <c r="BZ111" s="817"/>
      <c r="CA111" s="817">
        <v>45701</v>
      </c>
      <c r="CB111" s="817"/>
      <c r="CC111" s="817"/>
      <c r="CD111" s="817"/>
      <c r="CE111" s="817"/>
      <c r="CF111" s="875">
        <v>1.1000000000000001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2188674</v>
      </c>
      <c r="BR112" s="817"/>
      <c r="BS112" s="817"/>
      <c r="BT112" s="817"/>
      <c r="BU112" s="817"/>
      <c r="BV112" s="817">
        <v>2020364</v>
      </c>
      <c r="BW112" s="817"/>
      <c r="BX112" s="817"/>
      <c r="BY112" s="817"/>
      <c r="BZ112" s="817"/>
      <c r="CA112" s="817">
        <v>1931787</v>
      </c>
      <c r="CB112" s="817"/>
      <c r="CC112" s="817"/>
      <c r="CD112" s="817"/>
      <c r="CE112" s="817"/>
      <c r="CF112" s="875">
        <v>46.4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148289</v>
      </c>
      <c r="AB113" s="919"/>
      <c r="AC113" s="919"/>
      <c r="AD113" s="919"/>
      <c r="AE113" s="920"/>
      <c r="AF113" s="921">
        <v>154463</v>
      </c>
      <c r="AG113" s="919"/>
      <c r="AH113" s="919"/>
      <c r="AI113" s="919"/>
      <c r="AJ113" s="920"/>
      <c r="AK113" s="921">
        <v>166362</v>
      </c>
      <c r="AL113" s="919"/>
      <c r="AM113" s="919"/>
      <c r="AN113" s="919"/>
      <c r="AO113" s="920"/>
      <c r="AP113" s="922">
        <v>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290217</v>
      </c>
      <c r="BR113" s="817"/>
      <c r="BS113" s="817"/>
      <c r="BT113" s="817"/>
      <c r="BU113" s="817"/>
      <c r="BV113" s="817">
        <v>269963</v>
      </c>
      <c r="BW113" s="817"/>
      <c r="BX113" s="817"/>
      <c r="BY113" s="817"/>
      <c r="BZ113" s="817"/>
      <c r="CA113" s="817">
        <v>243672</v>
      </c>
      <c r="CB113" s="817"/>
      <c r="CC113" s="817"/>
      <c r="CD113" s="817"/>
      <c r="CE113" s="817"/>
      <c r="CF113" s="875">
        <v>5.9</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57542</v>
      </c>
      <c r="AB114" s="780"/>
      <c r="AC114" s="780"/>
      <c r="AD114" s="780"/>
      <c r="AE114" s="781"/>
      <c r="AF114" s="782">
        <v>36986</v>
      </c>
      <c r="AG114" s="780"/>
      <c r="AH114" s="780"/>
      <c r="AI114" s="780"/>
      <c r="AJ114" s="781"/>
      <c r="AK114" s="782">
        <v>34896</v>
      </c>
      <c r="AL114" s="780"/>
      <c r="AM114" s="780"/>
      <c r="AN114" s="780"/>
      <c r="AO114" s="781"/>
      <c r="AP114" s="824">
        <v>0.8</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885092</v>
      </c>
      <c r="BR114" s="817"/>
      <c r="BS114" s="817"/>
      <c r="BT114" s="817"/>
      <c r="BU114" s="817"/>
      <c r="BV114" s="817">
        <v>845925</v>
      </c>
      <c r="BW114" s="817"/>
      <c r="BX114" s="817"/>
      <c r="BY114" s="817"/>
      <c r="BZ114" s="817"/>
      <c r="CA114" s="817">
        <v>867250</v>
      </c>
      <c r="CB114" s="817"/>
      <c r="CC114" s="817"/>
      <c r="CD114" s="817"/>
      <c r="CE114" s="817"/>
      <c r="CF114" s="875">
        <v>20.8</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195</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45601</v>
      </c>
      <c r="DH115" s="780"/>
      <c r="DI115" s="780"/>
      <c r="DJ115" s="780"/>
      <c r="DK115" s="781"/>
      <c r="DL115" s="782">
        <v>45601</v>
      </c>
      <c r="DM115" s="780"/>
      <c r="DN115" s="780"/>
      <c r="DO115" s="780"/>
      <c r="DP115" s="781"/>
      <c r="DQ115" s="782">
        <v>45701</v>
      </c>
      <c r="DR115" s="780"/>
      <c r="DS115" s="780"/>
      <c r="DT115" s="780"/>
      <c r="DU115" s="781"/>
      <c r="DV115" s="824">
        <v>1.1000000000000001</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110</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819322</v>
      </c>
      <c r="AB117" s="903"/>
      <c r="AC117" s="903"/>
      <c r="AD117" s="903"/>
      <c r="AE117" s="904"/>
      <c r="AF117" s="905">
        <v>822850</v>
      </c>
      <c r="AG117" s="903"/>
      <c r="AH117" s="903"/>
      <c r="AI117" s="903"/>
      <c r="AJ117" s="904"/>
      <c r="AK117" s="905">
        <v>851093</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293</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440</v>
      </c>
      <c r="BP119" s="878"/>
      <c r="BQ119" s="879">
        <v>10084726</v>
      </c>
      <c r="BR119" s="845"/>
      <c r="BS119" s="845"/>
      <c r="BT119" s="845"/>
      <c r="BU119" s="845"/>
      <c r="BV119" s="845">
        <v>9540283</v>
      </c>
      <c r="BW119" s="845"/>
      <c r="BX119" s="845"/>
      <c r="BY119" s="845"/>
      <c r="BZ119" s="845"/>
      <c r="CA119" s="845">
        <v>9145985</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195</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3502044</v>
      </c>
      <c r="BR120" s="842"/>
      <c r="BS120" s="842"/>
      <c r="BT120" s="842"/>
      <c r="BU120" s="842"/>
      <c r="BV120" s="842">
        <v>3739066</v>
      </c>
      <c r="BW120" s="842"/>
      <c r="BX120" s="842"/>
      <c r="BY120" s="842"/>
      <c r="BZ120" s="842"/>
      <c r="CA120" s="842">
        <v>4482262</v>
      </c>
      <c r="CB120" s="842"/>
      <c r="CC120" s="842"/>
      <c r="CD120" s="842"/>
      <c r="CE120" s="842"/>
      <c r="CF120" s="866">
        <v>107.7</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2188674</v>
      </c>
      <c r="DH120" s="842"/>
      <c r="DI120" s="842"/>
      <c r="DJ120" s="842"/>
      <c r="DK120" s="842"/>
      <c r="DL120" s="842">
        <v>2020364</v>
      </c>
      <c r="DM120" s="842"/>
      <c r="DN120" s="842"/>
      <c r="DO120" s="842"/>
      <c r="DP120" s="842"/>
      <c r="DQ120" s="842">
        <v>1931787</v>
      </c>
      <c r="DR120" s="842"/>
      <c r="DS120" s="842"/>
      <c r="DT120" s="842"/>
      <c r="DU120" s="842"/>
      <c r="DV120" s="843">
        <v>46.4</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98280</v>
      </c>
      <c r="BR121" s="817"/>
      <c r="BS121" s="817"/>
      <c r="BT121" s="817"/>
      <c r="BU121" s="817"/>
      <c r="BV121" s="817">
        <v>104891</v>
      </c>
      <c r="BW121" s="817"/>
      <c r="BX121" s="817"/>
      <c r="BY121" s="817"/>
      <c r="BZ121" s="817"/>
      <c r="CA121" s="817">
        <v>94852</v>
      </c>
      <c r="CB121" s="817"/>
      <c r="CC121" s="817"/>
      <c r="CD121" s="817"/>
      <c r="CE121" s="817"/>
      <c r="CF121" s="875">
        <v>2.2999999999999998</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5996848</v>
      </c>
      <c r="BR122" s="845"/>
      <c r="BS122" s="845"/>
      <c r="BT122" s="845"/>
      <c r="BU122" s="845"/>
      <c r="BV122" s="845">
        <v>5738323</v>
      </c>
      <c r="BW122" s="845"/>
      <c r="BX122" s="845"/>
      <c r="BY122" s="845"/>
      <c r="BZ122" s="845"/>
      <c r="CA122" s="845">
        <v>5790337</v>
      </c>
      <c r="CB122" s="845"/>
      <c r="CC122" s="845"/>
      <c r="CD122" s="845"/>
      <c r="CE122" s="845"/>
      <c r="CF122" s="846">
        <v>139.1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448</v>
      </c>
      <c r="BP123" s="878"/>
      <c r="BQ123" s="832">
        <v>9597172</v>
      </c>
      <c r="BR123" s="833"/>
      <c r="BS123" s="833"/>
      <c r="BT123" s="833"/>
      <c r="BU123" s="833"/>
      <c r="BV123" s="833">
        <v>9582280</v>
      </c>
      <c r="BW123" s="833"/>
      <c r="BX123" s="833"/>
      <c r="BY123" s="833"/>
      <c r="BZ123" s="833"/>
      <c r="CA123" s="833">
        <v>10367451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11.7</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22867</v>
      </c>
      <c r="AB128" s="801"/>
      <c r="AC128" s="801"/>
      <c r="AD128" s="801"/>
      <c r="AE128" s="802"/>
      <c r="AF128" s="803">
        <v>21789</v>
      </c>
      <c r="AG128" s="801"/>
      <c r="AH128" s="801"/>
      <c r="AI128" s="801"/>
      <c r="AJ128" s="802"/>
      <c r="AK128" s="803">
        <v>17565</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4689940</v>
      </c>
      <c r="AB129" s="780"/>
      <c r="AC129" s="780"/>
      <c r="AD129" s="780"/>
      <c r="AE129" s="781"/>
      <c r="AF129" s="782">
        <v>4597372</v>
      </c>
      <c r="AG129" s="780"/>
      <c r="AH129" s="780"/>
      <c r="AI129" s="780"/>
      <c r="AJ129" s="781"/>
      <c r="AK129" s="782">
        <v>4675846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526908</v>
      </c>
      <c r="AB130" s="780"/>
      <c r="AC130" s="780"/>
      <c r="AD130" s="780"/>
      <c r="AE130" s="781"/>
      <c r="AF130" s="782">
        <v>519135</v>
      </c>
      <c r="AG130" s="780"/>
      <c r="AH130" s="780"/>
      <c r="AI130" s="780"/>
      <c r="AJ130" s="781"/>
      <c r="AK130" s="782">
        <v>512455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4163032</v>
      </c>
      <c r="AB131" s="764"/>
      <c r="AC131" s="764"/>
      <c r="AD131" s="764"/>
      <c r="AE131" s="765"/>
      <c r="AF131" s="766">
        <v>4078237</v>
      </c>
      <c r="AG131" s="764"/>
      <c r="AH131" s="764"/>
      <c r="AI131" s="764"/>
      <c r="AJ131" s="765"/>
      <c r="AK131" s="766">
        <v>4163391</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6.4747760769999996</v>
      </c>
      <c r="AB132" s="745"/>
      <c r="AC132" s="745"/>
      <c r="AD132" s="745"/>
      <c r="AE132" s="746"/>
      <c r="AF132" s="747">
        <v>6.9129381150000002</v>
      </c>
      <c r="AG132" s="745"/>
      <c r="AH132" s="745"/>
      <c r="AI132" s="745"/>
      <c r="AJ132" s="746"/>
      <c r="AK132" s="747">
        <v>7.7118147199999996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6.6</v>
      </c>
      <c r="AB133" s="724"/>
      <c r="AC133" s="724"/>
      <c r="AD133" s="724"/>
      <c r="AE133" s="725"/>
      <c r="AF133" s="723">
        <v>6.6</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M02AMoGbAAPwASkyGbsZ3yu2wI5Atma6GzuhOugJ/1Y4h66/XznhQ07E3bzHs8CTGqCS8betk9HiKb2wGNe/Q==" saltValue="gyiJA/arRQ4vOwglNFqI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rsjpTyX3Vv+R01ifEgzWLnp2i/Nz35f+A77tB43lG7h4O2fL+rESyMV/yGlgXcmaTBHzB8sr/AgO/KlADs1pw==" saltValue="Oz2hW7dOWUHW/9a5u7jE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hCOdSK94DDwOfgafiZsAAEpkaG6zmAPApaixf0qF5tQ2Q0LjY3aH+QtHTSjlMIAh9wjfuaQrWuFTw40Tjxj+g==" saltValue="Xd+eewSP8fRubAQ51VlQr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1062703</v>
      </c>
      <c r="AP9" s="281">
        <v>55935</v>
      </c>
      <c r="AQ9" s="282">
        <v>93942</v>
      </c>
      <c r="AR9" s="283">
        <v>-40.5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238126</v>
      </c>
      <c r="AP10" s="284">
        <v>12534</v>
      </c>
      <c r="AQ10" s="285">
        <v>12590</v>
      </c>
      <c r="AR10" s="286">
        <v>-0.4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2260</v>
      </c>
      <c r="AP11" s="284">
        <v>119</v>
      </c>
      <c r="AQ11" s="285">
        <v>461</v>
      </c>
      <c r="AR11" s="286">
        <v>-74.2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v>756</v>
      </c>
      <c r="AP12" s="284">
        <v>40</v>
      </c>
      <c r="AQ12" s="285">
        <v>24</v>
      </c>
      <c r="AR12" s="286">
        <v>66.7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25381</v>
      </c>
      <c r="AP13" s="284">
        <v>1336</v>
      </c>
      <c r="AQ13" s="285">
        <v>3962</v>
      </c>
      <c r="AR13" s="286">
        <v>-66.3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4000</v>
      </c>
      <c r="AP14" s="284">
        <v>211</v>
      </c>
      <c r="AQ14" s="285">
        <v>1657</v>
      </c>
      <c r="AR14" s="286">
        <v>-87.3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-57286</v>
      </c>
      <c r="AP15" s="284">
        <v>-3015</v>
      </c>
      <c r="AQ15" s="285">
        <v>-5526</v>
      </c>
      <c r="AR15" s="286">
        <v>-45.4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1275940</v>
      </c>
      <c r="AP16" s="284">
        <v>67158</v>
      </c>
      <c r="AQ16" s="285">
        <v>107111</v>
      </c>
      <c r="AR16" s="286">
        <v>-37.299999999999997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6.16</v>
      </c>
      <c r="AP21" s="298">
        <v>9.3000000000000007</v>
      </c>
      <c r="AQ21" s="299">
        <v>-3.14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94.6</v>
      </c>
      <c r="AP22" s="303">
        <v>96.8</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649835</v>
      </c>
      <c r="AP32" s="312">
        <v>34204</v>
      </c>
      <c r="AQ32" s="313">
        <v>49869</v>
      </c>
      <c r="AR32" s="314">
        <v>-31.4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500</v>
      </c>
      <c r="AP33" s="312" t="s">
        <v>500</v>
      </c>
      <c r="AQ33" s="313" t="s">
        <v>500</v>
      </c>
      <c r="AR33" s="314" t="s">
        <v>500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500</v>
      </c>
      <c r="AP34" s="312" t="s">
        <v>500</v>
      </c>
      <c r="AQ34" s="313" t="s">
        <v>500</v>
      </c>
      <c r="AR34" s="314" t="s">
        <v>500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166362</v>
      </c>
      <c r="AP35" s="312">
        <v>8756</v>
      </c>
      <c r="AQ35" s="313">
        <v>14647</v>
      </c>
      <c r="AR35" s="314">
        <v>-40.200000000000003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34896</v>
      </c>
      <c r="AP36" s="312">
        <v>1837</v>
      </c>
      <c r="AQ36" s="313">
        <v>2417</v>
      </c>
      <c r="AR36" s="314">
        <v>-24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500</v>
      </c>
      <c r="AP37" s="312" t="s">
        <v>500</v>
      </c>
      <c r="AQ37" s="313">
        <v>490</v>
      </c>
      <c r="AR37" s="314" t="s">
        <v>500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500</v>
      </c>
      <c r="AP38" s="315" t="s">
        <v>500</v>
      </c>
      <c r="AQ38" s="316">
        <v>2</v>
      </c>
      <c r="AR38" s="304" t="s">
        <v>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-17565</v>
      </c>
      <c r="AP39" s="312">
        <v>-925</v>
      </c>
      <c r="AQ39" s="313">
        <v>-2755</v>
      </c>
      <c r="AR39" s="314">
        <v>-66.400000000000006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-512455</v>
      </c>
      <c r="AP40" s="312">
        <v>-26973</v>
      </c>
      <c r="AQ40" s="313">
        <v>-44075</v>
      </c>
      <c r="AR40" s="314">
        <v>-38.799999999999997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321073</v>
      </c>
      <c r="AP41" s="312">
        <v>16899</v>
      </c>
      <c r="AQ41" s="313">
        <v>20595</v>
      </c>
      <c r="AR41" s="314">
        <v>-17.899999999999999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799091</v>
      </c>
      <c r="AN51" s="334">
        <v>41389</v>
      </c>
      <c r="AO51" s="335">
        <v>-22</v>
      </c>
      <c r="AP51" s="336">
        <v>87464</v>
      </c>
      <c r="AQ51" s="337">
        <v>19</v>
      </c>
      <c r="AR51" s="338">
        <v>-41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194404</v>
      </c>
      <c r="AN52" s="342">
        <v>10069</v>
      </c>
      <c r="AO52" s="343">
        <v>-39.5</v>
      </c>
      <c r="AP52" s="344">
        <v>47479</v>
      </c>
      <c r="AQ52" s="345">
        <v>10.199999999999999</v>
      </c>
      <c r="AR52" s="346">
        <v>-49.7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935284</v>
      </c>
      <c r="AN53" s="334">
        <v>48682</v>
      </c>
      <c r="AO53" s="335">
        <v>17.600000000000001</v>
      </c>
      <c r="AP53" s="336">
        <v>96248</v>
      </c>
      <c r="AQ53" s="337">
        <v>10</v>
      </c>
      <c r="AR53" s="338">
        <v>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368239</v>
      </c>
      <c r="AN54" s="342">
        <v>19167</v>
      </c>
      <c r="AO54" s="343">
        <v>90.4</v>
      </c>
      <c r="AP54" s="344">
        <v>55768</v>
      </c>
      <c r="AQ54" s="345">
        <v>17.5</v>
      </c>
      <c r="AR54" s="346">
        <v>72.900000000000006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1674050</v>
      </c>
      <c r="AN55" s="334">
        <v>87081</v>
      </c>
      <c r="AO55" s="335">
        <v>78.900000000000006</v>
      </c>
      <c r="AP55" s="336">
        <v>76413</v>
      </c>
      <c r="AQ55" s="337">
        <v>-20.6</v>
      </c>
      <c r="AR55" s="338">
        <v>99.5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213628</v>
      </c>
      <c r="AN56" s="342">
        <v>11113</v>
      </c>
      <c r="AO56" s="343">
        <v>-42</v>
      </c>
      <c r="AP56" s="344">
        <v>39658</v>
      </c>
      <c r="AQ56" s="345">
        <v>-28.9</v>
      </c>
      <c r="AR56" s="346">
        <v>-13.1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1387148</v>
      </c>
      <c r="AN57" s="334">
        <v>72591</v>
      </c>
      <c r="AO57" s="335">
        <v>-16.600000000000001</v>
      </c>
      <c r="AP57" s="336">
        <v>66481</v>
      </c>
      <c r="AQ57" s="337">
        <v>-13</v>
      </c>
      <c r="AR57" s="338">
        <v>-3.6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345720</v>
      </c>
      <c r="AN58" s="342">
        <v>18092</v>
      </c>
      <c r="AO58" s="343">
        <v>62.8</v>
      </c>
      <c r="AP58" s="344">
        <v>36120</v>
      </c>
      <c r="AQ58" s="345">
        <v>-8.9</v>
      </c>
      <c r="AR58" s="346">
        <v>71.7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677297</v>
      </c>
      <c r="AN59" s="334">
        <v>35649</v>
      </c>
      <c r="AO59" s="335">
        <v>-50.9</v>
      </c>
      <c r="AP59" s="336">
        <v>67825</v>
      </c>
      <c r="AQ59" s="337">
        <v>2</v>
      </c>
      <c r="AR59" s="338">
        <v>-52.9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315843</v>
      </c>
      <c r="AN60" s="342">
        <v>16624</v>
      </c>
      <c r="AO60" s="343">
        <v>-8.1</v>
      </c>
      <c r="AP60" s="344">
        <v>39417</v>
      </c>
      <c r="AQ60" s="345">
        <v>9.1</v>
      </c>
      <c r="AR60" s="346">
        <v>-17.2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1094574</v>
      </c>
      <c r="AN61" s="349">
        <v>57078</v>
      </c>
      <c r="AO61" s="350">
        <v>1.4</v>
      </c>
      <c r="AP61" s="351">
        <v>78886</v>
      </c>
      <c r="AQ61" s="352">
        <v>-0.5</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287567</v>
      </c>
      <c r="AN62" s="342">
        <v>15013</v>
      </c>
      <c r="AO62" s="343">
        <v>12.7</v>
      </c>
      <c r="AP62" s="344">
        <v>43688</v>
      </c>
      <c r="AQ62" s="345">
        <v>-0.2</v>
      </c>
      <c r="AR62" s="346">
        <v>12.9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z56bmUerU/2d0DxAboseuJFiFFs7IfXPeAjCUBkbvewdT4+HPZ9I6jQK+RWA0Adq+1wcq8GuMWl7pLe2envhA==" saltValue="MHH5u6zNSPefEMiZJVem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uA21xbornIb0HQB+lfIv774JEqbba5dnoOzIzjs8mLBWWfHRZpLdoRY2emj69caDcQGh0Pi8rdqRkfVs8MJztw==" saltValue="O0Tqoggtfj/7+jFoeVzv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6a38j4XDx8L0AKKPU9edQSjTey2Htb23ykldq5iqqnXVGc/8KBbZAIQ9x+TVV//BXOHveqHxByPm/xWvPXbEtg==" saltValue="IsGYA0RxXW3Xd+OBZhp1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90" zoomScaleNormal="80" zoomScaleSheetLayoutView="9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19.18</v>
      </c>
      <c r="G47" s="12">
        <v>16.91</v>
      </c>
      <c r="H47" s="12">
        <v>16.45</v>
      </c>
      <c r="I47" s="12">
        <v>15.06</v>
      </c>
      <c r="J47" s="13">
        <v>14.81</v>
      </c>
    </row>
    <row r="48" spans="2:10" ht="57.75" customHeight="1" x14ac:dyDescent="0.15">
      <c r="B48" s="14"/>
      <c r="C48" s="1141" t="s">
        <v>4</v>
      </c>
      <c r="D48" s="1141"/>
      <c r="E48" s="1142"/>
      <c r="F48" s="15">
        <v>4.63</v>
      </c>
      <c r="G48" s="16">
        <v>4.3499999999999996</v>
      </c>
      <c r="H48" s="16">
        <v>7.72</v>
      </c>
      <c r="I48" s="16">
        <v>12.1</v>
      </c>
      <c r="J48" s="17">
        <v>5.67</v>
      </c>
    </row>
    <row r="49" spans="2:10" ht="57.75" customHeight="1" thickBot="1" x14ac:dyDescent="0.2">
      <c r="B49" s="18"/>
      <c r="C49" s="1143" t="s">
        <v>5</v>
      </c>
      <c r="D49" s="1143"/>
      <c r="E49" s="1144"/>
      <c r="F49" s="19" t="s">
        <v>529</v>
      </c>
      <c r="G49" s="20" t="s">
        <v>530</v>
      </c>
      <c r="H49" s="20">
        <v>4.24</v>
      </c>
      <c r="I49" s="20">
        <v>2.5099999999999998</v>
      </c>
      <c r="J49" s="21" t="s">
        <v>531</v>
      </c>
    </row>
    <row r="50" spans="2:10" x14ac:dyDescent="0.15"/>
  </sheetData>
  <sheetProtection algorithmName="SHA-512" hashValue="g5t0L8XHkb3YEYXLDvTPFz4X8QkALELMbGqVvLkQGsja7EP6qb302+StpB6NoVy8k9tcN8Nrx0H8kAYCtvrJ3Q==" saltValue="Kygn2l6/yi1WO4bKqERC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4.4400000000000004</v>
      </c>
      <c r="G34" s="33">
        <v>4.16</v>
      </c>
      <c r="H34" s="33">
        <v>7.6</v>
      </c>
      <c r="I34" s="33">
        <v>11.94</v>
      </c>
      <c r="J34" s="34">
        <v>5.57</v>
      </c>
      <c r="K34" s="22"/>
      <c r="L34" s="22"/>
      <c r="M34" s="22"/>
      <c r="N34" s="22"/>
      <c r="O34" s="22"/>
      <c r="P34" s="22"/>
    </row>
    <row r="35" spans="1:16" ht="39" customHeight="1" x14ac:dyDescent="0.15">
      <c r="A35" s="22"/>
      <c r="B35" s="35"/>
      <c r="C35" s="1145" t="s">
        <v>533</v>
      </c>
      <c r="D35" s="1146"/>
      <c r="E35" s="1147"/>
      <c r="F35" s="36">
        <v>0.15</v>
      </c>
      <c r="G35" s="37">
        <v>0.33</v>
      </c>
      <c r="H35" s="37">
        <v>0.76</v>
      </c>
      <c r="I35" s="37">
        <v>0.46</v>
      </c>
      <c r="J35" s="38">
        <v>2.5499999999999998</v>
      </c>
      <c r="K35" s="22"/>
      <c r="L35" s="22"/>
      <c r="M35" s="22"/>
      <c r="N35" s="22"/>
      <c r="O35" s="22"/>
      <c r="P35" s="22"/>
    </row>
    <row r="36" spans="1:16" ht="39" customHeight="1" x14ac:dyDescent="0.15">
      <c r="A36" s="22"/>
      <c r="B36" s="35"/>
      <c r="C36" s="1145" t="s">
        <v>534</v>
      </c>
      <c r="D36" s="1146"/>
      <c r="E36" s="1147"/>
      <c r="F36" s="36">
        <v>0.65</v>
      </c>
      <c r="G36" s="37">
        <v>0.6</v>
      </c>
      <c r="H36" s="37">
        <v>0.67</v>
      </c>
      <c r="I36" s="37">
        <v>0.79</v>
      </c>
      <c r="J36" s="38">
        <v>0.82</v>
      </c>
      <c r="K36" s="22"/>
      <c r="L36" s="22"/>
      <c r="M36" s="22"/>
      <c r="N36" s="22"/>
      <c r="O36" s="22"/>
      <c r="P36" s="22"/>
    </row>
    <row r="37" spans="1:16" ht="39" customHeight="1" x14ac:dyDescent="0.15">
      <c r="A37" s="22"/>
      <c r="B37" s="35"/>
      <c r="C37" s="1145" t="s">
        <v>535</v>
      </c>
      <c r="D37" s="1146"/>
      <c r="E37" s="1147"/>
      <c r="F37" s="36">
        <v>0.03</v>
      </c>
      <c r="G37" s="37">
        <v>0.09</v>
      </c>
      <c r="H37" s="37">
        <v>7.0000000000000007E-2</v>
      </c>
      <c r="I37" s="37">
        <v>0.19</v>
      </c>
      <c r="J37" s="38">
        <v>0.08</v>
      </c>
      <c r="K37" s="22"/>
      <c r="L37" s="22"/>
      <c r="M37" s="22"/>
      <c r="N37" s="22"/>
      <c r="O37" s="22"/>
      <c r="P37" s="22"/>
    </row>
    <row r="38" spans="1:16" ht="39" customHeight="1" x14ac:dyDescent="0.15">
      <c r="A38" s="22"/>
      <c r="B38" s="35"/>
      <c r="C38" s="1145" t="s">
        <v>536</v>
      </c>
      <c r="D38" s="1146"/>
      <c r="E38" s="1147"/>
      <c r="F38" s="36">
        <v>0.18</v>
      </c>
      <c r="G38" s="37">
        <v>0.18</v>
      </c>
      <c r="H38" s="37">
        <v>0.1</v>
      </c>
      <c r="I38" s="37">
        <v>0.14000000000000001</v>
      </c>
      <c r="J38" s="38">
        <v>7.0000000000000007E-2</v>
      </c>
      <c r="K38" s="22"/>
      <c r="L38" s="22"/>
      <c r="M38" s="22"/>
      <c r="N38" s="22"/>
      <c r="O38" s="22"/>
      <c r="P38" s="22"/>
    </row>
    <row r="39" spans="1:16" ht="39" customHeight="1" x14ac:dyDescent="0.15">
      <c r="A39" s="22"/>
      <c r="B39" s="35"/>
      <c r="C39" s="1145" t="s">
        <v>537</v>
      </c>
      <c r="D39" s="1146"/>
      <c r="E39" s="1147"/>
      <c r="F39" s="36">
        <v>0</v>
      </c>
      <c r="G39" s="37">
        <v>0</v>
      </c>
      <c r="H39" s="37">
        <v>0</v>
      </c>
      <c r="I39" s="37">
        <v>0</v>
      </c>
      <c r="J39" s="38">
        <v>0.01</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500</v>
      </c>
      <c r="G42" s="37" t="s">
        <v>500</v>
      </c>
      <c r="H42" s="37" t="s">
        <v>500</v>
      </c>
      <c r="I42" s="37" t="s">
        <v>500</v>
      </c>
      <c r="J42" s="38" t="s">
        <v>500</v>
      </c>
      <c r="K42" s="22"/>
      <c r="L42" s="22"/>
      <c r="M42" s="22"/>
      <c r="N42" s="22"/>
      <c r="O42" s="22"/>
      <c r="P42" s="22"/>
    </row>
    <row r="43" spans="1:16" ht="39" customHeight="1" thickBot="1" x14ac:dyDescent="0.2">
      <c r="A43" s="22"/>
      <c r="B43" s="40"/>
      <c r="C43" s="1148" t="s">
        <v>540</v>
      </c>
      <c r="D43" s="1149"/>
      <c r="E43" s="1150"/>
      <c r="F43" s="41">
        <v>0</v>
      </c>
      <c r="G43" s="42" t="s">
        <v>500</v>
      </c>
      <c r="H43" s="42" t="s">
        <v>500</v>
      </c>
      <c r="I43" s="42" t="s">
        <v>500</v>
      </c>
      <c r="J43" s="43" t="s">
        <v>500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vhQVpnkwpchXr5jdUIOCVwdpMgWxUEzP/uGu17EaK47gNAxs5CRJm4Py4H9qyY5VUQs/hZCfCVv6JAjftJtNQ==" saltValue="/cSsXxYl0jMfy/G0TEu9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545</v>
      </c>
      <c r="L45" s="60">
        <v>569</v>
      </c>
      <c r="M45" s="60">
        <v>613</v>
      </c>
      <c r="N45" s="60">
        <v>631</v>
      </c>
      <c r="O45" s="61">
        <v>650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500</v>
      </c>
      <c r="L46" s="64" t="s">
        <v>500</v>
      </c>
      <c r="M46" s="64" t="s">
        <v>500</v>
      </c>
      <c r="N46" s="64" t="s">
        <v>500</v>
      </c>
      <c r="O46" s="65" t="s">
        <v>500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500</v>
      </c>
      <c r="L47" s="64" t="s">
        <v>500</v>
      </c>
      <c r="M47" s="64" t="s">
        <v>500</v>
      </c>
      <c r="N47" s="64" t="s">
        <v>500</v>
      </c>
      <c r="O47" s="65" t="s">
        <v>500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171</v>
      </c>
      <c r="L48" s="64">
        <v>168</v>
      </c>
      <c r="M48" s="64">
        <v>148</v>
      </c>
      <c r="N48" s="64">
        <v>154</v>
      </c>
      <c r="O48" s="65">
        <v>166</v>
      </c>
      <c r="P48" s="48"/>
      <c r="Q48" s="48"/>
      <c r="R48" s="48"/>
      <c r="S48" s="48"/>
      <c r="T48" s="48"/>
      <c r="U48" s="48"/>
    </row>
    <row r="49" spans="1:21" ht="30.75" customHeight="1" x14ac:dyDescent="0.15">
      <c r="A49" s="48"/>
      <c r="B49" s="1178"/>
      <c r="C49" s="1179"/>
      <c r="D49" s="62"/>
      <c r="E49" s="1155" t="s">
        <v>14</v>
      </c>
      <c r="F49" s="1155"/>
      <c r="G49" s="1155"/>
      <c r="H49" s="1155"/>
      <c r="I49" s="1155"/>
      <c r="J49" s="1156"/>
      <c r="K49" s="63">
        <v>68</v>
      </c>
      <c r="L49" s="64">
        <v>69</v>
      </c>
      <c r="M49" s="64">
        <v>58</v>
      </c>
      <c r="N49" s="64">
        <v>37</v>
      </c>
      <c r="O49" s="65">
        <v>35</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0</v>
      </c>
      <c r="N50" s="64" t="s">
        <v>500</v>
      </c>
      <c r="O50" s="65" t="s">
        <v>500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500</v>
      </c>
      <c r="O51" s="65" t="s">
        <v>500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533</v>
      </c>
      <c r="L52" s="64">
        <v>558</v>
      </c>
      <c r="M52" s="64">
        <v>550</v>
      </c>
      <c r="N52" s="64">
        <v>541</v>
      </c>
      <c r="O52" s="65">
        <v>531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252</v>
      </c>
      <c r="L53" s="69">
        <v>249</v>
      </c>
      <c r="M53" s="69">
        <v>269</v>
      </c>
      <c r="N53" s="69">
        <v>281</v>
      </c>
      <c r="O53" s="70">
        <v>320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eW3ZGur2P01H6MukNwuEHr1r6KiekbQmbMXvBCuleOvQmMdwRbM8YYfQTEPoyBo9g90eHI5gjzNaWFrJARw4A==" saltValue="vmQKAiHJ+gOegDEkBMcv9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6589</v>
      </c>
      <c r="J41" s="356">
        <v>6577</v>
      </c>
      <c r="K41" s="356">
        <v>6675</v>
      </c>
      <c r="L41" s="356">
        <v>6358</v>
      </c>
      <c r="M41" s="357">
        <v>6058</v>
      </c>
    </row>
    <row r="42" spans="2:13" ht="27.75" customHeight="1" x14ac:dyDescent="0.15">
      <c r="B42" s="1186"/>
      <c r="C42" s="1187"/>
      <c r="D42" s="106"/>
      <c r="E42" s="1190" t="s">
        <v>32</v>
      </c>
      <c r="F42" s="1190"/>
      <c r="G42" s="1190"/>
      <c r="H42" s="1191"/>
      <c r="I42" s="358">
        <v>47</v>
      </c>
      <c r="J42" s="359">
        <v>45</v>
      </c>
      <c r="K42" s="359">
        <v>46</v>
      </c>
      <c r="L42" s="359">
        <v>46</v>
      </c>
      <c r="M42" s="360">
        <v>46</v>
      </c>
    </row>
    <row r="43" spans="2:13" ht="27.75" customHeight="1" x14ac:dyDescent="0.15">
      <c r="B43" s="1186"/>
      <c r="C43" s="1187"/>
      <c r="D43" s="106"/>
      <c r="E43" s="1190" t="s">
        <v>33</v>
      </c>
      <c r="F43" s="1190"/>
      <c r="G43" s="1190"/>
      <c r="H43" s="1191"/>
      <c r="I43" s="358">
        <v>2625</v>
      </c>
      <c r="J43" s="359">
        <v>2483</v>
      </c>
      <c r="K43" s="359">
        <v>2189</v>
      </c>
      <c r="L43" s="359">
        <v>2020</v>
      </c>
      <c r="M43" s="360">
        <v>1932</v>
      </c>
    </row>
    <row r="44" spans="2:13" ht="27.75" customHeight="1" x14ac:dyDescent="0.15">
      <c r="B44" s="1186"/>
      <c r="C44" s="1187"/>
      <c r="D44" s="106"/>
      <c r="E44" s="1190" t="s">
        <v>34</v>
      </c>
      <c r="F44" s="1190"/>
      <c r="G44" s="1190"/>
      <c r="H44" s="1191"/>
      <c r="I44" s="358">
        <v>353</v>
      </c>
      <c r="J44" s="359">
        <v>319</v>
      </c>
      <c r="K44" s="359">
        <v>290</v>
      </c>
      <c r="L44" s="359">
        <v>270</v>
      </c>
      <c r="M44" s="360">
        <v>244</v>
      </c>
    </row>
    <row r="45" spans="2:13" ht="27.75" customHeight="1" x14ac:dyDescent="0.15">
      <c r="B45" s="1186"/>
      <c r="C45" s="1187"/>
      <c r="D45" s="106"/>
      <c r="E45" s="1190" t="s">
        <v>35</v>
      </c>
      <c r="F45" s="1190"/>
      <c r="G45" s="1190"/>
      <c r="H45" s="1191"/>
      <c r="I45" s="358">
        <v>840</v>
      </c>
      <c r="J45" s="359">
        <v>859</v>
      </c>
      <c r="K45" s="359">
        <v>885</v>
      </c>
      <c r="L45" s="359">
        <v>846</v>
      </c>
      <c r="M45" s="360">
        <v>867</v>
      </c>
    </row>
    <row r="46" spans="2:13" ht="27.75" customHeight="1" x14ac:dyDescent="0.15">
      <c r="B46" s="1186"/>
      <c r="C46" s="1187"/>
      <c r="D46" s="107"/>
      <c r="E46" s="1190" t="s">
        <v>36</v>
      </c>
      <c r="F46" s="1190"/>
      <c r="G46" s="1190"/>
      <c r="H46" s="1191"/>
      <c r="I46" s="358" t="s">
        <v>500</v>
      </c>
      <c r="J46" s="359" t="s">
        <v>500</v>
      </c>
      <c r="K46" s="359" t="s">
        <v>500</v>
      </c>
      <c r="L46" s="359" t="s">
        <v>500</v>
      </c>
      <c r="M46" s="360" t="s">
        <v>500</v>
      </c>
    </row>
    <row r="47" spans="2:13" ht="27.75" customHeight="1" x14ac:dyDescent="0.15">
      <c r="B47" s="1186"/>
      <c r="C47" s="1187"/>
      <c r="D47" s="108"/>
      <c r="E47" s="1200" t="s">
        <v>37</v>
      </c>
      <c r="F47" s="1201"/>
      <c r="G47" s="1201"/>
      <c r="H47" s="1202"/>
      <c r="I47" s="358" t="s">
        <v>500</v>
      </c>
      <c r="J47" s="359" t="s">
        <v>500</v>
      </c>
      <c r="K47" s="359" t="s">
        <v>500</v>
      </c>
      <c r="L47" s="359" t="s">
        <v>500</v>
      </c>
      <c r="M47" s="360" t="s">
        <v>500</v>
      </c>
    </row>
    <row r="48" spans="2:13" ht="27.75" customHeight="1" x14ac:dyDescent="0.15">
      <c r="B48" s="1186"/>
      <c r="C48" s="1187"/>
      <c r="D48" s="106"/>
      <c r="E48" s="1190" t="s">
        <v>38</v>
      </c>
      <c r="F48" s="1190"/>
      <c r="G48" s="1190"/>
      <c r="H48" s="1191"/>
      <c r="I48" s="358" t="s">
        <v>500</v>
      </c>
      <c r="J48" s="359" t="s">
        <v>500</v>
      </c>
      <c r="K48" s="359" t="s">
        <v>500</v>
      </c>
      <c r="L48" s="359" t="s">
        <v>500</v>
      </c>
      <c r="M48" s="360" t="s">
        <v>500</v>
      </c>
    </row>
    <row r="49" spans="2:13" ht="27.75" customHeight="1" x14ac:dyDescent="0.15">
      <c r="B49" s="1188"/>
      <c r="C49" s="1189"/>
      <c r="D49" s="106"/>
      <c r="E49" s="1190" t="s">
        <v>39</v>
      </c>
      <c r="F49" s="1190"/>
      <c r="G49" s="1190"/>
      <c r="H49" s="1191"/>
      <c r="I49" s="358" t="s">
        <v>500</v>
      </c>
      <c r="J49" s="359" t="s">
        <v>500</v>
      </c>
      <c r="K49" s="359" t="s">
        <v>500</v>
      </c>
      <c r="L49" s="359" t="s">
        <v>500</v>
      </c>
      <c r="M49" s="360" t="s">
        <v>500</v>
      </c>
    </row>
    <row r="50" spans="2:13" ht="27.75" customHeight="1" x14ac:dyDescent="0.15">
      <c r="B50" s="1184" t="s">
        <v>40</v>
      </c>
      <c r="C50" s="1185"/>
      <c r="D50" s="109"/>
      <c r="E50" s="1190" t="s">
        <v>41</v>
      </c>
      <c r="F50" s="1190"/>
      <c r="G50" s="1190"/>
      <c r="H50" s="1191"/>
      <c r="I50" s="358">
        <v>3486</v>
      </c>
      <c r="J50" s="359">
        <v>3272</v>
      </c>
      <c r="K50" s="359">
        <v>3502</v>
      </c>
      <c r="L50" s="359">
        <v>3739</v>
      </c>
      <c r="M50" s="360">
        <v>4482</v>
      </c>
    </row>
    <row r="51" spans="2:13" ht="27.75" customHeight="1" x14ac:dyDescent="0.15">
      <c r="B51" s="1186"/>
      <c r="C51" s="1187"/>
      <c r="D51" s="106"/>
      <c r="E51" s="1190" t="s">
        <v>42</v>
      </c>
      <c r="F51" s="1190"/>
      <c r="G51" s="1190"/>
      <c r="H51" s="1191"/>
      <c r="I51" s="358">
        <v>75</v>
      </c>
      <c r="J51" s="359">
        <v>88</v>
      </c>
      <c r="K51" s="359">
        <v>98</v>
      </c>
      <c r="L51" s="359">
        <v>105</v>
      </c>
      <c r="M51" s="360">
        <v>95</v>
      </c>
    </row>
    <row r="52" spans="2:13" ht="27.75" customHeight="1" x14ac:dyDescent="0.15">
      <c r="B52" s="1188"/>
      <c r="C52" s="1189"/>
      <c r="D52" s="106"/>
      <c r="E52" s="1190" t="s">
        <v>43</v>
      </c>
      <c r="F52" s="1190"/>
      <c r="G52" s="1190"/>
      <c r="H52" s="1191"/>
      <c r="I52" s="358">
        <v>6016</v>
      </c>
      <c r="J52" s="359">
        <v>6033</v>
      </c>
      <c r="K52" s="359">
        <v>5997</v>
      </c>
      <c r="L52" s="359">
        <v>5738</v>
      </c>
      <c r="M52" s="360">
        <v>5790</v>
      </c>
    </row>
    <row r="53" spans="2:13" ht="27.75" customHeight="1" thickBot="1" x14ac:dyDescent="0.2">
      <c r="B53" s="1192" t="s">
        <v>19</v>
      </c>
      <c r="C53" s="1193"/>
      <c r="D53" s="110"/>
      <c r="E53" s="1194" t="s">
        <v>44</v>
      </c>
      <c r="F53" s="1194"/>
      <c r="G53" s="1194"/>
      <c r="H53" s="1195"/>
      <c r="I53" s="361">
        <v>877</v>
      </c>
      <c r="J53" s="362">
        <v>892</v>
      </c>
      <c r="K53" s="362">
        <v>488</v>
      </c>
      <c r="L53" s="362">
        <v>-42</v>
      </c>
      <c r="M53" s="363">
        <v>-1221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p00wlSwWWxHK2zl54LBeHeB/VtKnm3alKBPWnlMh5Z4z1lndwdR2Wlhp7LzVWK8pGsE1gZ4xPHGruqYM1OIlA==" saltValue="OI0Z2m6Q8Wxqi8X6zkcN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60" zoomScaleNormal="7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771</v>
      </c>
      <c r="G55" s="122">
        <v>692</v>
      </c>
      <c r="H55" s="123">
        <v>692</v>
      </c>
    </row>
    <row r="56" spans="2:8" ht="52.5" customHeight="1" x14ac:dyDescent="0.15">
      <c r="B56" s="124"/>
      <c r="C56" s="1213" t="s">
        <v>47</v>
      </c>
      <c r="D56" s="1213"/>
      <c r="E56" s="1214"/>
      <c r="F56" s="125">
        <v>532</v>
      </c>
      <c r="G56" s="125">
        <v>599</v>
      </c>
      <c r="H56" s="126">
        <v>852</v>
      </c>
    </row>
    <row r="57" spans="2:8" ht="53.25" customHeight="1" x14ac:dyDescent="0.15">
      <c r="B57" s="124"/>
      <c r="C57" s="1215" t="s">
        <v>48</v>
      </c>
      <c r="D57" s="1215"/>
      <c r="E57" s="1216"/>
      <c r="F57" s="127">
        <v>2846</v>
      </c>
      <c r="G57" s="127">
        <v>3130</v>
      </c>
      <c r="H57" s="128">
        <v>3606</v>
      </c>
    </row>
    <row r="58" spans="2:8" ht="45.75" customHeight="1" x14ac:dyDescent="0.15">
      <c r="B58" s="129"/>
      <c r="C58" s="1203" t="s">
        <v>546</v>
      </c>
      <c r="D58" s="1204"/>
      <c r="E58" s="1205"/>
      <c r="F58" s="130">
        <v>1008</v>
      </c>
      <c r="G58" s="130">
        <v>993</v>
      </c>
      <c r="H58" s="131">
        <v>951</v>
      </c>
    </row>
    <row r="59" spans="2:8" ht="45.75" customHeight="1" x14ac:dyDescent="0.15">
      <c r="B59" s="129"/>
      <c r="C59" s="1203" t="s">
        <v>547</v>
      </c>
      <c r="D59" s="1204"/>
      <c r="E59" s="1205"/>
      <c r="F59" s="130">
        <v>848</v>
      </c>
      <c r="G59" s="130">
        <v>843</v>
      </c>
      <c r="H59" s="131">
        <v>830</v>
      </c>
    </row>
    <row r="60" spans="2:8" ht="45.75" customHeight="1" x14ac:dyDescent="0.15">
      <c r="B60" s="129"/>
      <c r="C60" s="1203" t="s">
        <v>548</v>
      </c>
      <c r="D60" s="1204"/>
      <c r="E60" s="1205"/>
      <c r="F60" s="130">
        <v>262</v>
      </c>
      <c r="G60" s="130">
        <v>333</v>
      </c>
      <c r="H60" s="131">
        <v>512</v>
      </c>
    </row>
    <row r="61" spans="2:8" ht="45.75" customHeight="1" x14ac:dyDescent="0.15">
      <c r="B61" s="129"/>
      <c r="C61" s="1203" t="s">
        <v>549</v>
      </c>
      <c r="D61" s="1204"/>
      <c r="E61" s="1205"/>
      <c r="F61" s="130">
        <v>146</v>
      </c>
      <c r="G61" s="130">
        <v>285</v>
      </c>
      <c r="H61" s="131">
        <v>430</v>
      </c>
    </row>
    <row r="62" spans="2:8" ht="45.75" customHeight="1" thickBot="1" x14ac:dyDescent="0.2">
      <c r="B62" s="132"/>
      <c r="C62" s="1206" t="s">
        <v>550</v>
      </c>
      <c r="D62" s="1207"/>
      <c r="E62" s="1208"/>
      <c r="F62" s="133">
        <v>160</v>
      </c>
      <c r="G62" s="133">
        <v>268</v>
      </c>
      <c r="H62" s="134">
        <v>378</v>
      </c>
    </row>
    <row r="63" spans="2:8" ht="52.5" customHeight="1" thickBot="1" x14ac:dyDescent="0.2">
      <c r="B63" s="135"/>
      <c r="C63" s="1209" t="s">
        <v>49</v>
      </c>
      <c r="D63" s="1209"/>
      <c r="E63" s="1210"/>
      <c r="F63" s="136">
        <v>4149</v>
      </c>
      <c r="G63" s="136">
        <v>4421</v>
      </c>
      <c r="H63" s="137">
        <v>5149</v>
      </c>
    </row>
    <row r="64" spans="2:8" x14ac:dyDescent="0.15"/>
  </sheetData>
  <sheetProtection algorithmName="SHA-512" hashValue="Z7rKt28FaqJuM+bZYC9G9Ao8nB5IYlnqsIR5cfNt9aQR6OFSwspjzVZFda2gn27TYlcjxSzlXzKFuFQIVsrHQA==" saltValue="fl/AEo5WnWa20mY5LK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41389</v>
      </c>
      <c r="E3" s="156"/>
      <c r="F3" s="157">
        <v>87464</v>
      </c>
      <c r="G3" s="158"/>
      <c r="H3" s="159"/>
    </row>
    <row r="4" spans="1:8" x14ac:dyDescent="0.15">
      <c r="A4" s="160"/>
      <c r="B4" s="161"/>
      <c r="C4" s="162"/>
      <c r="D4" s="163">
        <v>10069</v>
      </c>
      <c r="E4" s="164"/>
      <c r="F4" s="165">
        <v>47479</v>
      </c>
      <c r="G4" s="166"/>
      <c r="H4" s="167"/>
    </row>
    <row r="5" spans="1:8" x14ac:dyDescent="0.15">
      <c r="A5" s="148" t="s">
        <v>518</v>
      </c>
      <c r="B5" s="153"/>
      <c r="C5" s="154"/>
      <c r="D5" s="155">
        <v>48682</v>
      </c>
      <c r="E5" s="156"/>
      <c r="F5" s="157">
        <v>96248</v>
      </c>
      <c r="G5" s="158"/>
      <c r="H5" s="159"/>
    </row>
    <row r="6" spans="1:8" x14ac:dyDescent="0.15">
      <c r="A6" s="160"/>
      <c r="B6" s="161"/>
      <c r="C6" s="162"/>
      <c r="D6" s="163">
        <v>19167</v>
      </c>
      <c r="E6" s="164"/>
      <c r="F6" s="165">
        <v>55768</v>
      </c>
      <c r="G6" s="166"/>
      <c r="H6" s="167"/>
    </row>
    <row r="7" spans="1:8" x14ac:dyDescent="0.15">
      <c r="A7" s="148" t="s">
        <v>519</v>
      </c>
      <c r="B7" s="153"/>
      <c r="C7" s="154"/>
      <c r="D7" s="155">
        <v>87081</v>
      </c>
      <c r="E7" s="156"/>
      <c r="F7" s="157">
        <v>76413</v>
      </c>
      <c r="G7" s="158"/>
      <c r="H7" s="159"/>
    </row>
    <row r="8" spans="1:8" x14ac:dyDescent="0.15">
      <c r="A8" s="160"/>
      <c r="B8" s="161"/>
      <c r="C8" s="162"/>
      <c r="D8" s="163">
        <v>11113</v>
      </c>
      <c r="E8" s="164"/>
      <c r="F8" s="165">
        <v>39658</v>
      </c>
      <c r="G8" s="166"/>
      <c r="H8" s="167"/>
    </row>
    <row r="9" spans="1:8" x14ac:dyDescent="0.15">
      <c r="A9" s="148" t="s">
        <v>520</v>
      </c>
      <c r="B9" s="153"/>
      <c r="C9" s="154"/>
      <c r="D9" s="155">
        <v>72591</v>
      </c>
      <c r="E9" s="156"/>
      <c r="F9" s="157">
        <v>66481</v>
      </c>
      <c r="G9" s="158"/>
      <c r="H9" s="159"/>
    </row>
    <row r="10" spans="1:8" x14ac:dyDescent="0.15">
      <c r="A10" s="160"/>
      <c r="B10" s="161"/>
      <c r="C10" s="162"/>
      <c r="D10" s="163">
        <v>18092</v>
      </c>
      <c r="E10" s="164"/>
      <c r="F10" s="165">
        <v>36120</v>
      </c>
      <c r="G10" s="166"/>
      <c r="H10" s="167"/>
    </row>
    <row r="11" spans="1:8" x14ac:dyDescent="0.15">
      <c r="A11" s="148" t="s">
        <v>521</v>
      </c>
      <c r="B11" s="153"/>
      <c r="C11" s="154"/>
      <c r="D11" s="155">
        <v>35649</v>
      </c>
      <c r="E11" s="156"/>
      <c r="F11" s="157">
        <v>67825</v>
      </c>
      <c r="G11" s="158"/>
      <c r="H11" s="159"/>
    </row>
    <row r="12" spans="1:8" x14ac:dyDescent="0.15">
      <c r="A12" s="160"/>
      <c r="B12" s="161"/>
      <c r="C12" s="168"/>
      <c r="D12" s="163">
        <v>16624</v>
      </c>
      <c r="E12" s="164"/>
      <c r="F12" s="165">
        <v>39417</v>
      </c>
      <c r="G12" s="166"/>
      <c r="H12" s="167"/>
    </row>
    <row r="13" spans="1:8" x14ac:dyDescent="0.15">
      <c r="A13" s="148"/>
      <c r="B13" s="153"/>
      <c r="C13" s="169"/>
      <c r="D13" s="170">
        <v>57078</v>
      </c>
      <c r="E13" s="171"/>
      <c r="F13" s="172">
        <v>78886</v>
      </c>
      <c r="G13" s="173"/>
      <c r="H13" s="159"/>
    </row>
    <row r="14" spans="1:8" x14ac:dyDescent="0.15">
      <c r="A14" s="160"/>
      <c r="B14" s="161"/>
      <c r="C14" s="162"/>
      <c r="D14" s="163">
        <v>15013</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4.63</v>
      </c>
      <c r="C19" s="174">
        <f>ROUND(VALUE(SUBSTITUTE(実質収支比率等に係る経年分析!G$48,"▲","-")),2)</f>
        <v>4.3499999999999996</v>
      </c>
      <c r="D19" s="174">
        <f>ROUND(VALUE(SUBSTITUTE(実質収支比率等に係る経年分析!H$48,"▲","-")),2)</f>
        <v>7.72</v>
      </c>
      <c r="E19" s="174">
        <f>ROUND(VALUE(SUBSTITUTE(実質収支比率等に係る経年分析!I$48,"▲","-")),2)</f>
        <v>12.1</v>
      </c>
      <c r="F19" s="174">
        <f>ROUND(VALUE(SUBSTITUTE(実質収支比率等に係る経年分析!J$48,"▲","-")),2)</f>
        <v>5.67</v>
      </c>
    </row>
    <row r="20" spans="1:11" x14ac:dyDescent="0.15">
      <c r="A20" s="174" t="s">
        <v>53</v>
      </c>
      <c r="B20" s="174">
        <f>ROUND(VALUE(SUBSTITUTE(実質収支比率等に係る経年分析!F$47,"▲","-")),2)</f>
        <v>19.18</v>
      </c>
      <c r="C20" s="174">
        <f>ROUND(VALUE(SUBSTITUTE(実質収支比率等に係る経年分析!G$47,"▲","-")),2)</f>
        <v>16.91</v>
      </c>
      <c r="D20" s="174">
        <f>ROUND(VALUE(SUBSTITUTE(実質収支比率等に係る経年分析!H$47,"▲","-")),2)</f>
        <v>16.45</v>
      </c>
      <c r="E20" s="174">
        <f>ROUND(VALUE(SUBSTITUTE(実質収支比率等に係る経年分析!I$47,"▲","-")),2)</f>
        <v>15.06</v>
      </c>
      <c r="F20" s="174">
        <f>ROUND(VALUE(SUBSTITUTE(実質収支比率等に係る経年分析!J$47,"▲","-")),2)</f>
        <v>14.81</v>
      </c>
    </row>
    <row r="21" spans="1:11" x14ac:dyDescent="0.15">
      <c r="A21" s="174" t="s">
        <v>54</v>
      </c>
      <c r="B21" s="174">
        <f>IF(ISNUMBER(VALUE(SUBSTITUTE(実質収支比率等に係る経年分析!F$49,"▲","-"))),ROUND(VALUE(SUBSTITUTE(実質収支比率等に係る経年分析!F$49,"▲","-")),2),NA())</f>
        <v>-1.62</v>
      </c>
      <c r="C21" s="174">
        <f>IF(ISNUMBER(VALUE(SUBSTITUTE(実質収支比率等に係る経年分析!G$49,"▲","-"))),ROUND(VALUE(SUBSTITUTE(実質収支比率等に係る経年分析!G$49,"▲","-")),2),NA())</f>
        <v>-1.36</v>
      </c>
      <c r="D21" s="174">
        <f>IF(ISNUMBER(VALUE(SUBSTITUTE(実質収支比率等に係る経年分析!H$49,"▲","-"))),ROUND(VALUE(SUBSTITUTE(実質収支比率等に係る経年分析!H$49,"▲","-")),2),NA())</f>
        <v>4.24</v>
      </c>
      <c r="E21" s="174">
        <f>IF(ISNUMBER(VALUE(SUBSTITUTE(実質収支比率等に係る経年分析!I$49,"▲","-"))),ROUND(VALUE(SUBSTITUTE(実質収支比率等に係る経年分析!I$49,"▲","-")),2),NA())</f>
        <v>2.5099999999999998</v>
      </c>
      <c r="F21" s="174">
        <f>IF(ISNUMBER(VALUE(SUBSTITUTE(実質収支比率等に係る経年分析!J$49,"▲","-"))),ROUND(VALUE(SUBSTITUTE(実質収支比率等に係る経年分析!J$49,"▲","-")),2),NA())</f>
        <v>-6.23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遠賀町土地取得会計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遠賀町住宅新築資金等貸付事業会計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遠賀霊園事業特別会計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0.82</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2.5499999999999998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4.4400000000000004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533</v>
      </c>
      <c r="E42" s="176"/>
      <c r="F42" s="176"/>
      <c r="G42" s="176">
        <f>'実質公債費比率（分子）の構造'!L$52</f>
        <v>558</v>
      </c>
      <c r="H42" s="176"/>
      <c r="I42" s="176"/>
      <c r="J42" s="176">
        <f>'実質公債費比率（分子）の構造'!M$52</f>
        <v>550</v>
      </c>
      <c r="K42" s="176"/>
      <c r="L42" s="176"/>
      <c r="M42" s="176">
        <f>'実質公債費比率（分子）の構造'!N$52</f>
        <v>541</v>
      </c>
      <c r="N42" s="176"/>
      <c r="O42" s="176"/>
      <c r="P42" s="176">
        <f>'実質公債費比率（分子）の構造'!O$52</f>
        <v>531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68</v>
      </c>
      <c r="C45" s="176"/>
      <c r="D45" s="176"/>
      <c r="E45" s="176">
        <f>'実質公債費比率（分子）の構造'!L$49</f>
        <v>69</v>
      </c>
      <c r="F45" s="176"/>
      <c r="G45" s="176"/>
      <c r="H45" s="176">
        <f>'実質公債費比率（分子）の構造'!M$49</f>
        <v>58</v>
      </c>
      <c r="I45" s="176"/>
      <c r="J45" s="176"/>
      <c r="K45" s="176">
        <f>'実質公債費比率（分子）の構造'!N$49</f>
        <v>37</v>
      </c>
      <c r="L45" s="176"/>
      <c r="M45" s="176"/>
      <c r="N45" s="176">
        <f>'実質公債費比率（分子）の構造'!O$49</f>
        <v>35</v>
      </c>
      <c r="O45" s="176"/>
      <c r="P45" s="176"/>
    </row>
    <row r="46" spans="1:16" x14ac:dyDescent="0.15">
      <c r="A46" s="176" t="s">
        <v>64</v>
      </c>
      <c r="B46" s="176">
        <f>'実質公債費比率（分子）の構造'!K$48</f>
        <v>171</v>
      </c>
      <c r="C46" s="176"/>
      <c r="D46" s="176"/>
      <c r="E46" s="176">
        <f>'実質公債費比率（分子）の構造'!L$48</f>
        <v>168</v>
      </c>
      <c r="F46" s="176"/>
      <c r="G46" s="176"/>
      <c r="H46" s="176">
        <f>'実質公債費比率（分子）の構造'!M$48</f>
        <v>148</v>
      </c>
      <c r="I46" s="176"/>
      <c r="J46" s="176"/>
      <c r="K46" s="176">
        <f>'実質公債費比率（分子）の構造'!N$48</f>
        <v>154</v>
      </c>
      <c r="L46" s="176"/>
      <c r="M46" s="176"/>
      <c r="N46" s="176">
        <f>'実質公債費比率（分子）の構造'!O$48</f>
        <v>166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545</v>
      </c>
      <c r="C49" s="176"/>
      <c r="D49" s="176"/>
      <c r="E49" s="176">
        <f>'実質公債費比率（分子）の構造'!L$45</f>
        <v>569</v>
      </c>
      <c r="F49" s="176"/>
      <c r="G49" s="176"/>
      <c r="H49" s="176">
        <f>'実質公債費比率（分子）の構造'!M$45</f>
        <v>613</v>
      </c>
      <c r="I49" s="176"/>
      <c r="J49" s="176"/>
      <c r="K49" s="176">
        <f>'実質公債費比率（分子）の構造'!N$45</f>
        <v>631</v>
      </c>
      <c r="L49" s="176"/>
      <c r="M49" s="176"/>
      <c r="N49" s="176">
        <f>'実質公債費比率（分子）の構造'!O$45</f>
        <v>650</v>
      </c>
      <c r="O49" s="176"/>
      <c r="P49" s="176"/>
    </row>
    <row r="50" spans="1:16" x14ac:dyDescent="0.15">
      <c r="A50" s="176" t="s">
        <v>67</v>
      </c>
      <c r="B50" s="176" t="e">
        <f>NA()</f>
        <v>#N/A</v>
      </c>
      <c r="C50" s="176">
        <f>IF(ISNUMBER('実質公債費比率（分子）の構造'!K$53),'実質公債費比率（分子）の構造'!K$53,NA())</f>
        <v>252</v>
      </c>
      <c r="D50" s="176" t="e">
        <f>NA()</f>
        <v>#N/A</v>
      </c>
      <c r="E50" s="176" t="e">
        <f>NA()</f>
        <v>#N/A</v>
      </c>
      <c r="F50" s="176">
        <f>IF(ISNUMBER('実質公債費比率（分子）の構造'!L$53),'実質公債費比率（分子）の構造'!L$53,NA())</f>
        <v>249</v>
      </c>
      <c r="G50" s="176" t="e">
        <f>NA()</f>
        <v>#N/A</v>
      </c>
      <c r="H50" s="176" t="e">
        <f>NA()</f>
        <v>#N/A</v>
      </c>
      <c r="I50" s="176">
        <f>IF(ISNUMBER('実質公債費比率（分子）の構造'!M$53),'実質公債費比率（分子）の構造'!M$53,NA())</f>
        <v>269</v>
      </c>
      <c r="J50" s="176" t="e">
        <f>NA()</f>
        <v>#N/A</v>
      </c>
      <c r="K50" s="176" t="e">
        <f>NA()</f>
        <v>#N/A</v>
      </c>
      <c r="L50" s="176">
        <f>IF(ISNUMBER('実質公債費比率（分子）の構造'!N$53),'実質公債費比率（分子）の構造'!N$53,NA())</f>
        <v>281</v>
      </c>
      <c r="M50" s="176" t="e">
        <f>NA()</f>
        <v>#N/A</v>
      </c>
      <c r="N50" s="176" t="e">
        <f>NA()</f>
        <v>#N/A</v>
      </c>
      <c r="O50" s="176">
        <f>IF(ISNUMBER('実質公債費比率（分子）の構造'!O$53),'実質公債費比率（分子）の構造'!O$53,NA())</f>
        <v>320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6016</v>
      </c>
      <c r="E56" s="175"/>
      <c r="F56" s="175"/>
      <c r="G56" s="175">
        <f>'将来負担比率（分子）の構造'!J$52</f>
        <v>6033</v>
      </c>
      <c r="H56" s="175"/>
      <c r="I56" s="175"/>
      <c r="J56" s="175">
        <f>'将来負担比率（分子）の構造'!K$52</f>
        <v>5997</v>
      </c>
      <c r="K56" s="175"/>
      <c r="L56" s="175"/>
      <c r="M56" s="175">
        <f>'将来負担比率（分子）の構造'!L$52</f>
        <v>5738</v>
      </c>
      <c r="N56" s="175"/>
      <c r="O56" s="175"/>
      <c r="P56" s="175">
        <f>'将来負担比率（分子）の構造'!M$52</f>
        <v>5790</v>
      </c>
    </row>
    <row r="57" spans="1:16" x14ac:dyDescent="0.15">
      <c r="A57" s="175" t="s">
        <v>42</v>
      </c>
      <c r="B57" s="175"/>
      <c r="C57" s="175"/>
      <c r="D57" s="175">
        <f>'将来負担比率（分子）の構造'!I$51</f>
        <v>75</v>
      </c>
      <c r="E57" s="175"/>
      <c r="F57" s="175"/>
      <c r="G57" s="175">
        <f>'将来負担比率（分子）の構造'!J$51</f>
        <v>88</v>
      </c>
      <c r="H57" s="175"/>
      <c r="I57" s="175"/>
      <c r="J57" s="175">
        <f>'将来負担比率（分子）の構造'!K$51</f>
        <v>98</v>
      </c>
      <c r="K57" s="175"/>
      <c r="L57" s="175"/>
      <c r="M57" s="175">
        <f>'将来負担比率（分子）の構造'!L$51</f>
        <v>105</v>
      </c>
      <c r="N57" s="175"/>
      <c r="O57" s="175"/>
      <c r="P57" s="175">
        <f>'将来負担比率（分子）の構造'!M$51</f>
        <v>95</v>
      </c>
    </row>
    <row r="58" spans="1:16" x14ac:dyDescent="0.15">
      <c r="A58" s="175" t="s">
        <v>41</v>
      </c>
      <c r="B58" s="175"/>
      <c r="C58" s="175"/>
      <c r="D58" s="175">
        <f>'将来負担比率（分子）の構造'!I$50</f>
        <v>3486</v>
      </c>
      <c r="E58" s="175"/>
      <c r="F58" s="175"/>
      <c r="G58" s="175">
        <f>'将来負担比率（分子）の構造'!J$50</f>
        <v>3272</v>
      </c>
      <c r="H58" s="175"/>
      <c r="I58" s="175"/>
      <c r="J58" s="175">
        <f>'将来負担比率（分子）の構造'!K$50</f>
        <v>3502</v>
      </c>
      <c r="K58" s="175"/>
      <c r="L58" s="175"/>
      <c r="M58" s="175">
        <f>'将来負担比率（分子）の構造'!L$50</f>
        <v>3739</v>
      </c>
      <c r="N58" s="175"/>
      <c r="O58" s="175"/>
      <c r="P58" s="175">
        <f>'将来負担比率（分子）の構造'!M$50</f>
        <v>4482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840</v>
      </c>
      <c r="C62" s="175"/>
      <c r="D62" s="175"/>
      <c r="E62" s="175">
        <f>'将来負担比率（分子）の構造'!J$45</f>
        <v>859</v>
      </c>
      <c r="F62" s="175"/>
      <c r="G62" s="175"/>
      <c r="H62" s="175">
        <f>'将来負担比率（分子）の構造'!K$45</f>
        <v>885</v>
      </c>
      <c r="I62" s="175"/>
      <c r="J62" s="175"/>
      <c r="K62" s="175">
        <f>'将来負担比率（分子）の構造'!L$45</f>
        <v>846</v>
      </c>
      <c r="L62" s="175"/>
      <c r="M62" s="175"/>
      <c r="N62" s="175">
        <f>'将来負担比率（分子）の構造'!M$45</f>
        <v>867</v>
      </c>
      <c r="O62" s="175"/>
      <c r="P62" s="175"/>
    </row>
    <row r="63" spans="1:16" x14ac:dyDescent="0.15">
      <c r="A63" s="175" t="s">
        <v>34</v>
      </c>
      <c r="B63" s="175">
        <f>'将来負担比率（分子）の構造'!I$44</f>
        <v>353</v>
      </c>
      <c r="C63" s="175"/>
      <c r="D63" s="175"/>
      <c r="E63" s="175">
        <f>'将来負担比率（分子）の構造'!J$44</f>
        <v>319</v>
      </c>
      <c r="F63" s="175"/>
      <c r="G63" s="175"/>
      <c r="H63" s="175">
        <f>'将来負担比率（分子）の構造'!K$44</f>
        <v>290</v>
      </c>
      <c r="I63" s="175"/>
      <c r="J63" s="175"/>
      <c r="K63" s="175">
        <f>'将来負担比率（分子）の構造'!L$44</f>
        <v>270</v>
      </c>
      <c r="L63" s="175"/>
      <c r="M63" s="175"/>
      <c r="N63" s="175">
        <f>'将来負担比率（分子）の構造'!M$44</f>
        <v>244</v>
      </c>
      <c r="O63" s="175"/>
      <c r="P63" s="175"/>
    </row>
    <row r="64" spans="1:16" x14ac:dyDescent="0.15">
      <c r="A64" s="175" t="s">
        <v>33</v>
      </c>
      <c r="B64" s="175">
        <f>'将来負担比率（分子）の構造'!I$43</f>
        <v>2625</v>
      </c>
      <c r="C64" s="175"/>
      <c r="D64" s="175"/>
      <c r="E64" s="175">
        <f>'将来負担比率（分子）の構造'!J$43</f>
        <v>2483</v>
      </c>
      <c r="F64" s="175"/>
      <c r="G64" s="175"/>
      <c r="H64" s="175">
        <f>'将来負担比率（分子）の構造'!K$43</f>
        <v>2189</v>
      </c>
      <c r="I64" s="175"/>
      <c r="J64" s="175"/>
      <c r="K64" s="175">
        <f>'将来負担比率（分子）の構造'!L$43</f>
        <v>2020</v>
      </c>
      <c r="L64" s="175"/>
      <c r="M64" s="175"/>
      <c r="N64" s="175">
        <f>'将来負担比率（分子）の構造'!M$43</f>
        <v>1932</v>
      </c>
      <c r="O64" s="175"/>
      <c r="P64" s="175"/>
    </row>
    <row r="65" spans="1:16" x14ac:dyDescent="0.15">
      <c r="A65" s="175" t="s">
        <v>32</v>
      </c>
      <c r="B65" s="175">
        <f>'将来負担比率（分子）の構造'!I$42</f>
        <v>47</v>
      </c>
      <c r="C65" s="175"/>
      <c r="D65" s="175"/>
      <c r="E65" s="175">
        <f>'将来負担比率（分子）の構造'!J$42</f>
        <v>45</v>
      </c>
      <c r="F65" s="175"/>
      <c r="G65" s="175"/>
      <c r="H65" s="175">
        <f>'将来負担比率（分子）の構造'!K$42</f>
        <v>46</v>
      </c>
      <c r="I65" s="175"/>
      <c r="J65" s="175"/>
      <c r="K65" s="175">
        <f>'将来負担比率（分子）の構造'!L$42</f>
        <v>46</v>
      </c>
      <c r="L65" s="175"/>
      <c r="M65" s="175"/>
      <c r="N65" s="175">
        <f>'将来負担比率（分子）の構造'!M$42</f>
        <v>46</v>
      </c>
      <c r="O65" s="175"/>
      <c r="P65" s="175"/>
    </row>
    <row r="66" spans="1:16" x14ac:dyDescent="0.15">
      <c r="A66" s="175" t="s">
        <v>31</v>
      </c>
      <c r="B66" s="175">
        <f>'将来負担比率（分子）の構造'!I$41</f>
        <v>6589</v>
      </c>
      <c r="C66" s="175"/>
      <c r="D66" s="175"/>
      <c r="E66" s="175">
        <f>'将来負担比率（分子）の構造'!J$41</f>
        <v>6577</v>
      </c>
      <c r="F66" s="175"/>
      <c r="G66" s="175"/>
      <c r="H66" s="175">
        <f>'将来負担比率（分子）の構造'!K$41</f>
        <v>6675</v>
      </c>
      <c r="I66" s="175"/>
      <c r="J66" s="175"/>
      <c r="K66" s="175">
        <f>'将来負担比率（分子）の構造'!L$41</f>
        <v>6358</v>
      </c>
      <c r="L66" s="175"/>
      <c r="M66" s="175"/>
      <c r="N66" s="175">
        <f>'将来負担比率（分子）の構造'!M$41</f>
        <v>6058</v>
      </c>
      <c r="O66" s="175"/>
      <c r="P66" s="175"/>
    </row>
    <row r="67" spans="1:16" x14ac:dyDescent="0.15">
      <c r="A67" s="175" t="s">
        <v>71</v>
      </c>
      <c r="B67" s="175" t="e">
        <f>NA()</f>
        <v>#N/A</v>
      </c>
      <c r="C67" s="175">
        <f>IF(ISNUMBER('将来負担比率（分子）の構造'!I$53), IF('将来負担比率（分子）の構造'!I$53 &lt; 0, 0, '将来負担比率（分子）の構造'!I$53), NA())</f>
        <v>877</v>
      </c>
      <c r="D67" s="175" t="e">
        <f>NA()</f>
        <v>#N/A</v>
      </c>
      <c r="E67" s="175" t="e">
        <f>NA()</f>
        <v>#N/A</v>
      </c>
      <c r="F67" s="175">
        <f>IF(ISNUMBER('将来負担比率（分子）の構造'!J$53), IF('将来負担比率（分子）の構造'!J$53 &lt; 0, 0, '将来負担比率（分子）の構造'!J$53), NA())</f>
        <v>892</v>
      </c>
      <c r="G67" s="175" t="e">
        <f>NA()</f>
        <v>#N/A</v>
      </c>
      <c r="H67" s="175" t="e">
        <f>NA()</f>
        <v>#N/A</v>
      </c>
      <c r="I67" s="175">
        <f>IF(ISNUMBER('将来負担比率（分子）の構造'!K$53), IF('将来負担比率（分子）の構造'!K$53 &lt; 0, 0, '将来負担比率（分子）の構造'!K$53), NA())</f>
        <v>488</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771</v>
      </c>
      <c r="C72" s="179">
        <f>基金残高に係る経年分析!G55</f>
        <v>692</v>
      </c>
      <c r="D72" s="179">
        <f>基金残高に係る経年分析!H55</f>
        <v>692</v>
      </c>
    </row>
    <row r="73" spans="1:16" x14ac:dyDescent="0.15">
      <c r="A73" s="178" t="s">
        <v>74</v>
      </c>
      <c r="B73" s="179">
        <f>基金残高に係る経年分析!F56</f>
        <v>532</v>
      </c>
      <c r="C73" s="179">
        <f>基金残高に係る経年分析!G56</f>
        <v>599</v>
      </c>
      <c r="D73" s="179">
        <f>基金残高に係る経年分析!H56</f>
        <v>852</v>
      </c>
    </row>
    <row r="74" spans="1:16" x14ac:dyDescent="0.15">
      <c r="A74" s="178" t="s">
        <v>75</v>
      </c>
      <c r="B74" s="179">
        <f>基金残高に係る経年分析!F57</f>
        <v>2846</v>
      </c>
      <c r="C74" s="179">
        <f>基金残高に係る経年分析!G57</f>
        <v>3130</v>
      </c>
      <c r="D74" s="179">
        <f>基金残高に係る経年分析!H57</f>
        <v>3606</v>
      </c>
    </row>
  </sheetData>
  <sheetProtection algorithmName="SHA-512" hashValue="pHfeZW0MoqsBhRI9mXSAsXOD7mlsnL32LRwE/7umZKD2iDSri5dZv2J9seFtzy+40b4XAjG2VzZohG9CLTYcKA==" saltValue="KefNsUrYpdQwpuXJttHe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2025-03-26T04:41:28Z</cp:lastPrinted>
  <dcterms:created xsi:type="dcterms:W3CDTF">2025-02-19T04:55:12Z</dcterms:created>
  <dcterms:modified xsi:type="dcterms:W3CDTF">2025-03-26T09:22:29Z</dcterms:modified>
  <cp:category/>
</cp:coreProperties>
</file>