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337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U34" i="10"/>
  <c r="U35" i="10" s="1"/>
  <c r="C34" i="10"/>
  <c r="AM34" i="10" s="1"/>
  <c r="AM35" i="10" s="1"/>
  <c r="BW34" i="10" l="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<sst xmlns="http://schemas.openxmlformats.org/spreadsheetml/2006/main" count="1139" uniqueCount="572">
  <si>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</si>
  <si>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</si>
  <si>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</si>
  <si>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</si>
  <si>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</si>
  <si>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</si>
  <si>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</si>
  <si>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</si>
  <si>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</si>
  <si>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</si>
  <si>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</si>
  <si>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</si>
  <si>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</si>
  <si>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</si>
  <si>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</si>
  <si>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</si>
  <si>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</si>
  <si>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</si>
  <si>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</si>
  <si>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</si>
  <si>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</si>
  <si>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</si>
  <si>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</si>
  <si>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</si>
  <si>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</si>
  <si>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</si>
  <si>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</si>
  <si>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</si>
  <si>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</si>
  <si>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</si>
  <si>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</si>
  <si>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</si>
  <si>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</si>
  <si>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</si>
  <si>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</si>
  <si>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</si>
  <si>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</si>
  <si>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</si>
  <si>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</si>
  <si>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</si>
  <si>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</si>
  <si>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</si>
  <si>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</si>
  <si>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</si>
  <si>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</si>
  <si>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</si>
  <si>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</si>
  <si>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</si>
  <si>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</si>
  <si>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</si>
  <si>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</si>
  <si>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</si>
  <si>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</si>
  <si>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</si>
  <si>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</si>
  <si>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</si>
  <si>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</si>
  <si>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</si>
  <si>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</si>
  <si>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</si>
  <si>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</si>
  <si>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</si>
  <si>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</si>
  <si>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</si>
  <si>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</si>
  <si>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</si>
  <si>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</si>
  <si>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</si>
  <si>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</si>
  <si>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</si>
  <si>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</si>
  <si>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</si>
  <si>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</si>
  <si>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</si>
  <si>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</si>
  <si>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</si>
  <si>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</si>
  <si>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</si>
  <si>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</si>
  <si>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</si>
  <si>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</si>
  <si>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</si>
  <si>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</si>
  <si>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</si>
  <si>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</si>
  <si>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</si>
  <si>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</si>
  <si>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</si>
  <si>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</si>
  <si>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</si>
  <si>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</si>
  <si>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</si>
  <si>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</si>
  <si>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</si>
  <si>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久山町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</si>
  <si>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</si>
  <si>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</si>
  <si>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</si>
  <si>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</si>
  <si>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</si>
  <si>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</si>
  <si>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</si>
  <si>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</si>
  <si>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</si>
  <si>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</si>
  <si>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</si>
  <si>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</si>
  <si>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</si>
  <si>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</si>
  <si>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</si>
  <si>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</si>
  <si>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</si>
  <si>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</si>
  <si>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</si>
  <si>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</si>
  <si>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</si>
  <si>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</si>
  <si>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</si>
  <si>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</si>
  <si>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</si>
  <si>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</si>
  <si>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</si>
  <si>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</si>
  <si>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</si>
  <si>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</si>
  <si>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</si>
  <si>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</si>
  <si>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</si>
  <si>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</si>
  <si>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</si>
  <si>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</si>
  <si>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</si>
  <si>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</si>
  <si>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</si>
  <si>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</si>
  <si>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</si>
  <si>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</si>
  <si>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</si>
  <si>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</si>
  <si>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</si>
  <si>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</si>
  <si>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</si>
  <si>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</si>
  <si>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</si>
  <si>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</si>
  <si>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</si>
  <si>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</si>
  <si>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</si>
  <si>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</si>
  <si>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</si>
  <si>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</si>
  <si>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</si>
  <si>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</si>
  <si>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</si>
  <si>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</si>
  <si>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</si>
  <si>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</si>
  <si>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</si>
  <si>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</si>
  <si>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</si>
  <si>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</si>
  <si>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</si>
  <si>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</si>
  <si>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</si>
  <si>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</si>
  <si>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</si>
  <si>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</si>
  <si>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</si>
  <si>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</si>
  <si>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</si>
  <si>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</si>
  <si>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</si>
  <si>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</si>
  <si>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</si>
  <si>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</si>
  <si>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</si>
  <si>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</si>
  <si>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</si>
  <si>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</si>
  <si>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</si>
  <si>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</si>
  <si>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</si>
  <si>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</si>
  <si>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</si>
  <si>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</si>
  <si>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</si>
  <si>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</si>
  <si>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</si>
  <si>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</si>
  <si>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</si>
  <si>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</si>
  <si>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</si>
  <si>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</si>
  <si>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</si>
  <si>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</si>
  <si>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</si>
  <si>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</si>
  <si>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</si>
  <si>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</si>
  <si>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</si>
  <si>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</si>
  <si>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</si>
  <si>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</si>
  <si>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福岡県久山町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</si>
  <si>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</si>
  <si>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</si>
  <si>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</si>
  <si>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</si>
  <si>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</si>
  <si>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</si>
  <si>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</si>
  <si>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</si>
  <si>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</si>
  <si>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</si>
  <si>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</si>
  <si>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</si>
  <si>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</si>
  <si>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</si>
  <si>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</si>
  <si>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</si>
  <si>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</si>
  <si>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</si>
  <si>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</si>
  <si>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</si>
  <si>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</si>
  <si>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</si>
  <si>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</si>
  <si>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</si>
  <si>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</si>
  <si>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</si>
  <si>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</si>
  <si>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</si>
  <si>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</si>
  <si>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</si>
  <si>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</si>
  <si>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</si>
  <si>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</si>
  <si>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</si>
  <si>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</si>
  <si>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</si>
  <si>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</si>
  <si>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</si>
  <si>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</si>
  <si>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</si>
  <si>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</si>
  <si>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</si>
  <si>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</si>
  <si>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</si>
  <si>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</si>
  <si>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</si>
  <si>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</si>
  <si>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</si>
  <si>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</si>
  <si>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</si>
  <si>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</si>
  <si>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</si>
  <si>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</si>
  <si>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</si>
  <si>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</si>
  <si>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</si>
  <si>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</si>
  <si>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</si>
  <si>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</si>
  <si>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</si>
  <si>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</si>
  <si>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</si>
  <si>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</si>
  <si>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</si>
  <si>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</si>
  <si>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</si>
  <si>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</si>
  <si>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</si>
  <si>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</si>
  <si>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</si>
  <si>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</si>
  <si>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</si>
  <si>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</si>
  <si>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</si>
  <si>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</si>
  <si>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</si>
  <si>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</si>
  <si>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</si>
  <si>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</si>
  <si>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</si>
  <si>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</si>
  <si>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</si>
  <si>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</si>
  <si>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</si>
  <si>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</si>
  <si>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</si>
  <si>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</si>
  <si>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</si>
  <si>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</si>
  <si>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</si>
  <si>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</si>
  <si>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</si>
  <si>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</si>
  <si>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</si>
  <si>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</si>
  <si>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</si>
  <si>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</si>
  <si>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</si>
  <si>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</si>
  <si>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</si>
  <si>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</si>
  <si>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</si>
  <si>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</si>
  <si>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</si>
  <si>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</si>
  <si>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</si>
  <si>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</si>
  <si>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</si>
  <si>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</si>
  <si>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</si>
  <si>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</si>
  <si>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</si>
  <si>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</si>
  <si>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</si>
  <si>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</si>
  <si>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</si>
  <si>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</si>
  <si>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</si>
  <si>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</si>
  <si>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</si>
  <si>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</si>
  <si>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</si>
  <si>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</si>
  <si>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</si>
  <si>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</si>
  <si>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</si>
  <si>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</si>
  <si>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</si>
  <si>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</si>
  <si>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</si>
  <si>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</si>
  <si>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</si>
  <si>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</si>
  <si>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</si>
  <si>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</si>
  <si>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</si>
  <si>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</si>
  <si>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</si>
  <si>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</si>
  <si>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</si>
  <si>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</si>
  <si>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</si>
  <si>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</si>
  <si>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</si>
  <si>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</si>
  <si>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</si>
  <si>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</si>
  <si>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</si>
  <si>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</si>
  <si>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</si>
  <si>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福岡県久山町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</si>
  <si>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</si>
  <si>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</si>
  <si>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</si>
  <si>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</si>
  <si>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</si>
  <si>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</si>
  <si>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</si>
  <si>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</si>
  <si>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</si>
  <si>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</si>
  <si>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</si>
  <si>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</si>
  <si>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</si>
  <si>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</si>
  <si>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</si>
  <si>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</si>
  <si>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</si>
  <si>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</si>
  <si>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</si>
  <si>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</si>
  <si>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</si>
  <si>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</si>
  <si>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</si>
  <si>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</si>
  <si>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</si>
  <si>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</si>
  <si>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</si>
  <si>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</si>
  <si>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</si>
  <si>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</si>
  <si>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</si>
  <si>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</si>
  <si>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</si>
  <si>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</si>
  <si>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</si>
  <si>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</si>
  <si>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</si>
  <si>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</si>
  <si>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</si>
  <si>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</si>
  <si>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</si>
  <si>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</si>
  <si>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</si>
  <si>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</si>
  <si>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</si>
  <si>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</si>
  <si>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</si>
  <si>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</si>
  <si>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</si>
  <si>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</si>
  <si>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</si>
  <si>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</si>
  <si>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</si>
  <si>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</si>
  <si>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</si>
  <si>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</si>
  <si>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</si>
  <si>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</si>
  <si>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</si>
  <si>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</si>
  <si>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</si>
  <si>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</si>
  <si>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</si>
  <si>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</si>
  <si>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</si>
  <si>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</si>
  <si>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</si>
  <si>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</si>
  <si>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</si>
  <si>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</si>
  <si>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</si>
  <si>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</si>
  <si>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</si>
  <si>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</si>
  <si>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</si>
  <si>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</si>
  <si>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</si>
  <si>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</si>
  <si>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</si>
  <si>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</si>
  <si>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</si>
  <si>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</si>
  <si>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</si>
  <si>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</si>
  <si>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</si>
  <si>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</si>
  <si>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</si>
  <si>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</si>
  <si>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</si>
  <si>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</si>
  <si>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</si>
  <si>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</si>
  <si>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</si>
  <si>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</si>
  <si>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</si>
  <si>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</si>
  <si>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</si>
  <si>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</si>
  <si>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</si>
  <si>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</si>
  <si>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</si>
  <si>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</si>
  <si>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</si>
  <si>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</si>
  <si>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</si>
  <si>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</si>
  <si>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</si>
  <si>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</si>
  <si>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</si>
  <si>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</si>
  <si>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</si>
  <si>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</si>
  <si>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</si>
  <si>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</si>
  <si>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</si>
  <si>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</si>
  <si>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</si>
  <si>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</si>
  <si>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</si>
  <si>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</si>
  <si>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</si>
  <si>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</si>
  <si>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</si>
  <si>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</si>
  <si>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</si>
  <si>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</si>
  <si>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</si>
  <si>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</si>
  <si>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</si>
  <si>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</si>
  <si>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</si>
  <si>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</si>
  <si>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</si>
  <si>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</si>
  <si>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</si>
  <si>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</si>
  <si>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</si>
  <si>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</si>
  <si>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</si>
  <si>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</si>
  <si>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</si>
  <si>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</si>
  <si>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</si>
  <si>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</si>
  <si>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</si>
  <si>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</si>
  <si>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</si>
  <si>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</si>
  <si>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</si>
  <si>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</si>
  <si>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</si>
  <si>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</si>
  <si>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</si>
  <si>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</si>
  <si>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</si>
  <si>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</si>
  <si>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</si>
  <si>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</si>
  <si>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</si>
  <si>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</si>
  <si>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</si>
  <si>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</si>
  <si>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</si>
  <si>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</si>
  <si>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</si>
  <si>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</si>
  <si>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</si>
  <si>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</si>
  <si>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</si>
  <si>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</si>
  <si>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</si>
  <si>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</si>
  <si>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</si>
  <si>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9.34</t>
  </si>
  <si>
    <t>一般会計</t>
  </si>
  <si>
    <t>水道事業会計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</si>
  <si>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</si>
  <si>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</si>
  <si>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</si>
  <si>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</si>
  <si>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</si>
  <si>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</si>
  <si>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</si>
  <si>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</si>
  <si>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</si>
  <si>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</si>
  <si>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福岡市東部（伏谷）埋立場関連整備基金</t>
    <phoneticPr fontId="5"/>
  </si>
  <si>
    <t>公共施設等整備保全基金</t>
    <phoneticPr fontId="2"/>
  </si>
  <si>
    <t>久山町農業振興基金</t>
    <phoneticPr fontId="2"/>
  </si>
  <si>
    <t>採石災害対策基金</t>
    <phoneticPr fontId="2"/>
  </si>
  <si>
    <t>-</t>
    <phoneticPr fontId="2"/>
  </si>
  <si>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</si>
  <si>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</si>
  <si>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</si>
  <si>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福岡県自治会館管理組合</t>
  </si>
  <si>
    <t>糟屋郡自治会館組合</t>
  </si>
  <si>
    <t>糟屋郡篠栗町外一市五町財産組合</t>
  </si>
  <si>
    <t>北筑昇華苑組合</t>
  </si>
  <si>
    <t>粕屋南部消防組合（一般会計）</t>
    <rPh sb="9" eb="13">
      <t>イッパンカイケイ</t>
    </rPh>
    <phoneticPr fontId="1"/>
  </si>
  <si>
    <t>粕屋南部消防組合（粕屋中南部休日診療所特別会計）</t>
    <rPh sb="9" eb="11">
      <t>カスヤ</t>
    </rPh>
    <rPh sb="11" eb="14">
      <t>チュウナンブ</t>
    </rPh>
    <rPh sb="14" eb="16">
      <t>キュウジツ</t>
    </rPh>
    <rPh sb="16" eb="18">
      <t>シンリョウ</t>
    </rPh>
    <rPh sb="18" eb="19">
      <t>ショ</t>
    </rPh>
    <rPh sb="19" eb="23">
      <t>トクベツカイケイ</t>
    </rPh>
    <phoneticPr fontId="4"/>
  </si>
  <si>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</si>
  <si>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</si>
  <si>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福岡都市圏広域行政事業組合（一般会計）</t>
    <rPh sb="14" eb="18">
      <t>イッパンカイケイ</t>
    </rPh>
    <phoneticPr fontId="4"/>
  </si>
  <si>
    <t>福岡都市圏広域行政事業組合（流域連携事業特別会計）</t>
    <rPh sb="14" eb="20">
      <t>リュウイキレンケイジギョウ</t>
    </rPh>
    <rPh sb="20" eb="24">
      <t>トクベツカイケイ</t>
    </rPh>
    <phoneticPr fontId="4"/>
  </si>
  <si>
    <t>福岡都市圏広域行政事業組合（競艇事業特別会計）</t>
    <rPh sb="14" eb="16">
      <t>キョウテイ</t>
    </rPh>
    <rPh sb="16" eb="18">
      <t>ジギョウ</t>
    </rPh>
    <rPh sb="18" eb="20">
      <t>トクベツ</t>
    </rPh>
    <rPh sb="20" eb="22">
      <t>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</si>
  <si>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</si>
  <si>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</si>
  <si>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</si>
  <si>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</si>
  <si>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福岡地区水道企業団</t>
    <rPh sb="0" eb="4">
      <t>フクオカチク</t>
    </rPh>
    <rPh sb="4" eb="9">
      <t>スイドウキギョウダン</t>
    </rPh>
    <phoneticPr fontId="4"/>
  </si>
  <si>
    <t>-</t>
    <phoneticPr fontId="2"/>
  </si>
  <si>
    <t>-</t>
    <phoneticPr fontId="2"/>
  </si>
  <si>
    <t>-</t>
    <phoneticPr fontId="2"/>
  </si>
  <si>
    <t>-</t>
    <phoneticPr fontId="2"/>
  </si>
  <si>
    <t>-</t>
    <phoneticPr fontId="2"/>
  </si>
  <si>
    <t>法適用企業</t>
    <rPh sb="0" eb="5">
      <t>ホウテキヨウキギョウ</t>
    </rPh>
    <phoneticPr fontId="2"/>
  </si>
  <si>
    <t>久山町教育振興基金</t>
    <rPh sb="0" eb="3">
      <t>ヒサヤママチ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</si>
</sst>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xmlns:c16r2="http://schemas.microsoft.com/office/drawing/2015/06/chart">
            <c:ext xmlns:c16="http://schemas.microsoft.com/office/drawing/2014/chart" uri="{C3380CC4-5D6E-409C-BE32-E72D297353CC}">
              <c16:uniqueId val="{00000000-4BDE-4B67-9287-63D80412B5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121213</c:v>
                </c:pt>
                <c:pt idx="1">
                  <c:v>68471</c:v>
                </c:pt>
                <c:pt idx="2">
                  <c:v>53858</c:v>
                </c:pt>
                <c:pt idx="3">
                  <c:v>78055</c:v>
                </c:pt>
                <c:pt idx="4">
                  <c:v>85007</c:v>
                </c:pt>
              </c:numCache>
            </c:numRef>
          </c:val>
          <c:smooth val="0"/>
          <c:extLst xmlns:c16r2="http://schemas.microsoft.com/office/drawing/2015/06/chart">
            <c:ext xmlns:c16="http://schemas.microsoft.com/office/drawing/2014/chart" uri="{C3380CC4-5D6E-409C-BE32-E72D297353CC}">
              <c16:uniqueId val="{00000001-4BDE-4B67-9287-63D80412B542}"/>
            </c:ext>
          </c:extLst>
        </c:ser>
        <c:dLbls>
          <c:showLegendKey val="0"/>
          <c:showVal val="0"/>
          <c:showCatName val="0"/>
          <c:showSerName val="0"/>
          <c:showPercent val="0"/>
          <c:showBubbleSize val="0"/>
        </c:dLbls>
        <c:marker val="1"/>
        <c:smooth val="0"/>
        <c:axId val="493972848"/>
        <c:axId val="406390704"/>
      </c:lineChart>
      <c:catAx>
        <c:axId val="49397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390704"/>
        <c:crosses val="autoZero"/>
        <c:auto val="1"/>
        <c:lblAlgn val="ctr"/>
        <c:lblOffset val="100"/>
        <c:tickLblSkip val="1"/>
        <c:tickMarkSkip val="1"/>
        <c:noMultiLvlLbl val="0"/>
      </c:catAx>
      <c:valAx>
        <c:axId val="4063907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97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4.4000000000000004</c:v>
                </c:pt>
                <c:pt idx="1">
                  <c:v>10.36</c:v>
                </c:pt>
                <c:pt idx="2">
                  <c:v>15.5</c:v>
                </c:pt>
                <c:pt idx="3">
                  <c:v>17.690000000000001</c:v>
                </c:pt>
                <c:pt idx="4">
                  <c:v>16.73</c:v>
                </c:pt>
              </c:numCache>
            </c:numRef>
          </c:val>
          <c:extLst xmlns:c16r2="http://schemas.microsoft.com/office/drawing/2015/06/chart">
            <c:ext xmlns:c16="http://schemas.microsoft.com/office/drawing/2014/chart" uri="{C3380CC4-5D6E-409C-BE32-E72D297353CC}">
              <c16:uniqueId val="{00000000-7697-48BA-A8DF-A453CD446F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24.94</c:v>
                </c:pt>
                <c:pt idx="1">
                  <c:v>26.74</c:v>
                </c:pt>
                <c:pt idx="2">
                  <c:v>41.46</c:v>
                </c:pt>
                <c:pt idx="3">
                  <c:v>45.57</c:v>
                </c:pt>
                <c:pt idx="4">
                  <c:v>49.18</c:v>
                </c:pt>
              </c:numCache>
            </c:numRef>
          </c:val>
          <c:extLst xmlns:c16r2="http://schemas.microsoft.com/office/drawing/2015/06/chart">
            <c:ext xmlns:c16="http://schemas.microsoft.com/office/drawing/2014/chart" uri="{C3380CC4-5D6E-409C-BE32-E72D297353CC}">
              <c16:uniqueId val="{00000001-7697-48BA-A8DF-A453CD446FE8}"/>
            </c:ext>
          </c:extLst>
        </c:ser>
        <c:dLbls>
          <c:showLegendKey val="0"/>
          <c:showVal val="0"/>
          <c:showCatName val="0"/>
          <c:showSerName val="0"/>
          <c:showPercent val="0"/>
          <c:showBubbleSize val="0"/>
        </c:dLbls>
        <c:gapWidth val="250"/>
        <c:overlap val="100"/>
        <c:axId val="495040472"/>
        <c:axId val="50702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-9.34</c:v>
                </c:pt>
                <c:pt idx="1">
                  <c:v>9.23</c:v>
                </c:pt>
                <c:pt idx="2">
                  <c:v>23.01</c:v>
                </c:pt>
                <c:pt idx="3">
                  <c:v>4.8</c:v>
                </c:pt>
                <c:pt idx="4">
                  <c:v>5.62</c:v>
                </c:pt>
              </c:numCache>
            </c:numRef>
          </c:val>
          <c:smooth val="0"/>
          <c:extLst xmlns:c16r2="http://schemas.microsoft.com/office/drawing/2015/06/chart">
            <c:ext xmlns:c16="http://schemas.microsoft.com/office/drawing/2014/chart" uri="{C3380CC4-5D6E-409C-BE32-E72D297353CC}">
              <c16:uniqueId val="{00000002-7697-48BA-A8DF-A453CD446FE8}"/>
            </c:ext>
          </c:extLst>
        </c:ser>
        <c:dLbls>
          <c:showLegendKey val="0"/>
          <c:showVal val="0"/>
          <c:showCatName val="0"/>
          <c:showSerName val="0"/>
          <c:showPercent val="0"/>
          <c:showBubbleSize val="0"/>
        </c:dLbls>
        <c:marker val="1"/>
        <c:smooth val="0"/>
        <c:axId val="495040472"/>
        <c:axId val="507025632"/>
      </c:lineChart>
      <c:catAx>
        <c:axId val="49504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025632"/>
        <c:crosses val="autoZero"/>
        <c:auto val="1"/>
        <c:lblAlgn val="ctr"/>
        <c:lblOffset val="100"/>
        <c:tickLblSkip val="1"/>
        <c:tickMarkSkip val="1"/>
        <c:noMultiLvlLbl val="0"/>
      </c:catAx>
      <c:valAx>
        <c:axId val="50702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40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1.45</c:v>
                </c:pt>
                <c:pt idx="2">
                  <c:v>#N/A</c:v>
                </c:pt>
                <c:pt idx="3">
                  <c:v>1.07</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B0B-4024-81E0-CC56F1DB12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B0B-4024-81E0-CC56F1DB12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B0B-4024-81E0-CC56F1DB12A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B0B-4024-81E0-CC56F1DB12A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B0B-4024-81E0-CC56F1DB12A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0.16</c:v>
                </c:pt>
                <c:pt idx="4">
                  <c:v>#N/A</c:v>
                </c:pt>
                <c:pt idx="5">
                  <c:v>0.16</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5-5B0B-4024-81E0-CC56F1DB12A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0.59</c:v>
                </c:pt>
                <c:pt idx="4">
                  <c:v>#N/A</c:v>
                </c:pt>
                <c:pt idx="5">
                  <c:v>0.82</c:v>
                </c:pt>
                <c:pt idx="6">
                  <c:v>#N/A</c:v>
                </c:pt>
                <c:pt idx="7">
                  <c:v>0.83</c:v>
                </c:pt>
                <c:pt idx="8">
                  <c:v>#N/A</c:v>
                </c:pt>
                <c:pt idx="9">
                  <c:v>2.0099999999999998</c:v>
                </c:pt>
              </c:numCache>
            </c:numRef>
          </c:val>
          <c:extLst xmlns:c16r2="http://schemas.microsoft.com/office/drawing/2015/06/chart">
            <c:ext xmlns:c16="http://schemas.microsoft.com/office/drawing/2014/chart" uri="{C3380CC4-5D6E-409C-BE32-E72D297353CC}">
              <c16:uniqueId val="{00000006-5B0B-4024-81E0-CC56F1DB12A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3.44</c:v>
                </c:pt>
                <c:pt idx="2">
                  <c:v>#N/A</c:v>
                </c:pt>
                <c:pt idx="3">
                  <c:v>0.39</c:v>
                </c:pt>
                <c:pt idx="4">
                  <c:v>#N/A</c:v>
                </c:pt>
                <c:pt idx="5">
                  <c:v>0.23</c:v>
                </c:pt>
                <c:pt idx="6">
                  <c:v>#N/A</c:v>
                </c:pt>
                <c:pt idx="7">
                  <c:v>3.14</c:v>
                </c:pt>
                <c:pt idx="8">
                  <c:v>#N/A</c:v>
                </c:pt>
                <c:pt idx="9">
                  <c:v>2.95</c:v>
                </c:pt>
              </c:numCache>
            </c:numRef>
          </c:val>
          <c:extLst xmlns:c16r2="http://schemas.microsoft.com/office/drawing/2015/06/chart">
            <c:ext xmlns:c16="http://schemas.microsoft.com/office/drawing/2014/chart" uri="{C3380CC4-5D6E-409C-BE32-E72D297353CC}">
              <c16:uniqueId val="{00000007-5B0B-4024-81E0-CC56F1DB12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17.350000000000001</c:v>
                </c:pt>
                <c:pt idx="2">
                  <c:v>#N/A</c:v>
                </c:pt>
                <c:pt idx="3">
                  <c:v>17.690000000000001</c:v>
                </c:pt>
                <c:pt idx="4">
                  <c:v>#N/A</c:v>
                </c:pt>
                <c:pt idx="5">
                  <c:v>16.29</c:v>
                </c:pt>
                <c:pt idx="6">
                  <c:v>#N/A</c:v>
                </c:pt>
                <c:pt idx="7">
                  <c:v>16.25</c:v>
                </c:pt>
                <c:pt idx="8">
                  <c:v>#N/A</c:v>
                </c:pt>
                <c:pt idx="9">
                  <c:v>15.2</c:v>
                </c:pt>
              </c:numCache>
            </c:numRef>
          </c:val>
          <c:extLst xmlns:c16r2="http://schemas.microsoft.com/office/drawing/2015/06/chart">
            <c:ext xmlns:c16="http://schemas.microsoft.com/office/drawing/2014/chart" uri="{C3380CC4-5D6E-409C-BE32-E72D297353CC}">
              <c16:uniqueId val="{00000008-5B0B-4024-81E0-CC56F1DB12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4.3899999999999997</c:v>
                </c:pt>
                <c:pt idx="2">
                  <c:v>#N/A</c:v>
                </c:pt>
                <c:pt idx="3">
                  <c:v>10.36</c:v>
                </c:pt>
                <c:pt idx="4">
                  <c:v>#N/A</c:v>
                </c:pt>
                <c:pt idx="5">
                  <c:v>15.49</c:v>
                </c:pt>
                <c:pt idx="6">
                  <c:v>#N/A</c:v>
                </c:pt>
                <c:pt idx="7">
                  <c:v>17.690000000000001</c:v>
                </c:pt>
                <c:pt idx="8">
                  <c:v>#N/A</c:v>
                </c:pt>
                <c:pt idx="9">
                  <c:v>16.73</c:v>
                </c:pt>
              </c:numCache>
            </c:numRef>
          </c:val>
          <c:extLst xmlns:c16r2="http://schemas.microsoft.com/office/drawing/2015/06/chart">
            <c:ext xmlns:c16="http://schemas.microsoft.com/office/drawing/2014/chart" uri="{C3380CC4-5D6E-409C-BE32-E72D297353CC}">
              <c16:uniqueId val="{00000009-5B0B-4024-81E0-CC56F1DB12A1}"/>
            </c:ext>
          </c:extLst>
        </c:ser>
        <c:dLbls>
          <c:showLegendKey val="0"/>
          <c:showVal val="0"/>
          <c:showCatName val="0"/>
          <c:showSerName val="0"/>
          <c:showPercent val="0"/>
          <c:showBubbleSize val="0"/>
        </c:dLbls>
        <c:gapWidth val="150"/>
        <c:overlap val="100"/>
        <c:axId val="503615408"/>
        <c:axId val="508204176"/>
      </c:barChart>
      <c:catAx>
        <c:axId val="50361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204176"/>
        <c:crosses val="autoZero"/>
        <c:auto val="1"/>
        <c:lblAlgn val="ctr"/>
        <c:lblOffset val="100"/>
        <c:tickLblSkip val="1"/>
        <c:tickMarkSkip val="1"/>
        <c:noMultiLvlLbl val="0"/>
      </c:catAx>
      <c:valAx>
        <c:axId val="50820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615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388</c:v>
                </c:pt>
                <c:pt idx="5">
                  <c:v>395</c:v>
                </c:pt>
                <c:pt idx="8">
                  <c:v>400</c:v>
                </c:pt>
                <c:pt idx="11">
                  <c:v>351</c:v>
                </c:pt>
                <c:pt idx="14">
                  <c:v>407</c:v>
                </c:pt>
              </c:numCache>
            </c:numRef>
          </c:val>
          <c:extLst xmlns:c16r2="http://schemas.microsoft.com/office/drawing/2015/06/chart">
            <c:ext xmlns:c16="http://schemas.microsoft.com/office/drawing/2014/chart" uri="{C3380CC4-5D6E-409C-BE32-E72D297353CC}">
              <c16:uniqueId val="{00000000-AB00-43E9-B995-78AB148A71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B00-43E9-B995-78AB148A71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9</c:v>
                </c:pt>
                <c:pt idx="6">
                  <c:v>9</c:v>
                </c:pt>
                <c:pt idx="9">
                  <c:v>9</c:v>
                </c:pt>
                <c:pt idx="12">
                  <c:v>4</c:v>
                </c:pt>
              </c:numCache>
            </c:numRef>
          </c:val>
          <c:extLst xmlns:c16r2="http://schemas.microsoft.com/office/drawing/2015/06/chart">
            <c:ext xmlns:c16="http://schemas.microsoft.com/office/drawing/2014/chart" uri="{C3380CC4-5D6E-409C-BE32-E72D297353CC}">
              <c16:uniqueId val="{00000002-AB00-43E9-B995-78AB148A71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22</c:v>
                </c:pt>
                <c:pt idx="6">
                  <c:v>15</c:v>
                </c:pt>
                <c:pt idx="9">
                  <c:v>16</c:v>
                </c:pt>
                <c:pt idx="12">
                  <c:v>11</c:v>
                </c:pt>
              </c:numCache>
            </c:numRef>
          </c:val>
          <c:extLst xmlns:c16r2="http://schemas.microsoft.com/office/drawing/2015/06/chart">
            <c:ext xmlns:c16="http://schemas.microsoft.com/office/drawing/2014/chart" uri="{C3380CC4-5D6E-409C-BE32-E72D297353CC}">
              <c16:uniqueId val="{00000003-AB00-43E9-B995-78AB148A71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237</c:v>
                </c:pt>
                <c:pt idx="3">
                  <c:v>245</c:v>
                </c:pt>
                <c:pt idx="6">
                  <c:v>233</c:v>
                </c:pt>
                <c:pt idx="9">
                  <c:v>233</c:v>
                </c:pt>
                <c:pt idx="12">
                  <c:v>241</c:v>
                </c:pt>
              </c:numCache>
            </c:numRef>
          </c:val>
          <c:extLst xmlns:c16r2="http://schemas.microsoft.com/office/drawing/2015/06/chart">
            <c:ext xmlns:c16="http://schemas.microsoft.com/office/drawing/2014/chart" uri="{C3380CC4-5D6E-409C-BE32-E72D297353CC}">
              <c16:uniqueId val="{00000004-AB00-43E9-B995-78AB148A71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00-43E9-B995-78AB148A71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B00-43E9-B995-78AB148A71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439</c:v>
                </c:pt>
                <c:pt idx="3">
                  <c:v>443</c:v>
                </c:pt>
                <c:pt idx="6">
                  <c:v>487</c:v>
                </c:pt>
                <c:pt idx="9">
                  <c:v>513</c:v>
                </c:pt>
                <c:pt idx="12">
                  <c:v>459</c:v>
                </c:pt>
              </c:numCache>
            </c:numRef>
          </c:val>
          <c:extLst xmlns:c16r2="http://schemas.microsoft.com/office/drawing/2015/06/chart">
            <c:ext xmlns:c16="http://schemas.microsoft.com/office/drawing/2014/chart" uri="{C3380CC4-5D6E-409C-BE32-E72D297353CC}">
              <c16:uniqueId val="{00000007-AB00-43E9-B995-78AB148A7153}"/>
            </c:ext>
          </c:extLst>
        </c:ser>
        <c:dLbls>
          <c:showLegendKey val="0"/>
          <c:showVal val="0"/>
          <c:showCatName val="0"/>
          <c:showSerName val="0"/>
          <c:showPercent val="0"/>
          <c:showBubbleSize val="0"/>
        </c:dLbls>
        <c:gapWidth val="100"/>
        <c:overlap val="100"/>
        <c:axId val="509189728"/>
        <c:axId val="50919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319</c:v>
                </c:pt>
                <c:pt idx="2">
                  <c:v>#N/A</c:v>
                </c:pt>
                <c:pt idx="3">
                  <c:v>#N/A</c:v>
                </c:pt>
                <c:pt idx="4">
                  <c:v>324</c:v>
                </c:pt>
                <c:pt idx="5">
                  <c:v>#N/A</c:v>
                </c:pt>
                <c:pt idx="6">
                  <c:v>#N/A</c:v>
                </c:pt>
                <c:pt idx="7">
                  <c:v>344</c:v>
                </c:pt>
                <c:pt idx="8">
                  <c:v>#N/A</c:v>
                </c:pt>
                <c:pt idx="9">
                  <c:v>#N/A</c:v>
                </c:pt>
                <c:pt idx="10">
                  <c:v>420</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8-AB00-43E9-B995-78AB148A7153}"/>
            </c:ext>
          </c:extLst>
        </c:ser>
        <c:dLbls>
          <c:showLegendKey val="0"/>
          <c:showVal val="0"/>
          <c:showCatName val="0"/>
          <c:showSerName val="0"/>
          <c:showPercent val="0"/>
          <c:showBubbleSize val="0"/>
        </c:dLbls>
        <c:marker val="1"/>
        <c:smooth val="0"/>
        <c:axId val="509189728"/>
        <c:axId val="509190112"/>
      </c:lineChart>
      <c:catAx>
        <c:axId val="5091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190112"/>
        <c:crosses val="autoZero"/>
        <c:auto val="1"/>
        <c:lblAlgn val="ctr"/>
        <c:lblOffset val="100"/>
        <c:tickLblSkip val="1"/>
        <c:tickMarkSkip val="1"/>
        <c:noMultiLvlLbl val="0"/>
      </c:catAx>
      <c:valAx>
        <c:axId val="50919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18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4742</c:v>
                </c:pt>
                <c:pt idx="5">
                  <c:v>4680</c:v>
                </c:pt>
                <c:pt idx="8">
                  <c:v>4657</c:v>
                </c:pt>
                <c:pt idx="11">
                  <c:v>4564</c:v>
                </c:pt>
                <c:pt idx="14">
                  <c:v>4400</c:v>
                </c:pt>
              </c:numCache>
            </c:numRef>
          </c:val>
          <c:extLst xmlns:c16r2="http://schemas.microsoft.com/office/drawing/2015/06/chart">
            <c:ext xmlns:c16="http://schemas.microsoft.com/office/drawing/2014/chart" uri="{C3380CC4-5D6E-409C-BE32-E72D297353CC}">
              <c16:uniqueId val="{00000000-F209-4C61-B348-D4EE7BDB5B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209-4C61-B348-D4EE7BDB5B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1201</c:v>
                </c:pt>
                <c:pt idx="5">
                  <c:v>1232</c:v>
                </c:pt>
                <c:pt idx="8">
                  <c:v>1970</c:v>
                </c:pt>
                <c:pt idx="11">
                  <c:v>2038</c:v>
                </c:pt>
                <c:pt idx="14">
                  <c:v>2376</c:v>
                </c:pt>
              </c:numCache>
            </c:numRef>
          </c:val>
          <c:extLst xmlns:c16r2="http://schemas.microsoft.com/office/drawing/2015/06/chart">
            <c:ext xmlns:c16="http://schemas.microsoft.com/office/drawing/2014/chart" uri="{C3380CC4-5D6E-409C-BE32-E72D297353CC}">
              <c16:uniqueId val="{00000002-F209-4C61-B348-D4EE7BDB5B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09-4C61-B348-D4EE7BDB5B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09-4C61-B348-D4EE7BDB5B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09-4C61-B348-D4EE7BDB5B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69</c:v>
                </c:pt>
                <c:pt idx="3">
                  <c:v>175</c:v>
                </c:pt>
                <c:pt idx="6">
                  <c:v>70</c:v>
                </c:pt>
                <c:pt idx="9">
                  <c:v>23</c:v>
                </c:pt>
                <c:pt idx="12">
                  <c:v>30</c:v>
                </c:pt>
              </c:numCache>
            </c:numRef>
          </c:val>
          <c:extLst xmlns:c16r2="http://schemas.microsoft.com/office/drawing/2015/06/chart">
            <c:ext xmlns:c16="http://schemas.microsoft.com/office/drawing/2014/chart" uri="{C3380CC4-5D6E-409C-BE32-E72D297353CC}">
              <c16:uniqueId val="{00000006-F209-4C61-B348-D4EE7BDB5B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93</c:v>
                </c:pt>
                <c:pt idx="3">
                  <c:v>77</c:v>
                </c:pt>
                <c:pt idx="6">
                  <c:v>66</c:v>
                </c:pt>
                <c:pt idx="9">
                  <c:v>59</c:v>
                </c:pt>
                <c:pt idx="12">
                  <c:v>69</c:v>
                </c:pt>
              </c:numCache>
            </c:numRef>
          </c:val>
          <c:extLst xmlns:c16r2="http://schemas.microsoft.com/office/drawing/2015/06/chart">
            <c:ext xmlns:c16="http://schemas.microsoft.com/office/drawing/2014/chart" uri="{C3380CC4-5D6E-409C-BE32-E72D297353CC}">
              <c16:uniqueId val="{00000007-F209-4C61-B348-D4EE7BDB5B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2569</c:v>
                </c:pt>
                <c:pt idx="3">
                  <c:v>2421</c:v>
                </c:pt>
                <c:pt idx="6">
                  <c:v>2165</c:v>
                </c:pt>
                <c:pt idx="9">
                  <c:v>2066</c:v>
                </c:pt>
                <c:pt idx="12">
                  <c:v>1820</c:v>
                </c:pt>
              </c:numCache>
            </c:numRef>
          </c:val>
          <c:extLst xmlns:c16r2="http://schemas.microsoft.com/office/drawing/2015/06/chart">
            <c:ext xmlns:c16="http://schemas.microsoft.com/office/drawing/2014/chart" uri="{C3380CC4-5D6E-409C-BE32-E72D297353CC}">
              <c16:uniqueId val="{00000008-F209-4C61-B348-D4EE7BDB5B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c:v>
                </c:pt>
                <c:pt idx="3">
                  <c:v>22</c:v>
                </c:pt>
                <c:pt idx="6">
                  <c:v>13</c:v>
                </c:pt>
                <c:pt idx="9">
                  <c:v>4</c:v>
                </c:pt>
                <c:pt idx="12">
                  <c:v>0</c:v>
                </c:pt>
              </c:numCache>
            </c:numRef>
          </c:val>
          <c:extLst xmlns:c16r2="http://schemas.microsoft.com/office/drawing/2015/06/chart">
            <c:ext xmlns:c16="http://schemas.microsoft.com/office/drawing/2014/chart" uri="{C3380CC4-5D6E-409C-BE32-E72D297353CC}">
              <c16:uniqueId val="{00000009-F209-4C61-B348-D4EE7BDB5B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4665</c:v>
                </c:pt>
                <c:pt idx="3">
                  <c:v>4656</c:v>
                </c:pt>
                <c:pt idx="6">
                  <c:v>4645</c:v>
                </c:pt>
                <c:pt idx="9">
                  <c:v>4451</c:v>
                </c:pt>
                <c:pt idx="12">
                  <c:v>4319</c:v>
                </c:pt>
              </c:numCache>
            </c:numRef>
          </c:val>
          <c:extLst xmlns:c16r2="http://schemas.microsoft.com/office/drawing/2015/06/chart">
            <c:ext xmlns:c16="http://schemas.microsoft.com/office/drawing/2014/chart" uri="{C3380CC4-5D6E-409C-BE32-E72D297353CC}">
              <c16:uniqueId val="{0000000A-F209-4C61-B348-D4EE7BDB5BBF}"/>
            </c:ext>
          </c:extLst>
        </c:ser>
        <c:dLbls>
          <c:showLegendKey val="0"/>
          <c:showVal val="0"/>
          <c:showCatName val="0"/>
          <c:showSerName val="0"/>
          <c:showPercent val="0"/>
          <c:showBubbleSize val="0"/>
        </c:dLbls>
        <c:gapWidth val="100"/>
        <c:overlap val="100"/>
        <c:axId val="504379080"/>
        <c:axId val="504379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1483</c:v>
                </c:pt>
                <c:pt idx="2">
                  <c:v>#N/A</c:v>
                </c:pt>
                <c:pt idx="3">
                  <c:v>#N/A</c:v>
                </c:pt>
                <c:pt idx="4">
                  <c:v>1437</c:v>
                </c:pt>
                <c:pt idx="5">
                  <c:v>#N/A</c:v>
                </c:pt>
                <c:pt idx="6">
                  <c:v>#N/A</c:v>
                </c:pt>
                <c:pt idx="7">
                  <c:v>332</c:v>
                </c:pt>
                <c:pt idx="8">
                  <c:v>#N/A</c:v>
                </c:pt>
                <c:pt idx="9">
                  <c:v>#N/A</c:v>
                </c:pt>
                <c:pt idx="10">
                  <c:v>1</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209-4C61-B348-D4EE7BDB5BBF}"/>
            </c:ext>
          </c:extLst>
        </c:ser>
        <c:dLbls>
          <c:showLegendKey val="0"/>
          <c:showVal val="0"/>
          <c:showCatName val="0"/>
          <c:showSerName val="0"/>
          <c:showPercent val="0"/>
          <c:showBubbleSize val="0"/>
        </c:dLbls>
        <c:marker val="1"/>
        <c:smooth val="0"/>
        <c:axId val="504379080"/>
        <c:axId val="504379464"/>
      </c:lineChart>
      <c:catAx>
        <c:axId val="50437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379464"/>
        <c:crosses val="autoZero"/>
        <c:auto val="1"/>
        <c:lblAlgn val="ctr"/>
        <c:lblOffset val="100"/>
        <c:tickLblSkip val="1"/>
        <c:tickMarkSkip val="1"/>
        <c:noMultiLvlLbl val="0"/>
      </c:catAx>
      <c:valAx>
        <c:axId val="504379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37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1416</c:v>
                </c:pt>
                <c:pt idx="1">
                  <c:v>1517</c:v>
                </c:pt>
                <c:pt idx="2">
                  <c:v>1717</c:v>
                </c:pt>
              </c:numCache>
            </c:numRef>
          </c:val>
          <c:extLst xmlns:c16r2="http://schemas.microsoft.com/office/drawing/2015/06/chart">
            <c:ext xmlns:c16="http://schemas.microsoft.com/office/drawing/2014/chart" uri="{C3380CC4-5D6E-409C-BE32-E72D297353CC}">
              <c16:uniqueId val="{00000000-42DA-4F65-BC6C-2D3E507E4E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330</c:v>
                </c:pt>
                <c:pt idx="1">
                  <c:v>231</c:v>
                </c:pt>
                <c:pt idx="2">
                  <c:v>231</c:v>
                </c:pt>
              </c:numCache>
            </c:numRef>
          </c:val>
          <c:extLst xmlns:c16r2="http://schemas.microsoft.com/office/drawing/2015/06/chart">
            <c:ext xmlns:c16="http://schemas.microsoft.com/office/drawing/2014/chart" uri="{C3380CC4-5D6E-409C-BE32-E72D297353CC}">
              <c16:uniqueId val="{00000001-42DA-4F65-BC6C-2D3E507E4E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227</c:v>
                </c:pt>
                <c:pt idx="1">
                  <c:v>292</c:v>
                </c:pt>
                <c:pt idx="2">
                  <c:v>430</c:v>
                </c:pt>
              </c:numCache>
            </c:numRef>
          </c:val>
          <c:extLst xmlns:c16r2="http://schemas.microsoft.com/office/drawing/2015/06/chart">
            <c:ext xmlns:c16="http://schemas.microsoft.com/office/drawing/2014/chart" uri="{C3380CC4-5D6E-409C-BE32-E72D297353CC}">
              <c16:uniqueId val="{00000002-42DA-4F65-BC6C-2D3E507E4E3C}"/>
            </c:ext>
          </c:extLst>
        </c:ser>
        <c:dLbls>
          <c:showLegendKey val="0"/>
          <c:showVal val="0"/>
          <c:showCatName val="0"/>
          <c:showSerName val="0"/>
          <c:showPercent val="0"/>
          <c:showBubbleSize val="0"/>
        </c:dLbls>
        <c:gapWidth val="120"/>
        <c:overlap val="100"/>
        <c:axId val="509456376"/>
        <c:axId val="509456768"/>
      </c:barChart>
      <c:catAx>
        <c:axId val="50945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9456768"/>
        <c:crosses val="autoZero"/>
        <c:auto val="1"/>
        <c:lblAlgn val="ctr"/>
        <c:lblOffset val="100"/>
        <c:tickLblSkip val="1"/>
        <c:tickMarkSkip val="1"/>
        <c:noMultiLvlLbl val="0"/>
      </c:catAx>
      <c:valAx>
        <c:axId val="509456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945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9,330
9,034
37.44
6,899,579
6,310,944
584,330
3,492,206
4,319,348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ポイント減少したが、類似団体平均と比較して</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ポイント上回っている。財政力指数が高い要因としては、基準財政収入額が比較的高く、特に町税に関しては福岡都市圏に位置しているため類似団体と比較すると収入の割合が高くなっている。令和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年度の現年分町税徴収率は</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、合計分の町税徴収率は</a:t>
          </a:r>
          <a:r>
            <a:rPr kumimoji="1" lang="en-US" altLang="ja-JP" sz="1100">
              <a:solidFill>
                <a:schemeClr val="dk1"/>
              </a:solidFill>
              <a:effectLst/>
              <a:latin typeface="+mn-lt"/>
              <a:ea typeface="+mn-ea"/>
              <a:cs typeface="+mn-cs"/>
            </a:rPr>
            <a:t>99.2%</a:t>
          </a:r>
          <a:r>
            <a:rPr kumimoji="1" lang="ja-JP" altLang="ja-JP" sz="1100">
              <a:solidFill>
                <a:schemeClr val="dk1"/>
              </a:solidFill>
              <a:effectLst/>
              <a:latin typeface="+mn-lt"/>
              <a:ea typeface="+mn-ea"/>
              <a:cs typeface="+mn-cs"/>
            </a:rPr>
            <a:t>となっており、物価高騰の影響もありながら、前年度と同様の水準を維持している。今後も徴収部門の強化、育成を図り、徴収率の低下を防ぐとともに自主財源の確保に努めていく。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83961</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673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161572</xdr:rowOff>
    </xdr:from>
    <xdr:to>
      <xdr:col>19</xdr:col>
      <xdr:colOff>133350</xdr:colOff>
      <xdr:row>39</xdr:row>
      <xdr:rowOff>43745</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66766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161572</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66230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107950</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110772</xdr:rowOff>
    </xdr:from>
    <xdr:to>
      <xdr:col>15</xdr:col>
      <xdr:colOff>133350</xdr:colOff>
      <xdr:row>39</xdr:row>
      <xdr:rowOff>40922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51099</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している。一般財源となる歳入が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地方税や地方交付税が前年度より増加した</a:t>
          </a:r>
          <a:r>
            <a:rPr kumimoji="1" lang="ja-JP" altLang="ja-JP" sz="1100">
              <a:solidFill>
                <a:schemeClr val="dk1"/>
              </a:solidFill>
              <a:effectLst/>
              <a:latin typeface="+mn-lt"/>
              <a:ea typeface="+mn-ea"/>
              <a:cs typeface="+mn-cs"/>
            </a:rPr>
            <a:t>影響が大きく、</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改善されている。しかし、人口増よる扶助費の増加や教育施設や公共施設の老朽化に伴う維持補修費の増加により、今後も維持補修費と扶助費は増加が予想されるため、物件費等の削減可能な支出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154517</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079500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154517</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066630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63</xdr:row>
      <xdr:rowOff>142452</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0666306"/>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15240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09438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71983</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人件費・物件費に関しては前年度に比べると、</a:t>
          </a:r>
          <a:r>
            <a:rPr kumimoji="1" lang="en-US" altLang="ja-JP" sz="1100">
              <a:solidFill>
                <a:schemeClr val="dk1"/>
              </a:solidFill>
              <a:effectLst/>
              <a:latin typeface="+mn-lt"/>
              <a:ea typeface="+mn-ea"/>
              <a:cs typeface="+mn-cs"/>
            </a:rPr>
            <a:t>6,394</a:t>
          </a:r>
          <a:r>
            <a:rPr kumimoji="1" lang="ja-JP" altLang="ja-JP" sz="1100">
              <a:solidFill>
                <a:schemeClr val="dk1"/>
              </a:solidFill>
              <a:effectLst/>
              <a:latin typeface="+mn-lt"/>
              <a:ea typeface="+mn-ea"/>
              <a:cs typeface="+mn-cs"/>
            </a:rPr>
            <a:t>円増加している。大きな要因としては、全体的に人件費の高騰等により、委託料が増加している事があげられる。今後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、原油高・物価高による需用費の大幅な増加が予想される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人件費についても昨年度から増加しており、職員数の増や基本給が見直されている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すぐに物件費の削減を実施していく事は難しいが、長期的な視点で物件費を削減していく。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61830</xdr:rowOff>
    </xdr:from>
    <xdr:to>
      <xdr:col>23</xdr:col>
      <xdr:colOff>133350</xdr:colOff>
      <xdr:row>82</xdr:row>
      <xdr:rowOff>70402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20730"/>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33745</xdr:rowOff>
    </xdr:from>
    <xdr:to>
      <xdr:col>19</xdr:col>
      <xdr:colOff>133350</xdr:colOff>
      <xdr:row>82</xdr:row>
      <xdr:rowOff>61830</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092645"/>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18035</xdr:rowOff>
    </xdr:from>
    <xdr:to>
      <xdr:col>15</xdr:col>
      <xdr:colOff>82550</xdr:colOff>
      <xdr:row>82</xdr:row>
      <xdr:rowOff>33745</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076935"/>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18035</xdr:rowOff>
    </xdr:from>
    <xdr:to>
      <xdr:col>11</xdr:col>
      <xdr:colOff>31750</xdr:colOff>
      <xdr:row>82</xdr:row>
      <xdr:rowOff>30311</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1447800" y="14076935"/>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19602</xdr:rowOff>
    </xdr:from>
    <xdr:to>
      <xdr:col>23</xdr:col>
      <xdr:colOff>184150</xdr:colOff>
      <xdr:row>82</xdr:row>
      <xdr:rowOff>121202</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0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112329</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9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11030</xdr:rowOff>
    </xdr:from>
    <xdr:to>
      <xdr:col>19</xdr:col>
      <xdr:colOff>184150</xdr:colOff>
      <xdr:row>82</xdr:row>
      <xdr:rowOff>112630</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0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122807</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838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154395</xdr:rowOff>
    </xdr:from>
    <xdr:to>
      <xdr:col>15</xdr:col>
      <xdr:colOff>133350</xdr:colOff>
      <xdr:row>82</xdr:row>
      <xdr:rowOff>84545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0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94722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8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138685</xdr:rowOff>
    </xdr:from>
    <xdr:to>
      <xdr:col>11</xdr:col>
      <xdr:colOff>82550</xdr:colOff>
      <xdr:row>82</xdr:row>
      <xdr:rowOff>68835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79012</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79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150961</xdr:rowOff>
    </xdr:from>
    <xdr:to>
      <xdr:col>7</xdr:col>
      <xdr:colOff>31750</xdr:colOff>
      <xdr:row>82</xdr:row>
      <xdr:rowOff>81111</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0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91288</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80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ポイント、全国町村平均より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ポイント低い水準となっている。今後人事評価を反映した昇給・昇格を適正に実施することで、人事異動に伴う急激なラスパレイス指数の変動を招かないよう努めていく。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20259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5590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31750</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55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31750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4556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122766</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4556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依然として類似団体平均を下回っているが、定年延長も控えているので、拙速な人員増は行わず、適材適所の人員配置を目指して柔軟な組織体制を構築する。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26205</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6179800" y="10312400"/>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466</xdr:rowOff>
    </xdr:from>
    <xdr:to>
      <xdr:col>77</xdr:col>
      <xdr:colOff>44450</xdr:colOff>
      <xdr:row>60</xdr:row>
      <xdr:rowOff>26205</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0287466"/>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466</xdr:rowOff>
    </xdr:from>
    <xdr:to>
      <xdr:col>72</xdr:col>
      <xdr:colOff>203200</xdr:colOff>
      <xdr:row>60</xdr:row>
      <xdr:rowOff>2074</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flipV="1">
          <a:off x="14401800" y="1028746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2074</xdr:rowOff>
    </xdr:from>
    <xdr:to>
      <xdr:col>68</xdr:col>
      <xdr:colOff>152400</xdr:colOff>
      <xdr:row>60</xdr:row>
      <xdr:rowOff>19769</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3512800" y="10289074"/>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67327</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146855</xdr:rowOff>
    </xdr:from>
    <xdr:to>
      <xdr:col>77</xdr:col>
      <xdr:colOff>95250</xdr:colOff>
      <xdr:row>60</xdr:row>
      <xdr:rowOff>77005</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87182</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031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121116</xdr:rowOff>
    </xdr:from>
    <xdr:to>
      <xdr:col>73</xdr:col>
      <xdr:colOff>44450</xdr:colOff>
      <xdr:row>60</xdr:row>
      <xdr:rowOff>51266</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61443</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122724</xdr:rowOff>
    </xdr:from>
    <xdr:to>
      <xdr:col>68</xdr:col>
      <xdr:colOff>203200</xdr:colOff>
      <xdr:row>60</xdr:row>
      <xdr:rowOff>52874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63051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140419</xdr:rowOff>
    </xdr:from>
    <xdr:to>
      <xdr:col>64</xdr:col>
      <xdr:colOff>152400</xdr:colOff>
      <xdr:row>60</xdr:row>
      <xdr:rowOff>70569</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80746</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02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している。償還のピークは令和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年度となるが、早期健全化基準となる</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％にはならない予測である。しかしながら、県平均、全国平均にはまだ開きがあり、今後も公債費を抑えるためにも起債に頼らない財政運営を行っていかなければならない。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85598</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6179800" y="74000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85598</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5290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75946</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4401800" y="740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43</xdr:row>
      <xdr:rowOff>133858</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3512800" y="74482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年度から減少しており、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度と比べ、地方債の現在高が減少しているため将来負担額が減少している。</a:t>
          </a:r>
          <a:r>
            <a:rPr kumimoji="1" lang="ja-JP" altLang="en-US" sz="1100">
              <a:solidFill>
                <a:schemeClr val="dk1"/>
              </a:solidFill>
              <a:effectLst/>
              <a:latin typeface="+mn-lt"/>
              <a:ea typeface="+mn-ea"/>
              <a:cs typeface="+mn-cs"/>
            </a:rPr>
            <a:t>また充当可能基金に毎年積立を行えていることも要因である。</a:t>
          </a:r>
          <a:r>
            <a:rPr kumimoji="1" lang="ja-JP" altLang="ja-JP" sz="1100">
              <a:solidFill>
                <a:schemeClr val="dk1"/>
              </a:solidFill>
              <a:effectLst/>
              <a:latin typeface="+mn-lt"/>
              <a:ea typeface="+mn-ea"/>
              <a:cs typeface="+mn-cs"/>
            </a:rPr>
            <a:t>今後も起債など将来の負担に繋がるような財源に大きく依存しない財政運営に努める。</a:t>
          </a:r>
          <a:endParaRPr lang="ja-JP" altLang="ja-JP">
            <a:effectLst/>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84364</xdr:rowOff>
    </xdr:from>
    <xdr:to>
      <xdr:col>77</xdr:col>
      <xdr:colOff>44450</xdr:colOff>
      <xdr:row>14</xdr:row>
      <xdr:rowOff>102507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5290800" y="231321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102507</xdr:rowOff>
    </xdr:from>
    <xdr:to>
      <xdr:col>72</xdr:col>
      <xdr:colOff>203200</xdr:colOff>
      <xdr:row>18</xdr:row>
      <xdr:rowOff>133713</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4401800" y="2502807"/>
          <a:ext cx="889000" cy="7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133713</xdr:rowOff>
    </xdr:from>
    <xdr:to>
      <xdr:col>68</xdr:col>
      <xdr:colOff>152400</xdr:colOff>
      <xdr:row>19</xdr:row>
      <xdr:rowOff>43271</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3512800" y="3219813"/>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33564</xdr:rowOff>
    </xdr:from>
    <xdr:to>
      <xdr:col>77</xdr:col>
      <xdr:colOff>95250</xdr:colOff>
      <xdr:row>13</xdr:row>
      <xdr:rowOff>135164</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129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119941</xdr:rowOff>
    </xdr:from>
    <xdr:ext cx="7366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798800" y="234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51707</xdr:rowOff>
    </xdr:from>
    <xdr:to>
      <xdr:col>73</xdr:col>
      <xdr:colOff>44450</xdr:colOff>
      <xdr:row>14</xdr:row>
      <xdr:rowOff>153307</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5240000" y="24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138084</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909800" y="253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82913</xdr:rowOff>
    </xdr:from>
    <xdr:to>
      <xdr:col>68</xdr:col>
      <xdr:colOff>203200</xdr:colOff>
      <xdr:row>19</xdr:row>
      <xdr:rowOff>13063</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4351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169290</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020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163921</xdr:rowOff>
    </xdr:from>
    <xdr:to>
      <xdr:col>64</xdr:col>
      <xdr:colOff>152400</xdr:colOff>
      <xdr:row>19</xdr:row>
      <xdr:rowOff>94071</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3462000" y="32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78848</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3131800" y="333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9,330
9,034
37.44
6,899,579
6,310,944
584,330
3,492,206
4,319,348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年度から比較して</a:t>
          </a:r>
          <a:r>
            <a:rPr kumimoji="1" lang="en-US" altLang="ja-JP" sz="110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している。</a:t>
          </a:r>
          <a:r>
            <a:rPr kumimoji="1" lang="ja-JP" altLang="en-US" sz="1100">
              <a:solidFill>
                <a:schemeClr val="tx1"/>
              </a:solidFill>
              <a:effectLst/>
              <a:latin typeface="+mn-lt"/>
              <a:ea typeface="+mn-ea"/>
              <a:cs typeface="+mn-cs"/>
            </a:rPr>
            <a:t>職員数は年々増加している</a:t>
          </a:r>
          <a:r>
            <a:rPr kumimoji="1" lang="ja-JP" altLang="ja-JP" sz="1100">
              <a:solidFill>
                <a:schemeClr val="tx1"/>
              </a:solidFill>
              <a:effectLst/>
              <a:latin typeface="+mn-lt"/>
              <a:ea typeface="+mn-ea"/>
              <a:cs typeface="+mn-cs"/>
            </a:rPr>
            <a:t>。今後も職員のワークライフバランスに配慮しつつ効率的な組織運営に努めていく。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165100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14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85090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1468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146050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42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ポイント上回っている。また、令和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る。これは学童保育の委託料や健診の委託料の増加が主である。今後は新たなシステム導入に係る保守委託料の増加等、物件費の増加が見込まれる。長期的な視点をもち、物件費の削減に取り組んでいか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90424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5671800" y="3167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76708</xdr:rowOff>
    </xdr:from>
    <xdr:to>
      <xdr:col>78</xdr:col>
      <xdr:colOff>69850</xdr:colOff>
      <xdr:row>18</xdr:row>
      <xdr:rowOff>81280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4782800" y="3162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18</xdr:row>
      <xdr:rowOff>76708</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893800" y="3126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81280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004800" y="3126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25908</xdr:rowOff>
    </xdr:from>
    <xdr:to>
      <xdr:col>74</xdr:col>
      <xdr:colOff>31750</xdr:colOff>
      <xdr:row>18</xdr:row>
      <xdr:rowOff>127508</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112285</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年度とほぼ変わらない数値になっている。近年は</a:t>
          </a:r>
          <a:r>
            <a:rPr kumimoji="1" lang="ja-JP" altLang="ja-JP" sz="1100">
              <a:solidFill>
                <a:schemeClr val="dk1"/>
              </a:solidFill>
              <a:effectLst/>
              <a:latin typeface="+mn-lt"/>
              <a:ea typeface="+mn-ea"/>
              <a:cs typeface="+mn-cs"/>
            </a:rPr>
            <a:t>人口増</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障害者支援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よって</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50800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3987800" y="10147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50800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098800" y="9956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146050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2209800" y="9956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146050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1320800" y="1010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5" name="扶助費該当値テキスト">
          <a:extLst>
            <a:ext uri="{FF2B5EF4-FFF2-40B4-BE49-F238E27FC236}">
              <a16:creationId xmlns="" xmlns:a16="http://schemas.microsoft.com/office/drawing/2014/main" id="{00000000-0008-0000-0400-0000CD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ポイント下回っているが、国民健康保険及び後期高齢者医療</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への繰出金が増加している。高齢化により医療費の増加傾向は続くと予想されるため、各保険特別会計への繰出金の割合が高い状況は続くと考えられる。健診や保険事業を行うことにより、医療費の削減を図り、各医療保険特別会計への繰出金を減少させ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24130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5671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55</xdr:row>
      <xdr:rowOff>24130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4782800" y="9400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55</xdr:row>
      <xdr:rowOff>8890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3893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115570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3004800" y="9438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6" name="その他該当値テキスト">
          <a:extLst>
            <a:ext uri="{FF2B5EF4-FFF2-40B4-BE49-F238E27FC236}">
              <a16:creationId xmlns="" xmlns:a16="http://schemas.microsoft.com/office/drawing/2014/main" id="{00000000-0008-0000-0400-00000A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、物価高騰対策に関する補助金</a:t>
          </a:r>
          <a:r>
            <a:rPr kumimoji="1" lang="ja-JP" altLang="en-US" sz="1100">
              <a:solidFill>
                <a:schemeClr val="dk1"/>
              </a:solidFill>
              <a:effectLst/>
              <a:latin typeface="+mn-lt"/>
              <a:ea typeface="+mn-ea"/>
              <a:cs typeface="+mn-cs"/>
            </a:rPr>
            <a:t>等は</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ている。他にも</a:t>
          </a:r>
          <a:r>
            <a:rPr kumimoji="1" lang="ja-JP" altLang="ja-JP" sz="1100">
              <a:solidFill>
                <a:schemeClr val="dk1"/>
              </a:solidFill>
              <a:effectLst/>
              <a:latin typeface="+mn-lt"/>
              <a:ea typeface="+mn-ea"/>
              <a:cs typeface="+mn-cs"/>
            </a:rPr>
            <a:t>一部事務組合の負担金が</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増額となっ</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近年は新規の町独自の補助金も増えてきており、</a:t>
          </a:r>
          <a:r>
            <a:rPr kumimoji="1" lang="ja-JP" altLang="ja-JP" sz="1100">
              <a:solidFill>
                <a:schemeClr val="dk1"/>
              </a:solidFill>
              <a:effectLst/>
              <a:latin typeface="+mn-lt"/>
              <a:ea typeface="+mn-ea"/>
              <a:cs typeface="+mn-cs"/>
            </a:rPr>
            <a:t>各種団体への補助金等は内容を精査し適正な支出に努める。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49276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5671800" y="65460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49276</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4782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58420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3893800" y="6532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58420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3004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4" name="補助費等該当値テキスト">
          <a:extLst>
            <a:ext uri="{FF2B5EF4-FFF2-40B4-BE49-F238E27FC236}">
              <a16:creationId xmlns="" xmlns:a16="http://schemas.microsoft.com/office/drawing/2014/main" id="{00000000-0008-0000-0400-000044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年度が償還のピークであったためであり、今後は減少傾向になると予想される。ただし、今後も起債事業に関しては十分検討を行った上で決定していく必要がある。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54611</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3987800" y="12989560"/>
          <a:ext cx="8382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54611</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3098800" y="130048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12700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2209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24130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1320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4" name="公債費該当値テキスト">
          <a:extLst>
            <a:ext uri="{FF2B5EF4-FFF2-40B4-BE49-F238E27FC236}">
              <a16:creationId xmlns="" xmlns:a16="http://schemas.microsoft.com/office/drawing/2014/main" id="{00000000-0008-0000-0400-000080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ポイント上回っている。扶助費や物件費が類似団体平均を上回っている事が要因と考えられる。また、他会計への繰出金や、一部事務組合への負担金などは今後も増加する事が予想される。更に今後</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の推進等による新システムの導入等に伴う保守委託料やリース料の増加も考えられるため、長期的な視点での予算の効率化が必要であると考えられる。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8889</xdr:rowOff>
    </xdr:from>
    <xdr:to>
      <xdr:col>82</xdr:col>
      <xdr:colOff>107950</xdr:colOff>
      <xdr:row>79</xdr:row>
      <xdr:rowOff>66039</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5671800" y="135534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79</xdr:row>
      <xdr:rowOff>66039</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4782800" y="134162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79</xdr:row>
      <xdr:rowOff>96520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3893800" y="134162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96520</xdr:rowOff>
    </xdr:from>
    <xdr:to>
      <xdr:col>69</xdr:col>
      <xdr:colOff>92075</xdr:colOff>
      <xdr:row>79</xdr:row>
      <xdr:rowOff>127000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flipV="1">
          <a:off x="13004800" y="13641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45720</xdr:rowOff>
    </xdr:from>
    <xdr:to>
      <xdr:col>69</xdr:col>
      <xdr:colOff>142875</xdr:colOff>
      <xdr:row>79</xdr:row>
      <xdr:rowOff>147320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132097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162525</xdr:rowOff>
    </xdr:from>
    <xdr:to>
      <xdr:col>29</xdr:col>
      <xdr:colOff>127000</xdr:colOff>
      <xdr:row>20</xdr:row>
      <xdr:rowOff>18164</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467700"/>
          <a:ext cx="6477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18164</xdr:rowOff>
    </xdr:from>
    <xdr:to>
      <xdr:col>26</xdr:col>
      <xdr:colOff>50800</xdr:colOff>
      <xdr:row>20</xdr:row>
      <xdr:rowOff>43020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494789"/>
          <a:ext cx="698500" cy="24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42364</xdr:rowOff>
    </xdr:from>
    <xdr:to>
      <xdr:col>22</xdr:col>
      <xdr:colOff>114300</xdr:colOff>
      <xdr:row>20</xdr:row>
      <xdr:rowOff>43020</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518989"/>
          <a:ext cx="698500" cy="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27429</xdr:rowOff>
    </xdr:from>
    <xdr:to>
      <xdr:col>18</xdr:col>
      <xdr:colOff>177800</xdr:colOff>
      <xdr:row>20</xdr:row>
      <xdr:rowOff>42364</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3504054"/>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111725</xdr:rowOff>
    </xdr:from>
    <xdr:to>
      <xdr:col>29</xdr:col>
      <xdr:colOff>177800</xdr:colOff>
      <xdr:row>20</xdr:row>
      <xdr:rowOff>41875</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41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83802</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3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138814</xdr:rowOff>
    </xdr:from>
    <xdr:to>
      <xdr:col>26</xdr:col>
      <xdr:colOff>101600</xdr:colOff>
      <xdr:row>20</xdr:row>
      <xdr:rowOff>68964</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44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53741</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5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163670</xdr:rowOff>
    </xdr:from>
    <xdr:to>
      <xdr:col>22</xdr:col>
      <xdr:colOff>165100</xdr:colOff>
      <xdr:row>20</xdr:row>
      <xdr:rowOff>93820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46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78597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5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163014</xdr:rowOff>
    </xdr:from>
    <xdr:to>
      <xdr:col>19</xdr:col>
      <xdr:colOff>38100</xdr:colOff>
      <xdr:row>20</xdr:row>
      <xdr:rowOff>93164</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46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77941</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55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148079</xdr:rowOff>
    </xdr:from>
    <xdr:to>
      <xdr:col>15</xdr:col>
      <xdr:colOff>101600</xdr:colOff>
      <xdr:row>20</xdr:row>
      <xdr:rowOff>78229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453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63006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53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265727</xdr:rowOff>
    </xdr:from>
    <xdr:to>
      <xdr:col>29</xdr:col>
      <xdr:colOff>127000</xdr:colOff>
      <xdr:row>36</xdr:row>
      <xdr:rowOff>117628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003800" y="6876077"/>
          <a:ext cx="647700" cy="19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265727</xdr:rowOff>
    </xdr:from>
    <xdr:to>
      <xdr:col>26</xdr:col>
      <xdr:colOff>50800</xdr:colOff>
      <xdr:row>36</xdr:row>
      <xdr:rowOff>48623</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4305300" y="6876077"/>
          <a:ext cx="698500" cy="12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48623</xdr:rowOff>
    </xdr:from>
    <xdr:to>
      <xdr:col>22</xdr:col>
      <xdr:colOff>114300</xdr:colOff>
      <xdr:row>36</xdr:row>
      <xdr:rowOff>82815</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3606800" y="7001873"/>
          <a:ext cx="6985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81786</xdr:rowOff>
    </xdr:from>
    <xdr:to>
      <xdr:col>18</xdr:col>
      <xdr:colOff>177800</xdr:colOff>
      <xdr:row>36</xdr:row>
      <xdr:rowOff>82815</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a:off x="2908300" y="7035036"/>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66828</xdr:rowOff>
    </xdr:from>
    <xdr:to>
      <xdr:col>29</xdr:col>
      <xdr:colOff>177800</xdr:colOff>
      <xdr:row>36</xdr:row>
      <xdr:rowOff>168428</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702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38905</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99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214927</xdr:rowOff>
    </xdr:from>
    <xdr:to>
      <xdr:col>26</xdr:col>
      <xdr:colOff>101600</xdr:colOff>
      <xdr:row>35</xdr:row>
      <xdr:rowOff>316527</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682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326704</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659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340723</xdr:rowOff>
    </xdr:from>
    <xdr:to>
      <xdr:col>22</xdr:col>
      <xdr:colOff>165100</xdr:colOff>
      <xdr:row>36</xdr:row>
      <xdr:rowOff>99423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695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109600</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671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32015</xdr:rowOff>
    </xdr:from>
    <xdr:to>
      <xdr:col>19</xdr:col>
      <xdr:colOff>38100</xdr:colOff>
      <xdr:row>36</xdr:row>
      <xdr:rowOff>133615</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698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143792</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675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30986</xdr:rowOff>
    </xdr:from>
    <xdr:to>
      <xdr:col>15</xdr:col>
      <xdr:colOff>101600</xdr:colOff>
      <xdr:row>36</xdr:row>
      <xdr:rowOff>132586</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698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142763</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675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9,330
9,034
37.44
6,899,579
6,310,944
584,330
3,492,206
4,319,348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170965</xdr:rowOff>
    </xdr:from>
    <xdr:to>
      <xdr:col>24</xdr:col>
      <xdr:colOff>63500</xdr:colOff>
      <xdr:row>37</xdr:row>
      <xdr:rowOff>23198</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343165"/>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23198</xdr:rowOff>
    </xdr:from>
    <xdr:to>
      <xdr:col>19</xdr:col>
      <xdr:colOff>177800</xdr:colOff>
      <xdr:row>37</xdr:row>
      <xdr:rowOff>30696</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366848"/>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29088</xdr:rowOff>
    </xdr:from>
    <xdr:to>
      <xdr:col>15</xdr:col>
      <xdr:colOff>50800</xdr:colOff>
      <xdr:row>37</xdr:row>
      <xdr:rowOff>30696</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372738"/>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29088</xdr:rowOff>
    </xdr:from>
    <xdr:to>
      <xdr:col>10</xdr:col>
      <xdr:colOff>114300</xdr:colOff>
      <xdr:row>37</xdr:row>
      <xdr:rowOff>51742</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372738"/>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120165</xdr:rowOff>
    </xdr:from>
    <xdr:to>
      <xdr:col>24</xdr:col>
      <xdr:colOff>114300</xdr:colOff>
      <xdr:row>37</xdr:row>
      <xdr:rowOff>50315</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2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98592</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27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143848</xdr:rowOff>
    </xdr:from>
    <xdr:to>
      <xdr:col>20</xdr:col>
      <xdr:colOff>38100</xdr:colOff>
      <xdr:row>37</xdr:row>
      <xdr:rowOff>73998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3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65125</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4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151346</xdr:rowOff>
    </xdr:from>
    <xdr:to>
      <xdr:col>15</xdr:col>
      <xdr:colOff>101600</xdr:colOff>
      <xdr:row>37</xdr:row>
      <xdr:rowOff>81496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72623</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149738</xdr:rowOff>
    </xdr:from>
    <xdr:to>
      <xdr:col>10</xdr:col>
      <xdr:colOff>165100</xdr:colOff>
      <xdr:row>37</xdr:row>
      <xdr:rowOff>79888</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71015</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942</xdr:rowOff>
    </xdr:from>
    <xdr:to>
      <xdr:col>6</xdr:col>
      <xdr:colOff>38100</xdr:colOff>
      <xdr:row>37</xdr:row>
      <xdr:rowOff>102542</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93669</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3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40474</xdr:rowOff>
    </xdr:from>
    <xdr:to>
      <xdr:col>24</xdr:col>
      <xdr:colOff>63500</xdr:colOff>
      <xdr:row>58</xdr:row>
      <xdr:rowOff>48282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3797300" y="9984574"/>
          <a:ext cx="8382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48282</xdr:rowOff>
    </xdr:from>
    <xdr:to>
      <xdr:col>19</xdr:col>
      <xdr:colOff>177800</xdr:colOff>
      <xdr:row>58</xdr:row>
      <xdr:rowOff>78644</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908300" y="9992382"/>
          <a:ext cx="889000" cy="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78644</xdr:rowOff>
    </xdr:from>
    <xdr:to>
      <xdr:col>15</xdr:col>
      <xdr:colOff>50800</xdr:colOff>
      <xdr:row>58</xdr:row>
      <xdr:rowOff>93103</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019300" y="10022744"/>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79391</xdr:rowOff>
    </xdr:from>
    <xdr:to>
      <xdr:col>10</xdr:col>
      <xdr:colOff>114300</xdr:colOff>
      <xdr:row>58</xdr:row>
      <xdr:rowOff>93103</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a:off x="1130300" y="10023491"/>
          <a:ext cx="889000" cy="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161124</xdr:rowOff>
    </xdr:from>
    <xdr:to>
      <xdr:col>24</xdr:col>
      <xdr:colOff>114300</xdr:colOff>
      <xdr:row>58</xdr:row>
      <xdr:rowOff>91274</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9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139551</xdr:rowOff>
    </xdr:from>
    <xdr:ext cx="599010"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9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168932</xdr:rowOff>
    </xdr:from>
    <xdr:to>
      <xdr:col>20</xdr:col>
      <xdr:colOff>38100</xdr:colOff>
      <xdr:row>58</xdr:row>
      <xdr:rowOff>99082</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9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90209</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497795" y="100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27844</xdr:rowOff>
    </xdr:from>
    <xdr:to>
      <xdr:col>15</xdr:col>
      <xdr:colOff>101600</xdr:colOff>
      <xdr:row>58</xdr:row>
      <xdr:rowOff>129444</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120571</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08795" y="1006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42303</xdr:rowOff>
    </xdr:from>
    <xdr:to>
      <xdr:col>10</xdr:col>
      <xdr:colOff>165100</xdr:colOff>
      <xdr:row>58</xdr:row>
      <xdr:rowOff>143903</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9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135030</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19795" y="1007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28591</xdr:rowOff>
    </xdr:from>
    <xdr:to>
      <xdr:col>6</xdr:col>
      <xdr:colOff>38100</xdr:colOff>
      <xdr:row>58</xdr:row>
      <xdr:rowOff>130191</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9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121318</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30795" y="1006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31192</xdr:rowOff>
    </xdr:from>
    <xdr:to>
      <xdr:col>24</xdr:col>
      <xdr:colOff>63500</xdr:colOff>
      <xdr:row>78</xdr:row>
      <xdr:rowOff>54127</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3797300" y="13404292"/>
          <a:ext cx="8382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23343</xdr:rowOff>
    </xdr:from>
    <xdr:to>
      <xdr:col>19</xdr:col>
      <xdr:colOff>177800</xdr:colOff>
      <xdr:row>78</xdr:row>
      <xdr:rowOff>31192</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908300" y="1339644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23343</xdr:rowOff>
    </xdr:from>
    <xdr:to>
      <xdr:col>15</xdr:col>
      <xdr:colOff>50800</xdr:colOff>
      <xdr:row>78</xdr:row>
      <xdr:rowOff>77560</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019300" y="13396443"/>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11361</xdr:rowOff>
    </xdr:from>
    <xdr:to>
      <xdr:col>10</xdr:col>
      <xdr:colOff>114300</xdr:colOff>
      <xdr:row>78</xdr:row>
      <xdr:rowOff>77560</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a:off x="1130300" y="13384461"/>
          <a:ext cx="889000" cy="6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3327</xdr:rowOff>
    </xdr:from>
    <xdr:to>
      <xdr:col>24</xdr:col>
      <xdr:colOff>114300</xdr:colOff>
      <xdr:row>78</xdr:row>
      <xdr:rowOff>104927</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3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153204</xdr:rowOff>
    </xdr:from>
    <xdr:ext cx="469744"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35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151842</xdr:rowOff>
    </xdr:from>
    <xdr:to>
      <xdr:col>20</xdr:col>
      <xdr:colOff>38100</xdr:colOff>
      <xdr:row>78</xdr:row>
      <xdr:rowOff>81992</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3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73119</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8" y="1344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143993</xdr:rowOff>
    </xdr:from>
    <xdr:to>
      <xdr:col>15</xdr:col>
      <xdr:colOff>101600</xdr:colOff>
      <xdr:row>78</xdr:row>
      <xdr:rowOff>74143</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65270</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41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26760</xdr:rowOff>
    </xdr:from>
    <xdr:to>
      <xdr:col>10</xdr:col>
      <xdr:colOff>165100</xdr:colOff>
      <xdr:row>78</xdr:row>
      <xdr:rowOff>128360</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119487</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8" y="134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132011</xdr:rowOff>
    </xdr:from>
    <xdr:to>
      <xdr:col>6</xdr:col>
      <xdr:colOff>38100</xdr:colOff>
      <xdr:row>78</xdr:row>
      <xdr:rowOff>62161</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3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78688</xdr:rowOff>
    </xdr:from>
    <xdr:ext cx="534377"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63111" y="131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26031</xdr:rowOff>
    </xdr:from>
    <xdr:to>
      <xdr:col>24</xdr:col>
      <xdr:colOff>63500</xdr:colOff>
      <xdr:row>97</xdr:row>
      <xdr:rowOff>61930</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3797300" y="16656681"/>
          <a:ext cx="8382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16540</xdr:rowOff>
    </xdr:from>
    <xdr:to>
      <xdr:col>19</xdr:col>
      <xdr:colOff>177800</xdr:colOff>
      <xdr:row>97</xdr:row>
      <xdr:rowOff>26031</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2908300" y="16475740"/>
          <a:ext cx="889000" cy="18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16540</xdr:rowOff>
    </xdr:from>
    <xdr:to>
      <xdr:col>15</xdr:col>
      <xdr:colOff>50800</xdr:colOff>
      <xdr:row>97</xdr:row>
      <xdr:rowOff>94959</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475740"/>
          <a:ext cx="889000" cy="2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94959</xdr:rowOff>
    </xdr:from>
    <xdr:to>
      <xdr:col>10</xdr:col>
      <xdr:colOff>114300</xdr:colOff>
      <xdr:row>98</xdr:row>
      <xdr:rowOff>3135</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725609"/>
          <a:ext cx="889000" cy="7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11130</xdr:rowOff>
    </xdr:from>
    <xdr:to>
      <xdr:col>24</xdr:col>
      <xdr:colOff>114300</xdr:colOff>
      <xdr:row>97</xdr:row>
      <xdr:rowOff>112730</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6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161007</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62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146681</xdr:rowOff>
    </xdr:from>
    <xdr:to>
      <xdr:col>20</xdr:col>
      <xdr:colOff>38100</xdr:colOff>
      <xdr:row>97</xdr:row>
      <xdr:rowOff>76831</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6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67958</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137190</xdr:rowOff>
    </xdr:from>
    <xdr:to>
      <xdr:col>15</xdr:col>
      <xdr:colOff>101600</xdr:colOff>
      <xdr:row>96</xdr:row>
      <xdr:rowOff>67340</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4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83867</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08795" y="1620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44159</xdr:rowOff>
    </xdr:from>
    <xdr:to>
      <xdr:col>10</xdr:col>
      <xdr:colOff>165100</xdr:colOff>
      <xdr:row>97</xdr:row>
      <xdr:rowOff>145759</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6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162286</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4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123785</xdr:rowOff>
    </xdr:from>
    <xdr:to>
      <xdr:col>6</xdr:col>
      <xdr:colOff>38100</xdr:colOff>
      <xdr:row>98</xdr:row>
      <xdr:rowOff>53935</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7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45062</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8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55549</xdr:rowOff>
    </xdr:from>
    <xdr:to>
      <xdr:col>55</xdr:col>
      <xdr:colOff>0</xdr:colOff>
      <xdr:row>37</xdr:row>
      <xdr:rowOff>94019</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9639300" y="6399199"/>
          <a:ext cx="8382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94019</xdr:rowOff>
    </xdr:from>
    <xdr:to>
      <xdr:col>50</xdr:col>
      <xdr:colOff>114300</xdr:colOff>
      <xdr:row>37</xdr:row>
      <xdr:rowOff>99509</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437669"/>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22258</xdr:rowOff>
    </xdr:from>
    <xdr:to>
      <xdr:col>45</xdr:col>
      <xdr:colOff>177800</xdr:colOff>
      <xdr:row>37</xdr:row>
      <xdr:rowOff>99509</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7861300" y="6194458"/>
          <a:ext cx="889000" cy="24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22258</xdr:rowOff>
    </xdr:from>
    <xdr:to>
      <xdr:col>41</xdr:col>
      <xdr:colOff>50800</xdr:colOff>
      <xdr:row>38</xdr:row>
      <xdr:rowOff>27627</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194458"/>
          <a:ext cx="889000" cy="34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4749</xdr:rowOff>
    </xdr:from>
    <xdr:to>
      <xdr:col>55</xdr:col>
      <xdr:colOff>50800</xdr:colOff>
      <xdr:row>37</xdr:row>
      <xdr:rowOff>106349</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3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154626</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43219</xdr:rowOff>
    </xdr:from>
    <xdr:to>
      <xdr:col>50</xdr:col>
      <xdr:colOff>165100</xdr:colOff>
      <xdr:row>37</xdr:row>
      <xdr:rowOff>144819</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3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135946</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64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48709</xdr:rowOff>
    </xdr:from>
    <xdr:to>
      <xdr:col>46</xdr:col>
      <xdr:colOff>38100</xdr:colOff>
      <xdr:row>37</xdr:row>
      <xdr:rowOff>150309</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3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141436</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50795" y="648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142908</xdr:rowOff>
    </xdr:from>
    <xdr:to>
      <xdr:col>41</xdr:col>
      <xdr:colOff>101600</xdr:colOff>
      <xdr:row>36</xdr:row>
      <xdr:rowOff>73058</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1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64185</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623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148277</xdr:rowOff>
    </xdr:from>
    <xdr:to>
      <xdr:col>36</xdr:col>
      <xdr:colOff>165100</xdr:colOff>
      <xdr:row>38</xdr:row>
      <xdr:rowOff>78428</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491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69554</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5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100835</xdr:rowOff>
    </xdr:from>
    <xdr:to>
      <xdr:col>55</xdr:col>
      <xdr:colOff>0</xdr:colOff>
      <xdr:row>58</xdr:row>
      <xdr:rowOff>104013</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10044935"/>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104013</xdr:rowOff>
    </xdr:from>
    <xdr:to>
      <xdr:col>50</xdr:col>
      <xdr:colOff>114300</xdr:colOff>
      <xdr:row>58</xdr:row>
      <xdr:rowOff>115076</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10048113"/>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108395</xdr:rowOff>
    </xdr:from>
    <xdr:to>
      <xdr:col>45</xdr:col>
      <xdr:colOff>177800</xdr:colOff>
      <xdr:row>58</xdr:row>
      <xdr:rowOff>115076</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10052495"/>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84282</xdr:rowOff>
    </xdr:from>
    <xdr:to>
      <xdr:col>41</xdr:col>
      <xdr:colOff>50800</xdr:colOff>
      <xdr:row>58</xdr:row>
      <xdr:rowOff>108395</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10028382"/>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50035</xdr:rowOff>
    </xdr:from>
    <xdr:to>
      <xdr:col>55</xdr:col>
      <xdr:colOff>50800</xdr:colOff>
      <xdr:row>58</xdr:row>
      <xdr:rowOff>151635</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99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53213</xdr:rowOff>
    </xdr:from>
    <xdr:to>
      <xdr:col>50</xdr:col>
      <xdr:colOff>165100</xdr:colOff>
      <xdr:row>58</xdr:row>
      <xdr:rowOff>154813</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9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145940</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72111" y="100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64276</xdr:rowOff>
    </xdr:from>
    <xdr:to>
      <xdr:col>46</xdr:col>
      <xdr:colOff>38100</xdr:colOff>
      <xdr:row>58</xdr:row>
      <xdr:rowOff>165876</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10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157003</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83111" y="101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57595</xdr:rowOff>
    </xdr:from>
    <xdr:to>
      <xdr:col>41</xdr:col>
      <xdr:colOff>101600</xdr:colOff>
      <xdr:row>58</xdr:row>
      <xdr:rowOff>159195</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100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150322</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94111" y="100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33482</xdr:rowOff>
    </xdr:from>
    <xdr:to>
      <xdr:col>36</xdr:col>
      <xdr:colOff>165100</xdr:colOff>
      <xdr:row>58</xdr:row>
      <xdr:rowOff>135082</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9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126209</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100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133451</xdr:rowOff>
    </xdr:from>
    <xdr:to>
      <xdr:col>55</xdr:col>
      <xdr:colOff>0</xdr:colOff>
      <xdr:row>78</xdr:row>
      <xdr:rowOff>136446</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9639300" y="13506551"/>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133451</xdr:rowOff>
    </xdr:from>
    <xdr:to>
      <xdr:col>50</xdr:col>
      <xdr:colOff>114300</xdr:colOff>
      <xdr:row>78</xdr:row>
      <xdr:rowOff>135311</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8750300" y="13506551"/>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130555</xdr:rowOff>
    </xdr:from>
    <xdr:to>
      <xdr:col>45</xdr:col>
      <xdr:colOff>177800</xdr:colOff>
      <xdr:row>78</xdr:row>
      <xdr:rowOff>135311</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7861300" y="13503655"/>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111781</xdr:rowOff>
    </xdr:from>
    <xdr:to>
      <xdr:col>41</xdr:col>
      <xdr:colOff>50800</xdr:colOff>
      <xdr:row>78</xdr:row>
      <xdr:rowOff>130555</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6972300" y="13484881"/>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85646</xdr:rowOff>
    </xdr:from>
    <xdr:to>
      <xdr:col>55</xdr:col>
      <xdr:colOff>50800</xdr:colOff>
      <xdr:row>79</xdr:row>
      <xdr:rowOff>15796</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34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82651</xdr:rowOff>
    </xdr:from>
    <xdr:to>
      <xdr:col>50</xdr:col>
      <xdr:colOff>165100</xdr:colOff>
      <xdr:row>79</xdr:row>
      <xdr:rowOff>12801</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34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3928</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372111" y="135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84511</xdr:rowOff>
    </xdr:from>
    <xdr:to>
      <xdr:col>46</xdr:col>
      <xdr:colOff>38100</xdr:colOff>
      <xdr:row>79</xdr:row>
      <xdr:rowOff>14661</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5788</xdr:rowOff>
    </xdr:from>
    <xdr:ext cx="469744"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515428" y="1355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79755</xdr:rowOff>
    </xdr:from>
    <xdr:to>
      <xdr:col>41</xdr:col>
      <xdr:colOff>101600</xdr:colOff>
      <xdr:row>79</xdr:row>
      <xdr:rowOff>9905</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34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1032</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594111" y="135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60981</xdr:rowOff>
    </xdr:from>
    <xdr:to>
      <xdr:col>36</xdr:col>
      <xdr:colOff>165100</xdr:colOff>
      <xdr:row>78</xdr:row>
      <xdr:rowOff>162581</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6921500" y="134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7658</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05111" y="132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58260</xdr:rowOff>
    </xdr:from>
    <xdr:to>
      <xdr:col>55</xdr:col>
      <xdr:colOff>0</xdr:colOff>
      <xdr:row>98</xdr:row>
      <xdr:rowOff>90832</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9639300" y="16860360"/>
          <a:ext cx="8382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90832</xdr:rowOff>
    </xdr:from>
    <xdr:to>
      <xdr:col>50</xdr:col>
      <xdr:colOff>114300</xdr:colOff>
      <xdr:row>98</xdr:row>
      <xdr:rowOff>159519</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8750300" y="16892932"/>
          <a:ext cx="889000" cy="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114230</xdr:rowOff>
    </xdr:from>
    <xdr:to>
      <xdr:col>45</xdr:col>
      <xdr:colOff>177800</xdr:colOff>
      <xdr:row>98</xdr:row>
      <xdr:rowOff>159519</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7861300" y="16916330"/>
          <a:ext cx="889000" cy="4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78994</xdr:rowOff>
    </xdr:from>
    <xdr:to>
      <xdr:col>41</xdr:col>
      <xdr:colOff>50800</xdr:colOff>
      <xdr:row>98</xdr:row>
      <xdr:rowOff>114230</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6972300" y="16881094"/>
          <a:ext cx="889000" cy="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7460</xdr:rowOff>
    </xdr:from>
    <xdr:to>
      <xdr:col>55</xdr:col>
      <xdr:colOff>50800</xdr:colOff>
      <xdr:row>98</xdr:row>
      <xdr:rowOff>109060</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68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157337</xdr:rowOff>
    </xdr:from>
    <xdr:ext cx="534377"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67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40032</xdr:rowOff>
    </xdr:from>
    <xdr:to>
      <xdr:col>50</xdr:col>
      <xdr:colOff>165100</xdr:colOff>
      <xdr:row>98</xdr:row>
      <xdr:rowOff>141632</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8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132759</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72111" y="169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108719</xdr:rowOff>
    </xdr:from>
    <xdr:to>
      <xdr:col>46</xdr:col>
      <xdr:colOff>38100</xdr:colOff>
      <xdr:row>99</xdr:row>
      <xdr:rowOff>38869</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29996</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83111" y="17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63430</xdr:rowOff>
    </xdr:from>
    <xdr:to>
      <xdr:col>41</xdr:col>
      <xdr:colOff>101600</xdr:colOff>
      <xdr:row>98</xdr:row>
      <xdr:rowOff>165030</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8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156157</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94111" y="169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28194</xdr:rowOff>
    </xdr:from>
    <xdr:to>
      <xdr:col>36</xdr:col>
      <xdr:colOff>165100</xdr:colOff>
      <xdr:row>98</xdr:row>
      <xdr:rowOff>129794</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8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120921</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705111" y="1692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44994</xdr:rowOff>
    </xdr:from>
    <xdr:to>
      <xdr:col>85</xdr:col>
      <xdr:colOff>127000</xdr:colOff>
      <xdr:row>38</xdr:row>
      <xdr:rowOff>132385</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5481300" y="6560094"/>
          <a:ext cx="838200" cy="8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132385</xdr:rowOff>
    </xdr:from>
    <xdr:to>
      <xdr:col>81</xdr:col>
      <xdr:colOff>50800</xdr:colOff>
      <xdr:row>39</xdr:row>
      <xdr:rowOff>38909</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4592300" y="6647485"/>
          <a:ext cx="889000" cy="7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38909</xdr:rowOff>
    </xdr:from>
    <xdr:to>
      <xdr:col>76</xdr:col>
      <xdr:colOff>114300</xdr:colOff>
      <xdr:row>39</xdr:row>
      <xdr:rowOff>98878</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3703300" y="6725459"/>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165644</xdr:rowOff>
    </xdr:from>
    <xdr:to>
      <xdr:col>85</xdr:col>
      <xdr:colOff>177800</xdr:colOff>
      <xdr:row>38</xdr:row>
      <xdr:rowOff>95794</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62687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17071</xdr:rowOff>
    </xdr:from>
    <xdr:ext cx="534377" cy="259045"/>
    <xdr:sp macro="" textlink="">
      <xdr:nvSpPr>
        <xdr:cNvPr id="540" name="災害復旧事業費該当値テキスト">
          <a:extLst>
            <a:ext uri="{FF2B5EF4-FFF2-40B4-BE49-F238E27FC236}">
              <a16:creationId xmlns="" xmlns:a16="http://schemas.microsoft.com/office/drawing/2014/main" id="{00000000-0008-0000-0600-00001C020000}"/>
            </a:ext>
          </a:extLst>
        </xdr:cNvPr>
        <xdr:cNvSpPr txBox="1"/>
      </xdr:nvSpPr>
      <xdr:spPr>
        <a:xfrm>
          <a:off x="16370300" y="63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81585</xdr:rowOff>
    </xdr:from>
    <xdr:to>
      <xdr:col>81</xdr:col>
      <xdr:colOff>101600</xdr:colOff>
      <xdr:row>39</xdr:row>
      <xdr:rowOff>11735</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5430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28262</xdr:rowOff>
    </xdr:from>
    <xdr:ext cx="534377"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5214111" y="63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159559</xdr:rowOff>
    </xdr:from>
    <xdr:to>
      <xdr:col>76</xdr:col>
      <xdr:colOff>165100</xdr:colOff>
      <xdr:row>39</xdr:row>
      <xdr:rowOff>89709</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4541500" y="66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80836</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4357428" y="676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6334</xdr:rowOff>
    </xdr:from>
    <xdr:to>
      <xdr:col>85</xdr:col>
      <xdr:colOff>127000</xdr:colOff>
      <xdr:row>78</xdr:row>
      <xdr:rowOff>28508</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5481300" y="13379434"/>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6334</xdr:rowOff>
    </xdr:from>
    <xdr:to>
      <xdr:col>81</xdr:col>
      <xdr:colOff>50800</xdr:colOff>
      <xdr:row>78</xdr:row>
      <xdr:rowOff>14560</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4592300" y="13379434"/>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14560</xdr:rowOff>
    </xdr:from>
    <xdr:to>
      <xdr:col>76</xdr:col>
      <xdr:colOff>114300</xdr:colOff>
      <xdr:row>78</xdr:row>
      <xdr:rowOff>32063</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3703300" y="13387660"/>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31328</xdr:rowOff>
    </xdr:from>
    <xdr:to>
      <xdr:col>71</xdr:col>
      <xdr:colOff>177800</xdr:colOff>
      <xdr:row>78</xdr:row>
      <xdr:rowOff>32063</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2814300" y="1340442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149158</xdr:rowOff>
    </xdr:from>
    <xdr:to>
      <xdr:col>85</xdr:col>
      <xdr:colOff>177800</xdr:colOff>
      <xdr:row>78</xdr:row>
      <xdr:rowOff>79308</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6268700" y="133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127585</xdr:rowOff>
    </xdr:from>
    <xdr:ext cx="534377" cy="259045"/>
    <xdr:sp macro="" textlink="">
      <xdr:nvSpPr>
        <xdr:cNvPr id="646" name="公債費該当値テキスト">
          <a:extLst>
            <a:ext uri="{FF2B5EF4-FFF2-40B4-BE49-F238E27FC236}">
              <a16:creationId xmlns="" xmlns:a16="http://schemas.microsoft.com/office/drawing/2014/main" id="{00000000-0008-0000-0600-000086020000}"/>
            </a:ext>
          </a:extLst>
        </xdr:cNvPr>
        <xdr:cNvSpPr txBox="1"/>
      </xdr:nvSpPr>
      <xdr:spPr>
        <a:xfrm>
          <a:off x="16370300" y="133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126984</xdr:rowOff>
    </xdr:from>
    <xdr:to>
      <xdr:col>81</xdr:col>
      <xdr:colOff>101600</xdr:colOff>
      <xdr:row>78</xdr:row>
      <xdr:rowOff>57134</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5430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48261</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5214111" y="134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135210</xdr:rowOff>
    </xdr:from>
    <xdr:to>
      <xdr:col>76</xdr:col>
      <xdr:colOff>165100</xdr:colOff>
      <xdr:row>78</xdr:row>
      <xdr:rowOff>65360</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4541500" y="133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56487</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325111" y="134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152713</xdr:rowOff>
    </xdr:from>
    <xdr:to>
      <xdr:col>72</xdr:col>
      <xdr:colOff>38100</xdr:colOff>
      <xdr:row>78</xdr:row>
      <xdr:rowOff>82863</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3652500" y="13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73990</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436111" y="134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151978</xdr:rowOff>
    </xdr:from>
    <xdr:to>
      <xdr:col>67</xdr:col>
      <xdr:colOff>101600</xdr:colOff>
      <xdr:row>78</xdr:row>
      <xdr:rowOff>82128</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2763500" y="133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73255</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547111" y="134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56147</xdr:rowOff>
    </xdr:from>
    <xdr:to>
      <xdr:col>85</xdr:col>
      <xdr:colOff>127000</xdr:colOff>
      <xdr:row>98</xdr:row>
      <xdr:rowOff>98298</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5481300" y="16858247"/>
          <a:ext cx="83820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124149</xdr:rowOff>
    </xdr:from>
    <xdr:to>
      <xdr:col>81</xdr:col>
      <xdr:colOff>50800</xdr:colOff>
      <xdr:row>98</xdr:row>
      <xdr:rowOff>98298</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4592300" y="16754799"/>
          <a:ext cx="889000" cy="1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124149</xdr:rowOff>
    </xdr:from>
    <xdr:to>
      <xdr:col>76</xdr:col>
      <xdr:colOff>114300</xdr:colOff>
      <xdr:row>98</xdr:row>
      <xdr:rowOff>101944</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3703300" y="16754799"/>
          <a:ext cx="889000" cy="1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101944</xdr:rowOff>
    </xdr:from>
    <xdr:to>
      <xdr:col>71</xdr:col>
      <xdr:colOff>177800</xdr:colOff>
      <xdr:row>98</xdr:row>
      <xdr:rowOff>130248</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2814300" y="16904044"/>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5347</xdr:rowOff>
    </xdr:from>
    <xdr:to>
      <xdr:col>85</xdr:col>
      <xdr:colOff>177800</xdr:colOff>
      <xdr:row>98</xdr:row>
      <xdr:rowOff>106947</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8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91724</xdr:rowOff>
    </xdr:from>
    <xdr:ext cx="534377"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7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47498</xdr:rowOff>
    </xdr:from>
    <xdr:to>
      <xdr:col>81</xdr:col>
      <xdr:colOff>101600</xdr:colOff>
      <xdr:row>98</xdr:row>
      <xdr:rowOff>149098</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8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140225</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69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73349</xdr:rowOff>
    </xdr:from>
    <xdr:to>
      <xdr:col>76</xdr:col>
      <xdr:colOff>165100</xdr:colOff>
      <xdr:row>98</xdr:row>
      <xdr:rowOff>3499</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7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20026</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25111" y="164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51144</xdr:rowOff>
    </xdr:from>
    <xdr:to>
      <xdr:col>72</xdr:col>
      <xdr:colOff>38100</xdr:colOff>
      <xdr:row>98</xdr:row>
      <xdr:rowOff>152744</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8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143871</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36111" y="169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79448</xdr:rowOff>
    </xdr:from>
    <xdr:to>
      <xdr:col>67</xdr:col>
      <xdr:colOff>101600</xdr:colOff>
      <xdr:row>99</xdr:row>
      <xdr:rowOff>9598</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8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725</xdr:rowOff>
    </xdr:from>
    <xdr:ext cx="469744"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79428" y="1697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97853</xdr:rowOff>
    </xdr:from>
    <xdr:to>
      <xdr:col>116</xdr:col>
      <xdr:colOff>63500</xdr:colOff>
      <xdr:row>78</xdr:row>
      <xdr:rowOff>158242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1323300" y="13470953"/>
          <a:ext cx="8382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155994</xdr:rowOff>
    </xdr:from>
    <xdr:to>
      <xdr:col>111</xdr:col>
      <xdr:colOff>177800</xdr:colOff>
      <xdr:row>78</xdr:row>
      <xdr:rowOff>158242</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0434300" y="1352909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13399</xdr:rowOff>
    </xdr:from>
    <xdr:to>
      <xdr:col>107</xdr:col>
      <xdr:colOff>50800</xdr:colOff>
      <xdr:row>78</xdr:row>
      <xdr:rowOff>155994</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9545300" y="13386499"/>
          <a:ext cx="889000" cy="14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13399</xdr:rowOff>
    </xdr:from>
    <xdr:to>
      <xdr:col>102</xdr:col>
      <xdr:colOff>114300</xdr:colOff>
      <xdr:row>78</xdr:row>
      <xdr:rowOff>41008</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8656300" y="13386499"/>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47053</xdr:rowOff>
    </xdr:from>
    <xdr:to>
      <xdr:col>116</xdr:col>
      <xdr:colOff>114300</xdr:colOff>
      <xdr:row>78</xdr:row>
      <xdr:rowOff>148653</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34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25480</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33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107442</xdr:rowOff>
    </xdr:from>
    <xdr:to>
      <xdr:col>112</xdr:col>
      <xdr:colOff>38100</xdr:colOff>
      <xdr:row>79</xdr:row>
      <xdr:rowOff>37592</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34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28719</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35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105194</xdr:rowOff>
    </xdr:from>
    <xdr:to>
      <xdr:col>107</xdr:col>
      <xdr:colOff>101600</xdr:colOff>
      <xdr:row>79</xdr:row>
      <xdr:rowOff>35344</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34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26471</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35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134049</xdr:rowOff>
    </xdr:from>
    <xdr:to>
      <xdr:col>102</xdr:col>
      <xdr:colOff>165100</xdr:colOff>
      <xdr:row>78</xdr:row>
      <xdr:rowOff>64199</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33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55326</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342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161658</xdr:rowOff>
    </xdr:from>
    <xdr:to>
      <xdr:col>98</xdr:col>
      <xdr:colOff>38100</xdr:colOff>
      <xdr:row>78</xdr:row>
      <xdr:rowOff>91808</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3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82935</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45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全体的に類似団体と比較すると住民一人当たりのコストは低い水準にあるが、全国平均と比較すると高い水準にある。これは、人口が増加して</a:t>
          </a:r>
          <a:r>
            <a:rPr kumimoji="1" lang="ja-JP" altLang="en-US" sz="1100">
              <a:solidFill>
                <a:schemeClr val="tx1"/>
              </a:solidFill>
              <a:effectLst/>
              <a:latin typeface="+mn-lt"/>
              <a:ea typeface="+mn-ea"/>
              <a:cs typeface="+mn-cs"/>
            </a:rPr>
            <a:t>いるものによるが、人口が</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前</a:t>
          </a:r>
          <a:r>
            <a:rPr kumimoji="1" lang="ja-JP" altLang="en-US" sz="1100">
              <a:solidFill>
                <a:schemeClr val="tx1"/>
              </a:solidFill>
              <a:effectLst/>
              <a:latin typeface="+mn-lt"/>
              <a:ea typeface="+mn-ea"/>
              <a:cs typeface="+mn-cs"/>
            </a:rPr>
            <a:t>と同</a:t>
          </a:r>
          <a:r>
            <a:rPr kumimoji="1" lang="ja-JP" altLang="ja-JP" sz="1100">
              <a:solidFill>
                <a:schemeClr val="tx1"/>
              </a:solidFill>
              <a:effectLst/>
              <a:latin typeface="+mn-lt"/>
              <a:ea typeface="+mn-ea"/>
              <a:cs typeface="+mn-cs"/>
            </a:rPr>
            <a:t>水準</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費用もあり、一人当たりのコストにすると大きな増加は</a:t>
          </a:r>
          <a:r>
            <a:rPr kumimoji="1" lang="ja-JP" altLang="en-US" sz="1100">
              <a:solidFill>
                <a:schemeClr val="tx1"/>
              </a:solidFill>
              <a:effectLst/>
              <a:latin typeface="+mn-lt"/>
              <a:ea typeface="+mn-ea"/>
              <a:cs typeface="+mn-cs"/>
            </a:rPr>
            <a:t>ない</a:t>
          </a:r>
          <a:r>
            <a:rPr kumimoji="1" lang="ja-JP" altLang="ja-JP" sz="1100">
              <a:solidFill>
                <a:schemeClr val="tx1"/>
              </a:solidFill>
              <a:effectLst/>
              <a:latin typeface="+mn-lt"/>
              <a:ea typeface="+mn-ea"/>
              <a:cs typeface="+mn-cs"/>
            </a:rPr>
            <a:t>。</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9,330
9,034
37.44
6,899,579
6,310,944
584,330
3,492,206
4,319,348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135944</xdr:rowOff>
    </xdr:from>
    <xdr:to>
      <xdr:col>24</xdr:col>
      <xdr:colOff>63500</xdr:colOff>
      <xdr:row>36</xdr:row>
      <xdr:rowOff>126311</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6136694"/>
          <a:ext cx="838200" cy="1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126311</xdr:rowOff>
    </xdr:from>
    <xdr:to>
      <xdr:col>19</xdr:col>
      <xdr:colOff>177800</xdr:colOff>
      <xdr:row>37</xdr:row>
      <xdr:rowOff>15113</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6298511"/>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9561</xdr:rowOff>
    </xdr:from>
    <xdr:to>
      <xdr:col>15</xdr:col>
      <xdr:colOff>50800</xdr:colOff>
      <xdr:row>37</xdr:row>
      <xdr:rowOff>15113</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635321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9561</xdr:rowOff>
    </xdr:from>
    <xdr:to>
      <xdr:col>10</xdr:col>
      <xdr:colOff>114300</xdr:colOff>
      <xdr:row>37</xdr:row>
      <xdr:rowOff>42708</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635321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85144</xdr:rowOff>
    </xdr:from>
    <xdr:to>
      <xdr:col>24</xdr:col>
      <xdr:colOff>114300</xdr:colOff>
      <xdr:row>36</xdr:row>
      <xdr:rowOff>15294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0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108021</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93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75511</xdr:rowOff>
    </xdr:from>
    <xdr:to>
      <xdr:col>20</xdr:col>
      <xdr:colOff>38100</xdr:colOff>
      <xdr:row>37</xdr:row>
      <xdr:rowOff>5661</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168238</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135763</xdr:rowOff>
    </xdr:from>
    <xdr:to>
      <xdr:col>15</xdr:col>
      <xdr:colOff>101600</xdr:colOff>
      <xdr:row>37</xdr:row>
      <xdr:rowOff>65913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57040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130211</xdr:rowOff>
    </xdr:from>
    <xdr:to>
      <xdr:col>10</xdr:col>
      <xdr:colOff>165100</xdr:colOff>
      <xdr:row>37</xdr:row>
      <xdr:rowOff>60361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63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51488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63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163358</xdr:rowOff>
    </xdr:from>
    <xdr:to>
      <xdr:col>6</xdr:col>
      <xdr:colOff>38100</xdr:colOff>
      <xdr:row>37</xdr:row>
      <xdr:rowOff>93508</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84635</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4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95465</xdr:rowOff>
    </xdr:from>
    <xdr:to>
      <xdr:col>24</xdr:col>
      <xdr:colOff>63500</xdr:colOff>
      <xdr:row>58</xdr:row>
      <xdr:rowOff>129405</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3797300" y="10039565"/>
          <a:ext cx="8382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77922</xdr:rowOff>
    </xdr:from>
    <xdr:to>
      <xdr:col>19</xdr:col>
      <xdr:colOff>177800</xdr:colOff>
      <xdr:row>58</xdr:row>
      <xdr:rowOff>129405</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2908300" y="10022022"/>
          <a:ext cx="889000" cy="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49850</xdr:rowOff>
    </xdr:from>
    <xdr:to>
      <xdr:col>15</xdr:col>
      <xdr:colOff>50800</xdr:colOff>
      <xdr:row>58</xdr:row>
      <xdr:rowOff>77922</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2019300" y="9993950"/>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49850</xdr:rowOff>
    </xdr:from>
    <xdr:to>
      <xdr:col>10</xdr:col>
      <xdr:colOff>114300</xdr:colOff>
      <xdr:row>59</xdr:row>
      <xdr:rowOff>424</xdr:rowOff>
    </xdr:to>
    <xdr:cxnSp macro="">
      <xdr:nvCxnSpPr>
        <xdr:cNvPr id="131" name="直線コネクタ 130">
          <a:extLst>
            <a:ext uri="{FF2B5EF4-FFF2-40B4-BE49-F238E27FC236}">
              <a16:creationId xmlns="" xmlns:a16="http://schemas.microsoft.com/office/drawing/2014/main" id="{00000000-0008-0000-0700-000083000000}"/>
            </a:ext>
          </a:extLst>
        </xdr:cNvPr>
        <xdr:cNvCxnSpPr/>
      </xdr:nvCxnSpPr>
      <xdr:spPr>
        <a:xfrm flipV="1">
          <a:off x="1130300" y="9993950"/>
          <a:ext cx="889000" cy="12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44665</xdr:rowOff>
    </xdr:from>
    <xdr:to>
      <xdr:col>24</xdr:col>
      <xdr:colOff>114300</xdr:colOff>
      <xdr:row>58</xdr:row>
      <xdr:rowOff>146265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4584700" y="99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131042</xdr:rowOff>
    </xdr:from>
    <xdr:ext cx="599010" cy="259045"/>
    <xdr:sp macro="" textlink="">
      <xdr:nvSpPr>
        <xdr:cNvPr id="142" name="総務費該当値テキスト">
          <a:extLst>
            <a:ext uri="{FF2B5EF4-FFF2-40B4-BE49-F238E27FC236}">
              <a16:creationId xmlns="" xmlns:a16="http://schemas.microsoft.com/office/drawing/2014/main" id="{00000000-0008-0000-0700-00008E000000}"/>
            </a:ext>
          </a:extLst>
        </xdr:cNvPr>
        <xdr:cNvSpPr txBox="1"/>
      </xdr:nvSpPr>
      <xdr:spPr>
        <a:xfrm>
          <a:off x="4686300" y="990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78605</xdr:rowOff>
    </xdr:from>
    <xdr:to>
      <xdr:col>20</xdr:col>
      <xdr:colOff>38100</xdr:colOff>
      <xdr:row>59</xdr:row>
      <xdr:rowOff>8755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3746500" y="100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171332</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3497795" y="1011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27122</xdr:rowOff>
    </xdr:from>
    <xdr:to>
      <xdr:col>15</xdr:col>
      <xdr:colOff>101600</xdr:colOff>
      <xdr:row>58</xdr:row>
      <xdr:rowOff>128722</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2857500" y="99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119849</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608795" y="1006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170500</xdr:rowOff>
    </xdr:from>
    <xdr:to>
      <xdr:col>10</xdr:col>
      <xdr:colOff>165100</xdr:colOff>
      <xdr:row>58</xdr:row>
      <xdr:rowOff>100650</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968500" y="99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91777</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1719795" y="100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121074</xdr:rowOff>
    </xdr:from>
    <xdr:to>
      <xdr:col>6</xdr:col>
      <xdr:colOff>38100</xdr:colOff>
      <xdr:row>59</xdr:row>
      <xdr:rowOff>51224</xdr:rowOff>
    </xdr:to>
    <xdr:sp macro="" textlink="">
      <xdr:nvSpPr>
        <xdr:cNvPr id="149" name="楕円 148">
          <a:extLst>
            <a:ext uri="{FF2B5EF4-FFF2-40B4-BE49-F238E27FC236}">
              <a16:creationId xmlns="" xmlns:a16="http://schemas.microsoft.com/office/drawing/2014/main" id="{00000000-0008-0000-0700-000095000000}"/>
            </a:ext>
          </a:extLst>
        </xdr:cNvPr>
        <xdr:cNvSpPr/>
      </xdr:nvSpPr>
      <xdr:spPr>
        <a:xfrm>
          <a:off x="1079500" y="100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42351</xdr:rowOff>
    </xdr:from>
    <xdr:ext cx="534377"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863111" y="1015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128601</xdr:rowOff>
    </xdr:from>
    <xdr:to>
      <xdr:col>24</xdr:col>
      <xdr:colOff>63500</xdr:colOff>
      <xdr:row>77</xdr:row>
      <xdr:rowOff>158311</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3330251"/>
          <a:ext cx="838200" cy="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59148</xdr:rowOff>
    </xdr:from>
    <xdr:to>
      <xdr:col>19</xdr:col>
      <xdr:colOff>177800</xdr:colOff>
      <xdr:row>77</xdr:row>
      <xdr:rowOff>158311</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908300" y="13260798"/>
          <a:ext cx="889000" cy="9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59148</xdr:rowOff>
    </xdr:from>
    <xdr:to>
      <xdr:col>15</xdr:col>
      <xdr:colOff>50800</xdr:colOff>
      <xdr:row>78</xdr:row>
      <xdr:rowOff>96003</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3260798"/>
          <a:ext cx="889000" cy="20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96003</xdr:rowOff>
    </xdr:from>
    <xdr:to>
      <xdr:col>10</xdr:col>
      <xdr:colOff>114300</xdr:colOff>
      <xdr:row>78</xdr:row>
      <xdr:rowOff>106660</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3469103"/>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77801</xdr:rowOff>
    </xdr:from>
    <xdr:to>
      <xdr:col>24</xdr:col>
      <xdr:colOff>114300</xdr:colOff>
      <xdr:row>78</xdr:row>
      <xdr:rowOff>7951</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32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56228</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325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107511</xdr:rowOff>
    </xdr:from>
    <xdr:to>
      <xdr:col>20</xdr:col>
      <xdr:colOff>38100</xdr:colOff>
      <xdr:row>78</xdr:row>
      <xdr:rowOff>37661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33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28788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340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8348</xdr:rowOff>
    </xdr:from>
    <xdr:to>
      <xdr:col>15</xdr:col>
      <xdr:colOff>101600</xdr:colOff>
      <xdr:row>77</xdr:row>
      <xdr:rowOff>109948</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320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101075</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330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45203</xdr:rowOff>
    </xdr:from>
    <xdr:to>
      <xdr:col>10</xdr:col>
      <xdr:colOff>165100</xdr:colOff>
      <xdr:row>78</xdr:row>
      <xdr:rowOff>146803</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34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137930</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35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55860</xdr:rowOff>
    </xdr:from>
    <xdr:to>
      <xdr:col>6</xdr:col>
      <xdr:colOff>38100</xdr:colOff>
      <xdr:row>78</xdr:row>
      <xdr:rowOff>157460</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34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148587</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30795" y="1352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109869</xdr:rowOff>
    </xdr:from>
    <xdr:to>
      <xdr:col>24</xdr:col>
      <xdr:colOff>63500</xdr:colOff>
      <xdr:row>98</xdr:row>
      <xdr:rowOff>114233</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911969"/>
          <a:ext cx="8382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109869</xdr:rowOff>
    </xdr:from>
    <xdr:to>
      <xdr:col>19</xdr:col>
      <xdr:colOff>177800</xdr:colOff>
      <xdr:row>98</xdr:row>
      <xdr:rowOff>113655</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911969"/>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113655</xdr:rowOff>
    </xdr:from>
    <xdr:to>
      <xdr:col>15</xdr:col>
      <xdr:colOff>50800</xdr:colOff>
      <xdr:row>98</xdr:row>
      <xdr:rowOff>114695</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915755"/>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114695</xdr:rowOff>
    </xdr:from>
    <xdr:to>
      <xdr:col>10</xdr:col>
      <xdr:colOff>114300</xdr:colOff>
      <xdr:row>98</xdr:row>
      <xdr:rowOff>116911</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916795"/>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63433</xdr:rowOff>
    </xdr:from>
    <xdr:to>
      <xdr:col>24</xdr:col>
      <xdr:colOff>114300</xdr:colOff>
      <xdr:row>98</xdr:row>
      <xdr:rowOff>165033</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59069</xdr:rowOff>
    </xdr:from>
    <xdr:to>
      <xdr:col>20</xdr:col>
      <xdr:colOff>38100</xdr:colOff>
      <xdr:row>98</xdr:row>
      <xdr:rowOff>160669</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8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151796</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9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62855</xdr:rowOff>
    </xdr:from>
    <xdr:to>
      <xdr:col>15</xdr:col>
      <xdr:colOff>101600</xdr:colOff>
      <xdr:row>98</xdr:row>
      <xdr:rowOff>164455</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8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155582</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9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63895</xdr:rowOff>
    </xdr:from>
    <xdr:to>
      <xdr:col>10</xdr:col>
      <xdr:colOff>165100</xdr:colOff>
      <xdr:row>98</xdr:row>
      <xdr:rowOff>165495</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156622</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9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66111</xdr:rowOff>
    </xdr:from>
    <xdr:to>
      <xdr:col>6</xdr:col>
      <xdr:colOff>38100</xdr:colOff>
      <xdr:row>98</xdr:row>
      <xdr:rowOff>167711</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158838</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9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51429</xdr:rowOff>
    </xdr:from>
    <xdr:to>
      <xdr:col>55</xdr:col>
      <xdr:colOff>0</xdr:colOff>
      <xdr:row>58</xdr:row>
      <xdr:rowOff>54122</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9639300" y="9995529"/>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48329</xdr:rowOff>
    </xdr:from>
    <xdr:to>
      <xdr:col>50</xdr:col>
      <xdr:colOff>114300</xdr:colOff>
      <xdr:row>58</xdr:row>
      <xdr:rowOff>51429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8750300" y="9992429"/>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16260</xdr:rowOff>
    </xdr:from>
    <xdr:to>
      <xdr:col>45</xdr:col>
      <xdr:colOff>177800</xdr:colOff>
      <xdr:row>58</xdr:row>
      <xdr:rowOff>48329</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7861300" y="9960360"/>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16260</xdr:rowOff>
    </xdr:from>
    <xdr:to>
      <xdr:col>41</xdr:col>
      <xdr:colOff>50800</xdr:colOff>
      <xdr:row>58</xdr:row>
      <xdr:rowOff>39793</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6972300" y="9960360"/>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3322</xdr:rowOff>
    </xdr:from>
    <xdr:to>
      <xdr:col>55</xdr:col>
      <xdr:colOff>50800</xdr:colOff>
      <xdr:row>58</xdr:row>
      <xdr:rowOff>104922</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99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89699</xdr:rowOff>
    </xdr:from>
    <xdr:ext cx="534377"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8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629</xdr:rowOff>
    </xdr:from>
    <xdr:to>
      <xdr:col>50</xdr:col>
      <xdr:colOff>165100</xdr:colOff>
      <xdr:row>58</xdr:row>
      <xdr:rowOff>102229</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9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93356</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72111" y="100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168979</xdr:rowOff>
    </xdr:from>
    <xdr:to>
      <xdr:col>46</xdr:col>
      <xdr:colOff>38100</xdr:colOff>
      <xdr:row>58</xdr:row>
      <xdr:rowOff>99129</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99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90256</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100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136910</xdr:rowOff>
    </xdr:from>
    <xdr:to>
      <xdr:col>41</xdr:col>
      <xdr:colOff>101600</xdr:colOff>
      <xdr:row>58</xdr:row>
      <xdr:rowOff>67060</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99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58187</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100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160443</xdr:rowOff>
    </xdr:from>
    <xdr:to>
      <xdr:col>36</xdr:col>
      <xdr:colOff>165100</xdr:colOff>
      <xdr:row>58</xdr:row>
      <xdr:rowOff>90593</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99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81720</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100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33832</xdr:rowOff>
    </xdr:from>
    <xdr:to>
      <xdr:col>55</xdr:col>
      <xdr:colOff>0</xdr:colOff>
      <xdr:row>79</xdr:row>
      <xdr:rowOff>37390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9639300" y="13578382"/>
          <a:ext cx="8382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35607</xdr:rowOff>
    </xdr:from>
    <xdr:to>
      <xdr:col>50</xdr:col>
      <xdr:colOff>114300</xdr:colOff>
      <xdr:row>79</xdr:row>
      <xdr:rowOff>37390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8750300" y="1358015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28563</xdr:rowOff>
    </xdr:from>
    <xdr:to>
      <xdr:col>45</xdr:col>
      <xdr:colOff>177800</xdr:colOff>
      <xdr:row>79</xdr:row>
      <xdr:rowOff>35607</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3573113"/>
          <a:ext cx="889000" cy="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28563</xdr:rowOff>
    </xdr:from>
    <xdr:to>
      <xdr:col>41</xdr:col>
      <xdr:colOff>50800</xdr:colOff>
      <xdr:row>79</xdr:row>
      <xdr:rowOff>38864</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573113"/>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154482</xdr:rowOff>
    </xdr:from>
    <xdr:to>
      <xdr:col>55</xdr:col>
      <xdr:colOff>50800</xdr:colOff>
      <xdr:row>79</xdr:row>
      <xdr:rowOff>84632</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69409</xdr:rowOff>
    </xdr:from>
    <xdr:ext cx="469744"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4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158040</xdr:rowOff>
    </xdr:from>
    <xdr:to>
      <xdr:col>50</xdr:col>
      <xdr:colOff>165100</xdr:colOff>
      <xdr:row>79</xdr:row>
      <xdr:rowOff>88190</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5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79317</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04428" y="1362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156257</xdr:rowOff>
    </xdr:from>
    <xdr:to>
      <xdr:col>46</xdr:col>
      <xdr:colOff>38100</xdr:colOff>
      <xdr:row>79</xdr:row>
      <xdr:rowOff>86407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5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77534</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15428" y="1362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149213</xdr:rowOff>
    </xdr:from>
    <xdr:to>
      <xdr:col>41</xdr:col>
      <xdr:colOff>101600</xdr:colOff>
      <xdr:row>79</xdr:row>
      <xdr:rowOff>79363</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5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70490</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26428" y="1361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159514</xdr:rowOff>
    </xdr:from>
    <xdr:to>
      <xdr:col>36</xdr:col>
      <xdr:colOff>165100</xdr:colOff>
      <xdr:row>79</xdr:row>
      <xdr:rowOff>89664</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5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80791</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37428" y="136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151112</xdr:rowOff>
    </xdr:from>
    <xdr:to>
      <xdr:col>55</xdr:col>
      <xdr:colOff>0</xdr:colOff>
      <xdr:row>97</xdr:row>
      <xdr:rowOff>19379</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610312"/>
          <a:ext cx="8382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19379</xdr:rowOff>
    </xdr:from>
    <xdr:to>
      <xdr:col>50</xdr:col>
      <xdr:colOff>114300</xdr:colOff>
      <xdr:row>97</xdr:row>
      <xdr:rowOff>45814</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8750300" y="16650029"/>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161303</xdr:rowOff>
    </xdr:from>
    <xdr:to>
      <xdr:col>45</xdr:col>
      <xdr:colOff>177800</xdr:colOff>
      <xdr:row>97</xdr:row>
      <xdr:rowOff>45814</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6620503"/>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161303</xdr:rowOff>
    </xdr:from>
    <xdr:to>
      <xdr:col>41</xdr:col>
      <xdr:colOff>50800</xdr:colOff>
      <xdr:row>97</xdr:row>
      <xdr:rowOff>468</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620503"/>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100312</xdr:rowOff>
    </xdr:from>
    <xdr:to>
      <xdr:col>55</xdr:col>
      <xdr:colOff>50800</xdr:colOff>
      <xdr:row>97</xdr:row>
      <xdr:rowOff>30462</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5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78739</xdr:rowOff>
    </xdr:from>
    <xdr:ext cx="534377"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5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140029</xdr:rowOff>
    </xdr:from>
    <xdr:to>
      <xdr:col>50</xdr:col>
      <xdr:colOff>165100</xdr:colOff>
      <xdr:row>97</xdr:row>
      <xdr:rowOff>70179</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5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61306</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69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166464</xdr:rowOff>
    </xdr:from>
    <xdr:to>
      <xdr:col>46</xdr:col>
      <xdr:colOff>38100</xdr:colOff>
      <xdr:row>97</xdr:row>
      <xdr:rowOff>96614</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6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87741</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7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110503</xdr:rowOff>
    </xdr:from>
    <xdr:to>
      <xdr:col>41</xdr:col>
      <xdr:colOff>101600</xdr:colOff>
      <xdr:row>97</xdr:row>
      <xdr:rowOff>40653</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31780</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6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121118</xdr:rowOff>
    </xdr:from>
    <xdr:to>
      <xdr:col>36</xdr:col>
      <xdr:colOff>165100</xdr:colOff>
      <xdr:row>97</xdr:row>
      <xdr:rowOff>51268</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5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42395</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67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28747</xdr:rowOff>
    </xdr:from>
    <xdr:to>
      <xdr:col>85</xdr:col>
      <xdr:colOff>127000</xdr:colOff>
      <xdr:row>39</xdr:row>
      <xdr:rowOff>56310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5481300" y="6715297"/>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28747</xdr:rowOff>
    </xdr:from>
    <xdr:to>
      <xdr:col>81</xdr:col>
      <xdr:colOff>50800</xdr:colOff>
      <xdr:row>39</xdr:row>
      <xdr:rowOff>77635</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4592300" y="6715297"/>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52554</xdr:rowOff>
    </xdr:from>
    <xdr:to>
      <xdr:col>76</xdr:col>
      <xdr:colOff>114300</xdr:colOff>
      <xdr:row>39</xdr:row>
      <xdr:rowOff>77635</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3703300" y="6739104"/>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20305</xdr:rowOff>
    </xdr:from>
    <xdr:to>
      <xdr:col>71</xdr:col>
      <xdr:colOff>177800</xdr:colOff>
      <xdr:row>39</xdr:row>
      <xdr:rowOff>52554</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2814300" y="6192505"/>
          <a:ext cx="889000" cy="54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5510</xdr:rowOff>
    </xdr:from>
    <xdr:to>
      <xdr:col>85</xdr:col>
      <xdr:colOff>177800</xdr:colOff>
      <xdr:row>39</xdr:row>
      <xdr:rowOff>107110</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6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91887</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66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149397</xdr:rowOff>
    </xdr:from>
    <xdr:to>
      <xdr:col>81</xdr:col>
      <xdr:colOff>101600</xdr:colOff>
      <xdr:row>39</xdr:row>
      <xdr:rowOff>79547</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6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70674</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67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26835</xdr:rowOff>
    </xdr:from>
    <xdr:to>
      <xdr:col>76</xdr:col>
      <xdr:colOff>165100</xdr:colOff>
      <xdr:row>39</xdr:row>
      <xdr:rowOff>128435</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67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119562</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68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1754</xdr:rowOff>
    </xdr:from>
    <xdr:to>
      <xdr:col>72</xdr:col>
      <xdr:colOff>38100</xdr:colOff>
      <xdr:row>39</xdr:row>
      <xdr:rowOff>103354</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6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94481</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7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140955</xdr:rowOff>
    </xdr:from>
    <xdr:to>
      <xdr:col>67</xdr:col>
      <xdr:colOff>101600</xdr:colOff>
      <xdr:row>36</xdr:row>
      <xdr:rowOff>71105</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1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87632</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59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22764</xdr:rowOff>
    </xdr:from>
    <xdr:to>
      <xdr:col>85</xdr:col>
      <xdr:colOff>127000</xdr:colOff>
      <xdr:row>57</xdr:row>
      <xdr:rowOff>49113</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5481300" y="9795414"/>
          <a:ext cx="83820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49113</xdr:rowOff>
    </xdr:from>
    <xdr:to>
      <xdr:col>81</xdr:col>
      <xdr:colOff>50800</xdr:colOff>
      <xdr:row>57</xdr:row>
      <xdr:rowOff>119331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4592300" y="9821763"/>
          <a:ext cx="8890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95028</xdr:rowOff>
    </xdr:from>
    <xdr:to>
      <xdr:col>76</xdr:col>
      <xdr:colOff>114300</xdr:colOff>
      <xdr:row>57</xdr:row>
      <xdr:rowOff>119331</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3703300" y="9867678"/>
          <a:ext cx="8890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18911</xdr:rowOff>
    </xdr:from>
    <xdr:to>
      <xdr:col>71</xdr:col>
      <xdr:colOff>177800</xdr:colOff>
      <xdr:row>57</xdr:row>
      <xdr:rowOff>95028</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2814300" y="9791561"/>
          <a:ext cx="889000" cy="7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143414</xdr:rowOff>
    </xdr:from>
    <xdr:to>
      <xdr:col>85</xdr:col>
      <xdr:colOff>177800</xdr:colOff>
      <xdr:row>57</xdr:row>
      <xdr:rowOff>73564</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97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166291</xdr:rowOff>
    </xdr:from>
    <xdr:ext cx="534377"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95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169763</xdr:rowOff>
    </xdr:from>
    <xdr:to>
      <xdr:col>81</xdr:col>
      <xdr:colOff>101600</xdr:colOff>
      <xdr:row>57</xdr:row>
      <xdr:rowOff>99913</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7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91040</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14111" y="98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68531</xdr:rowOff>
    </xdr:from>
    <xdr:to>
      <xdr:col>76</xdr:col>
      <xdr:colOff>165100</xdr:colOff>
      <xdr:row>57</xdr:row>
      <xdr:rowOff>170131</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8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161258</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993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44228</xdr:rowOff>
    </xdr:from>
    <xdr:to>
      <xdr:col>72</xdr:col>
      <xdr:colOff>38100</xdr:colOff>
      <xdr:row>57</xdr:row>
      <xdr:rowOff>145828</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8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136955</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9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139561</xdr:rowOff>
    </xdr:from>
    <xdr:to>
      <xdr:col>67</xdr:col>
      <xdr:colOff>101600</xdr:colOff>
      <xdr:row>57</xdr:row>
      <xdr:rowOff>69711</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86238</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51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44994</xdr:rowOff>
    </xdr:from>
    <xdr:to>
      <xdr:col>85</xdr:col>
      <xdr:colOff>127000</xdr:colOff>
      <xdr:row>78</xdr:row>
      <xdr:rowOff>132384</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5481300" y="13418094"/>
          <a:ext cx="838200" cy="8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132384</xdr:rowOff>
    </xdr:from>
    <xdr:to>
      <xdr:col>81</xdr:col>
      <xdr:colOff>50800</xdr:colOff>
      <xdr:row>79</xdr:row>
      <xdr:rowOff>38909</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4592300" y="13505484"/>
          <a:ext cx="8890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38909</xdr:rowOff>
    </xdr:from>
    <xdr:to>
      <xdr:col>76</xdr:col>
      <xdr:colOff>114300</xdr:colOff>
      <xdr:row>79</xdr:row>
      <xdr:rowOff>98879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3703300" y="13583459"/>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165644</xdr:rowOff>
    </xdr:from>
    <xdr:to>
      <xdr:col>85</xdr:col>
      <xdr:colOff>177800</xdr:colOff>
      <xdr:row>78</xdr:row>
      <xdr:rowOff>95794</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6268700" y="133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17071</xdr:rowOff>
    </xdr:from>
    <xdr:ext cx="534377" cy="259045"/>
    <xdr:sp macro="" textlink="">
      <xdr:nvSpPr>
        <xdr:cNvPr id="651" name="災害復旧費該当値テキスト">
          <a:extLst>
            <a:ext uri="{FF2B5EF4-FFF2-40B4-BE49-F238E27FC236}">
              <a16:creationId xmlns="" xmlns:a16="http://schemas.microsoft.com/office/drawing/2014/main" id="{00000000-0008-0000-0700-00008B020000}"/>
            </a:ext>
          </a:extLst>
        </xdr:cNvPr>
        <xdr:cNvSpPr txBox="1"/>
      </xdr:nvSpPr>
      <xdr:spPr>
        <a:xfrm>
          <a:off x="16370300" y="132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81584</xdr:rowOff>
    </xdr:from>
    <xdr:to>
      <xdr:col>81</xdr:col>
      <xdr:colOff>101600</xdr:colOff>
      <xdr:row>79</xdr:row>
      <xdr:rowOff>11734</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5430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28261</xdr:rowOff>
    </xdr:from>
    <xdr:ext cx="534377"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14111" y="132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159559</xdr:rowOff>
    </xdr:from>
    <xdr:to>
      <xdr:col>76</xdr:col>
      <xdr:colOff>165100</xdr:colOff>
      <xdr:row>79</xdr:row>
      <xdr:rowOff>89709</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4541500" y="1353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80836</xdr:rowOff>
    </xdr:from>
    <xdr:ext cx="469744"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357428" y="1362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6334</xdr:rowOff>
    </xdr:from>
    <xdr:to>
      <xdr:col>85</xdr:col>
      <xdr:colOff>127000</xdr:colOff>
      <xdr:row>98</xdr:row>
      <xdr:rowOff>28508</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5481300" y="16808434"/>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6334</xdr:rowOff>
    </xdr:from>
    <xdr:to>
      <xdr:col>81</xdr:col>
      <xdr:colOff>50800</xdr:colOff>
      <xdr:row>98</xdr:row>
      <xdr:rowOff>14560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4592300" y="16808434"/>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14560</xdr:rowOff>
    </xdr:from>
    <xdr:to>
      <xdr:col>76</xdr:col>
      <xdr:colOff>114300</xdr:colOff>
      <xdr:row>98</xdr:row>
      <xdr:rowOff>32063</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3703300" y="16816660"/>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31328</xdr:rowOff>
    </xdr:from>
    <xdr:to>
      <xdr:col>71</xdr:col>
      <xdr:colOff>177800</xdr:colOff>
      <xdr:row>98</xdr:row>
      <xdr:rowOff>32063</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2814300" y="1683342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149158</xdr:rowOff>
    </xdr:from>
    <xdr:to>
      <xdr:col>85</xdr:col>
      <xdr:colOff>177800</xdr:colOff>
      <xdr:row>98</xdr:row>
      <xdr:rowOff>79308</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6268700" y="167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127585</xdr:rowOff>
    </xdr:from>
    <xdr:ext cx="534377" cy="259045"/>
    <xdr:sp macro="" textlink="">
      <xdr:nvSpPr>
        <xdr:cNvPr id="708" name="公債費該当値テキスト">
          <a:extLst>
            <a:ext uri="{FF2B5EF4-FFF2-40B4-BE49-F238E27FC236}">
              <a16:creationId xmlns="" xmlns:a16="http://schemas.microsoft.com/office/drawing/2014/main" id="{00000000-0008-0000-0700-0000C4020000}"/>
            </a:ext>
          </a:extLst>
        </xdr:cNvPr>
        <xdr:cNvSpPr txBox="1"/>
      </xdr:nvSpPr>
      <xdr:spPr>
        <a:xfrm>
          <a:off x="16370300"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126984</xdr:rowOff>
    </xdr:from>
    <xdr:to>
      <xdr:col>81</xdr:col>
      <xdr:colOff>101600</xdr:colOff>
      <xdr:row>98</xdr:row>
      <xdr:rowOff>57134</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5430500" y="167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48261</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14111" y="1685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135210</xdr:rowOff>
    </xdr:from>
    <xdr:to>
      <xdr:col>76</xdr:col>
      <xdr:colOff>165100</xdr:colOff>
      <xdr:row>98</xdr:row>
      <xdr:rowOff>65360</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4541500" y="167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56487</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325111" y="168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152713</xdr:rowOff>
    </xdr:from>
    <xdr:to>
      <xdr:col>72</xdr:col>
      <xdr:colOff>38100</xdr:colOff>
      <xdr:row>98</xdr:row>
      <xdr:rowOff>82863</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3652500" y="16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73990</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436111" y="168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151978</xdr:rowOff>
    </xdr:from>
    <xdr:to>
      <xdr:col>67</xdr:col>
      <xdr:colOff>101600</xdr:colOff>
      <xdr:row>98</xdr:row>
      <xdr:rowOff>82128</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2763500" y="167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73255</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547111" y="168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98598</xdr:rowOff>
    </xdr:from>
    <xdr:to>
      <xdr:col>102</xdr:col>
      <xdr:colOff>114300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270798"/>
          <a:ext cx="889000" cy="38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165945</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7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47798</xdr:rowOff>
    </xdr:from>
    <xdr:to>
      <xdr:col>98</xdr:col>
      <xdr:colOff>38100</xdr:colOff>
      <xdr:row>36</xdr:row>
      <xdr:rowOff>149398</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2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165925</xdr:rowOff>
    </xdr:from>
    <xdr:ext cx="469744"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21428" y="599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目的別にみると、総務費・災害復旧費が増加している。総務費では、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推進に係る費用費用が増加している。災害復旧費は令和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の集中豪雨に伴う災害復旧事業により、災害復旧費が増加傾向にあった。災害復旧事業も令和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年度をもって完了となるため、今後は減少となる見込みである。ただし、現在の豪雨災害に備えるため、災害発生に備えられるだけの財政運営を心がけていく必要がある。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年度は財政調整基金を取り崩すことなく積み立てる事ができた</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実質収支</a:t>
          </a:r>
          <a:r>
            <a:rPr kumimoji="1" lang="ja-JP" altLang="en-US" sz="1100">
              <a:solidFill>
                <a:schemeClr val="tx1"/>
              </a:solidFill>
              <a:effectLst/>
              <a:latin typeface="+mn-lt"/>
              <a:ea typeface="+mn-ea"/>
              <a:cs typeface="+mn-cs"/>
            </a:rPr>
            <a:t>額は令和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年度より</a:t>
          </a:r>
          <a:r>
            <a:rPr kumimoji="1" lang="en-US" altLang="ja-JP" sz="1100">
              <a:solidFill>
                <a:schemeClr val="tx1"/>
              </a:solidFill>
              <a:effectLst/>
              <a:latin typeface="+mn-lt"/>
              <a:ea typeface="+mn-ea"/>
              <a:cs typeface="+mn-cs"/>
            </a:rPr>
            <a:t>0.96%</a:t>
          </a:r>
          <a:r>
            <a:rPr kumimoji="1" lang="ja-JP" altLang="en-US" sz="1100">
              <a:solidFill>
                <a:schemeClr val="tx1"/>
              </a:solidFill>
              <a:effectLst/>
              <a:latin typeface="+mn-lt"/>
              <a:ea typeface="+mn-ea"/>
              <a:cs typeface="+mn-cs"/>
            </a:rPr>
            <a:t>減少し</a:t>
          </a:r>
          <a:r>
            <a:rPr kumimoji="1" lang="ja-JP" altLang="ja-JP" sz="1100">
              <a:solidFill>
                <a:schemeClr val="tx1"/>
              </a:solidFill>
              <a:effectLst/>
              <a:latin typeface="+mn-lt"/>
              <a:ea typeface="+mn-ea"/>
              <a:cs typeface="+mn-cs"/>
            </a:rPr>
            <a:t>ている。物価高騰による影響があったにも関わらず</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町民税</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増収</a:t>
          </a:r>
          <a:r>
            <a:rPr kumimoji="1" lang="ja-JP" altLang="en-US" sz="1100">
              <a:solidFill>
                <a:schemeClr val="tx1"/>
              </a:solidFill>
              <a:effectLst/>
              <a:latin typeface="+mn-lt"/>
              <a:ea typeface="+mn-ea"/>
              <a:cs typeface="+mn-cs"/>
            </a:rPr>
            <a:t>したことにより、標準財政規模の維持の一助となった。</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年度決算においても赤字になっている会計はない。</a:t>
          </a:r>
          <a:endParaRPr lang="ja-JP" altLang="ja-JP" sz="1400">
            <a:effectLst/>
          </a:endParaRPr>
        </a:p>
        <a:p>
          <a:r>
            <a:rPr kumimoji="1" lang="ja-JP" altLang="ja-JP" sz="1100">
              <a:solidFill>
                <a:schemeClr val="dk1"/>
              </a:solidFill>
              <a:effectLst/>
              <a:latin typeface="+mn-lt"/>
              <a:ea typeface="+mn-ea"/>
              <a:cs typeface="+mn-cs"/>
            </a:rPr>
            <a:t>国民健康保険特別会計、後期高齢者医療特別会計の医療費の関する特別会計はこれからも厳しさが増す予定があるので、注視していかなければならない。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元利償還金に関しては、令和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年度が償還のピークを迎え</a:t>
          </a:r>
          <a:r>
            <a:rPr kumimoji="1" lang="ja-JP" altLang="en-US" sz="1100">
              <a:solidFill>
                <a:schemeClr val="tx1"/>
              </a:solidFill>
              <a:effectLst/>
              <a:latin typeface="+mn-lt"/>
              <a:ea typeface="+mn-ea"/>
              <a:cs typeface="+mn-cs"/>
            </a:rPr>
            <a:t>減少傾向になる見込みである。</a:t>
          </a:r>
          <a:endParaRPr lang="ja-JP" altLang="ja-JP" sz="1400">
            <a:solidFill>
              <a:schemeClr val="tx1"/>
            </a:solidFill>
            <a:effectLst/>
          </a:endParaRPr>
        </a:p>
        <a:p>
          <a:r>
            <a:rPr kumimoji="1" lang="ja-JP" altLang="en-US" sz="1100">
              <a:solidFill>
                <a:schemeClr val="tx1"/>
              </a:solidFill>
              <a:effectLst/>
              <a:latin typeface="+mn-lt"/>
              <a:ea typeface="+mn-ea"/>
              <a:cs typeface="+mn-cs"/>
            </a:rPr>
            <a:t>これは、</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年度で三セク債の償還が完了し</a:t>
          </a:r>
          <a:r>
            <a:rPr kumimoji="1" lang="ja-JP" altLang="en-US" sz="1100">
              <a:solidFill>
                <a:schemeClr val="tx1"/>
              </a:solidFill>
              <a:effectLst/>
              <a:latin typeface="+mn-lt"/>
              <a:ea typeface="+mn-ea"/>
              <a:cs typeface="+mn-cs"/>
            </a:rPr>
            <a:t>たことによ</a:t>
          </a:r>
          <a:r>
            <a:rPr kumimoji="1" lang="ja-JP" altLang="ja-JP" sz="1100">
              <a:solidFill>
                <a:schemeClr val="tx1"/>
              </a:solidFill>
              <a:effectLst/>
              <a:latin typeface="+mn-lt"/>
              <a:ea typeface="+mn-ea"/>
              <a:cs typeface="+mn-cs"/>
            </a:rPr>
            <a:t>る</a:t>
          </a:r>
          <a:r>
            <a:rPr kumimoji="1" lang="ja-JP" altLang="en-US" sz="1100">
              <a:solidFill>
                <a:schemeClr val="tx1"/>
              </a:solidFill>
              <a:effectLst/>
              <a:latin typeface="+mn-lt"/>
              <a:ea typeface="+mn-ea"/>
              <a:cs typeface="+mn-cs"/>
            </a:rPr>
            <a:t>ものである。しかし起債事業は年々増加しており、</a:t>
          </a:r>
          <a:r>
            <a:rPr kumimoji="1" lang="ja-JP" altLang="ja-JP" sz="1100">
              <a:solidFill>
                <a:schemeClr val="tx1"/>
              </a:solidFill>
              <a:effectLst/>
              <a:latin typeface="+mn-lt"/>
              <a:ea typeface="+mn-ea"/>
              <a:cs typeface="+mn-cs"/>
            </a:rPr>
            <a:t>償還金の大幅な減少は見込め</a:t>
          </a:r>
          <a:r>
            <a:rPr kumimoji="1" lang="ja-JP" altLang="en-US" sz="1100">
              <a:solidFill>
                <a:schemeClr val="tx1"/>
              </a:solidFill>
              <a:effectLst/>
              <a:latin typeface="+mn-lt"/>
              <a:ea typeface="+mn-ea"/>
              <a:cs typeface="+mn-cs"/>
            </a:rPr>
            <a:t>ない。今後も</a:t>
          </a:r>
          <a:r>
            <a:rPr kumimoji="1" lang="ja-JP" altLang="ja-JP" sz="1100">
              <a:solidFill>
                <a:schemeClr val="tx1"/>
              </a:solidFill>
              <a:effectLst/>
              <a:latin typeface="+mn-lt"/>
              <a:ea typeface="+mn-ea"/>
              <a:cs typeface="+mn-cs"/>
            </a:rPr>
            <a:t>教育施設をはじめとする公共施設の老朽化</a:t>
          </a:r>
          <a:r>
            <a:rPr kumimoji="1" lang="ja-JP" altLang="en-US" sz="1100">
              <a:solidFill>
                <a:schemeClr val="tx1"/>
              </a:solidFill>
              <a:effectLst/>
              <a:latin typeface="+mn-lt"/>
              <a:ea typeface="+mn-ea"/>
              <a:cs typeface="+mn-cs"/>
            </a:rPr>
            <a:t>が進み</a:t>
          </a:r>
          <a:r>
            <a:rPr kumimoji="1" lang="ja-JP" altLang="ja-JP" sz="1100">
              <a:solidFill>
                <a:schemeClr val="tx1"/>
              </a:solidFill>
              <a:effectLst/>
              <a:latin typeface="+mn-lt"/>
              <a:ea typeface="+mn-ea"/>
              <a:cs typeface="+mn-cs"/>
            </a:rPr>
            <a:t>、起債事業</a:t>
          </a:r>
          <a:r>
            <a:rPr kumimoji="1" lang="ja-JP" altLang="en-US" sz="1100">
              <a:solidFill>
                <a:schemeClr val="tx1"/>
              </a:solidFill>
              <a:effectLst/>
              <a:latin typeface="+mn-lt"/>
              <a:ea typeface="+mn-ea"/>
              <a:cs typeface="+mn-cs"/>
            </a:rPr>
            <a:t>は増加する予定である</a:t>
          </a:r>
          <a:r>
            <a:rPr kumimoji="1" lang="ja-JP" altLang="ja-JP" sz="1100">
              <a:solidFill>
                <a:schemeClr val="tx1"/>
              </a:solidFill>
              <a:effectLst/>
              <a:latin typeface="+mn-lt"/>
              <a:ea typeface="+mn-ea"/>
              <a:cs typeface="+mn-cs"/>
            </a:rPr>
            <a:t>。</a:t>
          </a:r>
          <a:endParaRPr lang="ja-JP" altLang="ja-JP" sz="1400">
            <a:solidFill>
              <a:srgbClr val="FF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年度は、償還のピーク</a:t>
          </a:r>
          <a:r>
            <a:rPr kumimoji="1" lang="ja-JP" altLang="en-US" sz="1100">
              <a:solidFill>
                <a:schemeClr val="tx1"/>
              </a:solidFill>
              <a:effectLst/>
              <a:latin typeface="+mn-lt"/>
              <a:ea typeface="+mn-ea"/>
              <a:cs typeface="+mn-cs"/>
            </a:rPr>
            <a:t>により</a:t>
          </a:r>
          <a:r>
            <a:rPr kumimoji="1" lang="ja-JP" altLang="ja-JP" sz="1100">
              <a:solidFill>
                <a:schemeClr val="tx1"/>
              </a:solidFill>
              <a:effectLst/>
              <a:latin typeface="+mn-lt"/>
              <a:ea typeface="+mn-ea"/>
              <a:cs typeface="+mn-cs"/>
            </a:rPr>
            <a:t>取り崩しを</a:t>
          </a:r>
          <a:r>
            <a:rPr kumimoji="1" lang="ja-JP" altLang="en-US" sz="1100">
              <a:solidFill>
                <a:schemeClr val="tx1"/>
              </a:solidFill>
              <a:effectLst/>
              <a:latin typeface="+mn-lt"/>
              <a:ea typeface="+mn-ea"/>
              <a:cs typeface="+mn-cs"/>
            </a:rPr>
            <a:t>行ったため、令和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年度は積み立てができていない。</a:t>
          </a:r>
          <a:endParaRPr lang="ja-JP" altLang="ja-JP" sz="10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地方債の現在高が</a:t>
          </a:r>
          <a:r>
            <a:rPr kumimoji="1" lang="en-US" altLang="ja-JP" sz="1100">
              <a:solidFill>
                <a:schemeClr val="tx1"/>
              </a:solidFill>
              <a:effectLst/>
              <a:latin typeface="+mn-lt"/>
              <a:ea typeface="+mn-ea"/>
              <a:cs typeface="+mn-cs"/>
            </a:rPr>
            <a:t>131,271</a:t>
          </a:r>
          <a:r>
            <a:rPr kumimoji="1" lang="ja-JP" altLang="ja-JP" sz="1100">
              <a:solidFill>
                <a:schemeClr val="tx1"/>
              </a:solidFill>
              <a:effectLst/>
              <a:latin typeface="+mn-lt"/>
              <a:ea typeface="+mn-ea"/>
              <a:cs typeface="+mn-cs"/>
            </a:rPr>
            <a:t>千円減少し</a:t>
          </a:r>
          <a:r>
            <a:rPr kumimoji="1" lang="ja-JP" altLang="en-US" sz="1100">
              <a:solidFill>
                <a:schemeClr val="tx1"/>
              </a:solidFill>
              <a:effectLst/>
              <a:latin typeface="+mn-lt"/>
              <a:ea typeface="+mn-ea"/>
              <a:cs typeface="+mn-cs"/>
            </a:rPr>
            <a:t>、公営企業債等繰入見込額も</a:t>
          </a:r>
          <a:r>
            <a:rPr kumimoji="1" lang="en-US" altLang="ja-JP" sz="1100">
              <a:solidFill>
                <a:schemeClr val="tx1"/>
              </a:solidFill>
              <a:effectLst/>
              <a:latin typeface="+mn-lt"/>
              <a:ea typeface="+mn-ea"/>
              <a:cs typeface="+mn-cs"/>
            </a:rPr>
            <a:t>246,075</a:t>
          </a:r>
          <a:r>
            <a:rPr kumimoji="1" lang="ja-JP" altLang="en-US" sz="1100">
              <a:solidFill>
                <a:schemeClr val="tx1"/>
              </a:solidFill>
              <a:effectLst/>
              <a:latin typeface="+mn-lt"/>
              <a:ea typeface="+mn-ea"/>
              <a:cs typeface="+mn-cs"/>
            </a:rPr>
            <a:t>千円減少したことに</a:t>
          </a:r>
          <a:r>
            <a:rPr kumimoji="1" lang="ja-JP" altLang="ja-JP" sz="1100">
              <a:solidFill>
                <a:schemeClr val="tx1"/>
              </a:solidFill>
              <a:effectLst/>
              <a:latin typeface="+mn-lt"/>
              <a:ea typeface="+mn-ea"/>
              <a:cs typeface="+mn-cs"/>
            </a:rPr>
            <a:t>より、将来負担比率も減少している。</a:t>
          </a:r>
          <a:endParaRPr kumimoji="0" lang="en-US" altLang="ja-JP" sz="1400">
            <a:solidFill>
              <a:schemeClr val="tx1"/>
            </a:solidFill>
            <a:effectLst/>
            <a:latin typeface="+mn-lt"/>
            <a:ea typeface="+mn-ea"/>
            <a:cs typeface="+mn-cs"/>
          </a:endParaRPr>
        </a:p>
        <a:p>
          <a:pPr eaLnBrk="1" fontAlgn="auto" latinLnBrk="0" hangingPunct="1"/>
          <a:r>
            <a:rPr kumimoji="0" lang="ja-JP" altLang="en-US" sz="1100">
              <a:solidFill>
                <a:schemeClr val="tx1"/>
              </a:solidFill>
              <a:effectLst/>
              <a:latin typeface="+mn-lt"/>
              <a:ea typeface="+mn-ea"/>
              <a:cs typeface="+mn-cs"/>
            </a:rPr>
            <a:t>近年は</a:t>
          </a:r>
          <a:r>
            <a:rPr kumimoji="1" lang="ja-JP" altLang="ja-JP" sz="1100">
              <a:solidFill>
                <a:schemeClr val="tx1"/>
              </a:solidFill>
              <a:effectLst/>
              <a:latin typeface="+mn-lt"/>
              <a:ea typeface="+mn-ea"/>
              <a:cs typeface="+mn-cs"/>
            </a:rPr>
            <a:t>財政調整基金を取り崩す事なく、</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200,808</a:t>
          </a:r>
          <a:r>
            <a:rPr kumimoji="1" lang="ja-JP" altLang="ja-JP" sz="1100">
              <a:solidFill>
                <a:schemeClr val="tx1"/>
              </a:solidFill>
              <a:effectLst/>
              <a:latin typeface="+mn-lt"/>
              <a:ea typeface="+mn-ea"/>
              <a:cs typeface="+mn-cs"/>
            </a:rPr>
            <a:t>千円積み立てる事ができた。また、その他特定目的基金</a:t>
          </a:r>
          <a:r>
            <a:rPr kumimoji="1" lang="ja-JP" altLang="en-US" sz="1100">
              <a:solidFill>
                <a:schemeClr val="tx1"/>
              </a:solidFill>
              <a:effectLst/>
              <a:latin typeface="+mn-lt"/>
              <a:ea typeface="+mn-ea"/>
              <a:cs typeface="+mn-cs"/>
            </a:rPr>
            <a:t>にも</a:t>
          </a:r>
          <a:r>
            <a:rPr kumimoji="1" lang="ja-JP" altLang="ja-JP" sz="1100">
              <a:solidFill>
                <a:schemeClr val="tx1"/>
              </a:solidFill>
              <a:effectLst/>
              <a:latin typeface="+mn-lt"/>
              <a:ea typeface="+mn-ea"/>
              <a:cs typeface="+mn-cs"/>
            </a:rPr>
            <a:t>積み立てを行い、充当可能基金が令和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年度から</a:t>
          </a:r>
          <a:r>
            <a:rPr kumimoji="1" lang="en-US" altLang="ja-JP" sz="1100">
              <a:solidFill>
                <a:schemeClr val="tx1"/>
              </a:solidFill>
              <a:effectLst/>
              <a:latin typeface="+mn-lt"/>
              <a:ea typeface="+mn-ea"/>
              <a:cs typeface="+mn-cs"/>
            </a:rPr>
            <a:t>338,825</a:t>
          </a:r>
          <a:r>
            <a:rPr kumimoji="1" lang="ja-JP" altLang="ja-JP" sz="1100">
              <a:solidFill>
                <a:schemeClr val="tx1"/>
              </a:solidFill>
              <a:effectLst/>
              <a:latin typeface="+mn-lt"/>
              <a:ea typeface="+mn-ea"/>
              <a:cs typeface="+mn-cs"/>
            </a:rPr>
            <a:t>千円増加した。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今後は、交付税措置がある起債を優先するものの、起債に大きく頼らない財政運営に努めていく。</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福岡県久山町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339,108</a:t>
          </a:r>
          <a:r>
            <a:rPr kumimoji="1" lang="ja-JP" altLang="ja-JP" sz="1100">
              <a:solidFill>
                <a:schemeClr val="dk1"/>
              </a:solidFill>
              <a:effectLst/>
              <a:latin typeface="+mn-lt"/>
              <a:ea typeface="+mn-ea"/>
              <a:cs typeface="+mn-cs"/>
            </a:rPr>
            <a:t>千円増加している。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基金残額で増加額の大きいものは財政調整基金が</a:t>
          </a:r>
          <a:r>
            <a:rPr kumimoji="1" lang="en-US" altLang="ja-JP" sz="1100">
              <a:solidFill>
                <a:schemeClr val="dk1"/>
              </a:solidFill>
              <a:effectLst/>
              <a:latin typeface="+mn-lt"/>
              <a:ea typeface="+mn-ea"/>
              <a:cs typeface="+mn-cs"/>
            </a:rPr>
            <a:t>200,808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、公共施設等整備保全基金積立金が</a:t>
          </a:r>
          <a:r>
            <a:rPr kumimoji="1" lang="en-US" altLang="ja-JP" sz="1100">
              <a:solidFill>
                <a:schemeClr val="dk1"/>
              </a:solidFill>
              <a:effectLst/>
              <a:latin typeface="+mn-lt"/>
              <a:ea typeface="+mn-ea"/>
              <a:cs typeface="+mn-cs"/>
            </a:rPr>
            <a:t>60,000</a:t>
          </a:r>
          <a:r>
            <a:rPr kumimoji="1" lang="ja-JP" altLang="en-US" sz="1100">
              <a:solidFill>
                <a:schemeClr val="dk1"/>
              </a:solidFill>
              <a:effectLst/>
              <a:latin typeface="+mn-lt"/>
              <a:ea typeface="+mn-ea"/>
              <a:cs typeface="+mn-cs"/>
            </a:rPr>
            <a:t>千円増加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不測の事態に備え、一定金額を積み立てておき、財政の安定化を図る。</a:t>
          </a:r>
          <a:r>
            <a:rPr kumimoji="0" lang="ja-JP" altLang="en-US"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積立てを行</a:t>
          </a:r>
          <a:r>
            <a:rPr kumimoji="1" lang="ja-JP" altLang="en-US" sz="1100">
              <a:solidFill>
                <a:schemeClr val="dk1"/>
              </a:solidFill>
              <a:effectLst/>
              <a:latin typeface="+mn-lt"/>
              <a:ea typeface="+mn-ea"/>
              <a:cs typeface="+mn-cs"/>
            </a:rPr>
            <a:t>えている</a:t>
          </a:r>
          <a:r>
            <a:rPr kumimoji="1" lang="ja-JP" altLang="ja-JP" sz="1100">
              <a:solidFill>
                <a:schemeClr val="dk1"/>
              </a:solidFill>
              <a:effectLst/>
              <a:latin typeface="+mn-lt"/>
              <a:ea typeface="+mn-ea"/>
              <a:cs typeface="+mn-cs"/>
            </a:rPr>
            <a:t>ため基金全体額が増加した。令和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年度からは</a:t>
          </a:r>
          <a:r>
            <a:rPr kumimoji="1" lang="ja-JP" altLang="en-US" sz="1100">
              <a:solidFill>
                <a:schemeClr val="dk1"/>
              </a:solidFill>
              <a:effectLst/>
              <a:latin typeface="+mn-lt"/>
              <a:ea typeface="+mn-ea"/>
              <a:cs typeface="+mn-cs"/>
            </a:rPr>
            <a:t>公園整備事業などハード事業の計画があるため、</a:t>
          </a:r>
          <a:r>
            <a:rPr kumimoji="1" lang="ja-JP" altLang="ja-JP" sz="1100">
              <a:solidFill>
                <a:schemeClr val="dk1"/>
              </a:solidFill>
              <a:effectLst/>
              <a:latin typeface="+mn-lt"/>
              <a:ea typeface="+mn-ea"/>
              <a:cs typeface="+mn-cs"/>
            </a:rPr>
            <a:t>一定額までは積立を行う予定としている。</a:t>
          </a:r>
          <a:endParaRPr lang="ja-JP" altLang="ja-JP" sz="1400">
            <a:effectLst/>
          </a:endParaRPr>
        </a:p>
        <a:p>
          <a:r>
            <a:rPr kumimoji="1" lang="ja-JP" altLang="ja-JP" sz="1100">
              <a:solidFill>
                <a:schemeClr val="dk1"/>
              </a:solidFill>
              <a:effectLst/>
              <a:latin typeface="+mn-lt"/>
              <a:ea typeface="+mn-ea"/>
              <a:cs typeface="+mn-cs"/>
            </a:rPr>
            <a:t>また今後の公共施設の老朽化に伴う改修や維持補修の費用の財源を確保するため、令和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年度においても公共施設等整備保全基金を</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千円積立てた。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福岡市東部（伏谷）埋立場関連整備基金：福岡市東部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伏谷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埋立場埋立期間の延長に伴う埋立場周辺整備事業及び地域振興事業を計画的かつ有効に実施するため。</a:t>
          </a:r>
          <a:endParaRPr lang="ja-JP" altLang="ja-JP" sz="1400">
            <a:effectLst/>
          </a:endParaRPr>
        </a:p>
        <a:p>
          <a:r>
            <a:rPr kumimoji="1" lang="ja-JP" altLang="ja-JP" sz="1100">
              <a:solidFill>
                <a:schemeClr val="dk1"/>
              </a:solidFill>
              <a:effectLst/>
              <a:latin typeface="+mn-lt"/>
              <a:ea typeface="+mn-ea"/>
              <a:cs typeface="+mn-cs"/>
            </a:rPr>
            <a:t>公共施設等整備保全基金：公共施設の老朽化に伴う改修や維持補修の費用の財源を確保するため。</a:t>
          </a:r>
          <a:endParaRPr lang="ja-JP" altLang="ja-JP" sz="1400">
            <a:effectLst/>
          </a:endParaRPr>
        </a:p>
        <a:p>
          <a:r>
            <a:rPr kumimoji="1" lang="ja-JP" altLang="ja-JP" sz="1100">
              <a:solidFill>
                <a:schemeClr val="dk1"/>
              </a:solidFill>
              <a:effectLst/>
              <a:latin typeface="+mn-lt"/>
              <a:ea typeface="+mn-ea"/>
              <a:cs typeface="+mn-cs"/>
            </a:rPr>
            <a:t>久山町教育振興基金：豊かな人間性を育み、活力ある人材の育成など教育の振興に資するため。</a:t>
          </a:r>
          <a:endParaRPr lang="ja-JP" altLang="ja-JP" sz="1400">
            <a:effectLst/>
          </a:endParaRPr>
        </a:p>
        <a:p>
          <a:r>
            <a:rPr kumimoji="1" lang="ja-JP" altLang="ja-JP" sz="1100">
              <a:solidFill>
                <a:schemeClr val="dk1"/>
              </a:solidFill>
              <a:effectLst/>
              <a:latin typeface="+mn-lt"/>
              <a:ea typeface="+mn-ea"/>
              <a:cs typeface="+mn-cs"/>
            </a:rPr>
            <a:t>久山町農業振興基金：久山町の農業の振興に資するため。</a:t>
          </a:r>
          <a:endParaRPr lang="ja-JP" altLang="ja-JP" sz="1400">
            <a:effectLst/>
          </a:endParaRPr>
        </a:p>
        <a:p>
          <a:r>
            <a:rPr kumimoji="1" lang="ja-JP" altLang="ja-JP" sz="1100">
              <a:solidFill>
                <a:schemeClr val="dk1"/>
              </a:solidFill>
              <a:effectLst/>
              <a:latin typeface="+mn-lt"/>
              <a:ea typeface="+mn-ea"/>
              <a:cs typeface="+mn-cs"/>
            </a:rPr>
            <a:t>採石災害対策基金：採石終結処理後における災害対策及び災害復旧に資するため。</a:t>
          </a:r>
          <a:endParaRPr lang="ja-JP" altLang="ja-JP" sz="1400">
            <a:effectLst/>
          </a:endParaRPr>
        </a:p>
        <a:p>
          <a:r>
            <a:rPr kumimoji="1" lang="ja-JP" altLang="ja-JP" sz="1100">
              <a:solidFill>
                <a:schemeClr val="dk1"/>
              </a:solidFill>
              <a:effectLst/>
              <a:latin typeface="+mn-lt"/>
              <a:ea typeface="+mn-ea"/>
              <a:cs typeface="+mn-cs"/>
            </a:rPr>
            <a:t>宿泊税交付金基金：久山町の観光の振興を資するため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公共施設等整備保全基金は</a:t>
          </a:r>
          <a:r>
            <a:rPr kumimoji="1" lang="en-US" altLang="ja-JP" sz="1100">
              <a:solidFill>
                <a:schemeClr val="dk1"/>
              </a:solidFill>
              <a:effectLst/>
              <a:latin typeface="+mn-lt"/>
              <a:ea typeface="+mn-ea"/>
              <a:cs typeface="+mn-cs"/>
            </a:rPr>
            <a:t>60,001</a:t>
          </a:r>
          <a:r>
            <a:rPr kumimoji="1" lang="ja-JP" altLang="ja-JP" sz="1100">
              <a:solidFill>
                <a:schemeClr val="dk1"/>
              </a:solidFill>
              <a:effectLst/>
              <a:latin typeface="+mn-lt"/>
              <a:ea typeface="+mn-ea"/>
              <a:cs typeface="+mn-cs"/>
            </a:rPr>
            <a:t>千円、久山町教育振興基金は</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千円、宿泊税交付金基金は</a:t>
          </a:r>
          <a:r>
            <a:rPr kumimoji="1" lang="en-US" altLang="ja-JP" sz="1100">
              <a:solidFill>
                <a:schemeClr val="dk1"/>
              </a:solidFill>
              <a:effectLst/>
              <a:latin typeface="+mn-lt"/>
              <a:ea typeface="+mn-ea"/>
              <a:cs typeface="+mn-cs"/>
            </a:rPr>
            <a:t>1,186</a:t>
          </a:r>
          <a:r>
            <a:rPr kumimoji="1" lang="ja-JP" altLang="ja-JP" sz="1100">
              <a:solidFill>
                <a:schemeClr val="dk1"/>
              </a:solidFill>
              <a:effectLst/>
              <a:latin typeface="+mn-lt"/>
              <a:ea typeface="+mn-ea"/>
              <a:cs typeface="+mn-cs"/>
            </a:rPr>
            <a:t>千円、福岡市東部（伏谷）埋立場関連整備基金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58,786</a:t>
          </a:r>
          <a:r>
            <a:rPr kumimoji="1" lang="ja-JP" altLang="ja-JP" sz="1100">
              <a:solidFill>
                <a:schemeClr val="dk1"/>
              </a:solidFill>
              <a:effectLst/>
              <a:latin typeface="+mn-lt"/>
              <a:ea typeface="+mn-ea"/>
              <a:cs typeface="+mn-cs"/>
            </a:rPr>
            <a:t>千円積立てを行った。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観光事業として、宿泊税交付金基金を</a:t>
          </a:r>
          <a:r>
            <a:rPr kumimoji="1" lang="en-US" altLang="ja-JP" sz="1100">
              <a:solidFill>
                <a:schemeClr val="dk1"/>
              </a:solidFill>
              <a:effectLst/>
              <a:latin typeface="+mn-lt"/>
              <a:ea typeface="+mn-ea"/>
              <a:cs typeface="+mn-cs"/>
            </a:rPr>
            <a:t>1,904</a:t>
          </a:r>
          <a:r>
            <a:rPr kumimoji="1" lang="ja-JP" altLang="ja-JP" sz="1100">
              <a:solidFill>
                <a:schemeClr val="dk1"/>
              </a:solidFill>
              <a:effectLst/>
              <a:latin typeface="+mn-lt"/>
              <a:ea typeface="+mn-ea"/>
              <a:cs typeface="+mn-cs"/>
            </a:rPr>
            <a:t>千円取り崩しを行った。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福岡市東部（伏谷）埋立場関連整備基金：福岡市東部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伏谷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埋立場周辺整備事業及び地域振興事業を計画的かつ有効に実施する。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決算余剰金による積立</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千円、基金利息による積立</a:t>
          </a:r>
          <a:r>
            <a:rPr kumimoji="1" lang="en-US" altLang="ja-JP" sz="1100">
              <a:solidFill>
                <a:schemeClr val="dk1"/>
              </a:solidFill>
              <a:effectLst/>
              <a:latin typeface="+mn-lt"/>
              <a:ea typeface="+mn-ea"/>
              <a:cs typeface="+mn-cs"/>
            </a:rPr>
            <a:t>808</a:t>
          </a:r>
          <a:r>
            <a:rPr kumimoji="1" lang="ja-JP" altLang="ja-JP" sz="1100">
              <a:solidFill>
                <a:schemeClr val="dk1"/>
              </a:solidFill>
              <a:effectLst/>
              <a:latin typeface="+mn-lt"/>
              <a:ea typeface="+mn-ea"/>
              <a:cs typeface="+mn-cs"/>
            </a:rPr>
            <a:t>千円による増加。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中期的な見通しのもとに決算剰余金を中心に積み立てることとしており、業務改善や見直しを行い不必要な経費の節減を継続していく。また投資的事業等は総合戦略に基づいたものを優先的に行い、他の事業は開始年度を先送りするなど財政状況を考慮しながら計画的に運用していく。併せて、物価高騰等の支援策として、今後町民に還元できる支援策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基金利息による</a:t>
          </a:r>
          <a:r>
            <a:rPr lang="en-US" altLang="ja-JP" sz="1100">
              <a:effectLst/>
            </a:rPr>
            <a:t>229</a:t>
          </a:r>
          <a:r>
            <a:rPr lang="ja-JP" altLang="en-US" sz="1100">
              <a:effectLst/>
            </a:rPr>
            <a:t>千円による増加。</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今後も起債による事業が続くため、償還額は減少してきても、減債基金をある程度維持しておくことも必要であると考える。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6899579</v>
      </c>
      <c r="BO4" s="371"/>
      <c r="BP4" s="371"/>
      <c r="BQ4" s="371"/>
      <c r="BR4" s="371"/>
      <c r="BS4" s="371"/>
      <c r="BT4" s="371"/>
      <c r="BU4" s="372"/>
      <c r="BV4" s="370">
        <v>6513388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16.7</v>
      </c>
      <c r="CU4" s="377"/>
      <c r="CV4" s="377"/>
      <c r="CW4" s="377"/>
      <c r="CX4" s="377"/>
      <c r="CY4" s="377"/>
      <c r="CZ4" s="377"/>
      <c r="DA4" s="378"/>
      <c r="DB4" s="376">
        <v>17.7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6310944</v>
      </c>
      <c r="BO5" s="408"/>
      <c r="BP5" s="408"/>
      <c r="BQ5" s="408"/>
      <c r="BR5" s="408"/>
      <c r="BS5" s="408"/>
      <c r="BT5" s="408"/>
      <c r="BU5" s="409"/>
      <c r="BV5" s="407">
        <v>5869680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v>
      </c>
      <c r="CU5" s="405"/>
      <c r="CV5" s="405"/>
      <c r="CW5" s="405"/>
      <c r="CX5" s="405"/>
      <c r="CY5" s="405"/>
      <c r="CZ5" s="405"/>
      <c r="DA5" s="406"/>
      <c r="DB5" s="404">
        <v>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588635</v>
      </c>
      <c r="BO6" s="408"/>
      <c r="BP6" s="408"/>
      <c r="BQ6" s="408"/>
      <c r="BR6" s="408"/>
      <c r="BS6" s="408"/>
      <c r="BT6" s="408"/>
      <c r="BU6" s="409"/>
      <c r="BV6" s="407">
        <v>643708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91.1</v>
      </c>
      <c r="CU6" s="445"/>
      <c r="CV6" s="445"/>
      <c r="CW6" s="445"/>
      <c r="CX6" s="445"/>
      <c r="CY6" s="445"/>
      <c r="CZ6" s="445"/>
      <c r="DA6" s="446"/>
      <c r="DB6" s="444">
        <v>96.6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4305</v>
      </c>
      <c r="BO7" s="408"/>
      <c r="BP7" s="408"/>
      <c r="BQ7" s="408"/>
      <c r="BR7" s="408"/>
      <c r="BS7" s="408"/>
      <c r="BT7" s="408"/>
      <c r="BU7" s="409"/>
      <c r="BV7" s="407">
        <v>54853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3492206</v>
      </c>
      <c r="CU7" s="408"/>
      <c r="CV7" s="408"/>
      <c r="CW7" s="408"/>
      <c r="CX7" s="408"/>
      <c r="CY7" s="408"/>
      <c r="CZ7" s="408"/>
      <c r="DA7" s="409"/>
      <c r="DB7" s="407">
        <v>3328103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584330</v>
      </c>
      <c r="BO8" s="408"/>
      <c r="BP8" s="408"/>
      <c r="BQ8" s="408"/>
      <c r="BR8" s="408"/>
      <c r="BS8" s="408"/>
      <c r="BT8" s="408"/>
      <c r="BU8" s="409"/>
      <c r="BV8" s="407">
        <v>588855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9068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-4525</v>
      </c>
      <c r="BO9" s="408"/>
      <c r="BP9" s="408"/>
      <c r="BQ9" s="408"/>
      <c r="BR9" s="408"/>
      <c r="BS9" s="408"/>
      <c r="BT9" s="408"/>
      <c r="BU9" s="409"/>
      <c r="BV9" s="407">
        <v>59380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9.6</v>
      </c>
      <c r="CU9" s="405"/>
      <c r="CV9" s="405"/>
      <c r="CW9" s="405"/>
      <c r="CX9" s="405"/>
      <c r="CY9" s="405"/>
      <c r="CZ9" s="405"/>
      <c r="DA9" s="406"/>
      <c r="DB9" s="404">
        <v>11.1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8225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200808</v>
      </c>
      <c r="BO10" s="408"/>
      <c r="BP10" s="408"/>
      <c r="BQ10" s="408"/>
      <c r="BR10" s="408"/>
      <c r="BS10" s="408"/>
      <c r="BT10" s="408"/>
      <c r="BU10" s="409"/>
      <c r="BV10" s="407">
        <v>100388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9330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9034</v>
      </c>
      <c r="S13" s="492"/>
      <c r="T13" s="492"/>
      <c r="U13" s="492"/>
      <c r="V13" s="493"/>
      <c r="W13" s="423" t="s">
        <v>130</v>
      </c>
      <c r="X13" s="424"/>
      <c r="Y13" s="424"/>
      <c r="Z13" s="424"/>
      <c r="AA13" s="424"/>
      <c r="AB13" s="414"/>
      <c r="AC13" s="458">
        <v>137</v>
      </c>
      <c r="AD13" s="459"/>
      <c r="AE13" s="459"/>
      <c r="AF13" s="459"/>
      <c r="AG13" s="501"/>
      <c r="AH13" s="458">
        <v>168</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196283</v>
      </c>
      <c r="BO13" s="408"/>
      <c r="BP13" s="408"/>
      <c r="BQ13" s="408"/>
      <c r="BR13" s="408"/>
      <c r="BS13" s="408"/>
      <c r="BT13" s="408"/>
      <c r="BU13" s="409"/>
      <c r="BV13" s="407">
        <v>159768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11.8</v>
      </c>
      <c r="CU13" s="405"/>
      <c r="CV13" s="405"/>
      <c r="CW13" s="405"/>
      <c r="CX13" s="405"/>
      <c r="CY13" s="405"/>
      <c r="CZ13" s="405"/>
      <c r="DA13" s="406"/>
      <c r="DB13" s="404">
        <v>12.4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9324</v>
      </c>
      <c r="S14" s="492"/>
      <c r="T14" s="492"/>
      <c r="U14" s="492"/>
      <c r="V14" s="493"/>
      <c r="W14" s="397"/>
      <c r="X14" s="398"/>
      <c r="Y14" s="398"/>
      <c r="Z14" s="398"/>
      <c r="AA14" s="398"/>
      <c r="AB14" s="387"/>
      <c r="AC14" s="494">
        <v>3.3</v>
      </c>
      <c r="AD14" s="495"/>
      <c r="AE14" s="495"/>
      <c r="AF14" s="495"/>
      <c r="AG14" s="496"/>
      <c r="AH14" s="494">
        <v>4.4000000000000004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v>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9072</v>
      </c>
      <c r="S15" s="492"/>
      <c r="T15" s="492"/>
      <c r="U15" s="492"/>
      <c r="V15" s="493"/>
      <c r="W15" s="423" t="s">
        <v>137</v>
      </c>
      <c r="X15" s="424"/>
      <c r="Y15" s="424"/>
      <c r="Z15" s="424"/>
      <c r="AA15" s="424"/>
      <c r="AB15" s="414"/>
      <c r="AC15" s="458">
        <v>943</v>
      </c>
      <c r="AD15" s="459"/>
      <c r="AE15" s="459"/>
      <c r="AF15" s="459"/>
      <c r="AG15" s="501"/>
      <c r="AH15" s="458">
        <v>795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2121202</v>
      </c>
      <c r="BO15" s="371"/>
      <c r="BP15" s="371"/>
      <c r="BQ15" s="371"/>
      <c r="BR15" s="371"/>
      <c r="BS15" s="371"/>
      <c r="BT15" s="371"/>
      <c r="BU15" s="372"/>
      <c r="BV15" s="370">
        <v>2052859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22.8</v>
      </c>
      <c r="AD16" s="495"/>
      <c r="AE16" s="495"/>
      <c r="AF16" s="495"/>
      <c r="AG16" s="496"/>
      <c r="AH16" s="494">
        <v>20.9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2827354</v>
      </c>
      <c r="BO16" s="408"/>
      <c r="BP16" s="408"/>
      <c r="BQ16" s="408"/>
      <c r="BR16" s="408"/>
      <c r="BS16" s="408"/>
      <c r="BT16" s="408"/>
      <c r="BU16" s="409"/>
      <c r="BV16" s="407">
        <v>2632664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3062</v>
      </c>
      <c r="AD17" s="459"/>
      <c r="AE17" s="459"/>
      <c r="AF17" s="459"/>
      <c r="AG17" s="501"/>
      <c r="AH17" s="458">
        <v>2845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2741894</v>
      </c>
      <c r="BO17" s="408"/>
      <c r="BP17" s="408"/>
      <c r="BQ17" s="408"/>
      <c r="BR17" s="408"/>
      <c r="BS17" s="408"/>
      <c r="BT17" s="408"/>
      <c r="BU17" s="409"/>
      <c r="BV17" s="407">
        <v>2656514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37.44</v>
      </c>
      <c r="M18" s="531"/>
      <c r="N18" s="531"/>
      <c r="O18" s="531"/>
      <c r="P18" s="531"/>
      <c r="Q18" s="531"/>
      <c r="R18" s="532"/>
      <c r="S18" s="532"/>
      <c r="T18" s="532"/>
      <c r="U18" s="532"/>
      <c r="V18" s="533"/>
      <c r="W18" s="425"/>
      <c r="X18" s="426"/>
      <c r="Y18" s="426"/>
      <c r="Z18" s="426"/>
      <c r="AA18" s="426"/>
      <c r="AB18" s="417"/>
      <c r="AC18" s="534">
        <v>73.900000000000006</v>
      </c>
      <c r="AD18" s="535"/>
      <c r="AE18" s="535"/>
      <c r="AF18" s="535"/>
      <c r="AG18" s="536"/>
      <c r="AH18" s="534">
        <v>74.7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3271841</v>
      </c>
      <c r="BO18" s="408"/>
      <c r="BP18" s="408"/>
      <c r="BQ18" s="408"/>
      <c r="BR18" s="408"/>
      <c r="BS18" s="408"/>
      <c r="BT18" s="408"/>
      <c r="BU18" s="409"/>
      <c r="BV18" s="407">
        <v>3197650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242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4767976</v>
      </c>
      <c r="BO19" s="408"/>
      <c r="BP19" s="408"/>
      <c r="BQ19" s="408"/>
      <c r="BR19" s="408"/>
      <c r="BS19" s="408"/>
      <c r="BT19" s="408"/>
      <c r="BU19" s="409"/>
      <c r="BV19" s="407">
        <v>4621985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3279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4319348</v>
      </c>
      <c r="BO22" s="371"/>
      <c r="BP22" s="371"/>
      <c r="BQ22" s="371"/>
      <c r="BR22" s="371"/>
      <c r="BS22" s="371"/>
      <c r="BT22" s="371"/>
      <c r="BU22" s="372"/>
      <c r="BV22" s="370">
        <v>4450619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4088153</v>
      </c>
      <c r="BO23" s="408"/>
      <c r="BP23" s="408"/>
      <c r="BQ23" s="408"/>
      <c r="BR23" s="408"/>
      <c r="BS23" s="408"/>
      <c r="BT23" s="408"/>
      <c r="BU23" s="409"/>
      <c r="BV23" s="407">
        <v>4121585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7190</v>
      </c>
      <c r="R24" s="459"/>
      <c r="S24" s="459"/>
      <c r="T24" s="459"/>
      <c r="U24" s="459"/>
      <c r="V24" s="501"/>
      <c r="W24" s="553"/>
      <c r="X24" s="554"/>
      <c r="Y24" s="555"/>
      <c r="Z24" s="457" t="s">
        <v>162</v>
      </c>
      <c r="AA24" s="437"/>
      <c r="AB24" s="437"/>
      <c r="AC24" s="437"/>
      <c r="AD24" s="437"/>
      <c r="AE24" s="437"/>
      <c r="AF24" s="437"/>
      <c r="AG24" s="438"/>
      <c r="AH24" s="458">
        <v>76</v>
      </c>
      <c r="AI24" s="459"/>
      <c r="AJ24" s="459"/>
      <c r="AK24" s="459"/>
      <c r="AL24" s="501"/>
      <c r="AM24" s="458">
        <v>227468</v>
      </c>
      <c r="AN24" s="459"/>
      <c r="AO24" s="459"/>
      <c r="AP24" s="459"/>
      <c r="AQ24" s="459"/>
      <c r="AR24" s="501"/>
      <c r="AS24" s="458">
        <v>2993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2018680</v>
      </c>
      <c r="BO24" s="408"/>
      <c r="BP24" s="408"/>
      <c r="BQ24" s="408"/>
      <c r="BR24" s="408"/>
      <c r="BS24" s="408"/>
      <c r="BT24" s="408"/>
      <c r="BU24" s="409"/>
      <c r="BV24" s="407">
        <v>1988680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5910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225473</v>
      </c>
      <c r="BO25" s="371"/>
      <c r="BP25" s="371"/>
      <c r="BQ25" s="371"/>
      <c r="BR25" s="371"/>
      <c r="BS25" s="371"/>
      <c r="BT25" s="371"/>
      <c r="BU25" s="372"/>
      <c r="BV25" s="370">
        <v>347163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5510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3200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25176</v>
      </c>
      <c r="AN27" s="459"/>
      <c r="AO27" s="459"/>
      <c r="AP27" s="459"/>
      <c r="AQ27" s="459"/>
      <c r="AR27" s="501"/>
      <c r="AS27" s="458">
        <v>3147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2710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1717465</v>
      </c>
      <c r="BO28" s="371"/>
      <c r="BP28" s="371"/>
      <c r="BQ28" s="371"/>
      <c r="BR28" s="371"/>
      <c r="BS28" s="371"/>
      <c r="BT28" s="371"/>
      <c r="BU28" s="372"/>
      <c r="BV28" s="370">
        <v>1516657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2500</v>
      </c>
      <c r="R29" s="459"/>
      <c r="S29" s="459"/>
      <c r="T29" s="459"/>
      <c r="U29" s="459"/>
      <c r="V29" s="501"/>
      <c r="W29" s="556"/>
      <c r="X29" s="557"/>
      <c r="Y29" s="558"/>
      <c r="Z29" s="457" t="s">
        <v>177</v>
      </c>
      <c r="AA29" s="437"/>
      <c r="AB29" s="437"/>
      <c r="AC29" s="437"/>
      <c r="AD29" s="437"/>
      <c r="AE29" s="437"/>
      <c r="AF29" s="437"/>
      <c r="AG29" s="438"/>
      <c r="AH29" s="458">
        <v>84</v>
      </c>
      <c r="AI29" s="459"/>
      <c r="AJ29" s="459"/>
      <c r="AK29" s="459"/>
      <c r="AL29" s="501"/>
      <c r="AM29" s="458">
        <v>252644</v>
      </c>
      <c r="AN29" s="459"/>
      <c r="AO29" s="459"/>
      <c r="AP29" s="459"/>
      <c r="AQ29" s="459"/>
      <c r="AR29" s="501"/>
      <c r="AS29" s="458">
        <v>3008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230838</v>
      </c>
      <c r="BO29" s="408"/>
      <c r="BP29" s="408"/>
      <c r="BQ29" s="408"/>
      <c r="BR29" s="408"/>
      <c r="BS29" s="408"/>
      <c r="BT29" s="408"/>
      <c r="BU29" s="409"/>
      <c r="BV29" s="407">
        <v>230609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430227</v>
      </c>
      <c r="BO30" s="527"/>
      <c r="BP30" s="527"/>
      <c r="BQ30" s="527"/>
      <c r="BR30" s="527"/>
      <c r="BS30" s="527"/>
      <c r="BT30" s="527"/>
      <c r="BU30" s="528"/>
      <c r="BV30" s="526">
        <v>292156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福岡県市町村消防団員等公務災害補償組合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福岡県市町村職員退職手当組合（一般会計）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福岡県市町村職員退職手当組合（基金特別会計）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福岡県自治会館管理組合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糟屋郡自治会館組合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糟屋郡篠栗町外一市五町財産組合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北筑昇華苑組合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粕屋南部消防組合（一般会計）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粕屋南部消防組合（粕屋中南部休日診療所特別会計）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福岡県自治振興組合（一般会計）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HrOe8wgq1xU+t+Q7fKIaJcGH+hl/A87ZDof/yMbEBdQtg2+/MaXup9ho3UCgYa6KTc7J9dEJOfPW7rrsk5H0A==" saltValue="ppjeSrStYb6IEUFKnt7J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2401819</v>
      </c>
      <c r="S5" s="613"/>
      <c r="T5" s="613"/>
      <c r="U5" s="613"/>
      <c r="V5" s="613"/>
      <c r="W5" s="613"/>
      <c r="X5" s="613"/>
      <c r="Y5" s="614"/>
      <c r="Z5" s="615">
        <v>34.799999999999997</v>
      </c>
      <c r="AA5" s="615"/>
      <c r="AB5" s="615"/>
      <c r="AC5" s="615"/>
      <c r="AD5" s="616">
        <v>2401819</v>
      </c>
      <c r="AE5" s="616"/>
      <c r="AF5" s="616"/>
      <c r="AG5" s="616"/>
      <c r="AH5" s="616"/>
      <c r="AI5" s="616"/>
      <c r="AJ5" s="616"/>
      <c r="AK5" s="616"/>
      <c r="AL5" s="617">
        <v>66.900000000000006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2401819</v>
      </c>
      <c r="BH5" s="624"/>
      <c r="BI5" s="624"/>
      <c r="BJ5" s="624"/>
      <c r="BK5" s="624"/>
      <c r="BL5" s="624"/>
      <c r="BM5" s="624"/>
      <c r="BN5" s="625"/>
      <c r="BO5" s="626">
        <v>100</v>
      </c>
      <c r="BP5" s="626"/>
      <c r="BQ5" s="626"/>
      <c r="BR5" s="626"/>
      <c r="BS5" s="627">
        <v>64044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52159</v>
      </c>
      <c r="S6" s="624"/>
      <c r="T6" s="624"/>
      <c r="U6" s="624"/>
      <c r="V6" s="624"/>
      <c r="W6" s="624"/>
      <c r="X6" s="624"/>
      <c r="Y6" s="625"/>
      <c r="Z6" s="626">
        <v>0.8</v>
      </c>
      <c r="AA6" s="626"/>
      <c r="AB6" s="626"/>
      <c r="AC6" s="626"/>
      <c r="AD6" s="627">
        <v>52159</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2401819</v>
      </c>
      <c r="BH6" s="624"/>
      <c r="BI6" s="624"/>
      <c r="BJ6" s="624"/>
      <c r="BK6" s="624"/>
      <c r="BL6" s="624"/>
      <c r="BM6" s="624"/>
      <c r="BN6" s="625"/>
      <c r="BO6" s="626">
        <v>100</v>
      </c>
      <c r="BP6" s="626"/>
      <c r="BQ6" s="626"/>
      <c r="BR6" s="626"/>
      <c r="BS6" s="627">
        <v>64044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93044</v>
      </c>
      <c r="CS6" s="624"/>
      <c r="CT6" s="624"/>
      <c r="CU6" s="624"/>
      <c r="CV6" s="624"/>
      <c r="CW6" s="624"/>
      <c r="CX6" s="624"/>
      <c r="CY6" s="625"/>
      <c r="CZ6" s="617">
        <v>1.5</v>
      </c>
      <c r="DA6" s="618"/>
      <c r="DB6" s="618"/>
      <c r="DC6" s="634"/>
      <c r="DD6" s="632" t="s">
        <v>121</v>
      </c>
      <c r="DE6" s="624"/>
      <c r="DF6" s="624"/>
      <c r="DG6" s="624"/>
      <c r="DH6" s="624"/>
      <c r="DI6" s="624"/>
      <c r="DJ6" s="624"/>
      <c r="DK6" s="624"/>
      <c r="DL6" s="624"/>
      <c r="DM6" s="624"/>
      <c r="DN6" s="624"/>
      <c r="DO6" s="624"/>
      <c r="DP6" s="625"/>
      <c r="DQ6" s="632">
        <v>88201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285</v>
      </c>
      <c r="S7" s="624"/>
      <c r="T7" s="624"/>
      <c r="U7" s="624"/>
      <c r="V7" s="624"/>
      <c r="W7" s="624"/>
      <c r="X7" s="624"/>
      <c r="Y7" s="625"/>
      <c r="Z7" s="626">
        <v>0</v>
      </c>
      <c r="AA7" s="626"/>
      <c r="AB7" s="626"/>
      <c r="AC7" s="626"/>
      <c r="AD7" s="627">
        <v>285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759438</v>
      </c>
      <c r="BH7" s="624"/>
      <c r="BI7" s="624"/>
      <c r="BJ7" s="624"/>
      <c r="BK7" s="624"/>
      <c r="BL7" s="624"/>
      <c r="BM7" s="624"/>
      <c r="BN7" s="625"/>
      <c r="BO7" s="626">
        <v>31.6</v>
      </c>
      <c r="BP7" s="626"/>
      <c r="BQ7" s="626"/>
      <c r="BR7" s="626"/>
      <c r="BS7" s="627">
        <v>64044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1498735</v>
      </c>
      <c r="CS7" s="624"/>
      <c r="CT7" s="624"/>
      <c r="CU7" s="624"/>
      <c r="CV7" s="624"/>
      <c r="CW7" s="624"/>
      <c r="CX7" s="624"/>
      <c r="CY7" s="625"/>
      <c r="CZ7" s="626">
        <v>23.7</v>
      </c>
      <c r="DA7" s="626"/>
      <c r="DB7" s="626"/>
      <c r="DC7" s="626"/>
      <c r="DD7" s="632">
        <v>130414</v>
      </c>
      <c r="DE7" s="624"/>
      <c r="DF7" s="624"/>
      <c r="DG7" s="624"/>
      <c r="DH7" s="624"/>
      <c r="DI7" s="624"/>
      <c r="DJ7" s="624"/>
      <c r="DK7" s="624"/>
      <c r="DL7" s="624"/>
      <c r="DM7" s="624"/>
      <c r="DN7" s="624"/>
      <c r="DO7" s="624"/>
      <c r="DP7" s="625"/>
      <c r="DQ7" s="632">
        <v>1075516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5917</v>
      </c>
      <c r="S8" s="624"/>
      <c r="T8" s="624"/>
      <c r="U8" s="624"/>
      <c r="V8" s="624"/>
      <c r="W8" s="624"/>
      <c r="X8" s="624"/>
      <c r="Y8" s="625"/>
      <c r="Z8" s="626">
        <v>0.1</v>
      </c>
      <c r="AA8" s="626"/>
      <c r="AB8" s="626"/>
      <c r="AC8" s="626"/>
      <c r="AD8" s="627">
        <v>5917</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13637</v>
      </c>
      <c r="BH8" s="624"/>
      <c r="BI8" s="624"/>
      <c r="BJ8" s="624"/>
      <c r="BK8" s="624"/>
      <c r="BL8" s="624"/>
      <c r="BM8" s="624"/>
      <c r="BN8" s="625"/>
      <c r="BO8" s="626">
        <v>0.6</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1566629</v>
      </c>
      <c r="CS8" s="624"/>
      <c r="CT8" s="624"/>
      <c r="CU8" s="624"/>
      <c r="CV8" s="624"/>
      <c r="CW8" s="624"/>
      <c r="CX8" s="624"/>
      <c r="CY8" s="625"/>
      <c r="CZ8" s="626">
        <v>24.8</v>
      </c>
      <c r="DA8" s="626"/>
      <c r="DB8" s="626"/>
      <c r="DC8" s="626"/>
      <c r="DD8" s="632">
        <v>1258</v>
      </c>
      <c r="DE8" s="624"/>
      <c r="DF8" s="624"/>
      <c r="DG8" s="624"/>
      <c r="DH8" s="624"/>
      <c r="DI8" s="624"/>
      <c r="DJ8" s="624"/>
      <c r="DK8" s="624"/>
      <c r="DL8" s="624"/>
      <c r="DM8" s="624"/>
      <c r="DN8" s="624"/>
      <c r="DO8" s="624"/>
      <c r="DP8" s="625"/>
      <c r="DQ8" s="632">
        <v>776947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7341</v>
      </c>
      <c r="S9" s="624"/>
      <c r="T9" s="624"/>
      <c r="U9" s="624"/>
      <c r="V9" s="624"/>
      <c r="W9" s="624"/>
      <c r="X9" s="624"/>
      <c r="Y9" s="625"/>
      <c r="Z9" s="626">
        <v>0.1</v>
      </c>
      <c r="AA9" s="626"/>
      <c r="AB9" s="626"/>
      <c r="AC9" s="626"/>
      <c r="AD9" s="627">
        <v>7341</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491502</v>
      </c>
      <c r="BH9" s="624"/>
      <c r="BI9" s="624"/>
      <c r="BJ9" s="624"/>
      <c r="BK9" s="624"/>
      <c r="BL9" s="624"/>
      <c r="BM9" s="624"/>
      <c r="BN9" s="625"/>
      <c r="BO9" s="626">
        <v>20.5</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519686</v>
      </c>
      <c r="CS9" s="624"/>
      <c r="CT9" s="624"/>
      <c r="CU9" s="624"/>
      <c r="CV9" s="624"/>
      <c r="CW9" s="624"/>
      <c r="CX9" s="624"/>
      <c r="CY9" s="625"/>
      <c r="CZ9" s="626">
        <v>8.1999999999999993</v>
      </c>
      <c r="DA9" s="626"/>
      <c r="DB9" s="626"/>
      <c r="DC9" s="626"/>
      <c r="DD9" s="632">
        <v>30020</v>
      </c>
      <c r="DE9" s="624"/>
      <c r="DF9" s="624"/>
      <c r="DG9" s="624"/>
      <c r="DH9" s="624"/>
      <c r="DI9" s="624"/>
      <c r="DJ9" s="624"/>
      <c r="DK9" s="624"/>
      <c r="DL9" s="624"/>
      <c r="DM9" s="624"/>
      <c r="DN9" s="624"/>
      <c r="DO9" s="624"/>
      <c r="DP9" s="625"/>
      <c r="DQ9" s="632">
        <v>378235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72460</v>
      </c>
      <c r="BH10" s="624"/>
      <c r="BI10" s="624"/>
      <c r="BJ10" s="624"/>
      <c r="BK10" s="624"/>
      <c r="BL10" s="624"/>
      <c r="BM10" s="624"/>
      <c r="BN10" s="625"/>
      <c r="BO10" s="626">
        <v>3</v>
      </c>
      <c r="BP10" s="626"/>
      <c r="BQ10" s="626"/>
      <c r="BR10" s="626"/>
      <c r="BS10" s="627">
        <v>12077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270921</v>
      </c>
      <c r="S11" s="624"/>
      <c r="T11" s="624"/>
      <c r="U11" s="624"/>
      <c r="V11" s="624"/>
      <c r="W11" s="624"/>
      <c r="X11" s="624"/>
      <c r="Y11" s="625"/>
      <c r="Z11" s="628">
        <v>3.9</v>
      </c>
      <c r="AA11" s="629"/>
      <c r="AB11" s="629"/>
      <c r="AC11" s="635"/>
      <c r="AD11" s="632">
        <v>270921</v>
      </c>
      <c r="AE11" s="624"/>
      <c r="AF11" s="624"/>
      <c r="AG11" s="624"/>
      <c r="AH11" s="624"/>
      <c r="AI11" s="624"/>
      <c r="AJ11" s="624"/>
      <c r="AK11" s="625"/>
      <c r="AL11" s="628">
        <v>7.5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181839</v>
      </c>
      <c r="BH11" s="624"/>
      <c r="BI11" s="624"/>
      <c r="BJ11" s="624"/>
      <c r="BK11" s="624"/>
      <c r="BL11" s="624"/>
      <c r="BM11" s="624"/>
      <c r="BN11" s="625"/>
      <c r="BO11" s="626">
        <v>7.6</v>
      </c>
      <c r="BP11" s="626"/>
      <c r="BQ11" s="626"/>
      <c r="BR11" s="626"/>
      <c r="BS11" s="627">
        <v>51967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174643</v>
      </c>
      <c r="CS11" s="624"/>
      <c r="CT11" s="624"/>
      <c r="CU11" s="624"/>
      <c r="CV11" s="624"/>
      <c r="CW11" s="624"/>
      <c r="CX11" s="624"/>
      <c r="CY11" s="625"/>
      <c r="CZ11" s="626">
        <v>2.8</v>
      </c>
      <c r="DA11" s="626"/>
      <c r="DB11" s="626"/>
      <c r="DC11" s="626"/>
      <c r="DD11" s="632">
        <v>38111</v>
      </c>
      <c r="DE11" s="624"/>
      <c r="DF11" s="624"/>
      <c r="DG11" s="624"/>
      <c r="DH11" s="624"/>
      <c r="DI11" s="624"/>
      <c r="DJ11" s="624"/>
      <c r="DK11" s="624"/>
      <c r="DL11" s="624"/>
      <c r="DM11" s="624"/>
      <c r="DN11" s="624"/>
      <c r="DO11" s="624"/>
      <c r="DP11" s="625"/>
      <c r="DQ11" s="632">
        <v>101577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15921</v>
      </c>
      <c r="S12" s="624"/>
      <c r="T12" s="624"/>
      <c r="U12" s="624"/>
      <c r="V12" s="624"/>
      <c r="W12" s="624"/>
      <c r="X12" s="624"/>
      <c r="Y12" s="625"/>
      <c r="Z12" s="626">
        <v>0.2</v>
      </c>
      <c r="AA12" s="626"/>
      <c r="AB12" s="626"/>
      <c r="AC12" s="626"/>
      <c r="AD12" s="627">
        <v>15921</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1496105</v>
      </c>
      <c r="BH12" s="624"/>
      <c r="BI12" s="624"/>
      <c r="BJ12" s="624"/>
      <c r="BK12" s="624"/>
      <c r="BL12" s="624"/>
      <c r="BM12" s="624"/>
      <c r="BN12" s="625"/>
      <c r="BO12" s="626">
        <v>62.3</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25999</v>
      </c>
      <c r="CS12" s="624"/>
      <c r="CT12" s="624"/>
      <c r="CU12" s="624"/>
      <c r="CV12" s="624"/>
      <c r="CW12" s="624"/>
      <c r="CX12" s="624"/>
      <c r="CY12" s="625"/>
      <c r="CZ12" s="626">
        <v>0.4</v>
      </c>
      <c r="DA12" s="626"/>
      <c r="DB12" s="626"/>
      <c r="DC12" s="626"/>
      <c r="DD12" s="632" t="s">
        <v>121</v>
      </c>
      <c r="DE12" s="624"/>
      <c r="DF12" s="624"/>
      <c r="DG12" s="624"/>
      <c r="DH12" s="624"/>
      <c r="DI12" s="624"/>
      <c r="DJ12" s="624"/>
      <c r="DK12" s="624"/>
      <c r="DL12" s="624"/>
      <c r="DM12" s="624"/>
      <c r="DN12" s="624"/>
      <c r="DO12" s="624"/>
      <c r="DP12" s="625"/>
      <c r="DQ12" s="632">
        <v>19438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1333012</v>
      </c>
      <c r="BH13" s="624"/>
      <c r="BI13" s="624"/>
      <c r="BJ13" s="624"/>
      <c r="BK13" s="624"/>
      <c r="BL13" s="624"/>
      <c r="BM13" s="624"/>
      <c r="BN13" s="625"/>
      <c r="BO13" s="626">
        <v>55.5</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676459</v>
      </c>
      <c r="CS13" s="624"/>
      <c r="CT13" s="624"/>
      <c r="CU13" s="624"/>
      <c r="CV13" s="624"/>
      <c r="CW13" s="624"/>
      <c r="CX13" s="624"/>
      <c r="CY13" s="625"/>
      <c r="CZ13" s="626">
        <v>10.7</v>
      </c>
      <c r="DA13" s="626"/>
      <c r="DB13" s="626"/>
      <c r="DC13" s="626"/>
      <c r="DD13" s="632">
        <v>331303</v>
      </c>
      <c r="DE13" s="624"/>
      <c r="DF13" s="624"/>
      <c r="DG13" s="624"/>
      <c r="DH13" s="624"/>
      <c r="DI13" s="624"/>
      <c r="DJ13" s="624"/>
      <c r="DK13" s="624"/>
      <c r="DL13" s="624"/>
      <c r="DM13" s="624"/>
      <c r="DN13" s="624"/>
      <c r="DO13" s="624"/>
      <c r="DP13" s="625"/>
      <c r="DQ13" s="632">
        <v>422661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508</v>
      </c>
      <c r="S14" s="624"/>
      <c r="T14" s="624"/>
      <c r="U14" s="624"/>
      <c r="V14" s="624"/>
      <c r="W14" s="624"/>
      <c r="X14" s="624"/>
      <c r="Y14" s="625"/>
      <c r="Z14" s="626">
        <v>0</v>
      </c>
      <c r="AA14" s="626"/>
      <c r="AB14" s="626"/>
      <c r="AC14" s="626"/>
      <c r="AD14" s="627">
        <v>508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36886</v>
      </c>
      <c r="BH14" s="624"/>
      <c r="BI14" s="624"/>
      <c r="BJ14" s="624"/>
      <c r="BK14" s="624"/>
      <c r="BL14" s="624"/>
      <c r="BM14" s="624"/>
      <c r="BN14" s="625"/>
      <c r="BO14" s="626">
        <v>1.5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210925</v>
      </c>
      <c r="CS14" s="624"/>
      <c r="CT14" s="624"/>
      <c r="CU14" s="624"/>
      <c r="CV14" s="624"/>
      <c r="CW14" s="624"/>
      <c r="CX14" s="624"/>
      <c r="CY14" s="625"/>
      <c r="CZ14" s="626">
        <v>3.3</v>
      </c>
      <c r="DA14" s="626"/>
      <c r="DB14" s="626"/>
      <c r="DC14" s="626"/>
      <c r="DD14" s="632" t="s">
        <v>121</v>
      </c>
      <c r="DE14" s="624"/>
      <c r="DF14" s="624"/>
      <c r="DG14" s="624"/>
      <c r="DH14" s="624"/>
      <c r="DI14" s="624"/>
      <c r="DJ14" s="624"/>
      <c r="DK14" s="624"/>
      <c r="DL14" s="624"/>
      <c r="DM14" s="624"/>
      <c r="DN14" s="624"/>
      <c r="DO14" s="624"/>
      <c r="DP14" s="625"/>
      <c r="DQ14" s="632">
        <v>207142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109390</v>
      </c>
      <c r="BH15" s="624"/>
      <c r="BI15" s="624"/>
      <c r="BJ15" s="624"/>
      <c r="BK15" s="624"/>
      <c r="BL15" s="624"/>
      <c r="BM15" s="624"/>
      <c r="BN15" s="625"/>
      <c r="BO15" s="626">
        <v>4.5999999999999996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892808</v>
      </c>
      <c r="CS15" s="624"/>
      <c r="CT15" s="624"/>
      <c r="CU15" s="624"/>
      <c r="CV15" s="624"/>
      <c r="CW15" s="624"/>
      <c r="CX15" s="624"/>
      <c r="CY15" s="625"/>
      <c r="CZ15" s="626">
        <v>14.1</v>
      </c>
      <c r="DA15" s="626"/>
      <c r="DB15" s="626"/>
      <c r="DC15" s="626"/>
      <c r="DD15" s="632">
        <v>262011</v>
      </c>
      <c r="DE15" s="624"/>
      <c r="DF15" s="624"/>
      <c r="DG15" s="624"/>
      <c r="DH15" s="624"/>
      <c r="DI15" s="624"/>
      <c r="DJ15" s="624"/>
      <c r="DK15" s="624"/>
      <c r="DL15" s="624"/>
      <c r="DM15" s="624"/>
      <c r="DN15" s="624"/>
      <c r="DO15" s="624"/>
      <c r="DP15" s="625"/>
      <c r="DQ15" s="632">
        <v>599862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9041</v>
      </c>
      <c r="S16" s="624"/>
      <c r="T16" s="624"/>
      <c r="U16" s="624"/>
      <c r="V16" s="624"/>
      <c r="W16" s="624"/>
      <c r="X16" s="624"/>
      <c r="Y16" s="625"/>
      <c r="Z16" s="626">
        <v>0.1</v>
      </c>
      <c r="AA16" s="626"/>
      <c r="AB16" s="626"/>
      <c r="AC16" s="626"/>
      <c r="AD16" s="627">
        <v>9041</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193127</v>
      </c>
      <c r="CS16" s="624"/>
      <c r="CT16" s="624"/>
      <c r="CU16" s="624"/>
      <c r="CV16" s="624"/>
      <c r="CW16" s="624"/>
      <c r="CX16" s="624"/>
      <c r="CY16" s="625"/>
      <c r="CZ16" s="626">
        <v>3.1</v>
      </c>
      <c r="DA16" s="626"/>
      <c r="DB16" s="626"/>
      <c r="DC16" s="626"/>
      <c r="DD16" s="632" t="s">
        <v>121</v>
      </c>
      <c r="DE16" s="624"/>
      <c r="DF16" s="624"/>
      <c r="DG16" s="624"/>
      <c r="DH16" s="624"/>
      <c r="DI16" s="624"/>
      <c r="DJ16" s="624"/>
      <c r="DK16" s="624"/>
      <c r="DL16" s="624"/>
      <c r="DM16" s="624"/>
      <c r="DN16" s="624"/>
      <c r="DO16" s="624"/>
      <c r="DP16" s="625"/>
      <c r="DQ16" s="632">
        <v>50873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47256</v>
      </c>
      <c r="S17" s="624"/>
      <c r="T17" s="624"/>
      <c r="U17" s="624"/>
      <c r="V17" s="624"/>
      <c r="W17" s="624"/>
      <c r="X17" s="624"/>
      <c r="Y17" s="625"/>
      <c r="Z17" s="626">
        <v>0.7</v>
      </c>
      <c r="AA17" s="626"/>
      <c r="AB17" s="626"/>
      <c r="AC17" s="626"/>
      <c r="AD17" s="627">
        <v>47256</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458889</v>
      </c>
      <c r="CS17" s="624"/>
      <c r="CT17" s="624"/>
      <c r="CU17" s="624"/>
      <c r="CV17" s="624"/>
      <c r="CW17" s="624"/>
      <c r="CX17" s="624"/>
      <c r="CY17" s="625"/>
      <c r="CZ17" s="626">
        <v>7.3</v>
      </c>
      <c r="DA17" s="626"/>
      <c r="DB17" s="626"/>
      <c r="DC17" s="626"/>
      <c r="DD17" s="632" t="s">
        <v>121</v>
      </c>
      <c r="DE17" s="624"/>
      <c r="DF17" s="624"/>
      <c r="DG17" s="624"/>
      <c r="DH17" s="624"/>
      <c r="DI17" s="624"/>
      <c r="DJ17" s="624"/>
      <c r="DK17" s="624"/>
      <c r="DL17" s="624"/>
      <c r="DM17" s="624"/>
      <c r="DN17" s="624"/>
      <c r="DO17" s="624"/>
      <c r="DP17" s="625"/>
      <c r="DQ17" s="632">
        <v>458889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22362</v>
      </c>
      <c r="S18" s="624"/>
      <c r="T18" s="624"/>
      <c r="U18" s="624"/>
      <c r="V18" s="624"/>
      <c r="W18" s="624"/>
      <c r="X18" s="624"/>
      <c r="Y18" s="625"/>
      <c r="Z18" s="626">
        <v>0.3</v>
      </c>
      <c r="AA18" s="626"/>
      <c r="AB18" s="626"/>
      <c r="AC18" s="626"/>
      <c r="AD18" s="627">
        <v>22362</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22362</v>
      </c>
      <c r="S19" s="624"/>
      <c r="T19" s="624"/>
      <c r="U19" s="624"/>
      <c r="V19" s="624"/>
      <c r="W19" s="624"/>
      <c r="X19" s="624"/>
      <c r="Y19" s="625"/>
      <c r="Z19" s="626">
        <v>0.3</v>
      </c>
      <c r="AA19" s="626"/>
      <c r="AB19" s="626"/>
      <c r="AC19" s="626"/>
      <c r="AD19" s="627">
        <v>22362</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6310944</v>
      </c>
      <c r="CS20" s="624"/>
      <c r="CT20" s="624"/>
      <c r="CU20" s="624"/>
      <c r="CV20" s="624"/>
      <c r="CW20" s="624"/>
      <c r="CX20" s="624"/>
      <c r="CY20" s="625"/>
      <c r="CZ20" s="626">
        <v>100</v>
      </c>
      <c r="DA20" s="626"/>
      <c r="DB20" s="626"/>
      <c r="DC20" s="626"/>
      <c r="DD20" s="632">
        <v>793117</v>
      </c>
      <c r="DE20" s="624"/>
      <c r="DF20" s="624"/>
      <c r="DG20" s="624"/>
      <c r="DH20" s="624"/>
      <c r="DI20" s="624"/>
      <c r="DJ20" s="624"/>
      <c r="DK20" s="624"/>
      <c r="DL20" s="624"/>
      <c r="DM20" s="624"/>
      <c r="DN20" s="624"/>
      <c r="DO20" s="624"/>
      <c r="DP20" s="625"/>
      <c r="DQ20" s="632">
        <v>4179341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864601</v>
      </c>
      <c r="S21" s="624"/>
      <c r="T21" s="624"/>
      <c r="U21" s="624"/>
      <c r="V21" s="624"/>
      <c r="W21" s="624"/>
      <c r="X21" s="624"/>
      <c r="Y21" s="625"/>
      <c r="Z21" s="626">
        <v>12.5</v>
      </c>
      <c r="AA21" s="626"/>
      <c r="AB21" s="626"/>
      <c r="AC21" s="626"/>
      <c r="AD21" s="627">
        <v>706152</v>
      </c>
      <c r="AE21" s="627"/>
      <c r="AF21" s="627"/>
      <c r="AG21" s="627"/>
      <c r="AH21" s="627"/>
      <c r="AI21" s="627"/>
      <c r="AJ21" s="627"/>
      <c r="AK21" s="627"/>
      <c r="AL21" s="628">
        <v>19.7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706152</v>
      </c>
      <c r="S22" s="624"/>
      <c r="T22" s="624"/>
      <c r="U22" s="624"/>
      <c r="V22" s="624"/>
      <c r="W22" s="624"/>
      <c r="X22" s="624"/>
      <c r="Y22" s="625"/>
      <c r="Z22" s="626">
        <v>10.199999999999999</v>
      </c>
      <c r="AA22" s="626"/>
      <c r="AB22" s="626"/>
      <c r="AC22" s="626"/>
      <c r="AD22" s="627">
        <v>706152</v>
      </c>
      <c r="AE22" s="627"/>
      <c r="AF22" s="627"/>
      <c r="AG22" s="627"/>
      <c r="AH22" s="627"/>
      <c r="AI22" s="627"/>
      <c r="AJ22" s="627"/>
      <c r="AK22" s="627"/>
      <c r="AL22" s="628">
        <v>19.7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158449</v>
      </c>
      <c r="S23" s="624"/>
      <c r="T23" s="624"/>
      <c r="U23" s="624"/>
      <c r="V23" s="624"/>
      <c r="W23" s="624"/>
      <c r="X23" s="624"/>
      <c r="Y23" s="625"/>
      <c r="Z23" s="626">
        <v>2.2999999999999998</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2121041</v>
      </c>
      <c r="CS24" s="613"/>
      <c r="CT24" s="613"/>
      <c r="CU24" s="613"/>
      <c r="CV24" s="613"/>
      <c r="CW24" s="613"/>
      <c r="CX24" s="613"/>
      <c r="CY24" s="614"/>
      <c r="CZ24" s="617">
        <v>33.6</v>
      </c>
      <c r="DA24" s="618"/>
      <c r="DB24" s="618"/>
      <c r="DC24" s="634"/>
      <c r="DD24" s="658">
        <v>1598463</v>
      </c>
      <c r="DE24" s="613"/>
      <c r="DF24" s="613"/>
      <c r="DG24" s="613"/>
      <c r="DH24" s="613"/>
      <c r="DI24" s="613"/>
      <c r="DJ24" s="613"/>
      <c r="DK24" s="614"/>
      <c r="DL24" s="658">
        <v>1576402</v>
      </c>
      <c r="DM24" s="613"/>
      <c r="DN24" s="613"/>
      <c r="DO24" s="613"/>
      <c r="DP24" s="613"/>
      <c r="DQ24" s="613"/>
      <c r="DR24" s="613"/>
      <c r="DS24" s="613"/>
      <c r="DT24" s="613"/>
      <c r="DU24" s="613"/>
      <c r="DV24" s="614"/>
      <c r="DW24" s="617">
        <v>43.4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3698131</v>
      </c>
      <c r="S25" s="624"/>
      <c r="T25" s="624"/>
      <c r="U25" s="624"/>
      <c r="V25" s="624"/>
      <c r="W25" s="624"/>
      <c r="X25" s="624"/>
      <c r="Y25" s="625"/>
      <c r="Z25" s="626">
        <v>53.6</v>
      </c>
      <c r="AA25" s="626"/>
      <c r="AB25" s="626"/>
      <c r="AC25" s="626"/>
      <c r="AD25" s="627">
        <v>3539682</v>
      </c>
      <c r="AE25" s="627"/>
      <c r="AF25" s="627"/>
      <c r="AG25" s="627"/>
      <c r="AH25" s="627"/>
      <c r="AI25" s="627"/>
      <c r="AJ25" s="627"/>
      <c r="AK25" s="627"/>
      <c r="AL25" s="628">
        <v>98.5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941365</v>
      </c>
      <c r="CS25" s="655"/>
      <c r="CT25" s="655"/>
      <c r="CU25" s="655"/>
      <c r="CV25" s="655"/>
      <c r="CW25" s="655"/>
      <c r="CX25" s="655"/>
      <c r="CY25" s="656"/>
      <c r="CZ25" s="628">
        <v>14.9</v>
      </c>
      <c r="DA25" s="653"/>
      <c r="DB25" s="653"/>
      <c r="DC25" s="657"/>
      <c r="DD25" s="632">
        <v>861042</v>
      </c>
      <c r="DE25" s="655"/>
      <c r="DF25" s="655"/>
      <c r="DG25" s="655"/>
      <c r="DH25" s="655"/>
      <c r="DI25" s="655"/>
      <c r="DJ25" s="655"/>
      <c r="DK25" s="656"/>
      <c r="DL25" s="632">
        <v>841621</v>
      </c>
      <c r="DM25" s="655"/>
      <c r="DN25" s="655"/>
      <c r="DO25" s="655"/>
      <c r="DP25" s="655"/>
      <c r="DQ25" s="655"/>
      <c r="DR25" s="655"/>
      <c r="DS25" s="655"/>
      <c r="DT25" s="655"/>
      <c r="DU25" s="655"/>
      <c r="DV25" s="656"/>
      <c r="DW25" s="628">
        <v>23.1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1998</v>
      </c>
      <c r="S26" s="624"/>
      <c r="T26" s="624"/>
      <c r="U26" s="624"/>
      <c r="V26" s="624"/>
      <c r="W26" s="624"/>
      <c r="X26" s="624"/>
      <c r="Y26" s="625"/>
      <c r="Z26" s="626">
        <v>0</v>
      </c>
      <c r="AA26" s="626"/>
      <c r="AB26" s="626"/>
      <c r="AC26" s="626"/>
      <c r="AD26" s="627">
        <v>1998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515554</v>
      </c>
      <c r="CS26" s="624"/>
      <c r="CT26" s="624"/>
      <c r="CU26" s="624"/>
      <c r="CV26" s="624"/>
      <c r="CW26" s="624"/>
      <c r="CX26" s="624"/>
      <c r="CY26" s="625"/>
      <c r="CZ26" s="628">
        <v>8.1999999999999993</v>
      </c>
      <c r="DA26" s="653"/>
      <c r="DB26" s="653"/>
      <c r="DC26" s="657"/>
      <c r="DD26" s="632">
        <v>471913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41507</v>
      </c>
      <c r="S27" s="624"/>
      <c r="T27" s="624"/>
      <c r="U27" s="624"/>
      <c r="V27" s="624"/>
      <c r="W27" s="624"/>
      <c r="X27" s="624"/>
      <c r="Y27" s="625"/>
      <c r="Z27" s="626">
        <v>0.6</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2401819</v>
      </c>
      <c r="BH27" s="624"/>
      <c r="BI27" s="624"/>
      <c r="BJ27" s="624"/>
      <c r="BK27" s="624"/>
      <c r="BL27" s="624"/>
      <c r="BM27" s="624"/>
      <c r="BN27" s="625"/>
      <c r="BO27" s="626">
        <v>100</v>
      </c>
      <c r="BP27" s="626"/>
      <c r="BQ27" s="626"/>
      <c r="BR27" s="626"/>
      <c r="BS27" s="627">
        <v>64044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720787</v>
      </c>
      <c r="CS27" s="655"/>
      <c r="CT27" s="655"/>
      <c r="CU27" s="655"/>
      <c r="CV27" s="655"/>
      <c r="CW27" s="655"/>
      <c r="CX27" s="655"/>
      <c r="CY27" s="656"/>
      <c r="CZ27" s="628">
        <v>11.4</v>
      </c>
      <c r="DA27" s="653"/>
      <c r="DB27" s="653"/>
      <c r="DC27" s="657"/>
      <c r="DD27" s="632">
        <v>278532</v>
      </c>
      <c r="DE27" s="655"/>
      <c r="DF27" s="655"/>
      <c r="DG27" s="655"/>
      <c r="DH27" s="655"/>
      <c r="DI27" s="655"/>
      <c r="DJ27" s="655"/>
      <c r="DK27" s="656"/>
      <c r="DL27" s="632">
        <v>275892</v>
      </c>
      <c r="DM27" s="655"/>
      <c r="DN27" s="655"/>
      <c r="DO27" s="655"/>
      <c r="DP27" s="655"/>
      <c r="DQ27" s="655"/>
      <c r="DR27" s="655"/>
      <c r="DS27" s="655"/>
      <c r="DT27" s="655"/>
      <c r="DU27" s="655"/>
      <c r="DV27" s="656"/>
      <c r="DW27" s="628">
        <v>7.6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55315</v>
      </c>
      <c r="S28" s="624"/>
      <c r="T28" s="624"/>
      <c r="U28" s="624"/>
      <c r="V28" s="624"/>
      <c r="W28" s="624"/>
      <c r="X28" s="624"/>
      <c r="Y28" s="625"/>
      <c r="Z28" s="626">
        <v>0.8</v>
      </c>
      <c r="AA28" s="626"/>
      <c r="AB28" s="626"/>
      <c r="AC28" s="626"/>
      <c r="AD28" s="627">
        <v>3782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458889</v>
      </c>
      <c r="CS28" s="624"/>
      <c r="CT28" s="624"/>
      <c r="CU28" s="624"/>
      <c r="CV28" s="624"/>
      <c r="CW28" s="624"/>
      <c r="CX28" s="624"/>
      <c r="CY28" s="625"/>
      <c r="CZ28" s="628">
        <v>7.3</v>
      </c>
      <c r="DA28" s="653"/>
      <c r="DB28" s="653"/>
      <c r="DC28" s="657"/>
      <c r="DD28" s="632">
        <v>458889</v>
      </c>
      <c r="DE28" s="624"/>
      <c r="DF28" s="624"/>
      <c r="DG28" s="624"/>
      <c r="DH28" s="624"/>
      <c r="DI28" s="624"/>
      <c r="DJ28" s="624"/>
      <c r="DK28" s="625"/>
      <c r="DL28" s="632">
        <v>458889</v>
      </c>
      <c r="DM28" s="624"/>
      <c r="DN28" s="624"/>
      <c r="DO28" s="624"/>
      <c r="DP28" s="624"/>
      <c r="DQ28" s="624"/>
      <c r="DR28" s="624"/>
      <c r="DS28" s="624"/>
      <c r="DT28" s="624"/>
      <c r="DU28" s="624"/>
      <c r="DV28" s="625"/>
      <c r="DW28" s="628">
        <v>12.6</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83740</v>
      </c>
      <c r="S29" s="624"/>
      <c r="T29" s="624"/>
      <c r="U29" s="624"/>
      <c r="V29" s="624"/>
      <c r="W29" s="624"/>
      <c r="X29" s="624"/>
      <c r="Y29" s="625"/>
      <c r="Z29" s="626">
        <v>1.2</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458889</v>
      </c>
      <c r="CS29" s="655"/>
      <c r="CT29" s="655"/>
      <c r="CU29" s="655"/>
      <c r="CV29" s="655"/>
      <c r="CW29" s="655"/>
      <c r="CX29" s="655"/>
      <c r="CY29" s="656"/>
      <c r="CZ29" s="628">
        <v>7.3</v>
      </c>
      <c r="DA29" s="653"/>
      <c r="DB29" s="653"/>
      <c r="DC29" s="657"/>
      <c r="DD29" s="632">
        <v>458889</v>
      </c>
      <c r="DE29" s="655"/>
      <c r="DF29" s="655"/>
      <c r="DG29" s="655"/>
      <c r="DH29" s="655"/>
      <c r="DI29" s="655"/>
      <c r="DJ29" s="655"/>
      <c r="DK29" s="656"/>
      <c r="DL29" s="632">
        <v>458889</v>
      </c>
      <c r="DM29" s="655"/>
      <c r="DN29" s="655"/>
      <c r="DO29" s="655"/>
      <c r="DP29" s="655"/>
      <c r="DQ29" s="655"/>
      <c r="DR29" s="655"/>
      <c r="DS29" s="655"/>
      <c r="DT29" s="655"/>
      <c r="DU29" s="655"/>
      <c r="DV29" s="656"/>
      <c r="DW29" s="628">
        <v>12.6</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857808</v>
      </c>
      <c r="S30" s="624"/>
      <c r="T30" s="624"/>
      <c r="U30" s="624"/>
      <c r="V30" s="624"/>
      <c r="W30" s="624"/>
      <c r="X30" s="624"/>
      <c r="Y30" s="625"/>
      <c r="Z30" s="626">
        <v>12.4</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446944</v>
      </c>
      <c r="CS30" s="624"/>
      <c r="CT30" s="624"/>
      <c r="CU30" s="624"/>
      <c r="CV30" s="624"/>
      <c r="CW30" s="624"/>
      <c r="CX30" s="624"/>
      <c r="CY30" s="625"/>
      <c r="CZ30" s="628">
        <v>7.1</v>
      </c>
      <c r="DA30" s="653"/>
      <c r="DB30" s="653"/>
      <c r="DC30" s="657"/>
      <c r="DD30" s="632">
        <v>446944</v>
      </c>
      <c r="DE30" s="624"/>
      <c r="DF30" s="624"/>
      <c r="DG30" s="624"/>
      <c r="DH30" s="624"/>
      <c r="DI30" s="624"/>
      <c r="DJ30" s="624"/>
      <c r="DK30" s="625"/>
      <c r="DL30" s="632">
        <v>446944</v>
      </c>
      <c r="DM30" s="624"/>
      <c r="DN30" s="624"/>
      <c r="DO30" s="624"/>
      <c r="DP30" s="624"/>
      <c r="DQ30" s="624"/>
      <c r="DR30" s="624"/>
      <c r="DS30" s="624"/>
      <c r="DT30" s="624"/>
      <c r="DU30" s="624"/>
      <c r="DV30" s="625"/>
      <c r="DW30" s="628">
        <v>12.3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99.2</v>
      </c>
      <c r="BN31" s="667"/>
      <c r="BO31" s="667"/>
      <c r="BP31" s="667"/>
      <c r="BQ31" s="668"/>
      <c r="BR31" s="679">
        <v>99.6</v>
      </c>
      <c r="BS31" s="667"/>
      <c r="BT31" s="667"/>
      <c r="BU31" s="667"/>
      <c r="BV31" s="667"/>
      <c r="BW31" s="667"/>
      <c r="BX31" s="618">
        <v>99.2</v>
      </c>
      <c r="BY31" s="667"/>
      <c r="BZ31" s="667"/>
      <c r="CA31" s="667"/>
      <c r="CB31" s="668"/>
      <c r="CD31" s="661"/>
      <c r="CE31" s="662"/>
      <c r="CF31" s="620" t="s">
        <v>300</v>
      </c>
      <c r="CG31" s="621"/>
      <c r="CH31" s="621"/>
      <c r="CI31" s="621"/>
      <c r="CJ31" s="621"/>
      <c r="CK31" s="621"/>
      <c r="CL31" s="621"/>
      <c r="CM31" s="621"/>
      <c r="CN31" s="621"/>
      <c r="CO31" s="621"/>
      <c r="CP31" s="621"/>
      <c r="CQ31" s="622"/>
      <c r="CR31" s="623">
        <v>11945</v>
      </c>
      <c r="CS31" s="655"/>
      <c r="CT31" s="655"/>
      <c r="CU31" s="655"/>
      <c r="CV31" s="655"/>
      <c r="CW31" s="655"/>
      <c r="CX31" s="655"/>
      <c r="CY31" s="656"/>
      <c r="CZ31" s="628">
        <v>0.2</v>
      </c>
      <c r="DA31" s="653"/>
      <c r="DB31" s="653"/>
      <c r="DC31" s="657"/>
      <c r="DD31" s="632">
        <v>11945</v>
      </c>
      <c r="DE31" s="655"/>
      <c r="DF31" s="655"/>
      <c r="DG31" s="655"/>
      <c r="DH31" s="655"/>
      <c r="DI31" s="655"/>
      <c r="DJ31" s="655"/>
      <c r="DK31" s="656"/>
      <c r="DL31" s="632">
        <v>11945</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310940</v>
      </c>
      <c r="S32" s="624"/>
      <c r="T32" s="624"/>
      <c r="U32" s="624"/>
      <c r="V32" s="624"/>
      <c r="W32" s="624"/>
      <c r="X32" s="624"/>
      <c r="Y32" s="625"/>
      <c r="Z32" s="626">
        <v>4.5</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5"/>
      <c r="BI32" s="655"/>
      <c r="BJ32" s="655"/>
      <c r="BK32" s="655"/>
      <c r="BL32" s="655"/>
      <c r="BM32" s="629">
        <v>98.5</v>
      </c>
      <c r="BN32" s="655"/>
      <c r="BO32" s="655"/>
      <c r="BP32" s="655"/>
      <c r="BQ32" s="678"/>
      <c r="BR32" s="680">
        <v>99.3</v>
      </c>
      <c r="BS32" s="655"/>
      <c r="BT32" s="655"/>
      <c r="BU32" s="655"/>
      <c r="BV32" s="655"/>
      <c r="BW32" s="655"/>
      <c r="BX32" s="629">
        <v>98.8</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59491</v>
      </c>
      <c r="S33" s="624"/>
      <c r="T33" s="624"/>
      <c r="U33" s="624"/>
      <c r="V33" s="624"/>
      <c r="W33" s="624"/>
      <c r="X33" s="624"/>
      <c r="Y33" s="625"/>
      <c r="Z33" s="626">
        <v>0.9</v>
      </c>
      <c r="AA33" s="626"/>
      <c r="AB33" s="626"/>
      <c r="AC33" s="626"/>
      <c r="AD33" s="627">
        <v>46302</v>
      </c>
      <c r="AE33" s="627"/>
      <c r="AF33" s="627"/>
      <c r="AG33" s="627"/>
      <c r="AH33" s="627"/>
      <c r="AI33" s="627"/>
      <c r="AJ33" s="627"/>
      <c r="AK33" s="627"/>
      <c r="AL33" s="628">
        <v>1.3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99.8</v>
      </c>
      <c r="BH33" s="682"/>
      <c r="BI33" s="682"/>
      <c r="BJ33" s="682"/>
      <c r="BK33" s="682"/>
      <c r="BL33" s="682"/>
      <c r="BM33" s="683">
        <v>99.5</v>
      </c>
      <c r="BN33" s="682"/>
      <c r="BO33" s="682"/>
      <c r="BP33" s="682"/>
      <c r="BQ33" s="684"/>
      <c r="BR33" s="681">
        <v>99.7</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3203659</v>
      </c>
      <c r="CS33" s="655"/>
      <c r="CT33" s="655"/>
      <c r="CU33" s="655"/>
      <c r="CV33" s="655"/>
      <c r="CW33" s="655"/>
      <c r="CX33" s="655"/>
      <c r="CY33" s="656"/>
      <c r="CZ33" s="628">
        <v>50.8</v>
      </c>
      <c r="DA33" s="653"/>
      <c r="DB33" s="653"/>
      <c r="DC33" s="657"/>
      <c r="DD33" s="632">
        <v>2239105</v>
      </c>
      <c r="DE33" s="655"/>
      <c r="DF33" s="655"/>
      <c r="DG33" s="655"/>
      <c r="DH33" s="655"/>
      <c r="DI33" s="655"/>
      <c r="DJ33" s="655"/>
      <c r="DK33" s="656"/>
      <c r="DL33" s="632">
        <v>1695439</v>
      </c>
      <c r="DM33" s="655"/>
      <c r="DN33" s="655"/>
      <c r="DO33" s="655"/>
      <c r="DP33" s="655"/>
      <c r="DQ33" s="655"/>
      <c r="DR33" s="655"/>
      <c r="DS33" s="655"/>
      <c r="DT33" s="655"/>
      <c r="DU33" s="655"/>
      <c r="DV33" s="656"/>
      <c r="DW33" s="628">
        <v>46.6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666216</v>
      </c>
      <c r="S34" s="624"/>
      <c r="T34" s="624"/>
      <c r="U34" s="624"/>
      <c r="V34" s="624"/>
      <c r="W34" s="624"/>
      <c r="X34" s="624"/>
      <c r="Y34" s="625"/>
      <c r="Z34" s="626">
        <v>9.6999999999999993</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1313365</v>
      </c>
      <c r="CS34" s="624"/>
      <c r="CT34" s="624"/>
      <c r="CU34" s="624"/>
      <c r="CV34" s="624"/>
      <c r="CW34" s="624"/>
      <c r="CX34" s="624"/>
      <c r="CY34" s="625"/>
      <c r="CZ34" s="628">
        <v>20.8</v>
      </c>
      <c r="DA34" s="653"/>
      <c r="DB34" s="653"/>
      <c r="DC34" s="657"/>
      <c r="DD34" s="632">
        <v>837682</v>
      </c>
      <c r="DE34" s="624"/>
      <c r="DF34" s="624"/>
      <c r="DG34" s="624"/>
      <c r="DH34" s="624"/>
      <c r="DI34" s="624"/>
      <c r="DJ34" s="624"/>
      <c r="DK34" s="625"/>
      <c r="DL34" s="632">
        <v>697753</v>
      </c>
      <c r="DM34" s="624"/>
      <c r="DN34" s="624"/>
      <c r="DO34" s="624"/>
      <c r="DP34" s="624"/>
      <c r="DQ34" s="624"/>
      <c r="DR34" s="624"/>
      <c r="DS34" s="624"/>
      <c r="DT34" s="624"/>
      <c r="DU34" s="624"/>
      <c r="DV34" s="625"/>
      <c r="DW34" s="628">
        <v>19.2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2016</v>
      </c>
      <c r="S35" s="624"/>
      <c r="T35" s="624"/>
      <c r="U35" s="624"/>
      <c r="V35" s="624"/>
      <c r="W35" s="624"/>
      <c r="X35" s="624"/>
      <c r="Y35" s="625"/>
      <c r="Z35" s="626">
        <v>0</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79228</v>
      </c>
      <c r="CS35" s="655"/>
      <c r="CT35" s="655"/>
      <c r="CU35" s="655"/>
      <c r="CV35" s="655"/>
      <c r="CW35" s="655"/>
      <c r="CX35" s="655"/>
      <c r="CY35" s="656"/>
      <c r="CZ35" s="628">
        <v>1.3</v>
      </c>
      <c r="DA35" s="653"/>
      <c r="DB35" s="653"/>
      <c r="DC35" s="657"/>
      <c r="DD35" s="632">
        <v>75343</v>
      </c>
      <c r="DE35" s="655"/>
      <c r="DF35" s="655"/>
      <c r="DG35" s="655"/>
      <c r="DH35" s="655"/>
      <c r="DI35" s="655"/>
      <c r="DJ35" s="655"/>
      <c r="DK35" s="656"/>
      <c r="DL35" s="632">
        <v>75343</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643708</v>
      </c>
      <c r="S36" s="624"/>
      <c r="T36" s="624"/>
      <c r="U36" s="624"/>
      <c r="V36" s="624"/>
      <c r="W36" s="624"/>
      <c r="X36" s="624"/>
      <c r="Y36" s="625"/>
      <c r="Z36" s="626">
        <v>9.3000000000000007</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633575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70526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1103436</v>
      </c>
      <c r="CS36" s="624"/>
      <c r="CT36" s="624"/>
      <c r="CU36" s="624"/>
      <c r="CV36" s="624"/>
      <c r="CW36" s="624"/>
      <c r="CX36" s="624"/>
      <c r="CY36" s="625"/>
      <c r="CZ36" s="628">
        <v>17.5</v>
      </c>
      <c r="DA36" s="653"/>
      <c r="DB36" s="653"/>
      <c r="DC36" s="657"/>
      <c r="DD36" s="632">
        <v>730098</v>
      </c>
      <c r="DE36" s="624"/>
      <c r="DF36" s="624"/>
      <c r="DG36" s="624"/>
      <c r="DH36" s="624"/>
      <c r="DI36" s="624"/>
      <c r="DJ36" s="624"/>
      <c r="DK36" s="625"/>
      <c r="DL36" s="632">
        <v>649281</v>
      </c>
      <c r="DM36" s="624"/>
      <c r="DN36" s="624"/>
      <c r="DO36" s="624"/>
      <c r="DP36" s="624"/>
      <c r="DQ36" s="624"/>
      <c r="DR36" s="624"/>
      <c r="DS36" s="624"/>
      <c r="DT36" s="624"/>
      <c r="DU36" s="624"/>
      <c r="DV36" s="625"/>
      <c r="DW36" s="628">
        <v>17.899999999999999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163037</v>
      </c>
      <c r="S37" s="624"/>
      <c r="T37" s="624"/>
      <c r="U37" s="624"/>
      <c r="V37" s="624"/>
      <c r="W37" s="624"/>
      <c r="X37" s="624"/>
      <c r="Y37" s="625"/>
      <c r="Z37" s="626">
        <v>2.4</v>
      </c>
      <c r="AA37" s="626"/>
      <c r="AB37" s="626"/>
      <c r="AC37" s="626"/>
      <c r="AD37" s="627">
        <v>44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200000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67904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173474</v>
      </c>
      <c r="CS37" s="655"/>
      <c r="CT37" s="655"/>
      <c r="CU37" s="655"/>
      <c r="CV37" s="655"/>
      <c r="CW37" s="655"/>
      <c r="CX37" s="655"/>
      <c r="CY37" s="656"/>
      <c r="CZ37" s="628">
        <v>2.7</v>
      </c>
      <c r="DA37" s="653"/>
      <c r="DB37" s="653"/>
      <c r="DC37" s="657"/>
      <c r="DD37" s="632">
        <v>173315</v>
      </c>
      <c r="DE37" s="655"/>
      <c r="DF37" s="655"/>
      <c r="DG37" s="655"/>
      <c r="DH37" s="655"/>
      <c r="DI37" s="655"/>
      <c r="DJ37" s="655"/>
      <c r="DK37" s="656"/>
      <c r="DL37" s="632">
        <v>169910</v>
      </c>
      <c r="DM37" s="655"/>
      <c r="DN37" s="655"/>
      <c r="DO37" s="655"/>
      <c r="DP37" s="655"/>
      <c r="DQ37" s="655"/>
      <c r="DR37" s="655"/>
      <c r="DS37" s="655"/>
      <c r="DT37" s="655"/>
      <c r="DU37" s="655"/>
      <c r="DV37" s="656"/>
      <c r="DW37" s="628">
        <v>4.7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315672</v>
      </c>
      <c r="S38" s="624"/>
      <c r="T38" s="624"/>
      <c r="U38" s="624"/>
      <c r="V38" s="624"/>
      <c r="W38" s="624"/>
      <c r="X38" s="624"/>
      <c r="Y38" s="625"/>
      <c r="Z38" s="626">
        <v>4.5999999999999996</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66957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916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366618</v>
      </c>
      <c r="CS38" s="624"/>
      <c r="CT38" s="624"/>
      <c r="CU38" s="624"/>
      <c r="CV38" s="624"/>
      <c r="CW38" s="624"/>
      <c r="CX38" s="624"/>
      <c r="CY38" s="625"/>
      <c r="CZ38" s="628">
        <v>5.8</v>
      </c>
      <c r="DA38" s="653"/>
      <c r="DB38" s="653"/>
      <c r="DC38" s="657"/>
      <c r="DD38" s="632">
        <v>315982</v>
      </c>
      <c r="DE38" s="624"/>
      <c r="DF38" s="624"/>
      <c r="DG38" s="624"/>
      <c r="DH38" s="624"/>
      <c r="DI38" s="624"/>
      <c r="DJ38" s="624"/>
      <c r="DK38" s="625"/>
      <c r="DL38" s="632">
        <v>273062</v>
      </c>
      <c r="DM38" s="624"/>
      <c r="DN38" s="624"/>
      <c r="DO38" s="624"/>
      <c r="DP38" s="624"/>
      <c r="DQ38" s="624"/>
      <c r="DR38" s="624"/>
      <c r="DS38" s="624"/>
      <c r="DT38" s="624"/>
      <c r="DU38" s="624"/>
      <c r="DV38" s="625"/>
      <c r="DW38" s="628">
        <v>7.5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1450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341012</v>
      </c>
      <c r="CS39" s="655"/>
      <c r="CT39" s="655"/>
      <c r="CU39" s="655"/>
      <c r="CV39" s="655"/>
      <c r="CW39" s="655"/>
      <c r="CX39" s="655"/>
      <c r="CY39" s="656"/>
      <c r="CZ39" s="628">
        <v>5.4</v>
      </c>
      <c r="DA39" s="653"/>
      <c r="DB39" s="653"/>
      <c r="DC39" s="657"/>
      <c r="DD39" s="632">
        <v>280000</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44160</v>
      </c>
      <c r="S40" s="624"/>
      <c r="T40" s="624"/>
      <c r="U40" s="624"/>
      <c r="V40" s="624"/>
      <c r="W40" s="624"/>
      <c r="X40" s="624"/>
      <c r="Y40" s="625"/>
      <c r="Z40" s="626">
        <v>0.6</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7"/>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6899579</v>
      </c>
      <c r="S41" s="696"/>
      <c r="T41" s="696"/>
      <c r="U41" s="696"/>
      <c r="V41" s="696"/>
      <c r="W41" s="696"/>
      <c r="X41" s="696"/>
      <c r="Y41" s="700"/>
      <c r="Z41" s="701">
        <v>100</v>
      </c>
      <c r="AA41" s="701"/>
      <c r="AB41" s="701"/>
      <c r="AC41" s="701"/>
      <c r="AD41" s="702">
        <v>3591808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100433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266185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986244</v>
      </c>
      <c r="CS42" s="655"/>
      <c r="CT42" s="655"/>
      <c r="CU42" s="655"/>
      <c r="CV42" s="655"/>
      <c r="CW42" s="655"/>
      <c r="CX42" s="655"/>
      <c r="CY42" s="656"/>
      <c r="CZ42" s="628">
        <v>15.6</v>
      </c>
      <c r="DA42" s="653"/>
      <c r="DB42" s="653"/>
      <c r="DC42" s="657"/>
      <c r="DD42" s="632">
        <v>341773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121</v>
      </c>
      <c r="CS43" s="655"/>
      <c r="CT43" s="655"/>
      <c r="CU43" s="655"/>
      <c r="CV43" s="655"/>
      <c r="CW43" s="655"/>
      <c r="CX43" s="655"/>
      <c r="CY43" s="656"/>
      <c r="CZ43" s="628" t="s">
        <v>121</v>
      </c>
      <c r="DA43" s="653"/>
      <c r="DB43" s="653"/>
      <c r="DC43" s="657"/>
      <c r="DD43" s="632" t="s">
        <v>121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793117</v>
      </c>
      <c r="CS44" s="624"/>
      <c r="CT44" s="624"/>
      <c r="CU44" s="624"/>
      <c r="CV44" s="624"/>
      <c r="CW44" s="624"/>
      <c r="CX44" s="624"/>
      <c r="CY44" s="625"/>
      <c r="CZ44" s="628">
        <v>12.6</v>
      </c>
      <c r="DA44" s="629"/>
      <c r="DB44" s="629"/>
      <c r="DC44" s="635"/>
      <c r="DD44" s="632">
        <v>290900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370298</v>
      </c>
      <c r="CS45" s="655"/>
      <c r="CT45" s="655"/>
      <c r="CU45" s="655"/>
      <c r="CV45" s="655"/>
      <c r="CW45" s="655"/>
      <c r="CX45" s="655"/>
      <c r="CY45" s="656"/>
      <c r="CZ45" s="628">
        <v>5.9</v>
      </c>
      <c r="DA45" s="653"/>
      <c r="DB45" s="653"/>
      <c r="DC45" s="657"/>
      <c r="DD45" s="632">
        <v>59560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412445</v>
      </c>
      <c r="CS46" s="624"/>
      <c r="CT46" s="624"/>
      <c r="CU46" s="624"/>
      <c r="CV46" s="624"/>
      <c r="CW46" s="624"/>
      <c r="CX46" s="624"/>
      <c r="CY46" s="625"/>
      <c r="CZ46" s="628">
        <v>6.5</v>
      </c>
      <c r="DA46" s="629"/>
      <c r="DB46" s="629"/>
      <c r="DC46" s="635"/>
      <c r="DD46" s="632">
        <v>227951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193127</v>
      </c>
      <c r="CS47" s="655"/>
      <c r="CT47" s="655"/>
      <c r="CU47" s="655"/>
      <c r="CV47" s="655"/>
      <c r="CW47" s="655"/>
      <c r="CX47" s="655"/>
      <c r="CY47" s="656"/>
      <c r="CZ47" s="628">
        <v>3.1</v>
      </c>
      <c r="DA47" s="653"/>
      <c r="DB47" s="653"/>
      <c r="DC47" s="657"/>
      <c r="DD47" s="632">
        <v>50873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6310944</v>
      </c>
      <c r="CS49" s="682"/>
      <c r="CT49" s="682"/>
      <c r="CU49" s="682"/>
      <c r="CV49" s="682"/>
      <c r="CW49" s="682"/>
      <c r="CX49" s="682"/>
      <c r="CY49" s="711"/>
      <c r="CZ49" s="703">
        <v>100</v>
      </c>
      <c r="DA49" s="712"/>
      <c r="DB49" s="712"/>
      <c r="DC49" s="713"/>
      <c r="DD49" s="714">
        <v>4179341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fbkHCrsCO+vBTLwIEVUvZzcV9yQRi1vyxRBoA6p2X6js2UkvtxYQethzq1MyfcZkDoH4lbr9vkPrAzYbdNOLQ==" saltValue="wpDcBO0cWGdVzA8B4EyP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6900</v>
      </c>
      <c r="R7" s="753"/>
      <c r="S7" s="753"/>
      <c r="T7" s="753"/>
      <c r="U7" s="753"/>
      <c r="V7" s="753">
        <v>6311</v>
      </c>
      <c r="W7" s="753"/>
      <c r="X7" s="753"/>
      <c r="Y7" s="753"/>
      <c r="Z7" s="753"/>
      <c r="AA7" s="753">
        <v>589</v>
      </c>
      <c r="AB7" s="753"/>
      <c r="AC7" s="753"/>
      <c r="AD7" s="753"/>
      <c r="AE7" s="754"/>
      <c r="AF7" s="755">
        <v>584</v>
      </c>
      <c r="AG7" s="756"/>
      <c r="AH7" s="756"/>
      <c r="AI7" s="756"/>
      <c r="AJ7" s="757"/>
      <c r="AK7" s="758">
        <v>2016</v>
      </c>
      <c r="AL7" s="759"/>
      <c r="AM7" s="759"/>
      <c r="AN7" s="759"/>
      <c r="AO7" s="759"/>
      <c r="AP7" s="759">
        <v>4319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6900</v>
      </c>
      <c r="R23" s="793"/>
      <c r="S23" s="793"/>
      <c r="T23" s="793"/>
      <c r="U23" s="793"/>
      <c r="V23" s="793">
        <v>6311</v>
      </c>
      <c r="W23" s="793"/>
      <c r="X23" s="793"/>
      <c r="Y23" s="793"/>
      <c r="Z23" s="793"/>
      <c r="AA23" s="793">
        <v>589</v>
      </c>
      <c r="AB23" s="793"/>
      <c r="AC23" s="793"/>
      <c r="AD23" s="793"/>
      <c r="AE23" s="794"/>
      <c r="AF23" s="795">
        <v>584</v>
      </c>
      <c r="AG23" s="793"/>
      <c r="AH23" s="793"/>
      <c r="AI23" s="793"/>
      <c r="AJ23" s="796"/>
      <c r="AK23" s="797"/>
      <c r="AL23" s="798"/>
      <c r="AM23" s="798"/>
      <c r="AN23" s="798"/>
      <c r="AO23" s="798"/>
      <c r="AP23" s="793">
        <v>4319</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868</v>
      </c>
      <c r="R28" s="823"/>
      <c r="S28" s="823"/>
      <c r="T28" s="823"/>
      <c r="U28" s="823"/>
      <c r="V28" s="823">
        <v>798</v>
      </c>
      <c r="W28" s="823"/>
      <c r="X28" s="823"/>
      <c r="Y28" s="823"/>
      <c r="Z28" s="823"/>
      <c r="AA28" s="823">
        <v>71</v>
      </c>
      <c r="AB28" s="823"/>
      <c r="AC28" s="823"/>
      <c r="AD28" s="823"/>
      <c r="AE28" s="824"/>
      <c r="AF28" s="825">
        <v>71</v>
      </c>
      <c r="AG28" s="823"/>
      <c r="AH28" s="823"/>
      <c r="AI28" s="823"/>
      <c r="AJ28" s="826"/>
      <c r="AK28" s="827" t="s">
        <v>545</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179</v>
      </c>
      <c r="R29" s="784"/>
      <c r="S29" s="784"/>
      <c r="T29" s="784"/>
      <c r="U29" s="784"/>
      <c r="V29" s="784">
        <v>173</v>
      </c>
      <c r="W29" s="784"/>
      <c r="X29" s="784"/>
      <c r="Y29" s="784"/>
      <c r="Z29" s="784"/>
      <c r="AA29" s="784">
        <v>6</v>
      </c>
      <c r="AB29" s="784"/>
      <c r="AC29" s="784"/>
      <c r="AD29" s="784"/>
      <c r="AE29" s="785"/>
      <c r="AF29" s="786">
        <v>6</v>
      </c>
      <c r="AG29" s="787"/>
      <c r="AH29" s="787"/>
      <c r="AI29" s="787"/>
      <c r="AJ29" s="788"/>
      <c r="AK29" s="834" t="s">
        <v>545</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254</v>
      </c>
      <c r="R30" s="784"/>
      <c r="S30" s="784"/>
      <c r="T30" s="784"/>
      <c r="U30" s="784"/>
      <c r="V30" s="784">
        <v>207</v>
      </c>
      <c r="W30" s="784"/>
      <c r="X30" s="784"/>
      <c r="Y30" s="784"/>
      <c r="Z30" s="784"/>
      <c r="AA30" s="784">
        <v>48</v>
      </c>
      <c r="AB30" s="784"/>
      <c r="AC30" s="784"/>
      <c r="AD30" s="784"/>
      <c r="AE30" s="785"/>
      <c r="AF30" s="786">
        <v>531</v>
      </c>
      <c r="AG30" s="787"/>
      <c r="AH30" s="787"/>
      <c r="AI30" s="787"/>
      <c r="AJ30" s="788"/>
      <c r="AK30" s="834">
        <v>63</v>
      </c>
      <c r="AL30" s="830"/>
      <c r="AM30" s="830"/>
      <c r="AN30" s="830"/>
      <c r="AO30" s="830"/>
      <c r="AP30" s="830">
        <v>579</v>
      </c>
      <c r="AQ30" s="830"/>
      <c r="AR30" s="830"/>
      <c r="AS30" s="830"/>
      <c r="AT30" s="830"/>
      <c r="AU30" s="830">
        <v>295</v>
      </c>
      <c r="AV30" s="830"/>
      <c r="AW30" s="830"/>
      <c r="AX30" s="830"/>
      <c r="AY30" s="830"/>
      <c r="AZ30" s="831" t="s">
        <v>545</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447</v>
      </c>
      <c r="R31" s="784"/>
      <c r="S31" s="784"/>
      <c r="T31" s="784"/>
      <c r="U31" s="784"/>
      <c r="V31" s="784">
        <v>390</v>
      </c>
      <c r="W31" s="784"/>
      <c r="X31" s="784"/>
      <c r="Y31" s="784"/>
      <c r="Z31" s="784"/>
      <c r="AA31" s="784">
        <v>57</v>
      </c>
      <c r="AB31" s="784"/>
      <c r="AC31" s="784"/>
      <c r="AD31" s="784"/>
      <c r="AE31" s="785"/>
      <c r="AF31" s="786">
        <v>103</v>
      </c>
      <c r="AG31" s="787"/>
      <c r="AH31" s="787"/>
      <c r="AI31" s="787"/>
      <c r="AJ31" s="788"/>
      <c r="AK31" s="834">
        <v>200</v>
      </c>
      <c r="AL31" s="830"/>
      <c r="AM31" s="830"/>
      <c r="AN31" s="830"/>
      <c r="AO31" s="830"/>
      <c r="AP31" s="830">
        <v>2386</v>
      </c>
      <c r="AQ31" s="830"/>
      <c r="AR31" s="830"/>
      <c r="AS31" s="830"/>
      <c r="AT31" s="830"/>
      <c r="AU31" s="830">
        <v>1525</v>
      </c>
      <c r="AV31" s="830"/>
      <c r="AW31" s="830"/>
      <c r="AX31" s="830"/>
      <c r="AY31" s="830"/>
      <c r="AZ31" s="831" t="s">
        <v>545</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711</v>
      </c>
      <c r="AG63" s="844"/>
      <c r="AH63" s="844"/>
      <c r="AI63" s="844"/>
      <c r="AJ63" s="845"/>
      <c r="AK63" s="846"/>
      <c r="AL63" s="841"/>
      <c r="AM63" s="841"/>
      <c r="AN63" s="841"/>
      <c r="AO63" s="841"/>
      <c r="AP63" s="844">
        <v>2965</v>
      </c>
      <c r="AQ63" s="844"/>
      <c r="AR63" s="844"/>
      <c r="AS63" s="844"/>
      <c r="AT63" s="844"/>
      <c r="AU63" s="844">
        <v>1820</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91</v>
      </c>
      <c r="R68" s="866"/>
      <c r="S68" s="866"/>
      <c r="T68" s="866"/>
      <c r="U68" s="866"/>
      <c r="V68" s="866">
        <v>89</v>
      </c>
      <c r="W68" s="866"/>
      <c r="X68" s="866"/>
      <c r="Y68" s="866"/>
      <c r="Z68" s="866"/>
      <c r="AA68" s="866">
        <v>2</v>
      </c>
      <c r="AB68" s="866"/>
      <c r="AC68" s="866"/>
      <c r="AD68" s="866"/>
      <c r="AE68" s="866"/>
      <c r="AF68" s="866">
        <v>2</v>
      </c>
      <c r="AG68" s="866"/>
      <c r="AH68" s="866"/>
      <c r="AI68" s="866"/>
      <c r="AJ68" s="866"/>
      <c r="AK68" s="866" t="s">
        <v>565</v>
      </c>
      <c r="AL68" s="866"/>
      <c r="AM68" s="866"/>
      <c r="AN68" s="866"/>
      <c r="AO68" s="866"/>
      <c r="AP68" s="866" t="s">
        <v>545</v>
      </c>
      <c r="AQ68" s="866"/>
      <c r="AR68" s="866"/>
      <c r="AS68" s="866"/>
      <c r="AT68" s="866"/>
      <c r="AU68" s="866" t="s">
        <v>545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7658</v>
      </c>
      <c r="R69" s="830"/>
      <c r="S69" s="830"/>
      <c r="T69" s="830"/>
      <c r="U69" s="830"/>
      <c r="V69" s="830">
        <v>7653</v>
      </c>
      <c r="W69" s="830"/>
      <c r="X69" s="830"/>
      <c r="Y69" s="830"/>
      <c r="Z69" s="830"/>
      <c r="AA69" s="830">
        <v>5</v>
      </c>
      <c r="AB69" s="830"/>
      <c r="AC69" s="830"/>
      <c r="AD69" s="830"/>
      <c r="AE69" s="830"/>
      <c r="AF69" s="830">
        <v>5</v>
      </c>
      <c r="AG69" s="830"/>
      <c r="AH69" s="830"/>
      <c r="AI69" s="830"/>
      <c r="AJ69" s="830"/>
      <c r="AK69" s="830" t="s">
        <v>565</v>
      </c>
      <c r="AL69" s="830"/>
      <c r="AM69" s="830"/>
      <c r="AN69" s="830"/>
      <c r="AO69" s="830"/>
      <c r="AP69" s="830" t="s">
        <v>545</v>
      </c>
      <c r="AQ69" s="830"/>
      <c r="AR69" s="830"/>
      <c r="AS69" s="830"/>
      <c r="AT69" s="830"/>
      <c r="AU69" s="830" t="s">
        <v>545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96</v>
      </c>
      <c r="R70" s="830"/>
      <c r="S70" s="830"/>
      <c r="T70" s="830"/>
      <c r="U70" s="830"/>
      <c r="V70" s="830">
        <v>96</v>
      </c>
      <c r="W70" s="830"/>
      <c r="X70" s="830"/>
      <c r="Y70" s="830"/>
      <c r="Z70" s="830"/>
      <c r="AA70" s="830" t="s">
        <v>565</v>
      </c>
      <c r="AB70" s="830"/>
      <c r="AC70" s="830"/>
      <c r="AD70" s="830"/>
      <c r="AE70" s="830"/>
      <c r="AF70" s="830">
        <v>0</v>
      </c>
      <c r="AG70" s="830"/>
      <c r="AH70" s="830"/>
      <c r="AI70" s="830"/>
      <c r="AJ70" s="830"/>
      <c r="AK70" s="830" t="s">
        <v>565</v>
      </c>
      <c r="AL70" s="830"/>
      <c r="AM70" s="830"/>
      <c r="AN70" s="830"/>
      <c r="AO70" s="830"/>
      <c r="AP70" s="830" t="s">
        <v>545</v>
      </c>
      <c r="AQ70" s="830"/>
      <c r="AR70" s="830"/>
      <c r="AS70" s="830"/>
      <c r="AT70" s="830"/>
      <c r="AU70" s="830" t="s">
        <v>545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202</v>
      </c>
      <c r="R71" s="830"/>
      <c r="S71" s="830"/>
      <c r="T71" s="830"/>
      <c r="U71" s="830"/>
      <c r="V71" s="830">
        <v>187</v>
      </c>
      <c r="W71" s="830"/>
      <c r="X71" s="830"/>
      <c r="Y71" s="830"/>
      <c r="Z71" s="830"/>
      <c r="AA71" s="830">
        <v>15</v>
      </c>
      <c r="AB71" s="830"/>
      <c r="AC71" s="830"/>
      <c r="AD71" s="830"/>
      <c r="AE71" s="830"/>
      <c r="AF71" s="830">
        <v>15</v>
      </c>
      <c r="AG71" s="830"/>
      <c r="AH71" s="830"/>
      <c r="AI71" s="830"/>
      <c r="AJ71" s="830"/>
      <c r="AK71" s="830" t="s">
        <v>565</v>
      </c>
      <c r="AL71" s="830"/>
      <c r="AM71" s="830"/>
      <c r="AN71" s="830"/>
      <c r="AO71" s="830"/>
      <c r="AP71" s="830" t="s">
        <v>545</v>
      </c>
      <c r="AQ71" s="830"/>
      <c r="AR71" s="830"/>
      <c r="AS71" s="830"/>
      <c r="AT71" s="830"/>
      <c r="AU71" s="830" t="s">
        <v>545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22</v>
      </c>
      <c r="R72" s="830"/>
      <c r="S72" s="830"/>
      <c r="T72" s="830"/>
      <c r="U72" s="830"/>
      <c r="V72" s="830">
        <v>21</v>
      </c>
      <c r="W72" s="830"/>
      <c r="X72" s="830"/>
      <c r="Y72" s="830"/>
      <c r="Z72" s="830"/>
      <c r="AA72" s="830">
        <v>1</v>
      </c>
      <c r="AB72" s="830"/>
      <c r="AC72" s="830"/>
      <c r="AD72" s="830"/>
      <c r="AE72" s="830"/>
      <c r="AF72" s="830">
        <v>1</v>
      </c>
      <c r="AG72" s="830"/>
      <c r="AH72" s="830"/>
      <c r="AI72" s="830"/>
      <c r="AJ72" s="830"/>
      <c r="AK72" s="830" t="s">
        <v>565</v>
      </c>
      <c r="AL72" s="830"/>
      <c r="AM72" s="830"/>
      <c r="AN72" s="830"/>
      <c r="AO72" s="830"/>
      <c r="AP72" s="830" t="s">
        <v>545</v>
      </c>
      <c r="AQ72" s="830"/>
      <c r="AR72" s="830"/>
      <c r="AS72" s="830"/>
      <c r="AT72" s="830"/>
      <c r="AU72" s="830" t="s">
        <v>545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118</v>
      </c>
      <c r="R73" s="830"/>
      <c r="S73" s="830"/>
      <c r="T73" s="830"/>
      <c r="U73" s="830"/>
      <c r="V73" s="830">
        <v>75</v>
      </c>
      <c r="W73" s="830"/>
      <c r="X73" s="830"/>
      <c r="Y73" s="830"/>
      <c r="Z73" s="830"/>
      <c r="AA73" s="830">
        <v>43</v>
      </c>
      <c r="AB73" s="830"/>
      <c r="AC73" s="830"/>
      <c r="AD73" s="830"/>
      <c r="AE73" s="830"/>
      <c r="AF73" s="830">
        <v>43</v>
      </c>
      <c r="AG73" s="830"/>
      <c r="AH73" s="830"/>
      <c r="AI73" s="830"/>
      <c r="AJ73" s="830"/>
      <c r="AK73" s="830">
        <v>18</v>
      </c>
      <c r="AL73" s="830"/>
      <c r="AM73" s="830"/>
      <c r="AN73" s="830"/>
      <c r="AO73" s="830"/>
      <c r="AP73" s="830" t="s">
        <v>545</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420</v>
      </c>
      <c r="R74" s="830"/>
      <c r="S74" s="830"/>
      <c r="T74" s="830"/>
      <c r="U74" s="830"/>
      <c r="V74" s="830">
        <v>342</v>
      </c>
      <c r="W74" s="830"/>
      <c r="X74" s="830"/>
      <c r="Y74" s="830"/>
      <c r="Z74" s="830"/>
      <c r="AA74" s="830">
        <v>79</v>
      </c>
      <c r="AB74" s="830"/>
      <c r="AC74" s="830"/>
      <c r="AD74" s="830"/>
      <c r="AE74" s="830"/>
      <c r="AF74" s="830">
        <v>79</v>
      </c>
      <c r="AG74" s="830"/>
      <c r="AH74" s="830"/>
      <c r="AI74" s="830"/>
      <c r="AJ74" s="830"/>
      <c r="AK74" s="830">
        <v>11</v>
      </c>
      <c r="AL74" s="830"/>
      <c r="AM74" s="830"/>
      <c r="AN74" s="830"/>
      <c r="AO74" s="830"/>
      <c r="AP74" s="830" t="s">
        <v>545</v>
      </c>
      <c r="AQ74" s="830"/>
      <c r="AR74" s="830"/>
      <c r="AS74" s="830"/>
      <c r="AT74" s="830"/>
      <c r="AU74" s="830" t="s">
        <v>545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2402</v>
      </c>
      <c r="R75" s="878"/>
      <c r="S75" s="878"/>
      <c r="T75" s="878"/>
      <c r="U75" s="834"/>
      <c r="V75" s="879">
        <v>2365</v>
      </c>
      <c r="W75" s="878"/>
      <c r="X75" s="878"/>
      <c r="Y75" s="878"/>
      <c r="Z75" s="834"/>
      <c r="AA75" s="879">
        <v>37</v>
      </c>
      <c r="AB75" s="878"/>
      <c r="AC75" s="878"/>
      <c r="AD75" s="878"/>
      <c r="AE75" s="834"/>
      <c r="AF75" s="879">
        <v>37</v>
      </c>
      <c r="AG75" s="878"/>
      <c r="AH75" s="878"/>
      <c r="AI75" s="878"/>
      <c r="AJ75" s="834"/>
      <c r="AK75" s="879" t="s">
        <v>565</v>
      </c>
      <c r="AL75" s="878"/>
      <c r="AM75" s="878"/>
      <c r="AN75" s="878"/>
      <c r="AO75" s="834"/>
      <c r="AP75" s="879">
        <v>911</v>
      </c>
      <c r="AQ75" s="878"/>
      <c r="AR75" s="878"/>
      <c r="AS75" s="878"/>
      <c r="AT75" s="834"/>
      <c r="AU75" s="879">
        <v>69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7">
        <v>82</v>
      </c>
      <c r="R76" s="878"/>
      <c r="S76" s="878"/>
      <c r="T76" s="878"/>
      <c r="U76" s="834"/>
      <c r="V76" s="879">
        <v>42</v>
      </c>
      <c r="W76" s="878"/>
      <c r="X76" s="878"/>
      <c r="Y76" s="878"/>
      <c r="Z76" s="834"/>
      <c r="AA76" s="879">
        <v>40</v>
      </c>
      <c r="AB76" s="878"/>
      <c r="AC76" s="878"/>
      <c r="AD76" s="878"/>
      <c r="AE76" s="834"/>
      <c r="AF76" s="879">
        <v>40</v>
      </c>
      <c r="AG76" s="878"/>
      <c r="AH76" s="878"/>
      <c r="AI76" s="878"/>
      <c r="AJ76" s="834"/>
      <c r="AK76" s="879" t="s">
        <v>566</v>
      </c>
      <c r="AL76" s="878"/>
      <c r="AM76" s="878"/>
      <c r="AN76" s="878"/>
      <c r="AO76" s="834"/>
      <c r="AP76" s="879" t="s">
        <v>545</v>
      </c>
      <c r="AQ76" s="878"/>
      <c r="AR76" s="878"/>
      <c r="AS76" s="878"/>
      <c r="AT76" s="834"/>
      <c r="AU76" s="879" t="s">
        <v>545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555</v>
      </c>
      <c r="C77" s="874"/>
      <c r="D77" s="874"/>
      <c r="E77" s="874"/>
      <c r="F77" s="874"/>
      <c r="G77" s="874"/>
      <c r="H77" s="874"/>
      <c r="I77" s="874"/>
      <c r="J77" s="874"/>
      <c r="K77" s="874"/>
      <c r="L77" s="874"/>
      <c r="M77" s="874"/>
      <c r="N77" s="874"/>
      <c r="O77" s="874"/>
      <c r="P77" s="875"/>
      <c r="Q77" s="877">
        <v>211</v>
      </c>
      <c r="R77" s="878"/>
      <c r="S77" s="878"/>
      <c r="T77" s="878"/>
      <c r="U77" s="834"/>
      <c r="V77" s="879">
        <v>206</v>
      </c>
      <c r="W77" s="878"/>
      <c r="X77" s="878"/>
      <c r="Y77" s="878"/>
      <c r="Z77" s="834"/>
      <c r="AA77" s="879">
        <v>5</v>
      </c>
      <c r="AB77" s="878"/>
      <c r="AC77" s="878"/>
      <c r="AD77" s="878"/>
      <c r="AE77" s="834"/>
      <c r="AF77" s="879">
        <v>5</v>
      </c>
      <c r="AG77" s="878"/>
      <c r="AH77" s="878"/>
      <c r="AI77" s="878"/>
      <c r="AJ77" s="834"/>
      <c r="AK77" s="879">
        <v>15</v>
      </c>
      <c r="AL77" s="878"/>
      <c r="AM77" s="878"/>
      <c r="AN77" s="878"/>
      <c r="AO77" s="834"/>
      <c r="AP77" s="879" t="s">
        <v>545</v>
      </c>
      <c r="AQ77" s="878"/>
      <c r="AR77" s="878"/>
      <c r="AS77" s="878"/>
      <c r="AT77" s="834"/>
      <c r="AU77" s="879" t="s">
        <v>545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556</v>
      </c>
      <c r="C78" s="874"/>
      <c r="D78" s="874"/>
      <c r="E78" s="874"/>
      <c r="F78" s="874"/>
      <c r="G78" s="874"/>
      <c r="H78" s="874"/>
      <c r="I78" s="874"/>
      <c r="J78" s="874"/>
      <c r="K78" s="874"/>
      <c r="L78" s="874"/>
      <c r="M78" s="874"/>
      <c r="N78" s="874"/>
      <c r="O78" s="874"/>
      <c r="P78" s="875"/>
      <c r="Q78" s="876">
        <v>70</v>
      </c>
      <c r="R78" s="830"/>
      <c r="S78" s="830"/>
      <c r="T78" s="830"/>
      <c r="U78" s="830"/>
      <c r="V78" s="830">
        <v>70</v>
      </c>
      <c r="W78" s="830"/>
      <c r="X78" s="830"/>
      <c r="Y78" s="830"/>
      <c r="Z78" s="830"/>
      <c r="AA78" s="830" t="s">
        <v>565</v>
      </c>
      <c r="AB78" s="830"/>
      <c r="AC78" s="830"/>
      <c r="AD78" s="830"/>
      <c r="AE78" s="830"/>
      <c r="AF78" s="830">
        <v>0</v>
      </c>
      <c r="AG78" s="830"/>
      <c r="AH78" s="830"/>
      <c r="AI78" s="830"/>
      <c r="AJ78" s="830"/>
      <c r="AK78" s="830" t="s">
        <v>567</v>
      </c>
      <c r="AL78" s="830"/>
      <c r="AM78" s="830"/>
      <c r="AN78" s="830"/>
      <c r="AO78" s="830"/>
      <c r="AP78" s="830" t="s">
        <v>545</v>
      </c>
      <c r="AQ78" s="830"/>
      <c r="AR78" s="830"/>
      <c r="AS78" s="830"/>
      <c r="AT78" s="830"/>
      <c r="AU78" s="830" t="s">
        <v>545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557</v>
      </c>
      <c r="C79" s="874"/>
      <c r="D79" s="874"/>
      <c r="E79" s="874"/>
      <c r="F79" s="874"/>
      <c r="G79" s="874"/>
      <c r="H79" s="874"/>
      <c r="I79" s="874"/>
      <c r="J79" s="874"/>
      <c r="K79" s="874"/>
      <c r="L79" s="874"/>
      <c r="M79" s="874"/>
      <c r="N79" s="874"/>
      <c r="O79" s="874"/>
      <c r="P79" s="875"/>
      <c r="Q79" s="876">
        <v>550</v>
      </c>
      <c r="R79" s="830"/>
      <c r="S79" s="830"/>
      <c r="T79" s="830"/>
      <c r="U79" s="830"/>
      <c r="V79" s="830">
        <v>530</v>
      </c>
      <c r="W79" s="830"/>
      <c r="X79" s="830"/>
      <c r="Y79" s="830"/>
      <c r="Z79" s="830"/>
      <c r="AA79" s="830">
        <v>20</v>
      </c>
      <c r="AB79" s="830"/>
      <c r="AC79" s="830"/>
      <c r="AD79" s="830"/>
      <c r="AE79" s="830"/>
      <c r="AF79" s="830">
        <v>20</v>
      </c>
      <c r="AG79" s="830"/>
      <c r="AH79" s="830"/>
      <c r="AI79" s="830"/>
      <c r="AJ79" s="830"/>
      <c r="AK79" s="830" t="s">
        <v>568</v>
      </c>
      <c r="AL79" s="830"/>
      <c r="AM79" s="830"/>
      <c r="AN79" s="830"/>
      <c r="AO79" s="830"/>
      <c r="AP79" s="830" t="s">
        <v>545</v>
      </c>
      <c r="AQ79" s="830"/>
      <c r="AR79" s="830"/>
      <c r="AS79" s="830"/>
      <c r="AT79" s="830"/>
      <c r="AU79" s="830" t="s">
        <v>545</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558</v>
      </c>
      <c r="C80" s="874"/>
      <c r="D80" s="874"/>
      <c r="E80" s="874"/>
      <c r="F80" s="874"/>
      <c r="G80" s="874"/>
      <c r="H80" s="874"/>
      <c r="I80" s="874"/>
      <c r="J80" s="874"/>
      <c r="K80" s="874"/>
      <c r="L80" s="874"/>
      <c r="M80" s="874"/>
      <c r="N80" s="874"/>
      <c r="O80" s="874"/>
      <c r="P80" s="875"/>
      <c r="Q80" s="876">
        <v>31</v>
      </c>
      <c r="R80" s="830"/>
      <c r="S80" s="830"/>
      <c r="T80" s="830"/>
      <c r="U80" s="830"/>
      <c r="V80" s="830">
        <v>31</v>
      </c>
      <c r="W80" s="830"/>
      <c r="X80" s="830"/>
      <c r="Y80" s="830"/>
      <c r="Z80" s="830"/>
      <c r="AA80" s="830" t="s">
        <v>565</v>
      </c>
      <c r="AB80" s="830"/>
      <c r="AC80" s="830"/>
      <c r="AD80" s="830"/>
      <c r="AE80" s="830"/>
      <c r="AF80" s="830">
        <v>0</v>
      </c>
      <c r="AG80" s="830"/>
      <c r="AH80" s="830"/>
      <c r="AI80" s="830"/>
      <c r="AJ80" s="830"/>
      <c r="AK80" s="830">
        <v>31</v>
      </c>
      <c r="AL80" s="830"/>
      <c r="AM80" s="830"/>
      <c r="AN80" s="830"/>
      <c r="AO80" s="830"/>
      <c r="AP80" s="830" t="s">
        <v>545</v>
      </c>
      <c r="AQ80" s="830"/>
      <c r="AR80" s="830"/>
      <c r="AS80" s="830"/>
      <c r="AT80" s="830"/>
      <c r="AU80" s="830" t="s">
        <v>545</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559</v>
      </c>
      <c r="C81" s="874"/>
      <c r="D81" s="874"/>
      <c r="E81" s="874"/>
      <c r="F81" s="874"/>
      <c r="G81" s="874"/>
      <c r="H81" s="874"/>
      <c r="I81" s="874"/>
      <c r="J81" s="874"/>
      <c r="K81" s="874"/>
      <c r="L81" s="874"/>
      <c r="M81" s="874"/>
      <c r="N81" s="874"/>
      <c r="O81" s="874"/>
      <c r="P81" s="875"/>
      <c r="Q81" s="876">
        <v>5869</v>
      </c>
      <c r="R81" s="830"/>
      <c r="S81" s="830"/>
      <c r="T81" s="830"/>
      <c r="U81" s="830"/>
      <c r="V81" s="830">
        <v>5852</v>
      </c>
      <c r="W81" s="830"/>
      <c r="X81" s="830"/>
      <c r="Y81" s="830"/>
      <c r="Z81" s="830"/>
      <c r="AA81" s="830">
        <v>17</v>
      </c>
      <c r="AB81" s="830"/>
      <c r="AC81" s="830"/>
      <c r="AD81" s="830"/>
      <c r="AE81" s="830"/>
      <c r="AF81" s="830">
        <v>17</v>
      </c>
      <c r="AG81" s="830"/>
      <c r="AH81" s="830"/>
      <c r="AI81" s="830"/>
      <c r="AJ81" s="830"/>
      <c r="AK81" s="830" t="s">
        <v>565</v>
      </c>
      <c r="AL81" s="830"/>
      <c r="AM81" s="830"/>
      <c r="AN81" s="830"/>
      <c r="AO81" s="830"/>
      <c r="AP81" s="830" t="s">
        <v>545</v>
      </c>
      <c r="AQ81" s="830"/>
      <c r="AR81" s="830"/>
      <c r="AS81" s="830"/>
      <c r="AT81" s="830"/>
      <c r="AU81" s="830" t="s">
        <v>545</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560</v>
      </c>
      <c r="C82" s="874"/>
      <c r="D82" s="874"/>
      <c r="E82" s="874"/>
      <c r="F82" s="874"/>
      <c r="G82" s="874"/>
      <c r="H82" s="874"/>
      <c r="I82" s="874"/>
      <c r="J82" s="874"/>
      <c r="K82" s="874"/>
      <c r="L82" s="874"/>
      <c r="M82" s="874"/>
      <c r="N82" s="874"/>
      <c r="O82" s="874"/>
      <c r="P82" s="875"/>
      <c r="Q82" s="876">
        <v>1881</v>
      </c>
      <c r="R82" s="830"/>
      <c r="S82" s="830"/>
      <c r="T82" s="830"/>
      <c r="U82" s="830"/>
      <c r="V82" s="830">
        <v>1841</v>
      </c>
      <c r="W82" s="830"/>
      <c r="X82" s="830"/>
      <c r="Y82" s="830"/>
      <c r="Z82" s="830"/>
      <c r="AA82" s="830">
        <v>40</v>
      </c>
      <c r="AB82" s="830"/>
      <c r="AC82" s="830"/>
      <c r="AD82" s="830"/>
      <c r="AE82" s="830"/>
      <c r="AF82" s="830">
        <v>40</v>
      </c>
      <c r="AG82" s="830"/>
      <c r="AH82" s="830"/>
      <c r="AI82" s="830"/>
      <c r="AJ82" s="830"/>
      <c r="AK82" s="830" t="s">
        <v>569</v>
      </c>
      <c r="AL82" s="830"/>
      <c r="AM82" s="830"/>
      <c r="AN82" s="830"/>
      <c r="AO82" s="830"/>
      <c r="AP82" s="830" t="s">
        <v>545</v>
      </c>
      <c r="AQ82" s="830"/>
      <c r="AR82" s="830"/>
      <c r="AS82" s="830"/>
      <c r="AT82" s="830"/>
      <c r="AU82" s="830" t="s">
        <v>545</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561</v>
      </c>
      <c r="C83" s="874"/>
      <c r="D83" s="874"/>
      <c r="E83" s="874"/>
      <c r="F83" s="874"/>
      <c r="G83" s="874"/>
      <c r="H83" s="874"/>
      <c r="I83" s="874"/>
      <c r="J83" s="874"/>
      <c r="K83" s="874"/>
      <c r="L83" s="874"/>
      <c r="M83" s="874"/>
      <c r="N83" s="874"/>
      <c r="O83" s="874"/>
      <c r="P83" s="875"/>
      <c r="Q83" s="876">
        <v>74476</v>
      </c>
      <c r="R83" s="830"/>
      <c r="S83" s="830"/>
      <c r="T83" s="830"/>
      <c r="U83" s="830"/>
      <c r="V83" s="830">
        <v>71449</v>
      </c>
      <c r="W83" s="830"/>
      <c r="X83" s="830"/>
      <c r="Y83" s="830"/>
      <c r="Z83" s="830"/>
      <c r="AA83" s="830">
        <v>3027</v>
      </c>
      <c r="AB83" s="830"/>
      <c r="AC83" s="830"/>
      <c r="AD83" s="830"/>
      <c r="AE83" s="830"/>
      <c r="AF83" s="830">
        <v>3027</v>
      </c>
      <c r="AG83" s="830"/>
      <c r="AH83" s="830"/>
      <c r="AI83" s="830"/>
      <c r="AJ83" s="830"/>
      <c r="AK83" s="830">
        <v>1043</v>
      </c>
      <c r="AL83" s="830"/>
      <c r="AM83" s="830"/>
      <c r="AN83" s="830"/>
      <c r="AO83" s="830"/>
      <c r="AP83" s="830" t="s">
        <v>545</v>
      </c>
      <c r="AQ83" s="830"/>
      <c r="AR83" s="830"/>
      <c r="AS83" s="830"/>
      <c r="AT83" s="830"/>
      <c r="AU83" s="830" t="s">
        <v>545</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562</v>
      </c>
      <c r="C84" s="874"/>
      <c r="D84" s="874"/>
      <c r="E84" s="874"/>
      <c r="F84" s="874"/>
      <c r="G84" s="874"/>
      <c r="H84" s="874"/>
      <c r="I84" s="874"/>
      <c r="J84" s="874"/>
      <c r="K84" s="874"/>
      <c r="L84" s="874"/>
      <c r="M84" s="874"/>
      <c r="N84" s="874"/>
      <c r="O84" s="874"/>
      <c r="P84" s="875"/>
      <c r="Q84" s="876">
        <v>204</v>
      </c>
      <c r="R84" s="830"/>
      <c r="S84" s="830"/>
      <c r="T84" s="830"/>
      <c r="U84" s="830"/>
      <c r="V84" s="830">
        <v>176</v>
      </c>
      <c r="W84" s="830"/>
      <c r="X84" s="830"/>
      <c r="Y84" s="830"/>
      <c r="Z84" s="830"/>
      <c r="AA84" s="830">
        <v>28</v>
      </c>
      <c r="AB84" s="830"/>
      <c r="AC84" s="830"/>
      <c r="AD84" s="830"/>
      <c r="AE84" s="830"/>
      <c r="AF84" s="830">
        <v>28</v>
      </c>
      <c r="AG84" s="830"/>
      <c r="AH84" s="830"/>
      <c r="AI84" s="830"/>
      <c r="AJ84" s="830"/>
      <c r="AK84" s="830" t="s">
        <v>565</v>
      </c>
      <c r="AL84" s="830"/>
      <c r="AM84" s="830"/>
      <c r="AN84" s="830"/>
      <c r="AO84" s="830"/>
      <c r="AP84" s="830" t="s">
        <v>545</v>
      </c>
      <c r="AQ84" s="830"/>
      <c r="AR84" s="830"/>
      <c r="AS84" s="830"/>
      <c r="AT84" s="830"/>
      <c r="AU84" s="830" t="s">
        <v>545</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563</v>
      </c>
      <c r="C85" s="874"/>
      <c r="D85" s="874"/>
      <c r="E85" s="874"/>
      <c r="F85" s="874"/>
      <c r="G85" s="874"/>
      <c r="H85" s="874"/>
      <c r="I85" s="874"/>
      <c r="J85" s="874"/>
      <c r="K85" s="874"/>
      <c r="L85" s="874"/>
      <c r="M85" s="874"/>
      <c r="N85" s="874"/>
      <c r="O85" s="874"/>
      <c r="P85" s="875"/>
      <c r="Q85" s="876">
        <v>854731</v>
      </c>
      <c r="R85" s="830"/>
      <c r="S85" s="830"/>
      <c r="T85" s="830"/>
      <c r="U85" s="830"/>
      <c r="V85" s="830">
        <v>844450</v>
      </c>
      <c r="W85" s="830"/>
      <c r="X85" s="830"/>
      <c r="Y85" s="830"/>
      <c r="Z85" s="830"/>
      <c r="AA85" s="830">
        <v>10282</v>
      </c>
      <c r="AB85" s="830"/>
      <c r="AC85" s="830"/>
      <c r="AD85" s="830"/>
      <c r="AE85" s="830"/>
      <c r="AF85" s="830">
        <v>10056</v>
      </c>
      <c r="AG85" s="830"/>
      <c r="AH85" s="830"/>
      <c r="AI85" s="830"/>
      <c r="AJ85" s="830"/>
      <c r="AK85" s="830" t="s">
        <v>565</v>
      </c>
      <c r="AL85" s="830"/>
      <c r="AM85" s="830"/>
      <c r="AN85" s="830"/>
      <c r="AO85" s="830"/>
      <c r="AP85" s="830" t="s">
        <v>545</v>
      </c>
      <c r="AQ85" s="830"/>
      <c r="AR85" s="830"/>
      <c r="AS85" s="830"/>
      <c r="AT85" s="830"/>
      <c r="AU85" s="830" t="s">
        <v>545</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t="s">
        <v>564</v>
      </c>
      <c r="C86" s="874"/>
      <c r="D86" s="874"/>
      <c r="E86" s="874"/>
      <c r="F86" s="874"/>
      <c r="G86" s="874"/>
      <c r="H86" s="874"/>
      <c r="I86" s="874"/>
      <c r="J86" s="874"/>
      <c r="K86" s="874"/>
      <c r="L86" s="874"/>
      <c r="M86" s="874"/>
      <c r="N86" s="874"/>
      <c r="O86" s="874"/>
      <c r="P86" s="875"/>
      <c r="Q86" s="876">
        <v>11870</v>
      </c>
      <c r="R86" s="830"/>
      <c r="S86" s="830"/>
      <c r="T86" s="830"/>
      <c r="U86" s="830"/>
      <c r="V86" s="830">
        <v>11710</v>
      </c>
      <c r="W86" s="830"/>
      <c r="X86" s="830"/>
      <c r="Y86" s="830"/>
      <c r="Z86" s="830"/>
      <c r="AA86" s="830">
        <v>160</v>
      </c>
      <c r="AB86" s="830"/>
      <c r="AC86" s="830"/>
      <c r="AD86" s="830"/>
      <c r="AE86" s="830"/>
      <c r="AF86" s="830">
        <v>7439</v>
      </c>
      <c r="AG86" s="830"/>
      <c r="AH86" s="830"/>
      <c r="AI86" s="830"/>
      <c r="AJ86" s="830"/>
      <c r="AK86" s="830">
        <v>1641</v>
      </c>
      <c r="AL86" s="830"/>
      <c r="AM86" s="830"/>
      <c r="AN86" s="830"/>
      <c r="AO86" s="830"/>
      <c r="AP86" s="830">
        <v>6254</v>
      </c>
      <c r="AQ86" s="830"/>
      <c r="AR86" s="830"/>
      <c r="AS86" s="830"/>
      <c r="AT86" s="830"/>
      <c r="AU86" s="830" t="s">
        <v>545</v>
      </c>
      <c r="AV86" s="830"/>
      <c r="AW86" s="830"/>
      <c r="AX86" s="830"/>
      <c r="AY86" s="830"/>
      <c r="AZ86" s="832" t="s">
        <v>570</v>
      </c>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20854</v>
      </c>
      <c r="AG88" s="844"/>
      <c r="AH88" s="844"/>
      <c r="AI88" s="844"/>
      <c r="AJ88" s="844"/>
      <c r="AK88" s="841"/>
      <c r="AL88" s="841"/>
      <c r="AM88" s="841"/>
      <c r="AN88" s="841"/>
      <c r="AO88" s="841"/>
      <c r="AP88" s="844">
        <v>7165</v>
      </c>
      <c r="AQ88" s="844"/>
      <c r="AR88" s="844"/>
      <c r="AS88" s="844"/>
      <c r="AT88" s="844"/>
      <c r="AU88" s="844">
        <v>69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486653</v>
      </c>
      <c r="AB110" s="900"/>
      <c r="AC110" s="900"/>
      <c r="AD110" s="900"/>
      <c r="AE110" s="901"/>
      <c r="AF110" s="902">
        <v>512853</v>
      </c>
      <c r="AG110" s="900"/>
      <c r="AH110" s="900"/>
      <c r="AI110" s="900"/>
      <c r="AJ110" s="901"/>
      <c r="AK110" s="902">
        <v>458889</v>
      </c>
      <c r="AL110" s="900"/>
      <c r="AM110" s="900"/>
      <c r="AN110" s="900"/>
      <c r="AO110" s="901"/>
      <c r="AP110" s="903">
        <v>14.9</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4644579</v>
      </c>
      <c r="BR110" s="931"/>
      <c r="BS110" s="931"/>
      <c r="BT110" s="931"/>
      <c r="BU110" s="931"/>
      <c r="BV110" s="931">
        <v>4450619</v>
      </c>
      <c r="BW110" s="931"/>
      <c r="BX110" s="931"/>
      <c r="BY110" s="931"/>
      <c r="BZ110" s="931"/>
      <c r="CA110" s="931">
        <v>4319348</v>
      </c>
      <c r="CB110" s="931"/>
      <c r="CC110" s="931"/>
      <c r="CD110" s="931"/>
      <c r="CE110" s="931"/>
      <c r="CF110" s="944">
        <v>140</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13130</v>
      </c>
      <c r="BR111" s="926"/>
      <c r="BS111" s="926"/>
      <c r="BT111" s="926"/>
      <c r="BU111" s="926"/>
      <c r="BV111" s="926">
        <v>4390</v>
      </c>
      <c r="BW111" s="926"/>
      <c r="BX111" s="926"/>
      <c r="BY111" s="926"/>
      <c r="BZ111" s="926"/>
      <c r="CA111" s="926" t="s">
        <v>121</v>
      </c>
      <c r="CB111" s="926"/>
      <c r="CC111" s="926"/>
      <c r="CD111" s="926"/>
      <c r="CE111" s="926"/>
      <c r="CF111" s="920" t="s">
        <v>121</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2164934</v>
      </c>
      <c r="BR112" s="926"/>
      <c r="BS112" s="926"/>
      <c r="BT112" s="926"/>
      <c r="BU112" s="926"/>
      <c r="BV112" s="926">
        <v>2066277</v>
      </c>
      <c r="BW112" s="926"/>
      <c r="BX112" s="926"/>
      <c r="BY112" s="926"/>
      <c r="BZ112" s="926"/>
      <c r="CA112" s="926">
        <v>1820202</v>
      </c>
      <c r="CB112" s="926"/>
      <c r="CC112" s="926"/>
      <c r="CD112" s="926"/>
      <c r="CE112" s="926"/>
      <c r="CF112" s="920">
        <v>59</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232593</v>
      </c>
      <c r="AB113" s="938"/>
      <c r="AC113" s="938"/>
      <c r="AD113" s="938"/>
      <c r="AE113" s="939"/>
      <c r="AF113" s="940">
        <v>233061</v>
      </c>
      <c r="AG113" s="938"/>
      <c r="AH113" s="938"/>
      <c r="AI113" s="938"/>
      <c r="AJ113" s="939"/>
      <c r="AK113" s="940">
        <v>240868</v>
      </c>
      <c r="AL113" s="938"/>
      <c r="AM113" s="938"/>
      <c r="AN113" s="938"/>
      <c r="AO113" s="939"/>
      <c r="AP113" s="941">
        <v>7.8</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66369</v>
      </c>
      <c r="BR113" s="926"/>
      <c r="BS113" s="926"/>
      <c r="BT113" s="926"/>
      <c r="BU113" s="926"/>
      <c r="BV113" s="926">
        <v>58877</v>
      </c>
      <c r="BW113" s="926"/>
      <c r="BX113" s="926"/>
      <c r="BY113" s="926"/>
      <c r="BZ113" s="926"/>
      <c r="CA113" s="926">
        <v>68731</v>
      </c>
      <c r="CB113" s="926"/>
      <c r="CC113" s="926"/>
      <c r="CD113" s="926"/>
      <c r="CE113" s="926"/>
      <c r="CF113" s="920">
        <v>2.2000000000000002</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14660</v>
      </c>
      <c r="AB114" s="959"/>
      <c r="AC114" s="959"/>
      <c r="AD114" s="959"/>
      <c r="AE114" s="960"/>
      <c r="AF114" s="961">
        <v>16074</v>
      </c>
      <c r="AG114" s="959"/>
      <c r="AH114" s="959"/>
      <c r="AI114" s="959"/>
      <c r="AJ114" s="960"/>
      <c r="AK114" s="961">
        <v>10959</v>
      </c>
      <c r="AL114" s="959"/>
      <c r="AM114" s="959"/>
      <c r="AN114" s="959"/>
      <c r="AO114" s="960"/>
      <c r="AP114" s="962">
        <v>0.4</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69787</v>
      </c>
      <c r="BR114" s="926"/>
      <c r="BS114" s="926"/>
      <c r="BT114" s="926"/>
      <c r="BU114" s="926"/>
      <c r="BV114" s="926">
        <v>22503</v>
      </c>
      <c r="BW114" s="926"/>
      <c r="BX114" s="926"/>
      <c r="BY114" s="926"/>
      <c r="BZ114" s="926"/>
      <c r="CA114" s="926">
        <v>29668</v>
      </c>
      <c r="CB114" s="926"/>
      <c r="CC114" s="926"/>
      <c r="CD114" s="926"/>
      <c r="CE114" s="926"/>
      <c r="CF114" s="920">
        <v>1</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8739</v>
      </c>
      <c r="AB115" s="938"/>
      <c r="AC115" s="938"/>
      <c r="AD115" s="938"/>
      <c r="AE115" s="939"/>
      <c r="AF115" s="940">
        <v>8739</v>
      </c>
      <c r="AG115" s="938"/>
      <c r="AH115" s="938"/>
      <c r="AI115" s="938"/>
      <c r="AJ115" s="939"/>
      <c r="AK115" s="940">
        <v>4389</v>
      </c>
      <c r="AL115" s="938"/>
      <c r="AM115" s="938"/>
      <c r="AN115" s="938"/>
      <c r="AO115" s="939"/>
      <c r="AP115" s="941">
        <v>0.1</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742645</v>
      </c>
      <c r="AB117" s="979"/>
      <c r="AC117" s="979"/>
      <c r="AD117" s="979"/>
      <c r="AE117" s="980"/>
      <c r="AF117" s="981">
        <v>770727</v>
      </c>
      <c r="AG117" s="979"/>
      <c r="AH117" s="979"/>
      <c r="AI117" s="979"/>
      <c r="AJ117" s="980"/>
      <c r="AK117" s="981">
        <v>715105</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6958799</v>
      </c>
      <c r="BR119" s="1000"/>
      <c r="BS119" s="1000"/>
      <c r="BT119" s="1000"/>
      <c r="BU119" s="1000"/>
      <c r="BV119" s="1000">
        <v>6602666</v>
      </c>
      <c r="BW119" s="1000"/>
      <c r="BX119" s="1000"/>
      <c r="BY119" s="1000"/>
      <c r="BZ119" s="1000"/>
      <c r="CA119" s="1000">
        <v>6237949</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13130</v>
      </c>
      <c r="DH119" s="986"/>
      <c r="DI119" s="986"/>
      <c r="DJ119" s="986"/>
      <c r="DK119" s="987"/>
      <c r="DL119" s="985">
        <v>4390</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1969649</v>
      </c>
      <c r="BR120" s="931"/>
      <c r="BS120" s="931"/>
      <c r="BT120" s="931"/>
      <c r="BU120" s="931"/>
      <c r="BV120" s="931">
        <v>2037647</v>
      </c>
      <c r="BW120" s="931"/>
      <c r="BX120" s="931"/>
      <c r="BY120" s="931"/>
      <c r="BZ120" s="931"/>
      <c r="CA120" s="931">
        <v>2376472</v>
      </c>
      <c r="CB120" s="931"/>
      <c r="CC120" s="931"/>
      <c r="CD120" s="931"/>
      <c r="CE120" s="931"/>
      <c r="CF120" s="944">
        <v>77</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1738438</v>
      </c>
      <c r="DH120" s="931"/>
      <c r="DI120" s="931"/>
      <c r="DJ120" s="931"/>
      <c r="DK120" s="931"/>
      <c r="DL120" s="931">
        <v>1700816</v>
      </c>
      <c r="DM120" s="931"/>
      <c r="DN120" s="931"/>
      <c r="DO120" s="931"/>
      <c r="DP120" s="931"/>
      <c r="DQ120" s="931">
        <v>1524880</v>
      </c>
      <c r="DR120" s="931"/>
      <c r="DS120" s="931"/>
      <c r="DT120" s="931"/>
      <c r="DU120" s="931"/>
      <c r="DV120" s="932">
        <v>49.4</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426496</v>
      </c>
      <c r="DH121" s="926"/>
      <c r="DI121" s="926"/>
      <c r="DJ121" s="926"/>
      <c r="DK121" s="926"/>
      <c r="DL121" s="926">
        <v>365461</v>
      </c>
      <c r="DM121" s="926"/>
      <c r="DN121" s="926"/>
      <c r="DO121" s="926"/>
      <c r="DP121" s="926"/>
      <c r="DQ121" s="926">
        <v>295322</v>
      </c>
      <c r="DR121" s="926"/>
      <c r="DS121" s="926"/>
      <c r="DT121" s="926"/>
      <c r="DU121" s="926"/>
      <c r="DV121" s="927">
        <v>9.6</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4657035</v>
      </c>
      <c r="BR122" s="1000"/>
      <c r="BS122" s="1000"/>
      <c r="BT122" s="1000"/>
      <c r="BU122" s="1000"/>
      <c r="BV122" s="1000">
        <v>4563596</v>
      </c>
      <c r="BW122" s="1000"/>
      <c r="BX122" s="1000"/>
      <c r="BY122" s="1000"/>
      <c r="BZ122" s="1000"/>
      <c r="CA122" s="1000">
        <v>4399948</v>
      </c>
      <c r="CB122" s="1000"/>
      <c r="CC122" s="1000"/>
      <c r="CD122" s="1000"/>
      <c r="CE122" s="1000"/>
      <c r="CF122" s="1017">
        <v>142.6</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6626684</v>
      </c>
      <c r="BR123" s="1064"/>
      <c r="BS123" s="1064"/>
      <c r="BT123" s="1064"/>
      <c r="BU123" s="1064"/>
      <c r="BV123" s="1064">
        <v>6601243</v>
      </c>
      <c r="BW123" s="1064"/>
      <c r="BX123" s="1064"/>
      <c r="BY123" s="1064"/>
      <c r="BZ123" s="1064"/>
      <c r="CA123" s="1064">
        <v>6776420</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v>
      </c>
      <c r="BR124" s="1027"/>
      <c r="BS124" s="1027"/>
      <c r="BT124" s="1027"/>
      <c r="BU124" s="1027"/>
      <c r="BV124" s="1027">
        <v>0</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8739</v>
      </c>
      <c r="AB126" s="959"/>
      <c r="AC126" s="959"/>
      <c r="AD126" s="959"/>
      <c r="AE126" s="960"/>
      <c r="AF126" s="961">
        <v>8739</v>
      </c>
      <c r="AG126" s="959"/>
      <c r="AH126" s="959"/>
      <c r="AI126" s="959"/>
      <c r="AJ126" s="960"/>
      <c r="AK126" s="961">
        <v>4389</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t="s">
        <v>121</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3416066</v>
      </c>
      <c r="AB129" s="959"/>
      <c r="AC129" s="959"/>
      <c r="AD129" s="959"/>
      <c r="AE129" s="960"/>
      <c r="AF129" s="961">
        <v>3328103</v>
      </c>
      <c r="AG129" s="959"/>
      <c r="AH129" s="959"/>
      <c r="AI129" s="959"/>
      <c r="AJ129" s="960"/>
      <c r="AK129" s="961">
        <v>3492206</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399151</v>
      </c>
      <c r="AB130" s="959"/>
      <c r="AC130" s="959"/>
      <c r="AD130" s="959"/>
      <c r="AE130" s="960"/>
      <c r="AF130" s="961">
        <v>351107</v>
      </c>
      <c r="AG130" s="959"/>
      <c r="AH130" s="959"/>
      <c r="AI130" s="959"/>
      <c r="AJ130" s="960"/>
      <c r="AK130" s="961">
        <v>406525</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11.8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3016915</v>
      </c>
      <c r="AB131" s="986"/>
      <c r="AC131" s="986"/>
      <c r="AD131" s="986"/>
      <c r="AE131" s="987"/>
      <c r="AF131" s="985">
        <v>2976996</v>
      </c>
      <c r="AG131" s="986"/>
      <c r="AH131" s="986"/>
      <c r="AI131" s="986"/>
      <c r="AJ131" s="987"/>
      <c r="AK131" s="985">
        <v>3085681</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11.385604170000001</v>
      </c>
      <c r="AB132" s="1097"/>
      <c r="AC132" s="1097"/>
      <c r="AD132" s="1097"/>
      <c r="AE132" s="1098"/>
      <c r="AF132" s="1099">
        <v>14.09541699</v>
      </c>
      <c r="AG132" s="1097"/>
      <c r="AH132" s="1097"/>
      <c r="AI132" s="1097"/>
      <c r="AJ132" s="1098"/>
      <c r="AK132" s="1099">
        <v>10.00038565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11.8</v>
      </c>
      <c r="AB133" s="1080"/>
      <c r="AC133" s="1080"/>
      <c r="AD133" s="1080"/>
      <c r="AE133" s="1081"/>
      <c r="AF133" s="1079">
        <v>12.4</v>
      </c>
      <c r="AG133" s="1080"/>
      <c r="AH133" s="1080"/>
      <c r="AI133" s="1080"/>
      <c r="AJ133" s="1081"/>
      <c r="AK133" s="1079">
        <v>11.8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hvm5iTbO4SQCgCv7Z0vQWXeZ1sqquj0dTtQ8kU1g5t5YFMb3c/DclN2xhiELeRgG9iNahfJ9I+zdag3Zv9Z0Q==" saltValue="x6sFOYFx/SnPh48zTNyi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62chZViz6LQTb8ZYQz1uSsVpVt+L1ufQFD1eXENxwRLaomW6aNLUkZ+x2nBPFFWdYujeKkQmA5ffyvObvSJ0A==" saltValue="F49G2F+9o7R7HZQOlCB9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9ueCdI/HhVnIqGSR8IHuZqDPPLPBeMWI56ZgTnUs2RdgOTJ4e3MCcauQACemkAxoYboXF+U0DdwjbF5kEtu0w==" saltValue="fLl060lN/80xnaKmP7FQW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941365</v>
      </c>
      <c r="AP9" s="281">
        <v>100897</v>
      </c>
      <c r="AQ9" s="282">
        <v>143407</v>
      </c>
      <c r="AR9" s="283">
        <v>-29.6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126731</v>
      </c>
      <c r="AP10" s="284">
        <v>13583</v>
      </c>
      <c r="AQ10" s="285">
        <v>20271</v>
      </c>
      <c r="AR10" s="286">
        <v>-33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1412</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19751</v>
      </c>
      <c r="AP13" s="284">
        <v>2117</v>
      </c>
      <c r="AQ13" s="285">
        <v>5234</v>
      </c>
      <c r="AR13" s="286">
        <v>-59.6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t="s">
        <v>484</v>
      </c>
      <c r="AP14" s="284" t="s">
        <v>484</v>
      </c>
      <c r="AQ14" s="285">
        <v>3337</v>
      </c>
      <c r="AR14" s="286" t="s">
        <v>484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-46727</v>
      </c>
      <c r="AP15" s="284">
        <v>-5008</v>
      </c>
      <c r="AQ15" s="285">
        <v>-9830</v>
      </c>
      <c r="AR15" s="286">
        <v>-49.1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1041120</v>
      </c>
      <c r="AP16" s="284">
        <v>111588</v>
      </c>
      <c r="AQ16" s="285">
        <v>163831</v>
      </c>
      <c r="AR16" s="286">
        <v>-31.9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9</v>
      </c>
      <c r="AP21" s="298">
        <v>14.18</v>
      </c>
      <c r="AQ21" s="299">
        <v>-5.18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94.4</v>
      </c>
      <c r="AP22" s="303">
        <v>95.4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458889</v>
      </c>
      <c r="AP32" s="312">
        <v>49184</v>
      </c>
      <c r="AQ32" s="313">
        <v>86321</v>
      </c>
      <c r="AR32" s="314">
        <v>-43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240868</v>
      </c>
      <c r="AP35" s="312">
        <v>25817</v>
      </c>
      <c r="AQ35" s="313">
        <v>18581</v>
      </c>
      <c r="AR35" s="314">
        <v>38.9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10959</v>
      </c>
      <c r="AP36" s="312">
        <v>1175</v>
      </c>
      <c r="AQ36" s="313">
        <v>4521</v>
      </c>
      <c r="AR36" s="314">
        <v>-74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4389</v>
      </c>
      <c r="AP37" s="312">
        <v>470</v>
      </c>
      <c r="AQ37" s="313">
        <v>983</v>
      </c>
      <c r="AR37" s="314">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20</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t="s">
        <v>484</v>
      </c>
      <c r="AP39" s="312" t="s">
        <v>484</v>
      </c>
      <c r="AQ39" s="313">
        <v>-4212</v>
      </c>
      <c r="AR39" s="314" t="s">
        <v>484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-406525</v>
      </c>
      <c r="AP40" s="312">
        <v>-43572</v>
      </c>
      <c r="AQ40" s="313">
        <v>-70783</v>
      </c>
      <c r="AR40" s="314">
        <v>-38.4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308580</v>
      </c>
      <c r="AP41" s="312">
        <v>33074</v>
      </c>
      <c r="AQ41" s="313">
        <v>35432</v>
      </c>
      <c r="AR41" s="314">
        <v>-6.7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1099162</v>
      </c>
      <c r="AN51" s="334">
        <v>121213</v>
      </c>
      <c r="AO51" s="335">
        <v>56.6</v>
      </c>
      <c r="AP51" s="336">
        <v>145139</v>
      </c>
      <c r="AQ51" s="337">
        <v>19.5</v>
      </c>
      <c r="AR51" s="338">
        <v>37.1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808651</v>
      </c>
      <c r="AN52" s="342">
        <v>89176</v>
      </c>
      <c r="AO52" s="343">
        <v>188.4</v>
      </c>
      <c r="AP52" s="344">
        <v>83762</v>
      </c>
      <c r="AQ52" s="345">
        <v>33.1</v>
      </c>
      <c r="AR52" s="346">
        <v>155.30000000000001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628631</v>
      </c>
      <c r="AN53" s="334">
        <v>68471</v>
      </c>
      <c r="AO53" s="335">
        <v>-43.5</v>
      </c>
      <c r="AP53" s="336">
        <v>125391</v>
      </c>
      <c r="AQ53" s="337">
        <v>-13.6</v>
      </c>
      <c r="AR53" s="338">
        <v>-29.9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352941</v>
      </c>
      <c r="AN54" s="342">
        <v>38443</v>
      </c>
      <c r="AO54" s="343">
        <v>-56.9</v>
      </c>
      <c r="AP54" s="344">
        <v>68516</v>
      </c>
      <c r="AQ54" s="345">
        <v>-18.2</v>
      </c>
      <c r="AR54" s="346">
        <v>-38.700000000000003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495978</v>
      </c>
      <c r="AN55" s="334">
        <v>53858</v>
      </c>
      <c r="AO55" s="335">
        <v>-21.3</v>
      </c>
      <c r="AP55" s="336">
        <v>138402</v>
      </c>
      <c r="AQ55" s="337">
        <v>10.4</v>
      </c>
      <c r="AR55" s="338">
        <v>-31.7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292721</v>
      </c>
      <c r="AN56" s="342">
        <v>31786</v>
      </c>
      <c r="AO56" s="343">
        <v>-17.3</v>
      </c>
      <c r="AP56" s="344">
        <v>70652</v>
      </c>
      <c r="AQ56" s="345">
        <v>3.1</v>
      </c>
      <c r="AR56" s="346">
        <v>-20.399999999999999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727787</v>
      </c>
      <c r="AN57" s="334">
        <v>78055</v>
      </c>
      <c r="AO57" s="335">
        <v>44.9</v>
      </c>
      <c r="AP57" s="336">
        <v>146367</v>
      </c>
      <c r="AQ57" s="337">
        <v>5.8</v>
      </c>
      <c r="AR57" s="338">
        <v>39.1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436943</v>
      </c>
      <c r="AN58" s="342">
        <v>46862</v>
      </c>
      <c r="AO58" s="343">
        <v>47.4</v>
      </c>
      <c r="AP58" s="344">
        <v>79441</v>
      </c>
      <c r="AQ58" s="345">
        <v>12.4</v>
      </c>
      <c r="AR58" s="346">
        <v>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793117</v>
      </c>
      <c r="AN59" s="334">
        <v>85007</v>
      </c>
      <c r="AO59" s="335">
        <v>8.9</v>
      </c>
      <c r="AP59" s="336">
        <v>165181</v>
      </c>
      <c r="AQ59" s="337">
        <v>12.9</v>
      </c>
      <c r="AR59" s="338">
        <v>-4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412445</v>
      </c>
      <c r="AN60" s="342">
        <v>44206</v>
      </c>
      <c r="AO60" s="343">
        <v>-5.7</v>
      </c>
      <c r="AP60" s="344">
        <v>82246</v>
      </c>
      <c r="AQ60" s="345">
        <v>3.5</v>
      </c>
      <c r="AR60" s="346">
        <v>-9.1999999999999993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748935</v>
      </c>
      <c r="AN61" s="349">
        <v>81321</v>
      </c>
      <c r="AO61" s="350">
        <v>9.1</v>
      </c>
      <c r="AP61" s="351">
        <v>144096</v>
      </c>
      <c r="AQ61" s="352">
        <v>7</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460740</v>
      </c>
      <c r="AN62" s="342">
        <v>50095</v>
      </c>
      <c r="AO62" s="343">
        <v>31.2</v>
      </c>
      <c r="AP62" s="344">
        <v>76923</v>
      </c>
      <c r="AQ62" s="345">
        <v>6.8</v>
      </c>
      <c r="AR62" s="346">
        <v>24.4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pv8l/JtZDuc0fvaEaFSmgRzdITji7h+l+ALCwbbtOi5RZYLmVRJkD1lhWmRAfR8woEzVpj1p/Jtc7eHuIuPKA==" saltValue="3TMozxPnTjduAGRgiwBD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6akStQvRPoP3wtxjJH5UwOUOExsSHhY4s5Rn9nfzG+i7OJTPwqeSo4XOMRheFtYbam3trV2lu2bOyHvllsxr/Q==" saltValue="gUvNTHz0TNILOXy8kyL0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sjnvTpoJbKlJ4kEZUU40x84W50iqcFolIMBdMjqKXA8wXLHK3Fw1nm9kcnX3gPFSO5KnXOaLNknCyfdyYUHf3g==" saltValue="BShgOkuADKUM3srf8xwY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24.94</v>
      </c>
      <c r="G47" s="12">
        <v>26.74</v>
      </c>
      <c r="H47" s="12">
        <v>41.46</v>
      </c>
      <c r="I47" s="12">
        <v>45.57</v>
      </c>
      <c r="J47" s="13">
        <v>49.18</v>
      </c>
    </row>
    <row r="48" spans="2:10" ht="57.75" customHeight="1" x14ac:dyDescent="0.15">
      <c r="B48" s="14"/>
      <c r="C48" s="1141" t="s">
        <v>4</v>
      </c>
      <c r="D48" s="1141"/>
      <c r="E48" s="1142"/>
      <c r="F48" s="15">
        <v>4.4000000000000004</v>
      </c>
      <c r="G48" s="16">
        <v>10.36</v>
      </c>
      <c r="H48" s="16">
        <v>15.5</v>
      </c>
      <c r="I48" s="16">
        <v>17.690000000000001</v>
      </c>
      <c r="J48" s="17">
        <v>16.73</v>
      </c>
    </row>
    <row r="49" spans="2:10" ht="57.75" customHeight="1" thickBot="1" x14ac:dyDescent="0.2">
      <c r="B49" s="18"/>
      <c r="C49" s="1143" t="s">
        <v>5</v>
      </c>
      <c r="D49" s="1143"/>
      <c r="E49" s="1144"/>
      <c r="F49" s="19" t="s">
        <v>528</v>
      </c>
      <c r="G49" s="20">
        <v>9.23</v>
      </c>
      <c r="H49" s="20">
        <v>23.01</v>
      </c>
      <c r="I49" s="20">
        <v>4.8</v>
      </c>
      <c r="J49" s="21">
        <v>5.62</v>
      </c>
    </row>
    <row r="50" spans="2:10" x14ac:dyDescent="0.15"/>
  </sheetData>
  <sheetProtection algorithmName="SHA-512" hashValue="SjoNuU8QcCeAH+Kt8/js7W4NBzrB+4Lm1x6CLa4pyX3Es66D/KRUHYAWspJcXc+vzcoqJj/M9BGqtCj9IJW0EQ==" saltValue="Xh+ShoZ4Z0WCcuq3NKxN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4.3899999999999997</v>
      </c>
      <c r="G34" s="33">
        <v>10.36</v>
      </c>
      <c r="H34" s="33">
        <v>15.49</v>
      </c>
      <c r="I34" s="33">
        <v>17.690000000000001</v>
      </c>
      <c r="J34" s="34">
        <v>16.73</v>
      </c>
      <c r="K34" s="22"/>
      <c r="L34" s="22"/>
      <c r="M34" s="22"/>
      <c r="N34" s="22"/>
      <c r="O34" s="22"/>
      <c r="P34" s="22"/>
    </row>
    <row r="35" spans="1:16" ht="39" customHeight="1" x14ac:dyDescent="0.15">
      <c r="A35" s="22"/>
      <c r="B35" s="35"/>
      <c r="C35" s="1145" t="s">
        <v>530</v>
      </c>
      <c r="D35" s="1146"/>
      <c r="E35" s="1147"/>
      <c r="F35" s="36">
        <v>17.350000000000001</v>
      </c>
      <c r="G35" s="37">
        <v>17.690000000000001</v>
      </c>
      <c r="H35" s="37">
        <v>16.29</v>
      </c>
      <c r="I35" s="37">
        <v>16.25</v>
      </c>
      <c r="J35" s="38">
        <v>15.2</v>
      </c>
      <c r="K35" s="22"/>
      <c r="L35" s="22"/>
      <c r="M35" s="22"/>
      <c r="N35" s="22"/>
      <c r="O35" s="22"/>
      <c r="P35" s="22"/>
    </row>
    <row r="36" spans="1:16" ht="39" customHeight="1" x14ac:dyDescent="0.15">
      <c r="A36" s="22"/>
      <c r="B36" s="35"/>
      <c r="C36" s="1145" t="s">
        <v>531</v>
      </c>
      <c r="D36" s="1146"/>
      <c r="E36" s="1147"/>
      <c r="F36" s="36">
        <v>3.44</v>
      </c>
      <c r="G36" s="37">
        <v>0.39</v>
      </c>
      <c r="H36" s="37">
        <v>0.23</v>
      </c>
      <c r="I36" s="37">
        <v>3.14</v>
      </c>
      <c r="J36" s="38">
        <v>2.95</v>
      </c>
      <c r="K36" s="22"/>
      <c r="L36" s="22"/>
      <c r="M36" s="22"/>
      <c r="N36" s="22"/>
      <c r="O36" s="22"/>
      <c r="P36" s="22"/>
    </row>
    <row r="37" spans="1:16" ht="39" customHeight="1" x14ac:dyDescent="0.15">
      <c r="A37" s="22"/>
      <c r="B37" s="35"/>
      <c r="C37" s="1145" t="s">
        <v>532</v>
      </c>
      <c r="D37" s="1146"/>
      <c r="E37" s="1147"/>
      <c r="F37" s="36">
        <v>0.95</v>
      </c>
      <c r="G37" s="37">
        <v>0.59</v>
      </c>
      <c r="H37" s="37">
        <v>0.82</v>
      </c>
      <c r="I37" s="37">
        <v>0.83</v>
      </c>
      <c r="J37" s="38">
        <v>2.0099999999999998</v>
      </c>
      <c r="K37" s="22"/>
      <c r="L37" s="22"/>
      <c r="M37" s="22"/>
      <c r="N37" s="22"/>
      <c r="O37" s="22"/>
      <c r="P37" s="22"/>
    </row>
    <row r="38" spans="1:16" ht="39" customHeight="1" x14ac:dyDescent="0.15">
      <c r="A38" s="22"/>
      <c r="B38" s="35"/>
      <c r="C38" s="1145" t="s">
        <v>533</v>
      </c>
      <c r="D38" s="1146"/>
      <c r="E38" s="1147"/>
      <c r="F38" s="36">
        <v>0.19</v>
      </c>
      <c r="G38" s="37">
        <v>0.16</v>
      </c>
      <c r="H38" s="37">
        <v>0.16</v>
      </c>
      <c r="I38" s="37">
        <v>0.15</v>
      </c>
      <c r="J38" s="38">
        <v>0.17</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535</v>
      </c>
      <c r="D43" s="1149"/>
      <c r="E43" s="1150"/>
      <c r="F43" s="41">
        <v>1.45</v>
      </c>
      <c r="G43" s="42">
        <v>1.07</v>
      </c>
      <c r="H43" s="42">
        <v>0</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ocOA1ls8p8XbLch7ZjW56HhNoWGjI3gsZnyudhnbNzwpHa38BNuUcNZRBLNzVQQnVornexfOJm6iCYl7OWRuA==" saltValue="vwiq+P0vqPHGt6FlnsTJ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439</v>
      </c>
      <c r="L45" s="60">
        <v>443</v>
      </c>
      <c r="M45" s="60">
        <v>487</v>
      </c>
      <c r="N45" s="60">
        <v>513</v>
      </c>
      <c r="O45" s="61">
        <v>459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237</v>
      </c>
      <c r="L48" s="64">
        <v>245</v>
      </c>
      <c r="M48" s="64">
        <v>233</v>
      </c>
      <c r="N48" s="64">
        <v>233</v>
      </c>
      <c r="O48" s="65">
        <v>241</v>
      </c>
      <c r="P48" s="48"/>
      <c r="Q48" s="48"/>
      <c r="R48" s="48"/>
      <c r="S48" s="48"/>
      <c r="T48" s="48"/>
      <c r="U48" s="48"/>
    </row>
    <row r="49" spans="1:21" ht="30.75" customHeight="1" x14ac:dyDescent="0.15">
      <c r="A49" s="48"/>
      <c r="B49" s="1155"/>
      <c r="C49" s="1156"/>
      <c r="D49" s="62"/>
      <c r="E49" s="1161" t="s">
        <v>14</v>
      </c>
      <c r="F49" s="1161"/>
      <c r="G49" s="1161"/>
      <c r="H49" s="1161"/>
      <c r="I49" s="1161"/>
      <c r="J49" s="1162"/>
      <c r="K49" s="63">
        <v>22</v>
      </c>
      <c r="L49" s="64">
        <v>22</v>
      </c>
      <c r="M49" s="64">
        <v>15</v>
      </c>
      <c r="N49" s="64">
        <v>16</v>
      </c>
      <c r="O49" s="65">
        <v>11</v>
      </c>
      <c r="P49" s="48"/>
      <c r="Q49" s="48"/>
      <c r="R49" s="48"/>
      <c r="S49" s="48"/>
      <c r="T49" s="48"/>
      <c r="U49" s="48"/>
    </row>
    <row r="50" spans="1:21" ht="30.75" customHeight="1" x14ac:dyDescent="0.15">
      <c r="A50" s="48"/>
      <c r="B50" s="1155"/>
      <c r="C50" s="1156"/>
      <c r="D50" s="62"/>
      <c r="E50" s="1161" t="s">
        <v>15</v>
      </c>
      <c r="F50" s="1161"/>
      <c r="G50" s="1161"/>
      <c r="H50" s="1161"/>
      <c r="I50" s="1161"/>
      <c r="J50" s="1162"/>
      <c r="K50" s="63">
        <v>9</v>
      </c>
      <c r="L50" s="64">
        <v>9</v>
      </c>
      <c r="M50" s="64">
        <v>9</v>
      </c>
      <c r="N50" s="64">
        <v>9</v>
      </c>
      <c r="O50" s="65">
        <v>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388</v>
      </c>
      <c r="L52" s="64">
        <v>395</v>
      </c>
      <c r="M52" s="64">
        <v>400</v>
      </c>
      <c r="N52" s="64">
        <v>351</v>
      </c>
      <c r="O52" s="65">
        <v>407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319</v>
      </c>
      <c r="L53" s="69">
        <v>324</v>
      </c>
      <c r="M53" s="69">
        <v>344</v>
      </c>
      <c r="N53" s="69">
        <v>420</v>
      </c>
      <c r="O53" s="70">
        <v>308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69" t="s">
        <v>24</v>
      </c>
      <c r="C58" s="1170"/>
      <c r="D58" s="1175" t="s">
        <v>25</v>
      </c>
      <c r="E58" s="1176"/>
      <c r="F58" s="1176"/>
      <c r="G58" s="1176"/>
      <c r="H58" s="1176"/>
      <c r="I58" s="1176"/>
      <c r="J58" s="1177"/>
      <c r="K58" s="83">
        <v>433</v>
      </c>
      <c r="L58" s="84">
        <v>443</v>
      </c>
      <c r="M58" s="84">
        <v>487</v>
      </c>
      <c r="N58" s="84">
        <v>513</v>
      </c>
      <c r="O58" s="85">
        <v>459</v>
      </c>
    </row>
    <row r="59" spans="1:21" ht="31.5" customHeight="1" x14ac:dyDescent="0.15">
      <c r="B59" s="1171"/>
      <c r="C59" s="1172"/>
      <c r="D59" s="1178" t="s">
        <v>26</v>
      </c>
      <c r="E59" s="1179"/>
      <c r="F59" s="1179"/>
      <c r="G59" s="1179"/>
      <c r="H59" s="1179"/>
      <c r="I59" s="1179"/>
      <c r="J59" s="1180"/>
      <c r="K59" s="86">
        <v>219</v>
      </c>
      <c r="L59" s="87">
        <v>220</v>
      </c>
      <c r="M59" s="87">
        <v>220</v>
      </c>
      <c r="N59" s="87">
        <v>330</v>
      </c>
      <c r="O59" s="88">
        <v>231</v>
      </c>
    </row>
    <row r="60" spans="1:21" ht="31.5" customHeight="1" thickBot="1" x14ac:dyDescent="0.2">
      <c r="B60" s="1173"/>
      <c r="C60" s="1174"/>
      <c r="D60" s="1181" t="s">
        <v>27</v>
      </c>
      <c r="E60" s="1182"/>
      <c r="F60" s="1182"/>
      <c r="G60" s="1182"/>
      <c r="H60" s="1182"/>
      <c r="I60" s="1182"/>
      <c r="J60" s="1183"/>
      <c r="K60" s="89">
        <v>1</v>
      </c>
      <c r="L60" s="90">
        <v>0</v>
      </c>
      <c r="M60" s="90">
        <v>0</v>
      </c>
      <c r="N60" s="90">
        <v>10</v>
      </c>
      <c r="O60" s="91">
        <v>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bsu6LNQD82Ne78kK7rZ1a4/WcA2jo4HzPmLBVpYGLKo8FkbcXU/EjwncI226GmsSg2csX4O2eLgXsqlZg6PIw==" saltValue="TiYpMHB3QqYvFgpUXswT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4665</v>
      </c>
      <c r="J41" s="356">
        <v>4656</v>
      </c>
      <c r="K41" s="356">
        <v>4645</v>
      </c>
      <c r="L41" s="356">
        <v>4451</v>
      </c>
      <c r="M41" s="357">
        <v>4319</v>
      </c>
    </row>
    <row r="42" spans="2:13" ht="27.75" customHeight="1" x14ac:dyDescent="0.15">
      <c r="B42" s="1186"/>
      <c r="C42" s="1187"/>
      <c r="D42" s="106"/>
      <c r="E42" s="1192" t="s">
        <v>32</v>
      </c>
      <c r="F42" s="1192"/>
      <c r="G42" s="1192"/>
      <c r="H42" s="1193"/>
      <c r="I42" s="358">
        <v>31</v>
      </c>
      <c r="J42" s="359">
        <v>22</v>
      </c>
      <c r="K42" s="359">
        <v>13</v>
      </c>
      <c r="L42" s="359">
        <v>4</v>
      </c>
      <c r="M42" s="360" t="s">
        <v>484</v>
      </c>
    </row>
    <row r="43" spans="2:13" ht="27.75" customHeight="1" x14ac:dyDescent="0.15">
      <c r="B43" s="1186"/>
      <c r="C43" s="1187"/>
      <c r="D43" s="106"/>
      <c r="E43" s="1192" t="s">
        <v>33</v>
      </c>
      <c r="F43" s="1192"/>
      <c r="G43" s="1192"/>
      <c r="H43" s="1193"/>
      <c r="I43" s="358">
        <v>2569</v>
      </c>
      <c r="J43" s="359">
        <v>2421</v>
      </c>
      <c r="K43" s="359">
        <v>2165</v>
      </c>
      <c r="L43" s="359">
        <v>2066</v>
      </c>
      <c r="M43" s="360">
        <v>1820</v>
      </c>
    </row>
    <row r="44" spans="2:13" ht="27.75" customHeight="1" x14ac:dyDescent="0.15">
      <c r="B44" s="1186"/>
      <c r="C44" s="1187"/>
      <c r="D44" s="106"/>
      <c r="E44" s="1192" t="s">
        <v>34</v>
      </c>
      <c r="F44" s="1192"/>
      <c r="G44" s="1192"/>
      <c r="H44" s="1193"/>
      <c r="I44" s="358">
        <v>93</v>
      </c>
      <c r="J44" s="359">
        <v>77</v>
      </c>
      <c r="K44" s="359">
        <v>66</v>
      </c>
      <c r="L44" s="359">
        <v>59</v>
      </c>
      <c r="M44" s="360">
        <v>69</v>
      </c>
    </row>
    <row r="45" spans="2:13" ht="27.75" customHeight="1" x14ac:dyDescent="0.15">
      <c r="B45" s="1186"/>
      <c r="C45" s="1187"/>
      <c r="D45" s="106"/>
      <c r="E45" s="1192" t="s">
        <v>35</v>
      </c>
      <c r="F45" s="1192"/>
      <c r="G45" s="1192"/>
      <c r="H45" s="1193"/>
      <c r="I45" s="358">
        <v>69</v>
      </c>
      <c r="J45" s="359">
        <v>175</v>
      </c>
      <c r="K45" s="359">
        <v>70</v>
      </c>
      <c r="L45" s="359">
        <v>23</v>
      </c>
      <c r="M45" s="360">
        <v>30</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1201</v>
      </c>
      <c r="J50" s="359">
        <v>1232</v>
      </c>
      <c r="K50" s="359">
        <v>1970</v>
      </c>
      <c r="L50" s="359">
        <v>2038</v>
      </c>
      <c r="M50" s="360">
        <v>2376</v>
      </c>
    </row>
    <row r="51" spans="2:13" ht="27.75" customHeight="1" x14ac:dyDescent="0.15">
      <c r="B51" s="1186"/>
      <c r="C51" s="1187"/>
      <c r="D51" s="106"/>
      <c r="E51" s="1192" t="s">
        <v>42</v>
      </c>
      <c r="F51" s="1192"/>
      <c r="G51" s="1192"/>
      <c r="H51" s="1193"/>
      <c r="I51" s="358" t="s">
        <v>484</v>
      </c>
      <c r="J51" s="359" t="s">
        <v>484</v>
      </c>
      <c r="K51" s="359" t="s">
        <v>484</v>
      </c>
      <c r="L51" s="359" t="s">
        <v>484</v>
      </c>
      <c r="M51" s="360" t="s">
        <v>484</v>
      </c>
    </row>
    <row r="52" spans="2:13" ht="27.75" customHeight="1" x14ac:dyDescent="0.15">
      <c r="B52" s="1188"/>
      <c r="C52" s="1189"/>
      <c r="D52" s="106"/>
      <c r="E52" s="1192" t="s">
        <v>43</v>
      </c>
      <c r="F52" s="1192"/>
      <c r="G52" s="1192"/>
      <c r="H52" s="1193"/>
      <c r="I52" s="358">
        <v>4742</v>
      </c>
      <c r="J52" s="359">
        <v>4680</v>
      </c>
      <c r="K52" s="359">
        <v>4657</v>
      </c>
      <c r="L52" s="359">
        <v>4564</v>
      </c>
      <c r="M52" s="360">
        <v>4400</v>
      </c>
    </row>
    <row r="53" spans="2:13" ht="27.75" customHeight="1" thickBot="1" x14ac:dyDescent="0.2">
      <c r="B53" s="1199" t="s">
        <v>19</v>
      </c>
      <c r="C53" s="1200"/>
      <c r="D53" s="110"/>
      <c r="E53" s="1201" t="s">
        <v>44</v>
      </c>
      <c r="F53" s="1201"/>
      <c r="G53" s="1201"/>
      <c r="H53" s="1202"/>
      <c r="I53" s="361">
        <v>1483</v>
      </c>
      <c r="J53" s="362">
        <v>1437</v>
      </c>
      <c r="K53" s="362">
        <v>332</v>
      </c>
      <c r="L53" s="362">
        <v>1</v>
      </c>
      <c r="M53" s="363">
        <v>-538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CIUMmTb9YHHV35IqVDEA8JI4t/g3bIIRspMKvfKm7B8pnkYqF1e6S9oW5ICdOvljnc0rvRCOg1Cipul6sF1fg==" saltValue="llfg/elh/rf6E7Z2QDvq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1416</v>
      </c>
      <c r="G55" s="122">
        <v>1517</v>
      </c>
      <c r="H55" s="123">
        <v>1717</v>
      </c>
    </row>
    <row r="56" spans="2:8" ht="52.5" customHeight="1" x14ac:dyDescent="0.15">
      <c r="B56" s="124"/>
      <c r="C56" s="1213" t="s">
        <v>47</v>
      </c>
      <c r="D56" s="1213"/>
      <c r="E56" s="1214"/>
      <c r="F56" s="125">
        <v>330</v>
      </c>
      <c r="G56" s="125">
        <v>231</v>
      </c>
      <c r="H56" s="126">
        <v>231</v>
      </c>
    </row>
    <row r="57" spans="2:8" ht="53.25" customHeight="1" x14ac:dyDescent="0.15">
      <c r="B57" s="124"/>
      <c r="C57" s="1215" t="s">
        <v>48</v>
      </c>
      <c r="D57" s="1215"/>
      <c r="E57" s="1216"/>
      <c r="F57" s="127">
        <v>227</v>
      </c>
      <c r="G57" s="127">
        <v>292</v>
      </c>
      <c r="H57" s="128">
        <v>430</v>
      </c>
    </row>
    <row r="58" spans="2:8" ht="45.75" customHeight="1" x14ac:dyDescent="0.15">
      <c r="B58" s="129"/>
      <c r="C58" s="1203" t="s">
        <v>541</v>
      </c>
      <c r="D58" s="1204"/>
      <c r="E58" s="1205"/>
      <c r="F58" s="130">
        <v>128</v>
      </c>
      <c r="G58" s="130">
        <v>165</v>
      </c>
      <c r="H58" s="131">
        <v>224</v>
      </c>
    </row>
    <row r="59" spans="2:8" ht="45.75" customHeight="1" x14ac:dyDescent="0.15">
      <c r="B59" s="129"/>
      <c r="C59" s="1203" t="s">
        <v>542</v>
      </c>
      <c r="D59" s="1204"/>
      <c r="E59" s="1205"/>
      <c r="F59" s="130">
        <v>50</v>
      </c>
      <c r="G59" s="130">
        <v>70</v>
      </c>
      <c r="H59" s="131">
        <v>130</v>
      </c>
    </row>
    <row r="60" spans="2:8" ht="45.75" customHeight="1" x14ac:dyDescent="0.15">
      <c r="B60" s="129"/>
      <c r="C60" s="1203" t="s">
        <v>571</v>
      </c>
      <c r="D60" s="1204"/>
      <c r="E60" s="1205"/>
      <c r="F60" s="130">
        <v>35</v>
      </c>
      <c r="G60" s="130">
        <v>45</v>
      </c>
      <c r="H60" s="131">
        <v>65</v>
      </c>
    </row>
    <row r="61" spans="2:8" ht="45.75" customHeight="1" x14ac:dyDescent="0.15">
      <c r="B61" s="129"/>
      <c r="C61" s="1203" t="s">
        <v>543</v>
      </c>
      <c r="D61" s="1204"/>
      <c r="E61" s="1205"/>
      <c r="F61" s="130">
        <v>6</v>
      </c>
      <c r="G61" s="130">
        <v>6</v>
      </c>
      <c r="H61" s="131">
        <v>6</v>
      </c>
    </row>
    <row r="62" spans="2:8" ht="45.75" customHeight="1" thickBot="1" x14ac:dyDescent="0.2">
      <c r="B62" s="132"/>
      <c r="C62" s="1206" t="s">
        <v>544</v>
      </c>
      <c r="D62" s="1207"/>
      <c r="E62" s="1208"/>
      <c r="F62" s="133">
        <v>4</v>
      </c>
      <c r="G62" s="133">
        <v>4</v>
      </c>
      <c r="H62" s="134">
        <v>4</v>
      </c>
    </row>
    <row r="63" spans="2:8" ht="52.5" customHeight="1" thickBot="1" x14ac:dyDescent="0.2">
      <c r="B63" s="135"/>
      <c r="C63" s="1209" t="s">
        <v>49</v>
      </c>
      <c r="D63" s="1209"/>
      <c r="E63" s="1210"/>
      <c r="F63" s="136">
        <v>1974</v>
      </c>
      <c r="G63" s="136">
        <v>2039</v>
      </c>
      <c r="H63" s="137">
        <v>2379</v>
      </c>
    </row>
    <row r="64" spans="2:8" x14ac:dyDescent="0.15"/>
  </sheetData>
  <sheetProtection algorithmName="SHA-512" hashValue="AY6hd4/TCrQ0CuCcrAU9DCWGP7Sw38CrWL8Ij0gk/z4YoBvBsqgu6WANQRm1HnyOhejR3VRIDSrrQ9Drrug8RA==" saltValue="pZqfiQvrHF3YUpK6s4Gw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121213</v>
      </c>
      <c r="E3" s="156"/>
      <c r="F3" s="157">
        <v>145139</v>
      </c>
      <c r="G3" s="158"/>
      <c r="H3" s="159"/>
    </row>
    <row r="4" spans="1:8" x14ac:dyDescent="0.15">
      <c r="A4" s="160"/>
      <c r="B4" s="161"/>
      <c r="C4" s="162"/>
      <c r="D4" s="163">
        <v>89176</v>
      </c>
      <c r="E4" s="164"/>
      <c r="F4" s="165">
        <v>83762</v>
      </c>
      <c r="G4" s="166"/>
      <c r="H4" s="167"/>
    </row>
    <row r="5" spans="1:8" x14ac:dyDescent="0.15">
      <c r="A5" s="148" t="s">
        <v>517</v>
      </c>
      <c r="B5" s="153"/>
      <c r="C5" s="154"/>
      <c r="D5" s="155">
        <v>68471</v>
      </c>
      <c r="E5" s="156"/>
      <c r="F5" s="157">
        <v>125391</v>
      </c>
      <c r="G5" s="158"/>
      <c r="H5" s="159"/>
    </row>
    <row r="6" spans="1:8" x14ac:dyDescent="0.15">
      <c r="A6" s="160"/>
      <c r="B6" s="161"/>
      <c r="C6" s="162"/>
      <c r="D6" s="163">
        <v>38443</v>
      </c>
      <c r="E6" s="164"/>
      <c r="F6" s="165">
        <v>68516</v>
      </c>
      <c r="G6" s="166"/>
      <c r="H6" s="167"/>
    </row>
    <row r="7" spans="1:8" x14ac:dyDescent="0.15">
      <c r="A7" s="148" t="s">
        <v>518</v>
      </c>
      <c r="B7" s="153"/>
      <c r="C7" s="154"/>
      <c r="D7" s="155">
        <v>53858</v>
      </c>
      <c r="E7" s="156"/>
      <c r="F7" s="157">
        <v>138402</v>
      </c>
      <c r="G7" s="158"/>
      <c r="H7" s="159"/>
    </row>
    <row r="8" spans="1:8" x14ac:dyDescent="0.15">
      <c r="A8" s="160"/>
      <c r="B8" s="161"/>
      <c r="C8" s="162"/>
      <c r="D8" s="163">
        <v>31786</v>
      </c>
      <c r="E8" s="164"/>
      <c r="F8" s="165">
        <v>70652</v>
      </c>
      <c r="G8" s="166"/>
      <c r="H8" s="167"/>
    </row>
    <row r="9" spans="1:8" x14ac:dyDescent="0.15">
      <c r="A9" s="148" t="s">
        <v>519</v>
      </c>
      <c r="B9" s="153"/>
      <c r="C9" s="154"/>
      <c r="D9" s="155">
        <v>78055</v>
      </c>
      <c r="E9" s="156"/>
      <c r="F9" s="157">
        <v>146367</v>
      </c>
      <c r="G9" s="158"/>
      <c r="H9" s="159"/>
    </row>
    <row r="10" spans="1:8" x14ac:dyDescent="0.15">
      <c r="A10" s="160"/>
      <c r="B10" s="161"/>
      <c r="C10" s="162"/>
      <c r="D10" s="163">
        <v>46862</v>
      </c>
      <c r="E10" s="164"/>
      <c r="F10" s="165">
        <v>79441</v>
      </c>
      <c r="G10" s="166"/>
      <c r="H10" s="167"/>
    </row>
    <row r="11" spans="1:8" x14ac:dyDescent="0.15">
      <c r="A11" s="148" t="s">
        <v>520</v>
      </c>
      <c r="B11" s="153"/>
      <c r="C11" s="154"/>
      <c r="D11" s="155">
        <v>85007</v>
      </c>
      <c r="E11" s="156"/>
      <c r="F11" s="157">
        <v>165181</v>
      </c>
      <c r="G11" s="158"/>
      <c r="H11" s="159"/>
    </row>
    <row r="12" spans="1:8" x14ac:dyDescent="0.15">
      <c r="A12" s="160"/>
      <c r="B12" s="161"/>
      <c r="C12" s="168"/>
      <c r="D12" s="163">
        <v>44206</v>
      </c>
      <c r="E12" s="164"/>
      <c r="F12" s="165">
        <v>82246</v>
      </c>
      <c r="G12" s="166"/>
      <c r="H12" s="167"/>
    </row>
    <row r="13" spans="1:8" x14ac:dyDescent="0.15">
      <c r="A13" s="148"/>
      <c r="B13" s="153"/>
      <c r="C13" s="169"/>
      <c r="D13" s="170">
        <v>81321</v>
      </c>
      <c r="E13" s="171"/>
      <c r="F13" s="172">
        <v>144096</v>
      </c>
      <c r="G13" s="173"/>
      <c r="H13" s="159"/>
    </row>
    <row r="14" spans="1:8" x14ac:dyDescent="0.15">
      <c r="A14" s="160"/>
      <c r="B14" s="161"/>
      <c r="C14" s="162"/>
      <c r="D14" s="163">
        <v>50095</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4.4000000000000004</v>
      </c>
      <c r="C19" s="174">
        <f>ROUND(VALUE(SUBSTITUTE(実質収支比率等に係る経年分析!G$48,"▲","-")),2)</f>
        <v>10.36</v>
      </c>
      <c r="D19" s="174">
        <f>ROUND(VALUE(SUBSTITUTE(実質収支比率等に係る経年分析!H$48,"▲","-")),2)</f>
        <v>15.5</v>
      </c>
      <c r="E19" s="174">
        <f>ROUND(VALUE(SUBSTITUTE(実質収支比率等に係る経年分析!I$48,"▲","-")),2)</f>
        <v>17.690000000000001</v>
      </c>
      <c r="F19" s="174">
        <f>ROUND(VALUE(SUBSTITUTE(実質収支比率等に係る経年分析!J$48,"▲","-")),2)</f>
        <v>16.73</v>
      </c>
    </row>
    <row r="20" spans="1:11" x14ac:dyDescent="0.15">
      <c r="A20" s="174" t="s">
        <v>53</v>
      </c>
      <c r="B20" s="174">
        <f>ROUND(VALUE(SUBSTITUTE(実質収支比率等に係る経年分析!F$47,"▲","-")),2)</f>
        <v>24.94</v>
      </c>
      <c r="C20" s="174">
        <f>ROUND(VALUE(SUBSTITUTE(実質収支比率等に係る経年分析!G$47,"▲","-")),2)</f>
        <v>26.74</v>
      </c>
      <c r="D20" s="174">
        <f>ROUND(VALUE(SUBSTITUTE(実質収支比率等に係る経年分析!H$47,"▲","-")),2)</f>
        <v>41.46</v>
      </c>
      <c r="E20" s="174">
        <f>ROUND(VALUE(SUBSTITUTE(実質収支比率等に係る経年分析!I$47,"▲","-")),2)</f>
        <v>45.57</v>
      </c>
      <c r="F20" s="174">
        <f>ROUND(VALUE(SUBSTITUTE(実質収支比率等に係る経年分析!J$47,"▲","-")),2)</f>
        <v>49.18</v>
      </c>
    </row>
    <row r="21" spans="1:11" x14ac:dyDescent="0.15">
      <c r="A21" s="174" t="s">
        <v>54</v>
      </c>
      <c r="B21" s="174">
        <f>IF(ISNUMBER(VALUE(SUBSTITUTE(実質収支比率等に係る経年分析!F$49,"▲","-"))),ROUND(VALUE(SUBSTITUTE(実質収支比率等に係る経年分析!F$49,"▲","-")),2),NA())</f>
        <v>-9.34</v>
      </c>
      <c r="C21" s="174">
        <f>IF(ISNUMBER(VALUE(SUBSTITUTE(実質収支比率等に係る経年分析!G$49,"▲","-"))),ROUND(VALUE(SUBSTITUTE(実質収支比率等に係る経年分析!G$49,"▲","-")),2),NA())</f>
        <v>9.23</v>
      </c>
      <c r="D21" s="174">
        <f>IF(ISNUMBER(VALUE(SUBSTITUTE(実質収支比率等に係る経年分析!H$49,"▲","-"))),ROUND(VALUE(SUBSTITUTE(実質収支比率等に係る経年分析!H$49,"▲","-")),2),NA())</f>
        <v>23.01</v>
      </c>
      <c r="E21" s="174">
        <f>IF(ISNUMBER(VALUE(SUBSTITUTE(実質収支比率等に係る経年分析!I$49,"▲","-"))),ROUND(VALUE(SUBSTITUTE(実質収支比率等に係る経年分析!I$49,"▲","-")),2),NA())</f>
        <v>4.8</v>
      </c>
      <c r="F21" s="174">
        <f>IF(ISNUMBER(VALUE(SUBSTITUTE(実質収支比率等に係る経年分析!J$49,"▲","-"))),ROUND(VALUE(SUBSTITUTE(実質収支比率等に係る経年分析!J$49,"▲","-")),2),NA())</f>
        <v>5.62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2.0099999999999998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17.350000000000001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17.690000000000001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4.3899999999999997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17.690000000000001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388</v>
      </c>
      <c r="E42" s="176"/>
      <c r="F42" s="176"/>
      <c r="G42" s="176">
        <f>'実質公債費比率（分子）の構造'!L$52</f>
        <v>395</v>
      </c>
      <c r="H42" s="176"/>
      <c r="I42" s="176"/>
      <c r="J42" s="176">
        <f>'実質公債費比率（分子）の構造'!M$52</f>
        <v>400</v>
      </c>
      <c r="K42" s="176"/>
      <c r="L42" s="176"/>
      <c r="M42" s="176">
        <f>'実質公債費比率（分子）の構造'!N$52</f>
        <v>351</v>
      </c>
      <c r="N42" s="176"/>
      <c r="O42" s="176"/>
      <c r="P42" s="176">
        <f>'実質公債費比率（分子）の構造'!O$52</f>
        <v>407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9</v>
      </c>
      <c r="C44" s="176"/>
      <c r="D44" s="176"/>
      <c r="E44" s="176">
        <f>'実質公債費比率（分子）の構造'!L$50</f>
        <v>9</v>
      </c>
      <c r="F44" s="176"/>
      <c r="G44" s="176"/>
      <c r="H44" s="176">
        <f>'実質公債費比率（分子）の構造'!M$50</f>
        <v>9</v>
      </c>
      <c r="I44" s="176"/>
      <c r="J44" s="176"/>
      <c r="K44" s="176">
        <f>'実質公債費比率（分子）の構造'!N$50</f>
        <v>9</v>
      </c>
      <c r="L44" s="176"/>
      <c r="M44" s="176"/>
      <c r="N44" s="176">
        <f>'実質公債費比率（分子）の構造'!O$50</f>
        <v>4</v>
      </c>
      <c r="O44" s="176"/>
      <c r="P44" s="176"/>
    </row>
    <row r="45" spans="1:16" x14ac:dyDescent="0.15">
      <c r="A45" s="176" t="s">
        <v>63</v>
      </c>
      <c r="B45" s="176">
        <f>'実質公債費比率（分子）の構造'!K$49</f>
        <v>22</v>
      </c>
      <c r="C45" s="176"/>
      <c r="D45" s="176"/>
      <c r="E45" s="176">
        <f>'実質公債費比率（分子）の構造'!L$49</f>
        <v>22</v>
      </c>
      <c r="F45" s="176"/>
      <c r="G45" s="176"/>
      <c r="H45" s="176">
        <f>'実質公債費比率（分子）の構造'!M$49</f>
        <v>15</v>
      </c>
      <c r="I45" s="176"/>
      <c r="J45" s="176"/>
      <c r="K45" s="176">
        <f>'実質公債費比率（分子）の構造'!N$49</f>
        <v>16</v>
      </c>
      <c r="L45" s="176"/>
      <c r="M45" s="176"/>
      <c r="N45" s="176">
        <f>'実質公債費比率（分子）の構造'!O$49</f>
        <v>11</v>
      </c>
      <c r="O45" s="176"/>
      <c r="P45" s="176"/>
    </row>
    <row r="46" spans="1:16" x14ac:dyDescent="0.15">
      <c r="A46" s="176" t="s">
        <v>64</v>
      </c>
      <c r="B46" s="176">
        <f>'実質公債費比率（分子）の構造'!K$48</f>
        <v>237</v>
      </c>
      <c r="C46" s="176"/>
      <c r="D46" s="176"/>
      <c r="E46" s="176">
        <f>'実質公債費比率（分子）の構造'!L$48</f>
        <v>245</v>
      </c>
      <c r="F46" s="176"/>
      <c r="G46" s="176"/>
      <c r="H46" s="176">
        <f>'実質公債費比率（分子）の構造'!M$48</f>
        <v>233</v>
      </c>
      <c r="I46" s="176"/>
      <c r="J46" s="176"/>
      <c r="K46" s="176">
        <f>'実質公債費比率（分子）の構造'!N$48</f>
        <v>233</v>
      </c>
      <c r="L46" s="176"/>
      <c r="M46" s="176"/>
      <c r="N46" s="176">
        <f>'実質公債費比率（分子）の構造'!O$48</f>
        <v>241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439</v>
      </c>
      <c r="C49" s="176"/>
      <c r="D49" s="176"/>
      <c r="E49" s="176">
        <f>'実質公債費比率（分子）の構造'!L$45</f>
        <v>443</v>
      </c>
      <c r="F49" s="176"/>
      <c r="G49" s="176"/>
      <c r="H49" s="176">
        <f>'実質公債費比率（分子）の構造'!M$45</f>
        <v>487</v>
      </c>
      <c r="I49" s="176"/>
      <c r="J49" s="176"/>
      <c r="K49" s="176">
        <f>'実質公債費比率（分子）の構造'!N$45</f>
        <v>513</v>
      </c>
      <c r="L49" s="176"/>
      <c r="M49" s="176"/>
      <c r="N49" s="176">
        <f>'実質公債費比率（分子）の構造'!O$45</f>
        <v>459</v>
      </c>
      <c r="O49" s="176"/>
      <c r="P49" s="176"/>
    </row>
    <row r="50" spans="1:16" x14ac:dyDescent="0.15">
      <c r="A50" s="176" t="s">
        <v>67</v>
      </c>
      <c r="B50" s="176" t="e">
        <f>NA()</f>
        <v>#N/A</v>
      </c>
      <c r="C50" s="176">
        <f>IF(ISNUMBER('実質公債費比率（分子）の構造'!K$53),'実質公債費比率（分子）の構造'!K$53,NA())</f>
        <v>319</v>
      </c>
      <c r="D50" s="176" t="e">
        <f>NA()</f>
        <v>#N/A</v>
      </c>
      <c r="E50" s="176" t="e">
        <f>NA()</f>
        <v>#N/A</v>
      </c>
      <c r="F50" s="176">
        <f>IF(ISNUMBER('実質公債費比率（分子）の構造'!L$53),'実質公債費比率（分子）の構造'!L$53,NA())</f>
        <v>324</v>
      </c>
      <c r="G50" s="176" t="e">
        <f>NA()</f>
        <v>#N/A</v>
      </c>
      <c r="H50" s="176" t="e">
        <f>NA()</f>
        <v>#N/A</v>
      </c>
      <c r="I50" s="176">
        <f>IF(ISNUMBER('実質公債費比率（分子）の構造'!M$53),'実質公債費比率（分子）の構造'!M$53,NA())</f>
        <v>344</v>
      </c>
      <c r="J50" s="176" t="e">
        <f>NA()</f>
        <v>#N/A</v>
      </c>
      <c r="K50" s="176" t="e">
        <f>NA()</f>
        <v>#N/A</v>
      </c>
      <c r="L50" s="176">
        <f>IF(ISNUMBER('実質公債費比率（分子）の構造'!N$53),'実質公債費比率（分子）の構造'!N$53,NA())</f>
        <v>420</v>
      </c>
      <c r="M50" s="176" t="e">
        <f>NA()</f>
        <v>#N/A</v>
      </c>
      <c r="N50" s="176" t="e">
        <f>NA()</f>
        <v>#N/A</v>
      </c>
      <c r="O50" s="176">
        <f>IF(ISNUMBER('実質公債費比率（分子）の構造'!O$53),'実質公債費比率（分子）の構造'!O$53,NA())</f>
        <v>308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4742</v>
      </c>
      <c r="E56" s="175"/>
      <c r="F56" s="175"/>
      <c r="G56" s="175">
        <f>'将来負担比率（分子）の構造'!J$52</f>
        <v>4680</v>
      </c>
      <c r="H56" s="175"/>
      <c r="I56" s="175"/>
      <c r="J56" s="175">
        <f>'将来負担比率（分子）の構造'!K$52</f>
        <v>4657</v>
      </c>
      <c r="K56" s="175"/>
      <c r="L56" s="175"/>
      <c r="M56" s="175">
        <f>'将来負担比率（分子）の構造'!L$52</f>
        <v>4564</v>
      </c>
      <c r="N56" s="175"/>
      <c r="O56" s="175"/>
      <c r="P56" s="175">
        <f>'将来負担比率（分子）の構造'!M$52</f>
        <v>4400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1201</v>
      </c>
      <c r="E58" s="175"/>
      <c r="F58" s="175"/>
      <c r="G58" s="175">
        <f>'将来負担比率（分子）の構造'!J$50</f>
        <v>1232</v>
      </c>
      <c r="H58" s="175"/>
      <c r="I58" s="175"/>
      <c r="J58" s="175">
        <f>'将来負担比率（分子）の構造'!K$50</f>
        <v>1970</v>
      </c>
      <c r="K58" s="175"/>
      <c r="L58" s="175"/>
      <c r="M58" s="175">
        <f>'将来負担比率（分子）の構造'!L$50</f>
        <v>2038</v>
      </c>
      <c r="N58" s="175"/>
      <c r="O58" s="175"/>
      <c r="P58" s="175">
        <f>'将来負担比率（分子）の構造'!M$50</f>
        <v>2376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69</v>
      </c>
      <c r="C62" s="175"/>
      <c r="D62" s="175"/>
      <c r="E62" s="175">
        <f>'将来負担比率（分子）の構造'!J$45</f>
        <v>175</v>
      </c>
      <c r="F62" s="175"/>
      <c r="G62" s="175"/>
      <c r="H62" s="175">
        <f>'将来負担比率（分子）の構造'!K$45</f>
        <v>70</v>
      </c>
      <c r="I62" s="175"/>
      <c r="J62" s="175"/>
      <c r="K62" s="175">
        <f>'将来負担比率（分子）の構造'!L$45</f>
        <v>23</v>
      </c>
      <c r="L62" s="175"/>
      <c r="M62" s="175"/>
      <c r="N62" s="175">
        <f>'将来負担比率（分子）の構造'!M$45</f>
        <v>30</v>
      </c>
      <c r="O62" s="175"/>
      <c r="P62" s="175"/>
    </row>
    <row r="63" spans="1:16" x14ac:dyDescent="0.15">
      <c r="A63" s="175" t="s">
        <v>34</v>
      </c>
      <c r="B63" s="175">
        <f>'将来負担比率（分子）の構造'!I$44</f>
        <v>93</v>
      </c>
      <c r="C63" s="175"/>
      <c r="D63" s="175"/>
      <c r="E63" s="175">
        <f>'将来負担比率（分子）の構造'!J$44</f>
        <v>77</v>
      </c>
      <c r="F63" s="175"/>
      <c r="G63" s="175"/>
      <c r="H63" s="175">
        <f>'将来負担比率（分子）の構造'!K$44</f>
        <v>66</v>
      </c>
      <c r="I63" s="175"/>
      <c r="J63" s="175"/>
      <c r="K63" s="175">
        <f>'将来負担比率（分子）の構造'!L$44</f>
        <v>59</v>
      </c>
      <c r="L63" s="175"/>
      <c r="M63" s="175"/>
      <c r="N63" s="175">
        <f>'将来負担比率（分子）の構造'!M$44</f>
        <v>69</v>
      </c>
      <c r="O63" s="175"/>
      <c r="P63" s="175"/>
    </row>
    <row r="64" spans="1:16" x14ac:dyDescent="0.15">
      <c r="A64" s="175" t="s">
        <v>33</v>
      </c>
      <c r="B64" s="175">
        <f>'将来負担比率（分子）の構造'!I$43</f>
        <v>2569</v>
      </c>
      <c r="C64" s="175"/>
      <c r="D64" s="175"/>
      <c r="E64" s="175">
        <f>'将来負担比率（分子）の構造'!J$43</f>
        <v>2421</v>
      </c>
      <c r="F64" s="175"/>
      <c r="G64" s="175"/>
      <c r="H64" s="175">
        <f>'将来負担比率（分子）の構造'!K$43</f>
        <v>2165</v>
      </c>
      <c r="I64" s="175"/>
      <c r="J64" s="175"/>
      <c r="K64" s="175">
        <f>'将来負担比率（分子）の構造'!L$43</f>
        <v>2066</v>
      </c>
      <c r="L64" s="175"/>
      <c r="M64" s="175"/>
      <c r="N64" s="175">
        <f>'将来負担比率（分子）の構造'!M$43</f>
        <v>1820</v>
      </c>
      <c r="O64" s="175"/>
      <c r="P64" s="175"/>
    </row>
    <row r="65" spans="1:16" x14ac:dyDescent="0.15">
      <c r="A65" s="175" t="s">
        <v>32</v>
      </c>
      <c r="B65" s="175">
        <f>'将来負担比率（分子）の構造'!I$42</f>
        <v>31</v>
      </c>
      <c r="C65" s="175"/>
      <c r="D65" s="175"/>
      <c r="E65" s="175">
        <f>'将来負担比率（分子）の構造'!J$42</f>
        <v>22</v>
      </c>
      <c r="F65" s="175"/>
      <c r="G65" s="175"/>
      <c r="H65" s="175">
        <f>'将来負担比率（分子）の構造'!K$42</f>
        <v>13</v>
      </c>
      <c r="I65" s="175"/>
      <c r="J65" s="175"/>
      <c r="K65" s="175">
        <f>'将来負担比率（分子）の構造'!L$42</f>
        <v>4</v>
      </c>
      <c r="L65" s="175"/>
      <c r="M65" s="175"/>
      <c r="N65" s="175" t="str">
        <f>'将来負担比率（分子）の構造'!M$42</f>
        <v>-</v>
      </c>
      <c r="O65" s="175"/>
      <c r="P65" s="175"/>
    </row>
    <row r="66" spans="1:16" x14ac:dyDescent="0.15">
      <c r="A66" s="175" t="s">
        <v>31</v>
      </c>
      <c r="B66" s="175">
        <f>'将来負担比率（分子）の構造'!I$41</f>
        <v>4665</v>
      </c>
      <c r="C66" s="175"/>
      <c r="D66" s="175"/>
      <c r="E66" s="175">
        <f>'将来負担比率（分子）の構造'!J$41</f>
        <v>4656</v>
      </c>
      <c r="F66" s="175"/>
      <c r="G66" s="175"/>
      <c r="H66" s="175">
        <f>'将来負担比率（分子）の構造'!K$41</f>
        <v>4645</v>
      </c>
      <c r="I66" s="175"/>
      <c r="J66" s="175"/>
      <c r="K66" s="175">
        <f>'将来負担比率（分子）の構造'!L$41</f>
        <v>4451</v>
      </c>
      <c r="L66" s="175"/>
      <c r="M66" s="175"/>
      <c r="N66" s="175">
        <f>'将来負担比率（分子）の構造'!M$41</f>
        <v>4319</v>
      </c>
      <c r="O66" s="175"/>
      <c r="P66" s="175"/>
    </row>
    <row r="67" spans="1:16" x14ac:dyDescent="0.15">
      <c r="A67" s="175" t="s">
        <v>71</v>
      </c>
      <c r="B67" s="175" t="e">
        <f>NA()</f>
        <v>#N/A</v>
      </c>
      <c r="C67" s="175">
        <f>IF(ISNUMBER('将来負担比率（分子）の構造'!I$53), IF('将来負担比率（分子）の構造'!I$53 &lt; 0, 0, '将来負担比率（分子）の構造'!I$53), NA())</f>
        <v>1483</v>
      </c>
      <c r="D67" s="175" t="e">
        <f>NA()</f>
        <v>#N/A</v>
      </c>
      <c r="E67" s="175" t="e">
        <f>NA()</f>
        <v>#N/A</v>
      </c>
      <c r="F67" s="175">
        <f>IF(ISNUMBER('将来負担比率（分子）の構造'!J$53), IF('将来負担比率（分子）の構造'!J$53 &lt; 0, 0, '将来負担比率（分子）の構造'!J$53), NA())</f>
        <v>1437</v>
      </c>
      <c r="G67" s="175" t="e">
        <f>NA()</f>
        <v>#N/A</v>
      </c>
      <c r="H67" s="175" t="e">
        <f>NA()</f>
        <v>#N/A</v>
      </c>
      <c r="I67" s="175">
        <f>IF(ISNUMBER('将来負担比率（分子）の構造'!K$53), IF('将来負担比率（分子）の構造'!K$53 &lt; 0, 0, '将来負担比率（分子）の構造'!K$53), NA())</f>
        <v>332</v>
      </c>
      <c r="J67" s="175" t="e">
        <f>NA()</f>
        <v>#N/A</v>
      </c>
      <c r="K67" s="175" t="e">
        <f>NA()</f>
        <v>#N/A</v>
      </c>
      <c r="L67" s="175">
        <f>IF(ISNUMBER('将来負担比率（分子）の構造'!L$53), IF('将来負担比率（分子）の構造'!L$53 &lt; 0, 0, '将来負担比率（分子）の構造'!L$53), NA())</f>
        <v>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1416</v>
      </c>
      <c r="C72" s="179">
        <f>基金残高に係る経年分析!G55</f>
        <v>1517</v>
      </c>
      <c r="D72" s="179">
        <f>基金残高に係る経年分析!H55</f>
        <v>1717</v>
      </c>
    </row>
    <row r="73" spans="1:16" x14ac:dyDescent="0.15">
      <c r="A73" s="178" t="s">
        <v>74</v>
      </c>
      <c r="B73" s="179">
        <f>基金残高に係る経年分析!F56</f>
        <v>330</v>
      </c>
      <c r="C73" s="179">
        <f>基金残高に係る経年分析!G56</f>
        <v>231</v>
      </c>
      <c r="D73" s="179">
        <f>基金残高に係る経年分析!H56</f>
        <v>231</v>
      </c>
    </row>
    <row r="74" spans="1:16" x14ac:dyDescent="0.15">
      <c r="A74" s="178" t="s">
        <v>75</v>
      </c>
      <c r="B74" s="179">
        <f>基金残高に係る経年分析!F57</f>
        <v>227</v>
      </c>
      <c r="C74" s="179">
        <f>基金残高に係る経年分析!G57</f>
        <v>292</v>
      </c>
      <c r="D74" s="179">
        <f>基金残高に係る経年分析!H57</f>
        <v>430</v>
      </c>
    </row>
  </sheetData>
  <sheetProtection algorithmName="SHA-512" hashValue="T7gBhZpXSjhuJB6NwxxJM+BilPCVYSAXKquXwAQ7T4SoFW1ArRWz/9+CKje8Qg92MBjudnszjYJ6tlh3/A5zeA==" saltValue="71K2K/hb4gZk2Ap1HPl5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2025-03-25T02:31:23Z</cp:lastPrinted>
  <dcterms:created xsi:type="dcterms:W3CDTF">2025-02-19T04:53:59Z</dcterms:created>
  <dcterms:modified xsi:type="dcterms:W3CDTF">2025-03-26T05:02:26Z</dcterms:modified>
  <cp:category/>
</cp:coreProperties>
</file>