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3　令和５年度財政状況資料集の作成・公表について\07　最終データ\"/>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c r="AM34" i="10"/>
  <c r="BW34" i="10" l="1"/>
  <c r="BW35" i="10" s="1"/>
  <c r="BW36" i="10" s="1"/>
  <c r="BW37" i="10" s="1"/>
  <c r="BW38" i="10" s="1"/>
  <c r="BW39" i="10" s="1"/>
  <c r="BW40" i="10" s="1"/>
  <c r="BW41" i="10" s="1"/>
  <c r="BW42" i="10" s="1"/>
  <c r="BW43" i="10" s="1"/>
  <c r="CO34" i="10"/>
  <c r="CO35" i="10" s="1"/>
</calcChain>
</file>

<file path=xl/sharedStrings.xml><?xml version="1.0" encoding="utf-8"?>
<sst xmlns="http://schemas.openxmlformats.org/spreadsheetml/2006/main" count="1148" uniqueCount="578">
  <si>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</si>
  <si>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</si>
  <si>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</si>
  <si>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</si>
  <si>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</si>
  <si>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</si>
  <si>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</si>
  <si>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</si>
  <si>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</si>
  <si>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</si>
  <si>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</si>
  <si>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</si>
  <si>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</si>
  <si>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</si>
  <si>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</si>
  <si>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</si>
  <si>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</si>
  <si>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</si>
  <si>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</si>
  <si>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</si>
  <si>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</si>
  <si>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</si>
  <si>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</si>
  <si>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</si>
  <si>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</si>
  <si>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</si>
  <si>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</si>
  <si>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</si>
  <si>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</si>
  <si>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</si>
  <si>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</si>
  <si>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</si>
  <si>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</si>
  <si>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</si>
  <si>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</si>
  <si>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</si>
  <si>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</si>
  <si>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</si>
  <si>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</si>
  <si>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</si>
  <si>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</si>
  <si>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</si>
  <si>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</si>
  <si>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</si>
  <si>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</si>
  <si>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</si>
  <si>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</si>
  <si>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</si>
  <si>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</si>
  <si>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</si>
  <si>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</si>
  <si>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</si>
  <si>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</si>
  <si>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</si>
  <si>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</si>
  <si>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</si>
  <si>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</si>
  <si>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</si>
  <si>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</si>
  <si>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</si>
  <si>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</si>
  <si>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</si>
  <si>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</si>
  <si>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</si>
  <si>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</si>
  <si>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</si>
  <si>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</si>
  <si>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</si>
  <si>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</si>
  <si>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</si>
  <si>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</si>
  <si>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</si>
  <si>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</si>
  <si>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</si>
  <si>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</si>
  <si>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</si>
  <si>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</si>
  <si>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</si>
  <si>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</si>
  <si>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</si>
  <si>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</si>
  <si>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</si>
  <si>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</si>
  <si>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</si>
  <si>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</si>
  <si>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</si>
  <si>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</si>
  <si>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</si>
  <si>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</si>
  <si>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</si>
  <si>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</si>
  <si>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</si>
  <si>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</si>
  <si>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</si>
  <si>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大刀洗町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</si>
  <si>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</si>
  <si>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</si>
  <si>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</si>
  <si>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</si>
  <si>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</si>
  <si>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</si>
  <si>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</si>
  <si>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</si>
  <si>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</si>
  <si>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</si>
  <si>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</si>
  <si>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</si>
  <si>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</si>
  <si>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</si>
  <si>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</si>
  <si>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</si>
  <si>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</si>
  <si>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</si>
  <si>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</si>
  <si>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</si>
  <si>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</si>
  <si>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</si>
  <si>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</si>
  <si>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</si>
  <si>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</si>
  <si>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</si>
  <si>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</si>
  <si>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</si>
  <si>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</si>
  <si>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</si>
  <si>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</si>
  <si>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</si>
  <si>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</si>
  <si>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</si>
  <si>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</si>
  <si>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</si>
  <si>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</si>
  <si>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</si>
  <si>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</si>
  <si>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</si>
  <si>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</si>
  <si>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</si>
  <si>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</si>
  <si>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</si>
  <si>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</si>
  <si>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</si>
  <si>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</si>
  <si>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</si>
  <si>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</si>
  <si>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</si>
  <si>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</si>
  <si>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</si>
  <si>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</si>
  <si>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</si>
  <si>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</si>
  <si>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</si>
  <si>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</si>
  <si>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</si>
  <si>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</si>
  <si>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</si>
  <si>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</si>
  <si>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</si>
  <si>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</si>
  <si>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</si>
  <si>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</si>
  <si>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</si>
  <si>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</si>
  <si>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</si>
  <si>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</si>
  <si>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</si>
  <si>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</si>
  <si>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</si>
  <si>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</si>
  <si>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</si>
  <si>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</si>
  <si>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</si>
  <si>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</si>
  <si>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</si>
  <si>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</si>
  <si>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</si>
  <si>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</si>
  <si>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</si>
  <si>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</si>
  <si>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</si>
  <si>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</si>
  <si>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</si>
  <si>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</si>
  <si>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</si>
  <si>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</si>
  <si>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</si>
  <si>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</si>
  <si>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</si>
  <si>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</si>
  <si>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</si>
  <si>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</si>
  <si>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</si>
  <si>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</si>
  <si>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</si>
  <si>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</si>
  <si>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</si>
  <si>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</si>
  <si>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</si>
  <si>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</si>
  <si>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</si>
  <si>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</si>
  <si>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</si>
  <si>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</si>
  <si>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</si>
  <si>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</si>
  <si>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福岡県大刀洗町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</si>
  <si>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</si>
  <si>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</si>
  <si>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</si>
  <si>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</si>
  <si>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</si>
  <si>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</si>
  <si>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</si>
  <si>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</si>
  <si>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</si>
  <si>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</si>
  <si>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</si>
  <si>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</si>
  <si>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</si>
  <si>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</si>
  <si>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</si>
  <si>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</si>
  <si>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</si>
  <si>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</si>
  <si>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</si>
  <si>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</si>
  <si>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</si>
  <si>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</si>
  <si>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</si>
  <si>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</si>
  <si>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</si>
  <si>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</si>
  <si>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</si>
  <si>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</si>
  <si>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</si>
  <si>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</si>
  <si>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</si>
  <si>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</si>
  <si>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</si>
  <si>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</si>
  <si>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</si>
  <si>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</si>
  <si>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</si>
  <si>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</si>
  <si>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</si>
  <si>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</si>
  <si>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</si>
  <si>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</si>
  <si>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</si>
  <si>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</si>
  <si>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</si>
  <si>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</si>
  <si>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</si>
  <si>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</si>
  <si>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</si>
  <si>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</si>
  <si>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</si>
  <si>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</si>
  <si>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</si>
  <si>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</si>
  <si>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</si>
  <si>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</si>
  <si>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</si>
  <si>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</si>
  <si>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</si>
  <si>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</si>
  <si>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</si>
  <si>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</si>
  <si>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</si>
  <si>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</si>
  <si>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</si>
  <si>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</si>
  <si>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</si>
  <si>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</si>
  <si>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</si>
  <si>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</si>
  <si>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</si>
  <si>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</si>
  <si>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</si>
  <si>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</si>
  <si>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</si>
  <si>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</si>
  <si>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</si>
  <si>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</si>
  <si>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</si>
  <si>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</si>
  <si>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</si>
  <si>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</si>
  <si>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</si>
  <si>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</si>
  <si>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</si>
  <si>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</si>
  <si>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</si>
  <si>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</si>
  <si>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</si>
  <si>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</si>
  <si>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</si>
  <si>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</si>
  <si>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</si>
  <si>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</si>
  <si>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</si>
  <si>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</si>
  <si>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</si>
  <si>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</si>
  <si>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</si>
  <si>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</si>
  <si>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</si>
  <si>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</si>
  <si>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</si>
  <si>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</si>
  <si>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</si>
  <si>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</si>
  <si>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</si>
  <si>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</si>
  <si>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</si>
  <si>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</si>
  <si>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</si>
  <si>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</si>
  <si>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</si>
  <si>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</si>
  <si>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</si>
  <si>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</si>
  <si>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</si>
  <si>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</si>
  <si>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</si>
  <si>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</si>
  <si>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</si>
  <si>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</si>
  <si>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</si>
  <si>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</si>
  <si>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</si>
  <si>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</si>
  <si>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</si>
  <si>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</si>
  <si>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</si>
  <si>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</si>
  <si>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</si>
  <si>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</si>
  <si>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</si>
  <si>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</si>
  <si>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</si>
  <si>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</si>
  <si>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</si>
  <si>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</si>
  <si>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</si>
  <si>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</si>
  <si>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</si>
  <si>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</si>
  <si>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</si>
  <si>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</si>
  <si>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</si>
  <si>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</si>
  <si>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</si>
  <si>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</si>
  <si>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</si>
  <si>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</si>
  <si>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福岡県大刀洗町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</si>
  <si>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</si>
  <si>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</si>
  <si>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</si>
  <si>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</si>
  <si>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</si>
  <si>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</si>
  <si>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</si>
  <si>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</si>
  <si>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</si>
  <si>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</si>
  <si>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</si>
  <si>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</si>
  <si>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</si>
  <si>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</si>
  <si>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</si>
  <si>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</si>
  <si>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</si>
  <si>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</si>
  <si>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</si>
  <si>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</si>
  <si>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</si>
  <si>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</si>
  <si>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</si>
  <si>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</si>
  <si>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</si>
  <si>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</si>
  <si>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</si>
  <si>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</si>
  <si>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</si>
  <si>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</si>
  <si>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</si>
  <si>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</si>
  <si>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</si>
  <si>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</si>
  <si>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</si>
  <si>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後期高齢者医療保険特別会計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</si>
  <si>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</si>
  <si>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</si>
  <si>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</si>
  <si>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</si>
  <si>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</si>
  <si>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</si>
  <si>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</si>
  <si>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</si>
  <si>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</si>
  <si>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</si>
  <si>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</si>
  <si>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</si>
  <si>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</si>
  <si>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</si>
  <si>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</si>
  <si>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</si>
  <si>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</si>
  <si>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</si>
  <si>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</si>
  <si>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</si>
  <si>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</si>
  <si>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</si>
  <si>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</si>
  <si>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</si>
  <si>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</si>
  <si>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</si>
  <si>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</si>
  <si>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</si>
  <si>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</si>
  <si>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</si>
  <si>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</si>
  <si>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</si>
  <si>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</si>
  <si>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</si>
  <si>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</si>
  <si>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</si>
  <si>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</si>
  <si>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</si>
  <si>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</si>
  <si>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</si>
  <si>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</si>
  <si>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</si>
  <si>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</si>
  <si>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</si>
  <si>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</si>
  <si>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</si>
  <si>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</si>
  <si>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</si>
  <si>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</si>
  <si>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</si>
  <si>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</si>
  <si>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</si>
  <si>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</si>
  <si>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</si>
  <si>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</si>
  <si>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</si>
  <si>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</si>
  <si>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</si>
  <si>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</si>
  <si>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</si>
  <si>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</si>
  <si>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</si>
  <si>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</si>
  <si>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</si>
  <si>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</si>
  <si>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</si>
  <si>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</si>
  <si>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</si>
  <si>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</si>
  <si>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</si>
  <si>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</si>
  <si>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</si>
  <si>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</si>
  <si>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</si>
  <si>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</si>
  <si>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</si>
  <si>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</si>
  <si>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</si>
  <si>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</si>
  <si>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</si>
  <si>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</si>
  <si>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</si>
  <si>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</si>
  <si>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</si>
  <si>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</si>
  <si>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</si>
  <si>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</si>
  <si>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</si>
  <si>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</si>
  <si>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</si>
  <si>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</si>
  <si>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</si>
  <si>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</si>
  <si>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</si>
  <si>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</si>
  <si>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</si>
  <si>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</si>
  <si>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</si>
  <si>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</si>
  <si>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</si>
  <si>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</si>
  <si>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</si>
  <si>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</si>
  <si>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</si>
  <si>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</si>
  <si>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</si>
  <si>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</si>
  <si>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</si>
  <si>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</si>
  <si>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</si>
  <si>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</si>
  <si>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</si>
  <si>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</si>
  <si>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</si>
  <si>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</si>
  <si>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</si>
  <si>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</si>
  <si>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</si>
  <si>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</si>
  <si>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</si>
  <si>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</si>
  <si>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</si>
  <si>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</si>
  <si>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</si>
  <si>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</si>
  <si>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</si>
  <si>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</si>
  <si>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</si>
  <si>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</si>
  <si>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</si>
  <si>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</si>
  <si>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</si>
  <si>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</si>
  <si>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</si>
  <si>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</si>
  <si>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</si>
  <si>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</si>
  <si>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3.68</t>
  </si>
  <si>
    <t>▲ 0.04</t>
  </si>
  <si>
    <t>一般会計</t>
  </si>
  <si>
    <t>下水道事業会計</t>
  </si>
  <si>
    <t>国民健康保険特別会計</t>
  </si>
  <si>
    <t>土地取得特別会計</t>
  </si>
  <si>
    <t>後期高齢者医療保険特別会計</t>
  </si>
  <si>
    <t>その他会計（赤字）</t>
  </si>
  <si>
    <t>その他会計（黒字）</t>
  </si>
  <si>
    <t>R01</t>
    <phoneticPr fontId="5"/>
  </si>
  <si>
    <t>R02</t>
    <phoneticPr fontId="5"/>
  </si>
  <si>
    <t>R03</t>
    <phoneticPr fontId="5"/>
  </si>
  <si>
    <t>R04</t>
    <phoneticPr fontId="5"/>
  </si>
  <si>
    <t>R05</t>
    <phoneticPr fontId="5"/>
  </si>
  <si>
    <t>ふるさと応援基金</t>
    <phoneticPr fontId="5"/>
  </si>
  <si>
    <t>下水道施設整備基金</t>
    <phoneticPr fontId="2"/>
  </si>
  <si>
    <t>教育施設整備基金</t>
    <phoneticPr fontId="2"/>
  </si>
  <si>
    <t>地域振興基金</t>
    <phoneticPr fontId="2"/>
  </si>
  <si>
    <t>公共施設整備基金</t>
    <phoneticPr fontId="2"/>
  </si>
  <si>
    <t>-</t>
    <phoneticPr fontId="2"/>
  </si>
  <si>
    <t>大刀洗町土地開発公社</t>
    <rPh sb="0" eb="4">
      <t>タチアライマチ</t>
    </rPh>
    <rPh sb="4" eb="10">
      <t>トチカイハツコウシャ</t>
    </rPh>
    <phoneticPr fontId="2"/>
  </si>
  <si>
    <t>株式会社　たちあらい</t>
    <rPh sb="0" eb="4">
      <t>カブシキガイシャ</t>
    </rPh>
    <phoneticPr fontId="2"/>
  </si>
  <si>
    <t>両筑衛生施設組合</t>
  </si>
  <si>
    <t>久留米市外三市町高等学校組合</t>
  </si>
  <si>
    <t>福岡県市町村消防団員等公務災害補償組合</t>
  </si>
  <si>
    <t>福岡県自治会館管理組合</t>
  </si>
  <si>
    <t>甘木・朝倉・三井環境施設組合</t>
  </si>
  <si>
    <t>山神水道企業団</t>
  </si>
  <si>
    <t>福岡県南広域水道企業団</t>
  </si>
  <si>
    <t>三井水道企業団</t>
  </si>
  <si>
    <t>福岡県市町村職員退職手当組合（一般会計）</t>
    <rPh sb="15" eb="19">
      <t>イッパンカイケイ</t>
    </rPh>
    <phoneticPr fontId="2"/>
  </si>
  <si>
    <t>福岡県市町村職員退職手当組合（基金特別会計）</t>
    <rPh sb="15" eb="17">
      <t>キキン</t>
    </rPh>
    <rPh sb="17" eb="21">
      <t>トクベツカイケイ</t>
    </rPh>
    <phoneticPr fontId="2"/>
  </si>
  <si>
    <t>久留米広域市町村圏事務組合（一般会計）</t>
    <rPh sb="14" eb="18">
      <t>イッパンカイケイ</t>
    </rPh>
    <phoneticPr fontId="2"/>
  </si>
  <si>
    <t>久留米広域市町村圏事務組合（小児救急医療支援事業特別会計）</t>
    <rPh sb="14" eb="16">
      <t>ショウニ</t>
    </rPh>
    <rPh sb="16" eb="18">
      <t>キュウキュウ</t>
    </rPh>
    <rPh sb="18" eb="20">
      <t>イリョウ</t>
    </rPh>
    <rPh sb="20" eb="22">
      <t>シエン</t>
    </rPh>
    <rPh sb="22" eb="24">
      <t>ジギョウ</t>
    </rPh>
    <rPh sb="24" eb="26">
      <t>トクベツ</t>
    </rPh>
    <rPh sb="26" eb="28">
      <t>カイケイ</t>
    </rPh>
    <phoneticPr fontId="2"/>
  </si>
  <si>
    <t>久留米広域市町村圏事務組合（広域消防特別会計）</t>
    <rPh sb="14" eb="16">
      <t>コウイキ</t>
    </rPh>
    <rPh sb="16" eb="18">
      <t>ショウボウ</t>
    </rPh>
    <rPh sb="18" eb="22">
      <t>トクベツカイケイ</t>
    </rPh>
    <phoneticPr fontId="2"/>
  </si>
  <si>
    <t>福岡県介護保険広域連合（一般会計）</t>
    <rPh sb="12" eb="16">
      <t>イッパンカイケイ</t>
    </rPh>
    <phoneticPr fontId="2"/>
  </si>
  <si>
    <t>福岡県介護保険広域連合（介護保険事業特別会計）</t>
    <rPh sb="12" eb="14">
      <t>カイゴ</t>
    </rPh>
    <rPh sb="14" eb="16">
      <t>ホケン</t>
    </rPh>
    <rPh sb="16" eb="18">
      <t>ジギョウ</t>
    </rPh>
    <rPh sb="18" eb="22">
      <t>トクベツカイケイ</t>
    </rPh>
    <phoneticPr fontId="2"/>
  </si>
  <si>
    <t>福岡県後期高齢者医療広域連合（一般会計）</t>
    <rPh sb="15" eb="19">
      <t>イッパンカイケイ</t>
    </rPh>
    <phoneticPr fontId="2"/>
  </si>
  <si>
    <t>福岡県後期高齢者医療広域連合（後期高齢者医療特別会計）</t>
    <rPh sb="15" eb="26">
      <t>コウキコウレイシャイリョウトクベツカイケイ</t>
    </rPh>
    <phoneticPr fontId="2"/>
  </si>
  <si>
    <t>福岡県自治振興組合</t>
    <phoneticPr fontId="2"/>
  </si>
  <si>
    <t>-</t>
    <phoneticPr fontId="2"/>
  </si>
  <si>
    <t>-</t>
    <phoneticPr fontId="2"/>
  </si>
  <si>
    <t>-</t>
    <phoneticPr fontId="2"/>
  </si>
  <si>
    <t>福岡県自治振興組合（公文書館事業特別会計）</t>
    <rPh sb="10" eb="14">
      <t>コウブンショカン</t>
    </rPh>
    <rPh sb="14" eb="16">
      <t>ジギョウ</t>
    </rPh>
    <rPh sb="16" eb="20">
      <t>トクベツカイケイ</t>
    </rPh>
    <phoneticPr fontId="4"/>
  </si>
  <si>
    <t>-</t>
    <phoneticPr fontId="2"/>
  </si>
  <si>
    <t>法適用企業</t>
    <rPh sb="0" eb="5">
      <t>ホウテキヨウキギョウ</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</si>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</sst>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177" fontId="35" fillId="0" borderId="102" xfId="12" quotePrefix="1"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96248</c:v>
                </c:pt>
                <c:pt idx="2">
                  <c:v>76413</c:v>
                </c:pt>
                <c:pt idx="3">
                  <c:v>66481</c:v>
                </c:pt>
                <c:pt idx="4">
                  <c:v>67825</c:v>
                </c:pt>
              </c:numCache>
            </c:numRef>
          </c:val>
          <c:smooth val="0"/>
          <c:extLst xmlns:c16r2="http://schemas.microsoft.com/office/drawing/2015/06/chart">
            <c:ext xmlns:c16="http://schemas.microsoft.com/office/drawing/2014/chart" uri="{C3380CC4-5D6E-409C-BE32-E72D297353CC}">
              <c16:uniqueId val="{00000000-B8AC-45FA-AAE3-CDF673504AB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75976</c:v>
                </c:pt>
                <c:pt idx="1">
                  <c:v>43347</c:v>
                </c:pt>
                <c:pt idx="2">
                  <c:v>37094</c:v>
                </c:pt>
                <c:pt idx="3">
                  <c:v>76954</c:v>
                </c:pt>
                <c:pt idx="4">
                  <c:v>103568</c:v>
                </c:pt>
              </c:numCache>
            </c:numRef>
          </c:val>
          <c:smooth val="0"/>
          <c:extLst xmlns:c16r2="http://schemas.microsoft.com/office/drawing/2015/06/chart">
            <c:ext xmlns:c16="http://schemas.microsoft.com/office/drawing/2014/chart" uri="{C3380CC4-5D6E-409C-BE32-E72D297353CC}">
              <c16:uniqueId val="{00000001-B8AC-45FA-AAE3-CDF673504AB1}"/>
            </c:ext>
          </c:extLst>
        </c:ser>
        <c:dLbls>
          <c:showLegendKey val="0"/>
          <c:showVal val="0"/>
          <c:showCatName val="0"/>
          <c:showSerName val="0"/>
          <c:showPercent val="0"/>
          <c:showBubbleSize val="0"/>
        </c:dLbls>
        <c:marker val="1"/>
        <c:smooth val="0"/>
        <c:axId val="480728640"/>
        <c:axId val="480725896"/>
      </c:lineChart>
      <c:catAx>
        <c:axId val="480728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0725896"/>
        <c:crosses val="autoZero"/>
        <c:auto val="1"/>
        <c:lblAlgn val="ctr"/>
        <c:lblOffset val="100"/>
        <c:tickLblSkip val="1"/>
        <c:tickMarkSkip val="1"/>
        <c:noMultiLvlLbl val="0"/>
      </c:catAx>
      <c:valAx>
        <c:axId val="48072589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0728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c:v>
                </c:pt>
                <c:pt idx="1">
                  <c:v>11.12</c:v>
                </c:pt>
                <c:pt idx="2">
                  <c:v>14.91</c:v>
                </c:pt>
                <c:pt idx="3">
                  <c:v>15.32</c:v>
                </c:pt>
                <c:pt idx="4">
                  <c:v>14.72</c:v>
                </c:pt>
              </c:numCache>
            </c:numRef>
          </c:val>
          <c:extLst xmlns:c16r2="http://schemas.microsoft.com/office/drawing/2015/06/chart">
            <c:ext xmlns:c16="http://schemas.microsoft.com/office/drawing/2014/chart" uri="{C3380CC4-5D6E-409C-BE32-E72D297353CC}">
              <c16:uniqueId val="{00000000-1D72-491F-82A0-8B25EEDD89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36.130000000000003</c:v>
                </c:pt>
                <c:pt idx="1">
                  <c:v>34.68</c:v>
                </c:pt>
                <c:pt idx="2">
                  <c:v>33.36</c:v>
                </c:pt>
                <c:pt idx="3">
                  <c:v>33.94</c:v>
                </c:pt>
                <c:pt idx="4">
                  <c:v>32.880000000000003</c:v>
                </c:pt>
              </c:numCache>
            </c:numRef>
          </c:val>
          <c:extLst xmlns:c16r2="http://schemas.microsoft.com/office/drawing/2015/06/chart">
            <c:ext xmlns:c16="http://schemas.microsoft.com/office/drawing/2014/chart" uri="{C3380CC4-5D6E-409C-BE32-E72D297353CC}">
              <c16:uniqueId val="{00000001-1D72-491F-82A0-8B25EEDD89DA}"/>
            </c:ext>
          </c:extLst>
        </c:ser>
        <c:dLbls>
          <c:showLegendKey val="0"/>
          <c:showVal val="0"/>
          <c:showCatName val="0"/>
          <c:showSerName val="0"/>
          <c:showPercent val="0"/>
          <c:showBubbleSize val="0"/>
        </c:dLbls>
        <c:gapWidth val="250"/>
        <c:overlap val="100"/>
        <c:axId val="581981608"/>
        <c:axId val="581978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-3.68</c:v>
                </c:pt>
                <c:pt idx="1">
                  <c:v>2.5</c:v>
                </c:pt>
                <c:pt idx="2">
                  <c:v>6.02</c:v>
                </c:pt>
                <c:pt idx="3">
                  <c:v>0.2</c:v>
                </c:pt>
                <c:pt idx="4">
                  <c:v>-0.04</c:v>
                </c:pt>
              </c:numCache>
            </c:numRef>
          </c:val>
          <c:smooth val="0"/>
          <c:extLst xmlns:c16r2="http://schemas.microsoft.com/office/drawing/2015/06/chart">
            <c:ext xmlns:c16="http://schemas.microsoft.com/office/drawing/2014/chart" uri="{C3380CC4-5D6E-409C-BE32-E72D297353CC}">
              <c16:uniqueId val="{00000002-1D72-491F-82A0-8B25EEDD89DA}"/>
            </c:ext>
          </c:extLst>
        </c:ser>
        <c:dLbls>
          <c:showLegendKey val="0"/>
          <c:showVal val="0"/>
          <c:showCatName val="0"/>
          <c:showSerName val="0"/>
          <c:showPercent val="0"/>
          <c:showBubbleSize val="0"/>
        </c:dLbls>
        <c:marker val="1"/>
        <c:smooth val="0"/>
        <c:axId val="581981608"/>
        <c:axId val="581978864"/>
      </c:lineChart>
      <c:catAx>
        <c:axId val="581981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81978864"/>
        <c:crosses val="autoZero"/>
        <c:auto val="1"/>
        <c:lblAlgn val="ctr"/>
        <c:lblOffset val="100"/>
        <c:tickLblSkip val="1"/>
        <c:tickMarkSkip val="1"/>
        <c:noMultiLvlLbl val="0"/>
      </c:catAx>
      <c:valAx>
        <c:axId val="581978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1981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1.39</c:v>
                </c:pt>
                <c:pt idx="8">
                  <c:v>0</c:v>
                </c:pt>
                <c:pt idx="9">
                  <c:v>0</c:v>
                </c:pt>
              </c:numCache>
            </c:numRef>
          </c:val>
          <c:extLst xmlns:c16r2="http://schemas.microsoft.com/office/drawing/2015/06/chart">
            <c:ext xmlns:c16="http://schemas.microsoft.com/office/drawing/2014/chart" uri="{C3380CC4-5D6E-409C-BE32-E72D297353CC}">
              <c16:uniqueId val="{00000000-2419-475A-83CB-BC9319BFD6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419-475A-83CB-BC9319BFD6D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419-475A-83CB-BC9319BFD6D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2419-475A-83CB-BC9319BFD6D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2419-475A-83CB-BC9319BFD6DD}"/>
            </c:ext>
          </c:extLst>
        </c:ser>
        <c:ser>
          <c:idx val="5"/>
          <c:order val="5"/>
          <c:tx>
            <c:strRef>
              <c:f>データシート!$A$32</c:f>
              <c:strCache>
                <c:ptCount val="1"/>
                <c:pt idx="0">
                  <c:v>後期高齢者医療保険特別会計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5-2419-475A-83CB-BC9319BFD6DD}"/>
            </c:ext>
          </c:extLst>
        </c:ser>
        <c:ser>
          <c:idx val="6"/>
          <c:order val="6"/>
          <c:tx>
            <c:strRef>
              <c:f>データシート!$A$33</c:f>
              <c:strCache>
                <c:ptCount val="1"/>
                <c:pt idx="0">
                  <c:v>土地取得特別会計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0.11</c:v>
                </c:pt>
                <c:pt idx="2">
                  <c:v>#N/A</c:v>
                </c:pt>
                <c:pt idx="3">
                  <c:v>0.11</c:v>
                </c:pt>
                <c:pt idx="4">
                  <c:v>#N/A</c:v>
                </c:pt>
                <c:pt idx="5">
                  <c:v>0.1</c:v>
                </c:pt>
                <c:pt idx="6">
                  <c:v>#N/A</c:v>
                </c:pt>
                <c:pt idx="7">
                  <c:v>0.11</c:v>
                </c:pt>
                <c:pt idx="8">
                  <c:v>#N/A</c:v>
                </c:pt>
                <c:pt idx="9">
                  <c:v>0.1</c:v>
                </c:pt>
              </c:numCache>
            </c:numRef>
          </c:val>
          <c:extLst xmlns:c16r2="http://schemas.microsoft.com/office/drawing/2015/06/chart">
            <c:ext xmlns:c16="http://schemas.microsoft.com/office/drawing/2014/chart" uri="{C3380CC4-5D6E-409C-BE32-E72D297353CC}">
              <c16:uniqueId val="{00000006-2419-475A-83CB-BC9319BFD6D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3.89</c:v>
                </c:pt>
                <c:pt idx="2">
                  <c:v>#N/A</c:v>
                </c:pt>
                <c:pt idx="3">
                  <c:v>2.5299999999999998</c:v>
                </c:pt>
                <c:pt idx="4">
                  <c:v>#N/A</c:v>
                </c:pt>
                <c:pt idx="5">
                  <c:v>2.0699999999999998</c:v>
                </c:pt>
                <c:pt idx="6">
                  <c:v>#N/A</c:v>
                </c:pt>
                <c:pt idx="7">
                  <c:v>1.73</c:v>
                </c:pt>
                <c:pt idx="8">
                  <c:v>#N/A</c:v>
                </c:pt>
                <c:pt idx="9">
                  <c:v>0.9</c:v>
                </c:pt>
              </c:numCache>
            </c:numRef>
          </c:val>
          <c:extLst xmlns:c16r2="http://schemas.microsoft.com/office/drawing/2015/06/chart">
            <c:ext xmlns:c16="http://schemas.microsoft.com/office/drawing/2014/chart" uri="{C3380CC4-5D6E-409C-BE32-E72D297353CC}">
              <c16:uniqueId val="{00000007-2419-475A-83CB-BC9319BFD6DD}"/>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1.1599999999999999</c:v>
                </c:pt>
              </c:numCache>
            </c:numRef>
          </c:val>
          <c:extLst xmlns:c16r2="http://schemas.microsoft.com/office/drawing/2015/06/chart">
            <c:ext xmlns:c16="http://schemas.microsoft.com/office/drawing/2014/chart" uri="{C3380CC4-5D6E-409C-BE32-E72D297353CC}">
              <c16:uniqueId val="{00000008-2419-475A-83CB-BC9319BFD6D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8.8800000000000008</c:v>
                </c:pt>
                <c:pt idx="2">
                  <c:v>#N/A</c:v>
                </c:pt>
                <c:pt idx="3">
                  <c:v>11</c:v>
                </c:pt>
                <c:pt idx="4">
                  <c:v>#N/A</c:v>
                </c:pt>
                <c:pt idx="5">
                  <c:v>14.8</c:v>
                </c:pt>
                <c:pt idx="6">
                  <c:v>#N/A</c:v>
                </c:pt>
                <c:pt idx="7">
                  <c:v>15.2</c:v>
                </c:pt>
                <c:pt idx="8">
                  <c:v>#N/A</c:v>
                </c:pt>
                <c:pt idx="9">
                  <c:v>14.61</c:v>
                </c:pt>
              </c:numCache>
            </c:numRef>
          </c:val>
          <c:extLst xmlns:c16r2="http://schemas.microsoft.com/office/drawing/2015/06/chart">
            <c:ext xmlns:c16="http://schemas.microsoft.com/office/drawing/2014/chart" uri="{C3380CC4-5D6E-409C-BE32-E72D297353CC}">
              <c16:uniqueId val="{00000009-2419-475A-83CB-BC9319BFD6DD}"/>
            </c:ext>
          </c:extLst>
        </c:ser>
        <c:dLbls>
          <c:showLegendKey val="0"/>
          <c:showVal val="0"/>
          <c:showCatName val="0"/>
          <c:showSerName val="0"/>
          <c:showPercent val="0"/>
          <c:showBubbleSize val="0"/>
        </c:dLbls>
        <c:gapWidth val="150"/>
        <c:overlap val="100"/>
        <c:axId val="581980040"/>
        <c:axId val="581983176"/>
      </c:barChart>
      <c:catAx>
        <c:axId val="581980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1983176"/>
        <c:crosses val="autoZero"/>
        <c:auto val="1"/>
        <c:lblAlgn val="ctr"/>
        <c:lblOffset val="100"/>
        <c:tickLblSkip val="1"/>
        <c:tickMarkSkip val="1"/>
        <c:noMultiLvlLbl val="0"/>
      </c:catAx>
      <c:valAx>
        <c:axId val="581983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1980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599</c:v>
                </c:pt>
                <c:pt idx="5">
                  <c:v>591</c:v>
                </c:pt>
                <c:pt idx="8">
                  <c:v>571</c:v>
                </c:pt>
                <c:pt idx="11">
                  <c:v>568</c:v>
                </c:pt>
                <c:pt idx="14">
                  <c:v>588</c:v>
                </c:pt>
              </c:numCache>
            </c:numRef>
          </c:val>
          <c:extLst xmlns:c16r2="http://schemas.microsoft.com/office/drawing/2015/06/chart">
            <c:ext xmlns:c16="http://schemas.microsoft.com/office/drawing/2014/chart" uri="{C3380CC4-5D6E-409C-BE32-E72D297353CC}">
              <c16:uniqueId val="{00000000-6C6D-4F19-9745-ADF8C86054F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C6D-4F19-9745-ADF8C86054F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c:v>
                </c:pt>
                <c:pt idx="3">
                  <c:v>9</c:v>
                </c:pt>
                <c:pt idx="6">
                  <c:v>9</c:v>
                </c:pt>
                <c:pt idx="9">
                  <c:v>10</c:v>
                </c:pt>
                <c:pt idx="12">
                  <c:v>10</c:v>
                </c:pt>
              </c:numCache>
            </c:numRef>
          </c:val>
          <c:extLst xmlns:c16r2="http://schemas.microsoft.com/office/drawing/2015/06/chart">
            <c:ext xmlns:c16="http://schemas.microsoft.com/office/drawing/2014/chart" uri="{C3380CC4-5D6E-409C-BE32-E72D297353CC}">
              <c16:uniqueId val="{00000002-6C6D-4F19-9745-ADF8C86054F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28</c:v>
                </c:pt>
                <c:pt idx="3">
                  <c:v>41</c:v>
                </c:pt>
                <c:pt idx="6">
                  <c:v>48</c:v>
                </c:pt>
                <c:pt idx="9">
                  <c:v>47</c:v>
                </c:pt>
                <c:pt idx="12">
                  <c:v>47</c:v>
                </c:pt>
              </c:numCache>
            </c:numRef>
          </c:val>
          <c:extLst xmlns:c16r2="http://schemas.microsoft.com/office/drawing/2015/06/chart">
            <c:ext xmlns:c16="http://schemas.microsoft.com/office/drawing/2014/chart" uri="{C3380CC4-5D6E-409C-BE32-E72D297353CC}">
              <c16:uniqueId val="{00000003-6C6D-4F19-9745-ADF8C86054F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359</c:v>
                </c:pt>
                <c:pt idx="3">
                  <c:v>348</c:v>
                </c:pt>
                <c:pt idx="6">
                  <c:v>362</c:v>
                </c:pt>
                <c:pt idx="9">
                  <c:v>370</c:v>
                </c:pt>
                <c:pt idx="12">
                  <c:v>347</c:v>
                </c:pt>
              </c:numCache>
            </c:numRef>
          </c:val>
          <c:extLst xmlns:c16r2="http://schemas.microsoft.com/office/drawing/2015/06/chart">
            <c:ext xmlns:c16="http://schemas.microsoft.com/office/drawing/2014/chart" uri="{C3380CC4-5D6E-409C-BE32-E72D297353CC}">
              <c16:uniqueId val="{00000004-6C6D-4F19-9745-ADF8C86054F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C6D-4F19-9745-ADF8C86054F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C6D-4F19-9745-ADF8C86054F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469</c:v>
                </c:pt>
                <c:pt idx="3">
                  <c:v>467</c:v>
                </c:pt>
                <c:pt idx="6">
                  <c:v>473</c:v>
                </c:pt>
                <c:pt idx="9">
                  <c:v>502</c:v>
                </c:pt>
                <c:pt idx="12">
                  <c:v>517</c:v>
                </c:pt>
              </c:numCache>
            </c:numRef>
          </c:val>
          <c:extLst xmlns:c16r2="http://schemas.microsoft.com/office/drawing/2015/06/chart">
            <c:ext xmlns:c16="http://schemas.microsoft.com/office/drawing/2014/chart" uri="{C3380CC4-5D6E-409C-BE32-E72D297353CC}">
              <c16:uniqueId val="{00000007-6C6D-4F19-9745-ADF8C86054F9}"/>
            </c:ext>
          </c:extLst>
        </c:ser>
        <c:dLbls>
          <c:showLegendKey val="0"/>
          <c:showVal val="0"/>
          <c:showCatName val="0"/>
          <c:showSerName val="0"/>
          <c:showPercent val="0"/>
          <c:showBubbleSize val="0"/>
        </c:dLbls>
        <c:gapWidth val="100"/>
        <c:overlap val="100"/>
        <c:axId val="581979256"/>
        <c:axId val="581980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261</c:v>
                </c:pt>
                <c:pt idx="2">
                  <c:v>#N/A</c:v>
                </c:pt>
                <c:pt idx="3">
                  <c:v>#N/A</c:v>
                </c:pt>
                <c:pt idx="4">
                  <c:v>274</c:v>
                </c:pt>
                <c:pt idx="5">
                  <c:v>#N/A</c:v>
                </c:pt>
                <c:pt idx="6">
                  <c:v>#N/A</c:v>
                </c:pt>
                <c:pt idx="7">
                  <c:v>321</c:v>
                </c:pt>
                <c:pt idx="8">
                  <c:v>#N/A</c:v>
                </c:pt>
                <c:pt idx="9">
                  <c:v>#N/A</c:v>
                </c:pt>
                <c:pt idx="10">
                  <c:v>361</c:v>
                </c:pt>
                <c:pt idx="11">
                  <c:v>#N/A</c:v>
                </c:pt>
                <c:pt idx="12">
                  <c:v>#N/A</c:v>
                </c:pt>
                <c:pt idx="13">
                  <c:v>333</c:v>
                </c:pt>
                <c:pt idx="14">
                  <c:v>#N/A</c:v>
                </c:pt>
              </c:numCache>
            </c:numRef>
          </c:val>
          <c:smooth val="0"/>
          <c:extLst xmlns:c16r2="http://schemas.microsoft.com/office/drawing/2015/06/chart">
            <c:ext xmlns:c16="http://schemas.microsoft.com/office/drawing/2014/chart" uri="{C3380CC4-5D6E-409C-BE32-E72D297353CC}">
              <c16:uniqueId val="{00000008-6C6D-4F19-9745-ADF8C86054F9}"/>
            </c:ext>
          </c:extLst>
        </c:ser>
        <c:dLbls>
          <c:showLegendKey val="0"/>
          <c:showVal val="0"/>
          <c:showCatName val="0"/>
          <c:showSerName val="0"/>
          <c:showPercent val="0"/>
          <c:showBubbleSize val="0"/>
        </c:dLbls>
        <c:marker val="1"/>
        <c:smooth val="0"/>
        <c:axId val="581979256"/>
        <c:axId val="581980824"/>
      </c:lineChart>
      <c:catAx>
        <c:axId val="581979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1980824"/>
        <c:crosses val="autoZero"/>
        <c:auto val="1"/>
        <c:lblAlgn val="ctr"/>
        <c:lblOffset val="100"/>
        <c:tickLblSkip val="1"/>
        <c:tickMarkSkip val="1"/>
        <c:noMultiLvlLbl val="0"/>
      </c:catAx>
      <c:valAx>
        <c:axId val="581980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1979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6030</c:v>
                </c:pt>
                <c:pt idx="5">
                  <c:v>5727</c:v>
                </c:pt>
                <c:pt idx="8">
                  <c:v>5427</c:v>
                </c:pt>
                <c:pt idx="11">
                  <c:v>5333</c:v>
                </c:pt>
                <c:pt idx="14">
                  <c:v>6161</c:v>
                </c:pt>
              </c:numCache>
            </c:numRef>
          </c:val>
          <c:extLst xmlns:c16r2="http://schemas.microsoft.com/office/drawing/2015/06/chart">
            <c:ext xmlns:c16="http://schemas.microsoft.com/office/drawing/2014/chart" uri="{C3380CC4-5D6E-409C-BE32-E72D297353CC}">
              <c16:uniqueId val="{00000000-7B01-444C-B52C-E7D2FBF30AA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56</c:v>
                </c:pt>
                <c:pt idx="5">
                  <c:v>52</c:v>
                </c:pt>
                <c:pt idx="8">
                  <c:v>49</c:v>
                </c:pt>
                <c:pt idx="11">
                  <c:v>45</c:v>
                </c:pt>
                <c:pt idx="14">
                  <c:v>41</c:v>
                </c:pt>
              </c:numCache>
            </c:numRef>
          </c:val>
          <c:extLst xmlns:c16r2="http://schemas.microsoft.com/office/drawing/2015/06/chart">
            <c:ext xmlns:c16="http://schemas.microsoft.com/office/drawing/2014/chart" uri="{C3380CC4-5D6E-409C-BE32-E72D297353CC}">
              <c16:uniqueId val="{00000001-7B01-444C-B52C-E7D2FBF30AA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4490</c:v>
                </c:pt>
                <c:pt idx="5">
                  <c:v>5051</c:v>
                </c:pt>
                <c:pt idx="8">
                  <c:v>5529</c:v>
                </c:pt>
                <c:pt idx="11">
                  <c:v>5992</c:v>
                </c:pt>
                <c:pt idx="14">
                  <c:v>6104</c:v>
                </c:pt>
              </c:numCache>
            </c:numRef>
          </c:val>
          <c:extLst xmlns:c16r2="http://schemas.microsoft.com/office/drawing/2015/06/chart">
            <c:ext xmlns:c16="http://schemas.microsoft.com/office/drawing/2014/chart" uri="{C3380CC4-5D6E-409C-BE32-E72D297353CC}">
              <c16:uniqueId val="{00000002-7B01-444C-B52C-E7D2FBF30AA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B01-444C-B52C-E7D2FBF30AA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B01-444C-B52C-E7D2FBF30AA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B01-444C-B52C-E7D2FBF30AA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911</c:v>
                </c:pt>
                <c:pt idx="3">
                  <c:v>896</c:v>
                </c:pt>
                <c:pt idx="6">
                  <c:v>880</c:v>
                </c:pt>
                <c:pt idx="9">
                  <c:v>809</c:v>
                </c:pt>
                <c:pt idx="12">
                  <c:v>890</c:v>
                </c:pt>
              </c:numCache>
            </c:numRef>
          </c:val>
          <c:extLst xmlns:c16r2="http://schemas.microsoft.com/office/drawing/2015/06/chart">
            <c:ext xmlns:c16="http://schemas.microsoft.com/office/drawing/2014/chart" uri="{C3380CC4-5D6E-409C-BE32-E72D297353CC}">
              <c16:uniqueId val="{00000006-7B01-444C-B52C-E7D2FBF30AA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254</c:v>
                </c:pt>
                <c:pt idx="3">
                  <c:v>295</c:v>
                </c:pt>
                <c:pt idx="6">
                  <c:v>251</c:v>
                </c:pt>
                <c:pt idx="9">
                  <c:v>223</c:v>
                </c:pt>
                <c:pt idx="12">
                  <c:v>234</c:v>
                </c:pt>
              </c:numCache>
            </c:numRef>
          </c:val>
          <c:extLst xmlns:c16r2="http://schemas.microsoft.com/office/drawing/2015/06/chart">
            <c:ext xmlns:c16="http://schemas.microsoft.com/office/drawing/2014/chart" uri="{C3380CC4-5D6E-409C-BE32-E72D297353CC}">
              <c16:uniqueId val="{00000007-7B01-444C-B52C-E7D2FBF30AA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3247</c:v>
                </c:pt>
                <c:pt idx="3">
                  <c:v>3074</c:v>
                </c:pt>
                <c:pt idx="6">
                  <c:v>2824</c:v>
                </c:pt>
                <c:pt idx="9">
                  <c:v>2568</c:v>
                </c:pt>
                <c:pt idx="12">
                  <c:v>2659</c:v>
                </c:pt>
              </c:numCache>
            </c:numRef>
          </c:val>
          <c:extLst xmlns:c16r2="http://schemas.microsoft.com/office/drawing/2015/06/chart">
            <c:ext xmlns:c16="http://schemas.microsoft.com/office/drawing/2014/chart" uri="{C3380CC4-5D6E-409C-BE32-E72D297353CC}">
              <c16:uniqueId val="{00000008-7B01-444C-B52C-E7D2FBF30AA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62</c:v>
                </c:pt>
                <c:pt idx="3">
                  <c:v>132</c:v>
                </c:pt>
                <c:pt idx="6">
                  <c:v>136</c:v>
                </c:pt>
                <c:pt idx="9">
                  <c:v>127</c:v>
                </c:pt>
                <c:pt idx="12">
                  <c:v>118</c:v>
                </c:pt>
              </c:numCache>
            </c:numRef>
          </c:val>
          <c:extLst xmlns:c16r2="http://schemas.microsoft.com/office/drawing/2015/06/chart">
            <c:ext xmlns:c16="http://schemas.microsoft.com/office/drawing/2014/chart" uri="{C3380CC4-5D6E-409C-BE32-E72D297353CC}">
              <c16:uniqueId val="{00000009-7B01-444C-B52C-E7D2FBF30AA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4881</c:v>
                </c:pt>
                <c:pt idx="3">
                  <c:v>4817</c:v>
                </c:pt>
                <c:pt idx="6">
                  <c:v>4659</c:v>
                </c:pt>
                <c:pt idx="9">
                  <c:v>4750</c:v>
                </c:pt>
                <c:pt idx="12">
                  <c:v>5268</c:v>
                </c:pt>
              </c:numCache>
            </c:numRef>
          </c:val>
          <c:extLst xmlns:c16r2="http://schemas.microsoft.com/office/drawing/2015/06/chart">
            <c:ext xmlns:c16="http://schemas.microsoft.com/office/drawing/2014/chart" uri="{C3380CC4-5D6E-409C-BE32-E72D297353CC}">
              <c16:uniqueId val="{0000000A-7B01-444C-B52C-E7D2FBF30AAB}"/>
            </c:ext>
          </c:extLst>
        </c:ser>
        <c:dLbls>
          <c:showLegendKey val="0"/>
          <c:showVal val="0"/>
          <c:showCatName val="0"/>
          <c:showSerName val="0"/>
          <c:showPercent val="0"/>
          <c:showBubbleSize val="0"/>
        </c:dLbls>
        <c:gapWidth val="100"/>
        <c:overlap val="100"/>
        <c:axId val="581976904"/>
        <c:axId val="5819827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7B01-444C-B52C-E7D2FBF30AAB}"/>
            </c:ext>
          </c:extLst>
        </c:ser>
        <c:dLbls>
          <c:showLegendKey val="0"/>
          <c:showVal val="0"/>
          <c:showCatName val="0"/>
          <c:showSerName val="0"/>
          <c:showPercent val="0"/>
          <c:showBubbleSize val="0"/>
        </c:dLbls>
        <c:marker val="1"/>
        <c:smooth val="0"/>
        <c:axId val="581976904"/>
        <c:axId val="581982784"/>
      </c:lineChart>
      <c:catAx>
        <c:axId val="581976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81982784"/>
        <c:crosses val="autoZero"/>
        <c:auto val="1"/>
        <c:lblAlgn val="ctr"/>
        <c:lblOffset val="100"/>
        <c:tickLblSkip val="1"/>
        <c:tickMarkSkip val="1"/>
        <c:noMultiLvlLbl val="0"/>
      </c:catAx>
      <c:valAx>
        <c:axId val="581982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1976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1429</c:v>
                </c:pt>
                <c:pt idx="1">
                  <c:v>1430</c:v>
                </c:pt>
                <c:pt idx="2">
                  <c:v>1433</c:v>
                </c:pt>
              </c:numCache>
            </c:numRef>
          </c:val>
          <c:extLst xmlns:c16r2="http://schemas.microsoft.com/office/drawing/2015/06/chart">
            <c:ext xmlns:c16="http://schemas.microsoft.com/office/drawing/2014/chart" uri="{C3380CC4-5D6E-409C-BE32-E72D297353CC}">
              <c16:uniqueId val="{00000000-3703-4010-BFE8-1390A24625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633</c:v>
                </c:pt>
                <c:pt idx="1">
                  <c:v>634</c:v>
                </c:pt>
                <c:pt idx="2">
                  <c:v>652</c:v>
                </c:pt>
              </c:numCache>
            </c:numRef>
          </c:val>
          <c:extLst xmlns:c16r2="http://schemas.microsoft.com/office/drawing/2015/06/chart">
            <c:ext xmlns:c16="http://schemas.microsoft.com/office/drawing/2014/chart" uri="{C3380CC4-5D6E-409C-BE32-E72D297353CC}">
              <c16:uniqueId val="{00000001-3703-4010-BFE8-1390A24625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3341</c:v>
                </c:pt>
                <c:pt idx="1">
                  <c:v>3802</c:v>
                </c:pt>
                <c:pt idx="2">
                  <c:v>3891</c:v>
                </c:pt>
              </c:numCache>
            </c:numRef>
          </c:val>
          <c:extLst xmlns:c16r2="http://schemas.microsoft.com/office/drawing/2015/06/chart">
            <c:ext xmlns:c16="http://schemas.microsoft.com/office/drawing/2014/chart" uri="{C3380CC4-5D6E-409C-BE32-E72D297353CC}">
              <c16:uniqueId val="{00000002-3703-4010-BFE8-1390A246255F}"/>
            </c:ext>
          </c:extLst>
        </c:ser>
        <c:dLbls>
          <c:showLegendKey val="0"/>
          <c:showVal val="0"/>
          <c:showCatName val="0"/>
          <c:showSerName val="0"/>
          <c:showPercent val="0"/>
          <c:showBubbleSize val="0"/>
        </c:dLbls>
        <c:gapWidth val="120"/>
        <c:overlap val="100"/>
        <c:axId val="581976512"/>
        <c:axId val="581977296"/>
      </c:barChart>
      <c:catAx>
        <c:axId val="58197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81977296"/>
        <c:crosses val="autoZero"/>
        <c:auto val="1"/>
        <c:lblAlgn val="ctr"/>
        <c:lblOffset val="100"/>
        <c:tickLblSkip val="1"/>
        <c:tickMarkSkip val="1"/>
        <c:noMultiLvlLbl val="0"/>
      </c:catAx>
      <c:valAx>
        <c:axId val="5819772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81976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福岡県大刀洗町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16,084
15,502
22.84
10,715,480
9,970,521
641,332
4,356,659
5,268,307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築家屋の増加による固定資産税の増収や近年高い収入を保っているふるさと応援寄附金により財政力指数は横ばいに推移している。しかし、本町の基幹産業は農業であり、商工業等の企業進出も少ないため、財政基盤が弱く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ふるさと応援寄附金は臨時的な財源であるため、今後も定住促進や子育て支援、健康づくり等の施策を推進するとともに税収の収納率向上等による財政基盤の強化に努めていく。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a:extLst>
            <a:ext uri="{FF2B5EF4-FFF2-40B4-BE49-F238E27FC236}">
              <a16:creationId xmlns="" xmlns:a16="http://schemas.microsoft.com/office/drawing/2014/main" id="{00000000-0008-0000-0300-000044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117324</xdr:rowOff>
    </xdr:to>
    <xdr:cxnSp macro="">
      <xdr:nvCxnSpPr>
        <xdr:cNvPr id="70" name="直線コネクタ 69">
          <a:extLst>
            <a:ext uri="{FF2B5EF4-FFF2-40B4-BE49-F238E27FC236}">
              <a16:creationId xmlns="" xmlns:a16="http://schemas.microsoft.com/office/drawing/2014/main" id="{00000000-0008-0000-0300-000046000000}"/>
            </a:ext>
          </a:extLst>
        </xdr:cNvPr>
        <xdr:cNvCxnSpPr/>
      </xdr:nvCxnSpPr>
      <xdr:spPr>
        <a:xfrm>
          <a:off x="4114800" y="73067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 xmlns:a16="http://schemas.microsoft.com/office/drawing/2014/main" id="{00000000-0008-0000-0300-000047000000}"/>
            </a:ext>
          </a:extLst>
        </xdr:cNvPr>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105833</xdr:rowOff>
    </xdr:to>
    <xdr:cxnSp macro="">
      <xdr:nvCxnSpPr>
        <xdr:cNvPr id="73" name="直線コネクタ 72">
          <a:extLst>
            <a:ext uri="{FF2B5EF4-FFF2-40B4-BE49-F238E27FC236}">
              <a16:creationId xmlns="" xmlns:a16="http://schemas.microsoft.com/office/drawing/2014/main" id="{00000000-0008-0000-0300-000049000000}"/>
            </a:ext>
          </a:extLst>
        </xdr:cNvPr>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a:extLst>
            <a:ext uri="{FF2B5EF4-FFF2-40B4-BE49-F238E27FC236}">
              <a16:creationId xmlns="" xmlns:a16="http://schemas.microsoft.com/office/drawing/2014/main" id="{00000000-0008-0000-0300-00004A000000}"/>
            </a:ext>
          </a:extLst>
        </xdr:cNvPr>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109358</xdr:rowOff>
    </xdr:from>
    <xdr:ext cx="736600" cy="259045"/>
    <xdr:sp macro="" textlink="">
      <xdr:nvSpPr>
        <xdr:cNvPr id="75" name="テキスト ボックス 74">
          <a:extLst>
            <a:ext uri="{FF2B5EF4-FFF2-40B4-BE49-F238E27FC236}">
              <a16:creationId xmlns="" xmlns:a16="http://schemas.microsoft.com/office/drawing/2014/main" id="{00000000-0008-0000-0300-00004B000000}"/>
            </a:ext>
          </a:extLst>
        </xdr:cNvPr>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94343</xdr:rowOff>
    </xdr:from>
    <xdr:to>
      <xdr:col>15</xdr:col>
      <xdr:colOff>82550</xdr:colOff>
      <xdr:row>42</xdr:row>
      <xdr:rowOff>105833</xdr:rowOff>
    </xdr:to>
    <xdr:cxnSp macro="">
      <xdr:nvCxnSpPr>
        <xdr:cNvPr id="76" name="直線コネクタ 75">
          <a:extLst>
            <a:ext uri="{FF2B5EF4-FFF2-40B4-BE49-F238E27FC236}">
              <a16:creationId xmlns="" xmlns:a16="http://schemas.microsoft.com/office/drawing/2014/main" id="{00000000-0008-0000-0300-00004C000000}"/>
            </a:ext>
          </a:extLst>
        </xdr:cNvPr>
        <xdr:cNvCxnSpPr/>
      </xdr:nvCxnSpPr>
      <xdr:spPr>
        <a:xfrm>
          <a:off x="2336800" y="72952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a:extLst>
            <a:ext uri="{FF2B5EF4-FFF2-40B4-BE49-F238E27FC236}">
              <a16:creationId xmlns="" xmlns:a16="http://schemas.microsoft.com/office/drawing/2014/main" id="{00000000-0008-0000-0300-00004E000000}"/>
            </a:ext>
          </a:extLst>
        </xdr:cNvPr>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94343</xdr:rowOff>
    </xdr:from>
    <xdr:to>
      <xdr:col>11</xdr:col>
      <xdr:colOff>31750</xdr:colOff>
      <xdr:row>42</xdr:row>
      <xdr:rowOff>94343</xdr:rowOff>
    </xdr:to>
    <xdr:cxnSp macro="">
      <xdr:nvCxnSpPr>
        <xdr:cNvPr id="79" name="直線コネクタ 78">
          <a:extLst>
            <a:ext uri="{FF2B5EF4-FFF2-40B4-BE49-F238E27FC236}">
              <a16:creationId xmlns="" xmlns:a16="http://schemas.microsoft.com/office/drawing/2014/main" id="{00000000-0008-0000-0300-00004F000000}"/>
            </a:ext>
          </a:extLst>
        </xdr:cNvPr>
        <xdr:cNvCxnSpPr/>
      </xdr:nvCxnSpPr>
      <xdr:spPr>
        <a:xfrm>
          <a:off x="1447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49022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38601</xdr:rowOff>
    </xdr:from>
    <xdr:ext cx="762000" cy="259045"/>
    <xdr:sp macro="" textlink="">
      <xdr:nvSpPr>
        <xdr:cNvPr id="90" name="財政力該当値テキスト">
          <a:extLst>
            <a:ext uri="{FF2B5EF4-FFF2-40B4-BE49-F238E27FC236}">
              <a16:creationId xmlns="" xmlns:a16="http://schemas.microsoft.com/office/drawing/2014/main" id="{00000000-0008-0000-0300-00005A000000}"/>
            </a:ext>
          </a:extLst>
        </xdr:cNvPr>
        <xdr:cNvSpPr txBox="1"/>
      </xdr:nvSpPr>
      <xdr:spPr>
        <a:xfrm>
          <a:off x="5041900" y="723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3" name="楕円 92">
          <a:extLst>
            <a:ext uri="{FF2B5EF4-FFF2-40B4-BE49-F238E27FC236}">
              <a16:creationId xmlns="" xmlns:a16="http://schemas.microsoft.com/office/drawing/2014/main" id="{00000000-0008-0000-0300-00005D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43543</xdr:rowOff>
    </xdr:from>
    <xdr:to>
      <xdr:col>11</xdr:col>
      <xdr:colOff>82550</xdr:colOff>
      <xdr:row>42</xdr:row>
      <xdr:rowOff>145143</xdr:rowOff>
    </xdr:to>
    <xdr:sp macro="" textlink="">
      <xdr:nvSpPr>
        <xdr:cNvPr id="95" name="楕円 94">
          <a:extLst>
            <a:ext uri="{FF2B5EF4-FFF2-40B4-BE49-F238E27FC236}">
              <a16:creationId xmlns="" xmlns:a16="http://schemas.microsoft.com/office/drawing/2014/main" id="{00000000-0008-0000-0300-00005F000000}"/>
            </a:ext>
          </a:extLst>
        </xdr:cNvPr>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7" name="楕円 96">
          <a:extLst>
            <a:ext uri="{FF2B5EF4-FFF2-40B4-BE49-F238E27FC236}">
              <a16:creationId xmlns="" xmlns:a16="http://schemas.microsoft.com/office/drawing/2014/main" id="{00000000-0008-0000-0300-000061000000}"/>
            </a:ext>
          </a:extLst>
        </xdr:cNvPr>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ポイント下回ってはいるものの、町としては前年度より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ポイント上昇している。保育園・幼稚園や障がい者への扶助費等の福祉・子育て関係経費の増加が一因としてあげられる。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今後も事務事業の見直しを更に進め、全ての事務事業の優先度を厳しく点検し優先度の低い事業については廃止・縮小を計画的に進め、経常経費の削減に努めていく。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a:extLst>
            <a:ext uri="{FF2B5EF4-FFF2-40B4-BE49-F238E27FC236}">
              <a16:creationId xmlns="" xmlns:a16="http://schemas.microsoft.com/office/drawing/2014/main" id="{00000000-0008-0000-0300-000081000000}"/>
            </a:ext>
          </a:extLst>
        </xdr:cNvPr>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a:extLst>
            <a:ext uri="{FF2B5EF4-FFF2-40B4-BE49-F238E27FC236}">
              <a16:creationId xmlns="" xmlns:a16="http://schemas.microsoft.com/office/drawing/2014/main" id="{00000000-0008-0000-0300-000083000000}"/>
            </a:ext>
          </a:extLst>
        </xdr:cNvPr>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70062</xdr:rowOff>
    </xdr:from>
    <xdr:to>
      <xdr:col>23</xdr:col>
      <xdr:colOff>133350</xdr:colOff>
      <xdr:row>63</xdr:row>
      <xdr:rowOff>110279</xdr:rowOff>
    </xdr:to>
    <xdr:cxnSp macro="">
      <xdr:nvCxnSpPr>
        <xdr:cNvPr id="133" name="直線コネクタ 132">
          <a:extLst>
            <a:ext uri="{FF2B5EF4-FFF2-40B4-BE49-F238E27FC236}">
              <a16:creationId xmlns="" xmlns:a16="http://schemas.microsoft.com/office/drawing/2014/main" id="{00000000-0008-0000-0300-000085000000}"/>
            </a:ext>
          </a:extLst>
        </xdr:cNvPr>
        <xdr:cNvCxnSpPr/>
      </xdr:nvCxnSpPr>
      <xdr:spPr>
        <a:xfrm>
          <a:off x="4114800" y="1087141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97383</xdr:rowOff>
    </xdr:from>
    <xdr:ext cx="762000" cy="259045"/>
    <xdr:sp macro="" textlink="">
      <xdr:nvSpPr>
        <xdr:cNvPr id="134" name="財政構造の弾力性平均値テキスト">
          <a:extLst>
            <a:ext uri="{FF2B5EF4-FFF2-40B4-BE49-F238E27FC236}">
              <a16:creationId xmlns="" xmlns:a16="http://schemas.microsoft.com/office/drawing/2014/main" id="{00000000-0008-0000-0300-000086000000}"/>
            </a:ext>
          </a:extLst>
        </xdr:cNvPr>
        <xdr:cNvSpPr txBox="1"/>
      </xdr:nvSpPr>
      <xdr:spPr>
        <a:xfrm>
          <a:off x="5041900" y="11070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108796</xdr:rowOff>
    </xdr:from>
    <xdr:to>
      <xdr:col>19</xdr:col>
      <xdr:colOff>133350</xdr:colOff>
      <xdr:row>63</xdr:row>
      <xdr:rowOff>70062</xdr:rowOff>
    </xdr:to>
    <xdr:cxnSp macro="">
      <xdr:nvCxnSpPr>
        <xdr:cNvPr id="136" name="直線コネクタ 135">
          <a:extLst>
            <a:ext uri="{FF2B5EF4-FFF2-40B4-BE49-F238E27FC236}">
              <a16:creationId xmlns="" xmlns:a16="http://schemas.microsoft.com/office/drawing/2014/main" id="{00000000-0008-0000-0300-000088000000}"/>
            </a:ext>
          </a:extLst>
        </xdr:cNvPr>
        <xdr:cNvCxnSpPr/>
      </xdr:nvCxnSpPr>
      <xdr:spPr>
        <a:xfrm>
          <a:off x="3225800" y="10738696"/>
          <a:ext cx="8890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a:extLst>
            <a:ext uri="{FF2B5EF4-FFF2-40B4-BE49-F238E27FC236}">
              <a16:creationId xmlns="" xmlns:a16="http://schemas.microsoft.com/office/drawing/2014/main" id="{00000000-0008-0000-0300-000089000000}"/>
            </a:ext>
          </a:extLst>
        </xdr:cNvPr>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16104</xdr:rowOff>
    </xdr:from>
    <xdr:ext cx="736600" cy="259045"/>
    <xdr:sp macro="" textlink="">
      <xdr:nvSpPr>
        <xdr:cNvPr id="138" name="テキスト ボックス 137">
          <a:extLst>
            <a:ext uri="{FF2B5EF4-FFF2-40B4-BE49-F238E27FC236}">
              <a16:creationId xmlns="" xmlns:a16="http://schemas.microsoft.com/office/drawing/2014/main" id="{00000000-0008-0000-0300-00008A000000}"/>
            </a:ext>
          </a:extLst>
        </xdr:cNvPr>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108796</xdr:rowOff>
    </xdr:from>
    <xdr:to>
      <xdr:col>15</xdr:col>
      <xdr:colOff>82550</xdr:colOff>
      <xdr:row>63</xdr:row>
      <xdr:rowOff>126365</xdr:rowOff>
    </xdr:to>
    <xdr:cxnSp macro="">
      <xdr:nvCxnSpPr>
        <xdr:cNvPr id="139" name="直線コネクタ 138">
          <a:extLst>
            <a:ext uri="{FF2B5EF4-FFF2-40B4-BE49-F238E27FC236}">
              <a16:creationId xmlns="" xmlns:a16="http://schemas.microsoft.com/office/drawing/2014/main" id="{00000000-0008-0000-0300-00008B000000}"/>
            </a:ext>
          </a:extLst>
        </xdr:cNvPr>
        <xdr:cNvCxnSpPr/>
      </xdr:nvCxnSpPr>
      <xdr:spPr>
        <a:xfrm flipV="1">
          <a:off x="2336800" y="10738696"/>
          <a:ext cx="889000" cy="18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a:extLst>
            <a:ext uri="{FF2B5EF4-FFF2-40B4-BE49-F238E27FC236}">
              <a16:creationId xmlns="" xmlns:a16="http://schemas.microsoft.com/office/drawing/2014/main" id="{00000000-0008-0000-0300-00008C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30708</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2844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118321</xdr:rowOff>
    </xdr:from>
    <xdr:to>
      <xdr:col>11</xdr:col>
      <xdr:colOff>31750</xdr:colOff>
      <xdr:row>63</xdr:row>
      <xdr:rowOff>126365</xdr:rowOff>
    </xdr:to>
    <xdr:cxnSp macro="">
      <xdr:nvCxnSpPr>
        <xdr:cNvPr id="142" name="直線コネクタ 141">
          <a:extLst>
            <a:ext uri="{FF2B5EF4-FFF2-40B4-BE49-F238E27FC236}">
              <a16:creationId xmlns="" xmlns:a16="http://schemas.microsoft.com/office/drawing/2014/main" id="{00000000-0008-0000-0300-00008E000000}"/>
            </a:ext>
          </a:extLst>
        </xdr:cNvPr>
        <xdr:cNvCxnSpPr/>
      </xdr:nvCxnSpPr>
      <xdr:spPr>
        <a:xfrm>
          <a:off x="1447800" y="1091967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92515</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1955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45" name="フローチャート: 判断 144">
          <a:extLst>
            <a:ext uri="{FF2B5EF4-FFF2-40B4-BE49-F238E27FC236}">
              <a16:creationId xmlns="" xmlns:a16="http://schemas.microsoft.com/office/drawing/2014/main" id="{00000000-0008-0000-0300-000091000000}"/>
            </a:ext>
          </a:extLst>
        </xdr:cNvPr>
        <xdr:cNvSpPr/>
      </xdr:nvSpPr>
      <xdr:spPr>
        <a:xfrm>
          <a:off x="1397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116646</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1066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59479</xdr:rowOff>
    </xdr:from>
    <xdr:to>
      <xdr:col>23</xdr:col>
      <xdr:colOff>184150</xdr:colOff>
      <xdr:row>63</xdr:row>
      <xdr:rowOff>161079</xdr:rowOff>
    </xdr:to>
    <xdr:sp macro="" textlink="">
      <xdr:nvSpPr>
        <xdr:cNvPr id="152" name="楕円 151">
          <a:extLst>
            <a:ext uri="{FF2B5EF4-FFF2-40B4-BE49-F238E27FC236}">
              <a16:creationId xmlns="" xmlns:a16="http://schemas.microsoft.com/office/drawing/2014/main" id="{00000000-0008-0000-0300-000098000000}"/>
            </a:ext>
          </a:extLst>
        </xdr:cNvPr>
        <xdr:cNvSpPr/>
      </xdr:nvSpPr>
      <xdr:spPr>
        <a:xfrm>
          <a:off x="49022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76006</xdr:rowOff>
    </xdr:from>
    <xdr:ext cx="762000" cy="259045"/>
    <xdr:sp macro="" textlink="">
      <xdr:nvSpPr>
        <xdr:cNvPr id="153" name="財政構造の弾力性該当値テキスト">
          <a:extLst>
            <a:ext uri="{FF2B5EF4-FFF2-40B4-BE49-F238E27FC236}">
              <a16:creationId xmlns="" xmlns:a16="http://schemas.microsoft.com/office/drawing/2014/main" id="{00000000-0008-0000-0300-000099000000}"/>
            </a:ext>
          </a:extLst>
        </xdr:cNvPr>
        <xdr:cNvSpPr txBox="1"/>
      </xdr:nvSpPr>
      <xdr:spPr>
        <a:xfrm>
          <a:off x="5041900" y="107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19262</xdr:rowOff>
    </xdr:from>
    <xdr:to>
      <xdr:col>19</xdr:col>
      <xdr:colOff>184150</xdr:colOff>
      <xdr:row>63</xdr:row>
      <xdr:rowOff>120862</xdr:rowOff>
    </xdr:to>
    <xdr:sp macro="" textlink="">
      <xdr:nvSpPr>
        <xdr:cNvPr id="154" name="楕円 153">
          <a:extLst>
            <a:ext uri="{FF2B5EF4-FFF2-40B4-BE49-F238E27FC236}">
              <a16:creationId xmlns="" xmlns:a16="http://schemas.microsoft.com/office/drawing/2014/main" id="{00000000-0008-0000-0300-00009A000000}"/>
            </a:ext>
          </a:extLst>
        </xdr:cNvPr>
        <xdr:cNvSpPr/>
      </xdr:nvSpPr>
      <xdr:spPr>
        <a:xfrm>
          <a:off x="4064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131039</xdr:rowOff>
    </xdr:from>
    <xdr:ext cx="736600" cy="259045"/>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3733800" y="105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57996</xdr:rowOff>
    </xdr:from>
    <xdr:to>
      <xdr:col>15</xdr:col>
      <xdr:colOff>133350</xdr:colOff>
      <xdr:row>62</xdr:row>
      <xdr:rowOff>159596</xdr:rowOff>
    </xdr:to>
    <xdr:sp macro="" textlink="">
      <xdr:nvSpPr>
        <xdr:cNvPr id="156" name="楕円 155">
          <a:extLst>
            <a:ext uri="{FF2B5EF4-FFF2-40B4-BE49-F238E27FC236}">
              <a16:creationId xmlns="" xmlns:a16="http://schemas.microsoft.com/office/drawing/2014/main" id="{00000000-0008-0000-0300-00009C000000}"/>
            </a:ext>
          </a:extLst>
        </xdr:cNvPr>
        <xdr:cNvSpPr/>
      </xdr:nvSpPr>
      <xdr:spPr>
        <a:xfrm>
          <a:off x="3175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169773</xdr:rowOff>
    </xdr:from>
    <xdr:ext cx="7620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2844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75565</xdr:rowOff>
    </xdr:from>
    <xdr:to>
      <xdr:col>11</xdr:col>
      <xdr:colOff>82550</xdr:colOff>
      <xdr:row>64</xdr:row>
      <xdr:rowOff>5715</xdr:rowOff>
    </xdr:to>
    <xdr:sp macro="" textlink="">
      <xdr:nvSpPr>
        <xdr:cNvPr id="158" name="楕円 157">
          <a:extLst>
            <a:ext uri="{FF2B5EF4-FFF2-40B4-BE49-F238E27FC236}">
              <a16:creationId xmlns="" xmlns:a16="http://schemas.microsoft.com/office/drawing/2014/main" id="{00000000-0008-0000-0300-00009E000000}"/>
            </a:ext>
          </a:extLst>
        </xdr:cNvPr>
        <xdr:cNvSpPr/>
      </xdr:nvSpPr>
      <xdr:spPr>
        <a:xfrm>
          <a:off x="2286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67521</xdr:rowOff>
    </xdr:from>
    <xdr:to>
      <xdr:col>7</xdr:col>
      <xdr:colOff>31750</xdr:colOff>
      <xdr:row>63</xdr:row>
      <xdr:rowOff>169121</xdr:rowOff>
    </xdr:to>
    <xdr:sp macro="" textlink="">
      <xdr:nvSpPr>
        <xdr:cNvPr id="160" name="楕円 159">
          <a:extLst>
            <a:ext uri="{FF2B5EF4-FFF2-40B4-BE49-F238E27FC236}">
              <a16:creationId xmlns="" xmlns:a16="http://schemas.microsoft.com/office/drawing/2014/main" id="{00000000-0008-0000-0300-0000A0000000}"/>
            </a:ext>
          </a:extLst>
        </xdr:cNvPr>
        <xdr:cNvSpPr/>
      </xdr:nvSpPr>
      <xdr:spPr>
        <a:xfrm>
          <a:off x="13970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7848</xdr:rowOff>
    </xdr:from>
    <xdr:ext cx="762000" cy="259045"/>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1066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[174,377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20,686</a:t>
          </a:r>
          <a:r>
            <a:rPr kumimoji="1" lang="ja-JP" altLang="en-US" sz="1300">
              <a:latin typeface="ＭＳ Ｐゴシック" panose="020B0600070205080204" pitchFamily="50" charset="-128"/>
              <a:ea typeface="ＭＳ Ｐゴシック" panose="020B0600070205080204" pitchFamily="50" charset="-128"/>
            </a:rPr>
            <a:t>円下回っているものの、令和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年度比</a:t>
          </a:r>
          <a:r>
            <a:rPr kumimoji="1" lang="en-US" altLang="ja-JP" sz="1300">
              <a:latin typeface="ＭＳ Ｐゴシック" panose="020B0600070205080204" pitchFamily="50" charset="-128"/>
              <a:ea typeface="ＭＳ Ｐゴシック" panose="020B0600070205080204" pitchFamily="50" charset="-128"/>
            </a:rPr>
            <a:t>+8,584</a:t>
          </a:r>
          <a:r>
            <a:rPr kumimoji="1" lang="ja-JP" altLang="en-US" sz="1300">
              <a:latin typeface="ＭＳ Ｐゴシック" panose="020B0600070205080204" pitchFamily="50" charset="-128"/>
              <a:ea typeface="ＭＳ Ｐゴシック" panose="020B0600070205080204" pitchFamily="50" charset="-128"/>
            </a:rPr>
            <a:t>円と増加している。人件費については職員数の増加により増加し、物件費も備品購入等による需用費の増加やふるさと応援寄附金の増加に伴う事務委託費が増加している。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今後も事業見直しによるコスト削減に努めていく。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a:extLst>
            <a:ext uri="{FF2B5EF4-FFF2-40B4-BE49-F238E27FC236}">
              <a16:creationId xmlns="" xmlns:a16="http://schemas.microsoft.com/office/drawing/2014/main" id="{00000000-0008-0000-0300-0000BD000000}"/>
            </a:ext>
          </a:extLst>
        </xdr:cNvPr>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a:extLst>
            <a:ext uri="{FF2B5EF4-FFF2-40B4-BE49-F238E27FC236}">
              <a16:creationId xmlns="" xmlns:a16="http://schemas.microsoft.com/office/drawing/2014/main" id="{00000000-0008-0000-0300-0000BE000000}"/>
            </a:ext>
          </a:extLst>
        </xdr:cNvPr>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a:extLst>
            <a:ext uri="{FF2B5EF4-FFF2-40B4-BE49-F238E27FC236}">
              <a16:creationId xmlns="" xmlns:a16="http://schemas.microsoft.com/office/drawing/2014/main" id="{00000000-0008-0000-0300-0000BF000000}"/>
            </a:ext>
          </a:extLst>
        </xdr:cNvPr>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a:extLst>
            <a:ext uri="{FF2B5EF4-FFF2-40B4-BE49-F238E27FC236}">
              <a16:creationId xmlns="" xmlns:a16="http://schemas.microsoft.com/office/drawing/2014/main" id="{00000000-0008-0000-0300-0000C0000000}"/>
            </a:ext>
          </a:extLst>
        </xdr:cNvPr>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139717</xdr:rowOff>
    </xdr:from>
    <xdr:to>
      <xdr:col>23</xdr:col>
      <xdr:colOff>133350</xdr:colOff>
      <xdr:row>83</xdr:row>
      <xdr:rowOff>9694</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a:off x="4114800" y="14198617"/>
          <a:ext cx="838200" cy="4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30801</xdr:rowOff>
    </xdr:from>
    <xdr:ext cx="762000" cy="259045"/>
    <xdr:sp macro="" textlink="">
      <xdr:nvSpPr>
        <xdr:cNvPr id="195" name="人件費・物件費等の状況平均値テキスト">
          <a:extLst>
            <a:ext uri="{FF2B5EF4-FFF2-40B4-BE49-F238E27FC236}">
              <a16:creationId xmlns="" xmlns:a16="http://schemas.microsoft.com/office/drawing/2014/main" id="{00000000-0008-0000-0300-0000C3000000}"/>
            </a:ext>
          </a:extLst>
        </xdr:cNvPr>
        <xdr:cNvSpPr txBox="1"/>
      </xdr:nvSpPr>
      <xdr:spPr>
        <a:xfrm>
          <a:off x="5041900" y="14261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a:extLst>
            <a:ext uri="{FF2B5EF4-FFF2-40B4-BE49-F238E27FC236}">
              <a16:creationId xmlns="" xmlns:a16="http://schemas.microsoft.com/office/drawing/2014/main" id="{00000000-0008-0000-0300-0000C4000000}"/>
            </a:ext>
          </a:extLst>
        </xdr:cNvPr>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92669</xdr:rowOff>
    </xdr:from>
    <xdr:to>
      <xdr:col>19</xdr:col>
      <xdr:colOff>133350</xdr:colOff>
      <xdr:row>82</xdr:row>
      <xdr:rowOff>139717</xdr:rowOff>
    </xdr:to>
    <xdr:cxnSp macro="">
      <xdr:nvCxnSpPr>
        <xdr:cNvPr id="197" name="直線コネクタ 196">
          <a:extLst>
            <a:ext uri="{FF2B5EF4-FFF2-40B4-BE49-F238E27FC236}">
              <a16:creationId xmlns="" xmlns:a16="http://schemas.microsoft.com/office/drawing/2014/main" id="{00000000-0008-0000-0300-0000C5000000}"/>
            </a:ext>
          </a:extLst>
        </xdr:cNvPr>
        <xdr:cNvCxnSpPr/>
      </xdr:nvCxnSpPr>
      <xdr:spPr>
        <a:xfrm>
          <a:off x="3225800" y="14151569"/>
          <a:ext cx="889000" cy="4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a:extLst>
            <a:ext uri="{FF2B5EF4-FFF2-40B4-BE49-F238E27FC236}">
              <a16:creationId xmlns="" xmlns:a16="http://schemas.microsoft.com/office/drawing/2014/main" id="{00000000-0008-0000-0300-0000C6000000}"/>
            </a:ext>
          </a:extLst>
        </xdr:cNvPr>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134320</xdr:rowOff>
    </xdr:from>
    <xdr:ext cx="736600" cy="259045"/>
    <xdr:sp macro="" textlink="">
      <xdr:nvSpPr>
        <xdr:cNvPr id="199" name="テキスト ボックス 198">
          <a:extLst>
            <a:ext uri="{FF2B5EF4-FFF2-40B4-BE49-F238E27FC236}">
              <a16:creationId xmlns="" xmlns:a16="http://schemas.microsoft.com/office/drawing/2014/main" id="{00000000-0008-0000-0300-0000C7000000}"/>
            </a:ext>
          </a:extLst>
        </xdr:cNvPr>
        <xdr:cNvSpPr txBox="1"/>
      </xdr:nvSpPr>
      <xdr:spPr>
        <a:xfrm>
          <a:off x="3733800" y="14364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92669</xdr:rowOff>
    </xdr:from>
    <xdr:to>
      <xdr:col>15</xdr:col>
      <xdr:colOff>82550</xdr:colOff>
      <xdr:row>82</xdr:row>
      <xdr:rowOff>132897</xdr:rowOff>
    </xdr:to>
    <xdr:cxnSp macro="">
      <xdr:nvCxnSpPr>
        <xdr:cNvPr id="200" name="直線コネクタ 199">
          <a:extLst>
            <a:ext uri="{FF2B5EF4-FFF2-40B4-BE49-F238E27FC236}">
              <a16:creationId xmlns="" xmlns:a16="http://schemas.microsoft.com/office/drawing/2014/main" id="{00000000-0008-0000-0300-0000C8000000}"/>
            </a:ext>
          </a:extLst>
        </xdr:cNvPr>
        <xdr:cNvCxnSpPr/>
      </xdr:nvCxnSpPr>
      <xdr:spPr>
        <a:xfrm flipV="1">
          <a:off x="2336800" y="14151569"/>
          <a:ext cx="889000" cy="4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a:extLst>
            <a:ext uri="{FF2B5EF4-FFF2-40B4-BE49-F238E27FC236}">
              <a16:creationId xmlns="" xmlns:a16="http://schemas.microsoft.com/office/drawing/2014/main" id="{00000000-0008-0000-0300-0000C9000000}"/>
            </a:ext>
          </a:extLst>
        </xdr:cNvPr>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92980</xdr:rowOff>
    </xdr:from>
    <xdr:ext cx="762000" cy="259045"/>
    <xdr:sp macro="" textlink="">
      <xdr:nvSpPr>
        <xdr:cNvPr id="202" name="テキスト ボックス 201">
          <a:extLst>
            <a:ext uri="{FF2B5EF4-FFF2-40B4-BE49-F238E27FC236}">
              <a16:creationId xmlns="" xmlns:a16="http://schemas.microsoft.com/office/drawing/2014/main" id="{00000000-0008-0000-0300-0000CA000000}"/>
            </a:ext>
          </a:extLst>
        </xdr:cNvPr>
        <xdr:cNvSpPr txBox="1"/>
      </xdr:nvSpPr>
      <xdr:spPr>
        <a:xfrm>
          <a:off x="2844800" y="1432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11751</xdr:rowOff>
    </xdr:from>
    <xdr:to>
      <xdr:col>11</xdr:col>
      <xdr:colOff>31750</xdr:colOff>
      <xdr:row>82</xdr:row>
      <xdr:rowOff>132897</xdr:rowOff>
    </xdr:to>
    <xdr:cxnSp macro="">
      <xdr:nvCxnSpPr>
        <xdr:cNvPr id="203" name="直線コネクタ 202">
          <a:extLst>
            <a:ext uri="{FF2B5EF4-FFF2-40B4-BE49-F238E27FC236}">
              <a16:creationId xmlns="" xmlns:a16="http://schemas.microsoft.com/office/drawing/2014/main" id="{00000000-0008-0000-0300-0000CB000000}"/>
            </a:ext>
          </a:extLst>
        </xdr:cNvPr>
        <xdr:cNvCxnSpPr/>
      </xdr:nvCxnSpPr>
      <xdr:spPr>
        <a:xfrm>
          <a:off x="1447800" y="14070651"/>
          <a:ext cx="889000" cy="1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a:extLst>
            <a:ext uri="{FF2B5EF4-FFF2-40B4-BE49-F238E27FC236}">
              <a16:creationId xmlns="" xmlns:a16="http://schemas.microsoft.com/office/drawing/2014/main" id="{00000000-0008-0000-0300-0000CC000000}"/>
            </a:ext>
          </a:extLst>
        </xdr:cNvPr>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56997</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1955800" y="1428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78550</xdr:rowOff>
    </xdr:from>
    <xdr:to>
      <xdr:col>7</xdr:col>
      <xdr:colOff>31750</xdr:colOff>
      <xdr:row>83</xdr:row>
      <xdr:rowOff>8700</xdr:rowOff>
    </xdr:to>
    <xdr:sp macro="" textlink="">
      <xdr:nvSpPr>
        <xdr:cNvPr id="206" name="フローチャート: 判断 205">
          <a:extLst>
            <a:ext uri="{FF2B5EF4-FFF2-40B4-BE49-F238E27FC236}">
              <a16:creationId xmlns="" xmlns:a16="http://schemas.microsoft.com/office/drawing/2014/main" id="{00000000-0008-0000-0300-0000CE000000}"/>
            </a:ext>
          </a:extLst>
        </xdr:cNvPr>
        <xdr:cNvSpPr/>
      </xdr:nvSpPr>
      <xdr:spPr>
        <a:xfrm>
          <a:off x="1397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164927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1066800" y="142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130344</xdr:rowOff>
    </xdr:from>
    <xdr:to>
      <xdr:col>23</xdr:col>
      <xdr:colOff>184150</xdr:colOff>
      <xdr:row>83</xdr:row>
      <xdr:rowOff>60494</xdr:rowOff>
    </xdr:to>
    <xdr:sp macro="" textlink="">
      <xdr:nvSpPr>
        <xdr:cNvPr id="213" name="楕円 212">
          <a:extLst>
            <a:ext uri="{FF2B5EF4-FFF2-40B4-BE49-F238E27FC236}">
              <a16:creationId xmlns="" xmlns:a16="http://schemas.microsoft.com/office/drawing/2014/main" id="{00000000-0008-0000-0300-0000D5000000}"/>
            </a:ext>
          </a:extLst>
        </xdr:cNvPr>
        <xdr:cNvSpPr/>
      </xdr:nvSpPr>
      <xdr:spPr>
        <a:xfrm>
          <a:off x="4902200" y="1418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146871</xdr:rowOff>
    </xdr:from>
    <xdr:ext cx="762000" cy="259045"/>
    <xdr:sp macro="" textlink="">
      <xdr:nvSpPr>
        <xdr:cNvPr id="214" name="人件費・物件費等の状況該当値テキスト">
          <a:extLst>
            <a:ext uri="{FF2B5EF4-FFF2-40B4-BE49-F238E27FC236}">
              <a16:creationId xmlns="" xmlns:a16="http://schemas.microsoft.com/office/drawing/2014/main" id="{00000000-0008-0000-0300-0000D6000000}"/>
            </a:ext>
          </a:extLst>
        </xdr:cNvPr>
        <xdr:cNvSpPr txBox="1"/>
      </xdr:nvSpPr>
      <xdr:spPr>
        <a:xfrm>
          <a:off x="5041900" y="1403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88917</xdr:rowOff>
    </xdr:from>
    <xdr:to>
      <xdr:col>19</xdr:col>
      <xdr:colOff>184150</xdr:colOff>
      <xdr:row>83</xdr:row>
      <xdr:rowOff>19067</xdr:rowOff>
    </xdr:to>
    <xdr:sp macro="" textlink="">
      <xdr:nvSpPr>
        <xdr:cNvPr id="215" name="楕円 214">
          <a:extLst>
            <a:ext uri="{FF2B5EF4-FFF2-40B4-BE49-F238E27FC236}">
              <a16:creationId xmlns="" xmlns:a16="http://schemas.microsoft.com/office/drawing/2014/main" id="{00000000-0008-0000-0300-0000D7000000}"/>
            </a:ext>
          </a:extLst>
        </xdr:cNvPr>
        <xdr:cNvSpPr/>
      </xdr:nvSpPr>
      <xdr:spPr>
        <a:xfrm>
          <a:off x="4064000" y="1414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29244</xdr:rowOff>
    </xdr:from>
    <xdr:ext cx="736600" cy="259045"/>
    <xdr:sp macro="" textlink="">
      <xdr:nvSpPr>
        <xdr:cNvPr id="216" name="テキスト ボックス 215">
          <a:extLst>
            <a:ext uri="{FF2B5EF4-FFF2-40B4-BE49-F238E27FC236}">
              <a16:creationId xmlns="" xmlns:a16="http://schemas.microsoft.com/office/drawing/2014/main" id="{00000000-0008-0000-0300-0000D8000000}"/>
            </a:ext>
          </a:extLst>
        </xdr:cNvPr>
        <xdr:cNvSpPr txBox="1"/>
      </xdr:nvSpPr>
      <xdr:spPr>
        <a:xfrm>
          <a:off x="3733800" y="13916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41869</xdr:rowOff>
    </xdr:from>
    <xdr:to>
      <xdr:col>15</xdr:col>
      <xdr:colOff>133350</xdr:colOff>
      <xdr:row>82</xdr:row>
      <xdr:rowOff>143469</xdr:rowOff>
    </xdr:to>
    <xdr:sp macro="" textlink="">
      <xdr:nvSpPr>
        <xdr:cNvPr id="217" name="楕円 216">
          <a:extLst>
            <a:ext uri="{FF2B5EF4-FFF2-40B4-BE49-F238E27FC236}">
              <a16:creationId xmlns="" xmlns:a16="http://schemas.microsoft.com/office/drawing/2014/main" id="{00000000-0008-0000-0300-0000D9000000}"/>
            </a:ext>
          </a:extLst>
        </xdr:cNvPr>
        <xdr:cNvSpPr/>
      </xdr:nvSpPr>
      <xdr:spPr>
        <a:xfrm>
          <a:off x="3175000" y="1410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153646</xdr:rowOff>
    </xdr:from>
    <xdr:ext cx="762000" cy="259045"/>
    <xdr:sp macro="" textlink="">
      <xdr:nvSpPr>
        <xdr:cNvPr id="218" name="テキスト ボックス 217">
          <a:extLst>
            <a:ext uri="{FF2B5EF4-FFF2-40B4-BE49-F238E27FC236}">
              <a16:creationId xmlns="" xmlns:a16="http://schemas.microsoft.com/office/drawing/2014/main" id="{00000000-0008-0000-0300-0000DA000000}"/>
            </a:ext>
          </a:extLst>
        </xdr:cNvPr>
        <xdr:cNvSpPr txBox="1"/>
      </xdr:nvSpPr>
      <xdr:spPr>
        <a:xfrm>
          <a:off x="2844800" y="1386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82097</xdr:rowOff>
    </xdr:from>
    <xdr:to>
      <xdr:col>11</xdr:col>
      <xdr:colOff>82550</xdr:colOff>
      <xdr:row>83</xdr:row>
      <xdr:rowOff>12247</xdr:rowOff>
    </xdr:to>
    <xdr:sp macro="" textlink="">
      <xdr:nvSpPr>
        <xdr:cNvPr id="219" name="楕円 218">
          <a:extLst>
            <a:ext uri="{FF2B5EF4-FFF2-40B4-BE49-F238E27FC236}">
              <a16:creationId xmlns="" xmlns:a16="http://schemas.microsoft.com/office/drawing/2014/main" id="{00000000-0008-0000-0300-0000DB000000}"/>
            </a:ext>
          </a:extLst>
        </xdr:cNvPr>
        <xdr:cNvSpPr/>
      </xdr:nvSpPr>
      <xdr:spPr>
        <a:xfrm>
          <a:off x="2286000" y="1414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22424</xdr:rowOff>
    </xdr:from>
    <xdr:ext cx="762000" cy="259045"/>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1955800" y="1390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132401</xdr:rowOff>
    </xdr:from>
    <xdr:to>
      <xdr:col>7</xdr:col>
      <xdr:colOff>31750</xdr:colOff>
      <xdr:row>82</xdr:row>
      <xdr:rowOff>62551</xdr:rowOff>
    </xdr:to>
    <xdr:sp macro="" textlink="">
      <xdr:nvSpPr>
        <xdr:cNvPr id="221" name="楕円 220">
          <a:extLst>
            <a:ext uri="{FF2B5EF4-FFF2-40B4-BE49-F238E27FC236}">
              <a16:creationId xmlns="" xmlns:a16="http://schemas.microsoft.com/office/drawing/2014/main" id="{00000000-0008-0000-0300-0000DD000000}"/>
            </a:ext>
          </a:extLst>
        </xdr:cNvPr>
        <xdr:cNvSpPr/>
      </xdr:nvSpPr>
      <xdr:spPr>
        <a:xfrm>
          <a:off x="1397000" y="1401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72728</xdr:rowOff>
    </xdr:from>
    <xdr:ext cx="762000" cy="259045"/>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1066800" y="13788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ポイント上回り、前年度より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人事評価制度による昇給制度を導入し、職員の能力等を勘案した処遇を行なっているが、</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今後も国及び近隣自治体の状況を注視し、ラスパイレス指数の急激な上昇を招くことがないよう適正な給与水準を保っていく。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1" name="直線コネクタ 250">
          <a:extLst>
            <a:ext uri="{FF2B5EF4-FFF2-40B4-BE49-F238E27FC236}">
              <a16:creationId xmlns="" xmlns:a16="http://schemas.microsoft.com/office/drawing/2014/main" id="{00000000-0008-0000-0300-0000FB000000}"/>
            </a:ext>
          </a:extLst>
        </xdr:cNvPr>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2" name="給与水準   （国との比較）最小値テキスト">
          <a:extLst>
            <a:ext uri="{FF2B5EF4-FFF2-40B4-BE49-F238E27FC236}">
              <a16:creationId xmlns="" xmlns:a16="http://schemas.microsoft.com/office/drawing/2014/main" id="{00000000-0008-0000-0300-0000FC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3" name="直線コネクタ 252">
          <a:extLst>
            <a:ext uri="{FF2B5EF4-FFF2-40B4-BE49-F238E27FC236}">
              <a16:creationId xmlns="" xmlns:a16="http://schemas.microsoft.com/office/drawing/2014/main" id="{00000000-0008-0000-0300-0000FD00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4" name="給与水準   （国との比較）最大値テキスト">
          <a:extLst>
            <a:ext uri="{FF2B5EF4-FFF2-40B4-BE49-F238E27FC236}">
              <a16:creationId xmlns="" xmlns:a16="http://schemas.microsoft.com/office/drawing/2014/main" id="{00000000-0008-0000-0300-0000FE000000}"/>
            </a:ext>
          </a:extLst>
        </xdr:cNvPr>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74789</xdr:rowOff>
    </xdr:from>
    <xdr:to>
      <xdr:col>81</xdr:col>
      <xdr:colOff>44450</xdr:colOff>
      <xdr:row>86</xdr:row>
      <xdr:rowOff>141816</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a:off x="16179800" y="14819489"/>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57" name="給与水準   （国との比較）平均値テキスト">
          <a:extLst>
            <a:ext uri="{FF2B5EF4-FFF2-40B4-BE49-F238E27FC236}">
              <a16:creationId xmlns="" xmlns:a16="http://schemas.microsoft.com/office/drawing/2014/main" id="{00000000-0008-0000-0300-000001010000}"/>
            </a:ext>
          </a:extLst>
        </xdr:cNvPr>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a:extLst>
            <a:ext uri="{FF2B5EF4-FFF2-40B4-BE49-F238E27FC236}">
              <a16:creationId xmlns="" xmlns:a16="http://schemas.microsoft.com/office/drawing/2014/main" id="{00000000-0008-0000-0300-000002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74789</xdr:rowOff>
    </xdr:from>
    <xdr:to>
      <xdr:col>77</xdr:col>
      <xdr:colOff>44450</xdr:colOff>
      <xdr:row>86</xdr:row>
      <xdr:rowOff>155222</xdr:rowOff>
    </xdr:to>
    <xdr:cxnSp macro="">
      <xdr:nvCxnSpPr>
        <xdr:cNvPr id="259" name="直線コネクタ 258">
          <a:extLst>
            <a:ext uri="{FF2B5EF4-FFF2-40B4-BE49-F238E27FC236}">
              <a16:creationId xmlns="" xmlns:a16="http://schemas.microsoft.com/office/drawing/2014/main" id="{00000000-0008-0000-0300-000003010000}"/>
            </a:ext>
          </a:extLst>
        </xdr:cNvPr>
        <xdr:cNvCxnSpPr/>
      </xdr:nvCxnSpPr>
      <xdr:spPr>
        <a:xfrm flipV="1">
          <a:off x="15290800" y="1481948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a:extLst>
            <a:ext uri="{FF2B5EF4-FFF2-40B4-BE49-F238E27FC236}">
              <a16:creationId xmlns="" xmlns:a16="http://schemas.microsoft.com/office/drawing/2014/main" id="{00000000-0008-0000-0300-000004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1" name="テキスト ボックス 260">
          <a:extLst>
            <a:ext uri="{FF2B5EF4-FFF2-40B4-BE49-F238E27FC236}">
              <a16:creationId xmlns="" xmlns:a16="http://schemas.microsoft.com/office/drawing/2014/main" id="{00000000-0008-0000-0300-000005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155222</xdr:rowOff>
    </xdr:from>
    <xdr:to>
      <xdr:col>72</xdr:col>
      <xdr:colOff>203200</xdr:colOff>
      <xdr:row>87</xdr:row>
      <xdr:rowOff>37395</xdr:rowOff>
    </xdr:to>
    <xdr:cxnSp macro="">
      <xdr:nvCxnSpPr>
        <xdr:cNvPr id="262" name="直線コネクタ 261">
          <a:extLst>
            <a:ext uri="{FF2B5EF4-FFF2-40B4-BE49-F238E27FC236}">
              <a16:creationId xmlns="" xmlns:a16="http://schemas.microsoft.com/office/drawing/2014/main" id="{00000000-0008-0000-0300-000006010000}"/>
            </a:ext>
          </a:extLst>
        </xdr:cNvPr>
        <xdr:cNvCxnSpPr/>
      </xdr:nvCxnSpPr>
      <xdr:spPr>
        <a:xfrm flipV="1">
          <a:off x="14401800" y="148999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3" name="フローチャート: 判断 262">
          <a:extLst>
            <a:ext uri="{FF2B5EF4-FFF2-40B4-BE49-F238E27FC236}">
              <a16:creationId xmlns="" xmlns:a16="http://schemas.microsoft.com/office/drawing/2014/main" id="{00000000-0008-0000-0300-000007010000}"/>
            </a:ext>
          </a:extLst>
        </xdr:cNvPr>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28522</xdr:rowOff>
    </xdr:from>
    <xdr:ext cx="762000" cy="259045"/>
    <xdr:sp macro="" textlink="">
      <xdr:nvSpPr>
        <xdr:cNvPr id="264" name="テキスト ボックス 263">
          <a:extLst>
            <a:ext uri="{FF2B5EF4-FFF2-40B4-BE49-F238E27FC236}">
              <a16:creationId xmlns="" xmlns:a16="http://schemas.microsoft.com/office/drawing/2014/main" id="{00000000-0008-0000-0300-000008010000}"/>
            </a:ext>
          </a:extLst>
        </xdr:cNvPr>
        <xdr:cNvSpPr txBox="1"/>
      </xdr:nvSpPr>
      <xdr:spPr>
        <a:xfrm>
          <a:off x="14909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168628</xdr:rowOff>
    </xdr:from>
    <xdr:to>
      <xdr:col>68</xdr:col>
      <xdr:colOff>152400</xdr:colOff>
      <xdr:row>87</xdr:row>
      <xdr:rowOff>37395</xdr:rowOff>
    </xdr:to>
    <xdr:cxnSp macro="">
      <xdr:nvCxnSpPr>
        <xdr:cNvPr id="265" name="直線コネクタ 264">
          <a:extLst>
            <a:ext uri="{FF2B5EF4-FFF2-40B4-BE49-F238E27FC236}">
              <a16:creationId xmlns="" xmlns:a16="http://schemas.microsoft.com/office/drawing/2014/main" id="{00000000-0008-0000-0300-000009010000}"/>
            </a:ext>
          </a:extLst>
        </xdr:cNvPr>
        <xdr:cNvCxnSpPr/>
      </xdr:nvCxnSpPr>
      <xdr:spPr>
        <a:xfrm>
          <a:off x="13512800" y="149133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6" name="フローチャート: 判断 265">
          <a:extLst>
            <a:ext uri="{FF2B5EF4-FFF2-40B4-BE49-F238E27FC236}">
              <a16:creationId xmlns="" xmlns:a16="http://schemas.microsoft.com/office/drawing/2014/main" id="{00000000-0008-0000-0300-00000A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7" name="テキスト ボックス 266">
          <a:extLst>
            <a:ext uri="{FF2B5EF4-FFF2-40B4-BE49-F238E27FC236}">
              <a16:creationId xmlns="" xmlns:a16="http://schemas.microsoft.com/office/drawing/2014/main" id="{00000000-0008-0000-0300-00000B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5" name="楕円 274">
          <a:extLst>
            <a:ext uri="{FF2B5EF4-FFF2-40B4-BE49-F238E27FC236}">
              <a16:creationId xmlns="" xmlns:a16="http://schemas.microsoft.com/office/drawing/2014/main" id="{00000000-0008-0000-0300-000013010000}"/>
            </a:ext>
          </a:extLst>
        </xdr:cNvPr>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76" name="給与水準   （国との比較）該当値テキスト">
          <a:extLst>
            <a:ext uri="{FF2B5EF4-FFF2-40B4-BE49-F238E27FC236}">
              <a16:creationId xmlns="" xmlns:a16="http://schemas.microsoft.com/office/drawing/2014/main" id="{00000000-0008-0000-0300-000014010000}"/>
            </a:ext>
          </a:extLst>
        </xdr:cNvPr>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23989</xdr:rowOff>
    </xdr:from>
    <xdr:to>
      <xdr:col>77</xdr:col>
      <xdr:colOff>95250</xdr:colOff>
      <xdr:row>86</xdr:row>
      <xdr:rowOff>125589</xdr:rowOff>
    </xdr:to>
    <xdr:sp macro="" textlink="">
      <xdr:nvSpPr>
        <xdr:cNvPr id="277" name="楕円 276">
          <a:extLst>
            <a:ext uri="{FF2B5EF4-FFF2-40B4-BE49-F238E27FC236}">
              <a16:creationId xmlns="" xmlns:a16="http://schemas.microsoft.com/office/drawing/2014/main" id="{00000000-0008-0000-0300-000015010000}"/>
            </a:ext>
          </a:extLst>
        </xdr:cNvPr>
        <xdr:cNvSpPr/>
      </xdr:nvSpPr>
      <xdr:spPr>
        <a:xfrm>
          <a:off x="16129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78" name="テキスト ボックス 277">
          <a:extLst>
            <a:ext uri="{FF2B5EF4-FFF2-40B4-BE49-F238E27FC236}">
              <a16:creationId xmlns="" xmlns:a16="http://schemas.microsoft.com/office/drawing/2014/main" id="{00000000-0008-0000-0300-000016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104422</xdr:rowOff>
    </xdr:from>
    <xdr:to>
      <xdr:col>73</xdr:col>
      <xdr:colOff>44450</xdr:colOff>
      <xdr:row>87</xdr:row>
      <xdr:rowOff>34572</xdr:rowOff>
    </xdr:to>
    <xdr:sp macro="" textlink="">
      <xdr:nvSpPr>
        <xdr:cNvPr id="279" name="楕円 278">
          <a:extLst>
            <a:ext uri="{FF2B5EF4-FFF2-40B4-BE49-F238E27FC236}">
              <a16:creationId xmlns="" xmlns:a16="http://schemas.microsoft.com/office/drawing/2014/main" id="{00000000-0008-0000-0300-000017010000}"/>
            </a:ext>
          </a:extLst>
        </xdr:cNvPr>
        <xdr:cNvSpPr/>
      </xdr:nvSpPr>
      <xdr:spPr>
        <a:xfrm>
          <a:off x="15240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19349</xdr:rowOff>
    </xdr:from>
    <xdr:ext cx="762000" cy="259045"/>
    <xdr:sp macro="" textlink="">
      <xdr:nvSpPr>
        <xdr:cNvPr id="280" name="テキスト ボックス 279">
          <a:extLst>
            <a:ext uri="{FF2B5EF4-FFF2-40B4-BE49-F238E27FC236}">
              <a16:creationId xmlns="" xmlns:a16="http://schemas.microsoft.com/office/drawing/2014/main" id="{00000000-0008-0000-0300-000018010000}"/>
            </a:ext>
          </a:extLst>
        </xdr:cNvPr>
        <xdr:cNvSpPr txBox="1"/>
      </xdr:nvSpPr>
      <xdr:spPr>
        <a:xfrm>
          <a:off x="14909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158045</xdr:rowOff>
    </xdr:from>
    <xdr:to>
      <xdr:col>68</xdr:col>
      <xdr:colOff>203200</xdr:colOff>
      <xdr:row>87</xdr:row>
      <xdr:rowOff>88195</xdr:rowOff>
    </xdr:to>
    <xdr:sp macro="" textlink="">
      <xdr:nvSpPr>
        <xdr:cNvPr id="281" name="楕円 280">
          <a:extLst>
            <a:ext uri="{FF2B5EF4-FFF2-40B4-BE49-F238E27FC236}">
              <a16:creationId xmlns="" xmlns:a16="http://schemas.microsoft.com/office/drawing/2014/main" id="{00000000-0008-0000-0300-000019010000}"/>
            </a:ext>
          </a:extLst>
        </xdr:cNvPr>
        <xdr:cNvSpPr/>
      </xdr:nvSpPr>
      <xdr:spPr>
        <a:xfrm>
          <a:off x="14351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72972</xdr:rowOff>
    </xdr:from>
    <xdr:ext cx="762000" cy="259045"/>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4020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117828</xdr:rowOff>
    </xdr:from>
    <xdr:to>
      <xdr:col>64</xdr:col>
      <xdr:colOff>152400</xdr:colOff>
      <xdr:row>87</xdr:row>
      <xdr:rowOff>47978</xdr:rowOff>
    </xdr:to>
    <xdr:sp macro="" textlink="">
      <xdr:nvSpPr>
        <xdr:cNvPr id="283" name="楕円 282">
          <a:extLst>
            <a:ext uri="{FF2B5EF4-FFF2-40B4-BE49-F238E27FC236}">
              <a16:creationId xmlns="" xmlns:a16="http://schemas.microsoft.com/office/drawing/2014/main" id="{00000000-0008-0000-0300-00001B010000}"/>
            </a:ext>
          </a:extLst>
        </xdr:cNvPr>
        <xdr:cNvSpPr/>
      </xdr:nvSpPr>
      <xdr:spPr>
        <a:xfrm>
          <a:off x="13462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32755</xdr:rowOff>
    </xdr:from>
    <xdr:ext cx="762000" cy="259045"/>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3131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集中改革プランによる職員数の削減を</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実施し、その後においても採用抑制を実施し総職員数を削減してきた結果、類似団体平均を大きく下回っている。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しかしながら、住民サービスの維持向上及び災害等の非常時体制の確保の観点から、今以上の職員削減は難しいものと考えている。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5" name="定員管理の状況最小値テキスト">
          <a:extLst>
            <a:ext uri="{FF2B5EF4-FFF2-40B4-BE49-F238E27FC236}">
              <a16:creationId xmlns="" xmlns:a16="http://schemas.microsoft.com/office/drawing/2014/main" id="{00000000-0008-0000-0300-00003B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6" name="直線コネクタ 315">
          <a:extLst>
            <a:ext uri="{FF2B5EF4-FFF2-40B4-BE49-F238E27FC236}">
              <a16:creationId xmlns="" xmlns:a16="http://schemas.microsoft.com/office/drawing/2014/main" id="{00000000-0008-0000-0300-00003C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7" name="定員管理の状況最大値テキスト">
          <a:extLst>
            <a:ext uri="{FF2B5EF4-FFF2-40B4-BE49-F238E27FC236}">
              <a16:creationId xmlns="" xmlns:a16="http://schemas.microsoft.com/office/drawing/2014/main" id="{00000000-0008-0000-0300-00003D010000}"/>
            </a:ext>
          </a:extLst>
        </xdr:cNvPr>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18" name="直線コネクタ 317">
          <a:extLst>
            <a:ext uri="{FF2B5EF4-FFF2-40B4-BE49-F238E27FC236}">
              <a16:creationId xmlns="" xmlns:a16="http://schemas.microsoft.com/office/drawing/2014/main" id="{00000000-0008-0000-0300-00003E010000}"/>
            </a:ext>
          </a:extLst>
        </xdr:cNvPr>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57</xdr:row>
      <xdr:rowOff>116135</xdr:rowOff>
    </xdr:from>
    <xdr:to>
      <xdr:col>81</xdr:col>
      <xdr:colOff>44450</xdr:colOff>
      <xdr:row>57</xdr:row>
      <xdr:rowOff>138924</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6179800" y="9888785"/>
          <a:ext cx="8382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0" name="定員管理の状況平均値テキスト">
          <a:extLst>
            <a:ext uri="{FF2B5EF4-FFF2-40B4-BE49-F238E27FC236}">
              <a16:creationId xmlns="" xmlns:a16="http://schemas.microsoft.com/office/drawing/2014/main" id="{00000000-0008-0000-0300-000040010000}"/>
            </a:ext>
          </a:extLst>
        </xdr:cNvPr>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a:extLst>
            <a:ext uri="{FF2B5EF4-FFF2-40B4-BE49-F238E27FC236}">
              <a16:creationId xmlns="" xmlns:a16="http://schemas.microsoft.com/office/drawing/2014/main" id="{00000000-0008-0000-0300-000041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57</xdr:row>
      <xdr:rowOff>116135</xdr:rowOff>
    </xdr:from>
    <xdr:to>
      <xdr:col>77</xdr:col>
      <xdr:colOff>44450</xdr:colOff>
      <xdr:row>57</xdr:row>
      <xdr:rowOff>122837</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flipV="1">
          <a:off x="15290800" y="9888785"/>
          <a:ext cx="889000" cy="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3" name="フローチャート: 判断 322">
          <a:extLst>
            <a:ext uri="{FF2B5EF4-FFF2-40B4-BE49-F238E27FC236}">
              <a16:creationId xmlns="" xmlns:a16="http://schemas.microsoft.com/office/drawing/2014/main" id="{00000000-0008-0000-0300-000043010000}"/>
            </a:ext>
          </a:extLst>
        </xdr:cNvPr>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8837</xdr:rowOff>
    </xdr:from>
    <xdr:ext cx="736600" cy="259045"/>
    <xdr:sp macro="" textlink="">
      <xdr:nvSpPr>
        <xdr:cNvPr id="324" name="テキスト ボックス 323">
          <a:extLst>
            <a:ext uri="{FF2B5EF4-FFF2-40B4-BE49-F238E27FC236}">
              <a16:creationId xmlns="" xmlns:a16="http://schemas.microsoft.com/office/drawing/2014/main" id="{00000000-0008-0000-0300-000044010000}"/>
            </a:ext>
          </a:extLst>
        </xdr:cNvPr>
        <xdr:cNvSpPr txBox="1"/>
      </xdr:nvSpPr>
      <xdr:spPr>
        <a:xfrm>
          <a:off x="15798800" y="10467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57</xdr:row>
      <xdr:rowOff>122837</xdr:rowOff>
    </xdr:from>
    <xdr:to>
      <xdr:col>72</xdr:col>
      <xdr:colOff>203200</xdr:colOff>
      <xdr:row>57</xdr:row>
      <xdr:rowOff>125519</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flipV="1">
          <a:off x="14401800" y="9895487"/>
          <a:ext cx="889000" cy="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793</xdr:rowOff>
    </xdr:from>
    <xdr:ext cx="7620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4909800" y="1045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57</xdr:row>
      <xdr:rowOff>98707</xdr:rowOff>
    </xdr:from>
    <xdr:to>
      <xdr:col>68</xdr:col>
      <xdr:colOff>152400</xdr:colOff>
      <xdr:row>57</xdr:row>
      <xdr:rowOff>125519</xdr:rowOff>
    </xdr:to>
    <xdr:cxnSp macro="">
      <xdr:nvCxnSpPr>
        <xdr:cNvPr id="328" name="直線コネクタ 327">
          <a:extLst>
            <a:ext uri="{FF2B5EF4-FFF2-40B4-BE49-F238E27FC236}">
              <a16:creationId xmlns="" xmlns:a16="http://schemas.microsoft.com/office/drawing/2014/main" id="{00000000-0008-0000-0300-000048010000}"/>
            </a:ext>
          </a:extLst>
        </xdr:cNvPr>
        <xdr:cNvCxnSpPr/>
      </xdr:nvCxnSpPr>
      <xdr:spPr>
        <a:xfrm>
          <a:off x="13512800" y="9871357"/>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29" name="フローチャート: 判断 328">
          <a:extLst>
            <a:ext uri="{FF2B5EF4-FFF2-40B4-BE49-F238E27FC236}">
              <a16:creationId xmlns="" xmlns:a16="http://schemas.microsoft.com/office/drawing/2014/main" id="{00000000-0008-0000-0300-000049010000}"/>
            </a:ext>
          </a:extLst>
        </xdr:cNvPr>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168222</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4020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112677</xdr:rowOff>
    </xdr:from>
    <xdr:to>
      <xdr:col>64</xdr:col>
      <xdr:colOff>152400</xdr:colOff>
      <xdr:row>61</xdr:row>
      <xdr:rowOff>42827</xdr:rowOff>
    </xdr:to>
    <xdr:sp macro="" textlink="">
      <xdr:nvSpPr>
        <xdr:cNvPr id="331" name="フローチャート: 判断 330">
          <a:extLst>
            <a:ext uri="{FF2B5EF4-FFF2-40B4-BE49-F238E27FC236}">
              <a16:creationId xmlns="" xmlns:a16="http://schemas.microsoft.com/office/drawing/2014/main" id="{00000000-0008-0000-0300-00004B010000}"/>
            </a:ext>
          </a:extLst>
        </xdr:cNvPr>
        <xdr:cNvSpPr/>
      </xdr:nvSpPr>
      <xdr:spPr>
        <a:xfrm>
          <a:off x="13462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27604</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3131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88124</xdr:rowOff>
    </xdr:from>
    <xdr:to>
      <xdr:col>81</xdr:col>
      <xdr:colOff>95250</xdr:colOff>
      <xdr:row>58</xdr:row>
      <xdr:rowOff>18274</xdr:rowOff>
    </xdr:to>
    <xdr:sp macro="" textlink="">
      <xdr:nvSpPr>
        <xdr:cNvPr id="338" name="楕円 337">
          <a:extLst>
            <a:ext uri="{FF2B5EF4-FFF2-40B4-BE49-F238E27FC236}">
              <a16:creationId xmlns="" xmlns:a16="http://schemas.microsoft.com/office/drawing/2014/main" id="{00000000-0008-0000-0300-000052010000}"/>
            </a:ext>
          </a:extLst>
        </xdr:cNvPr>
        <xdr:cNvSpPr/>
      </xdr:nvSpPr>
      <xdr:spPr>
        <a:xfrm>
          <a:off x="16967200" y="986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9401</xdr:rowOff>
    </xdr:from>
    <xdr:ext cx="762000" cy="259045"/>
    <xdr:sp macro="" textlink="">
      <xdr:nvSpPr>
        <xdr:cNvPr id="339" name="定員管理の状況該当値テキスト">
          <a:extLst>
            <a:ext uri="{FF2B5EF4-FFF2-40B4-BE49-F238E27FC236}">
              <a16:creationId xmlns="" xmlns:a16="http://schemas.microsoft.com/office/drawing/2014/main" id="{00000000-0008-0000-0300-000053010000}"/>
            </a:ext>
          </a:extLst>
        </xdr:cNvPr>
        <xdr:cNvSpPr txBox="1"/>
      </xdr:nvSpPr>
      <xdr:spPr>
        <a:xfrm>
          <a:off x="17106900" y="9782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65335</xdr:rowOff>
    </xdr:from>
    <xdr:to>
      <xdr:col>77</xdr:col>
      <xdr:colOff>95250</xdr:colOff>
      <xdr:row>57</xdr:row>
      <xdr:rowOff>166935</xdr:rowOff>
    </xdr:to>
    <xdr:sp macro="" textlink="">
      <xdr:nvSpPr>
        <xdr:cNvPr id="340" name="楕円 339">
          <a:extLst>
            <a:ext uri="{FF2B5EF4-FFF2-40B4-BE49-F238E27FC236}">
              <a16:creationId xmlns="" xmlns:a16="http://schemas.microsoft.com/office/drawing/2014/main" id="{00000000-0008-0000-0300-000054010000}"/>
            </a:ext>
          </a:extLst>
        </xdr:cNvPr>
        <xdr:cNvSpPr/>
      </xdr:nvSpPr>
      <xdr:spPr>
        <a:xfrm>
          <a:off x="16129000" y="983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5662</xdr:rowOff>
    </xdr:from>
    <xdr:ext cx="736600" cy="259045"/>
    <xdr:sp macro="" textlink="">
      <xdr:nvSpPr>
        <xdr:cNvPr id="341" name="テキスト ボックス 340">
          <a:extLst>
            <a:ext uri="{FF2B5EF4-FFF2-40B4-BE49-F238E27FC236}">
              <a16:creationId xmlns="" xmlns:a16="http://schemas.microsoft.com/office/drawing/2014/main" id="{00000000-0008-0000-0300-000055010000}"/>
            </a:ext>
          </a:extLst>
        </xdr:cNvPr>
        <xdr:cNvSpPr txBox="1"/>
      </xdr:nvSpPr>
      <xdr:spPr>
        <a:xfrm>
          <a:off x="15798800" y="9606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72037</xdr:rowOff>
    </xdr:from>
    <xdr:to>
      <xdr:col>73</xdr:col>
      <xdr:colOff>44450</xdr:colOff>
      <xdr:row>58</xdr:row>
      <xdr:rowOff>2187</xdr:rowOff>
    </xdr:to>
    <xdr:sp macro="" textlink="">
      <xdr:nvSpPr>
        <xdr:cNvPr id="342" name="楕円 341">
          <a:extLst>
            <a:ext uri="{FF2B5EF4-FFF2-40B4-BE49-F238E27FC236}">
              <a16:creationId xmlns="" xmlns:a16="http://schemas.microsoft.com/office/drawing/2014/main" id="{00000000-0008-0000-0300-000056010000}"/>
            </a:ext>
          </a:extLst>
        </xdr:cNvPr>
        <xdr:cNvSpPr/>
      </xdr:nvSpPr>
      <xdr:spPr>
        <a:xfrm>
          <a:off x="15240000" y="984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12364</xdr:rowOff>
    </xdr:from>
    <xdr:ext cx="762000" cy="259045"/>
    <xdr:sp macro="" textlink="">
      <xdr:nvSpPr>
        <xdr:cNvPr id="343" name="テキスト ボックス 342">
          <a:extLst>
            <a:ext uri="{FF2B5EF4-FFF2-40B4-BE49-F238E27FC236}">
              <a16:creationId xmlns="" xmlns:a16="http://schemas.microsoft.com/office/drawing/2014/main" id="{00000000-0008-0000-0300-000057010000}"/>
            </a:ext>
          </a:extLst>
        </xdr:cNvPr>
        <xdr:cNvSpPr txBox="1"/>
      </xdr:nvSpPr>
      <xdr:spPr>
        <a:xfrm>
          <a:off x="14909800" y="96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74719</xdr:rowOff>
    </xdr:from>
    <xdr:to>
      <xdr:col>68</xdr:col>
      <xdr:colOff>203200</xdr:colOff>
      <xdr:row>58</xdr:row>
      <xdr:rowOff>4869</xdr:rowOff>
    </xdr:to>
    <xdr:sp macro="" textlink="">
      <xdr:nvSpPr>
        <xdr:cNvPr id="344" name="楕円 343">
          <a:extLst>
            <a:ext uri="{FF2B5EF4-FFF2-40B4-BE49-F238E27FC236}">
              <a16:creationId xmlns="" xmlns:a16="http://schemas.microsoft.com/office/drawing/2014/main" id="{00000000-0008-0000-0300-000058010000}"/>
            </a:ext>
          </a:extLst>
        </xdr:cNvPr>
        <xdr:cNvSpPr/>
      </xdr:nvSpPr>
      <xdr:spPr>
        <a:xfrm>
          <a:off x="14351000" y="984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15046</xdr:rowOff>
    </xdr:from>
    <xdr:ext cx="762000" cy="259045"/>
    <xdr:sp macro="" textlink="">
      <xdr:nvSpPr>
        <xdr:cNvPr id="345" name="テキスト ボックス 344">
          <a:extLst>
            <a:ext uri="{FF2B5EF4-FFF2-40B4-BE49-F238E27FC236}">
              <a16:creationId xmlns="" xmlns:a16="http://schemas.microsoft.com/office/drawing/2014/main" id="{00000000-0008-0000-0300-000059010000}"/>
            </a:ext>
          </a:extLst>
        </xdr:cNvPr>
        <xdr:cNvSpPr txBox="1"/>
      </xdr:nvSpPr>
      <xdr:spPr>
        <a:xfrm>
          <a:off x="14020800" y="9616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47907</xdr:rowOff>
    </xdr:from>
    <xdr:to>
      <xdr:col>64</xdr:col>
      <xdr:colOff>152400</xdr:colOff>
      <xdr:row>57</xdr:row>
      <xdr:rowOff>149507</xdr:rowOff>
    </xdr:to>
    <xdr:sp macro="" textlink="">
      <xdr:nvSpPr>
        <xdr:cNvPr id="346" name="楕円 345">
          <a:extLst>
            <a:ext uri="{FF2B5EF4-FFF2-40B4-BE49-F238E27FC236}">
              <a16:creationId xmlns="" xmlns:a16="http://schemas.microsoft.com/office/drawing/2014/main" id="{00000000-0008-0000-0300-00005A010000}"/>
            </a:ext>
          </a:extLst>
        </xdr:cNvPr>
        <xdr:cNvSpPr/>
      </xdr:nvSpPr>
      <xdr:spPr>
        <a:xfrm>
          <a:off x="13462000" y="98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55</xdr:row>
      <xdr:rowOff>159684</xdr:rowOff>
    </xdr:from>
    <xdr:ext cx="762000" cy="259045"/>
    <xdr:sp macro="" textlink="">
      <xdr:nvSpPr>
        <xdr:cNvPr id="347" name="テキスト ボックス 346">
          <a:extLst>
            <a:ext uri="{FF2B5EF4-FFF2-40B4-BE49-F238E27FC236}">
              <a16:creationId xmlns="" xmlns:a16="http://schemas.microsoft.com/office/drawing/2014/main" id="{00000000-0008-0000-0300-00005B010000}"/>
            </a:ext>
          </a:extLst>
        </xdr:cNvPr>
        <xdr:cNvSpPr txBox="1"/>
      </xdr:nvSpPr>
      <xdr:spPr>
        <a:xfrm>
          <a:off x="13131800" y="958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ポイント上昇し、類似団体を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回った。災害復旧事業や学校施設改修に係る起債の据置期間経過による償還額の増加のほか、今後、ため池の浚渫や学校増築・公共施設等大規模改修に係る起債の償還開始により更なる償還額の増加が見込まれる。</a:t>
          </a:r>
        </a:p>
        <a:p>
          <a:r>
            <a:rPr kumimoji="1" lang="ja-JP" altLang="en-US" sz="1300">
              <a:latin typeface="ＭＳ Ｐゴシック" panose="020B0600070205080204" pitchFamily="50" charset="-128"/>
              <a:ea typeface="ＭＳ Ｐゴシック" panose="020B0600070205080204" pitchFamily="50" charset="-128"/>
            </a:rPr>
            <a:t>今後も交付税に算入される地方債の活用を図り、起債に依存しない事業実施に努める。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6" name="公債費負担の状況最小値テキスト">
          <a:extLst>
            <a:ext uri="{FF2B5EF4-FFF2-40B4-BE49-F238E27FC236}">
              <a16:creationId xmlns="" xmlns:a16="http://schemas.microsoft.com/office/drawing/2014/main" id="{00000000-0008-0000-0300-000078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78" name="公債費負担の状況最大値テキスト">
          <a:extLst>
            <a:ext uri="{FF2B5EF4-FFF2-40B4-BE49-F238E27FC236}">
              <a16:creationId xmlns="" xmlns:a16="http://schemas.microsoft.com/office/drawing/2014/main" id="{00000000-0008-0000-0300-00007A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89746</xdr:rowOff>
    </xdr:from>
    <xdr:to>
      <xdr:col>81</xdr:col>
      <xdr:colOff>44450</xdr:colOff>
      <xdr:row>42</xdr:row>
      <xdr:rowOff>113877</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a:off x="16179800" y="729064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82144</xdr:rowOff>
    </xdr:from>
    <xdr:ext cx="762000" cy="259045"/>
    <xdr:sp macro="" textlink="">
      <xdr:nvSpPr>
        <xdr:cNvPr id="381" name="公債費負担の状況平均値テキスト">
          <a:extLst>
            <a:ext uri="{FF2B5EF4-FFF2-40B4-BE49-F238E27FC236}">
              <a16:creationId xmlns="" xmlns:a16="http://schemas.microsoft.com/office/drawing/2014/main" id="{00000000-0008-0000-0300-00007D010000}"/>
            </a:ext>
          </a:extLst>
        </xdr:cNvPr>
        <xdr:cNvSpPr txBox="1"/>
      </xdr:nvSpPr>
      <xdr:spPr>
        <a:xfrm>
          <a:off x="17106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2" name="フローチャート: 判断 381">
          <a:extLst>
            <a:ext uri="{FF2B5EF4-FFF2-40B4-BE49-F238E27FC236}">
              <a16:creationId xmlns="" xmlns:a16="http://schemas.microsoft.com/office/drawing/2014/main" id="{00000000-0008-0000-0300-00007E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49530</xdr:rowOff>
    </xdr:from>
    <xdr:to>
      <xdr:col>77</xdr:col>
      <xdr:colOff>44450</xdr:colOff>
      <xdr:row>42</xdr:row>
      <xdr:rowOff>89746</xdr:rowOff>
    </xdr:to>
    <xdr:cxnSp macro="">
      <xdr:nvCxnSpPr>
        <xdr:cNvPr id="383" name="直線コネクタ 382">
          <a:extLst>
            <a:ext uri="{FF2B5EF4-FFF2-40B4-BE49-F238E27FC236}">
              <a16:creationId xmlns="" xmlns:a16="http://schemas.microsoft.com/office/drawing/2014/main" id="{00000000-0008-0000-0300-00007F010000}"/>
            </a:ext>
          </a:extLst>
        </xdr:cNvPr>
        <xdr:cNvCxnSpPr/>
      </xdr:nvCxnSpPr>
      <xdr:spPr>
        <a:xfrm>
          <a:off x="15290800" y="72504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85" name="テキスト ボックス 384">
          <a:extLst>
            <a:ext uri="{FF2B5EF4-FFF2-40B4-BE49-F238E27FC236}">
              <a16:creationId xmlns="" xmlns:a16="http://schemas.microsoft.com/office/drawing/2014/main" id="{00000000-0008-0000-0300-000081010000}"/>
            </a:ext>
          </a:extLst>
        </xdr:cNvPr>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49530</xdr:rowOff>
    </xdr:to>
    <xdr:cxnSp macro="">
      <xdr:nvCxnSpPr>
        <xdr:cNvPr id="386" name="直線コネクタ 385">
          <a:extLst>
            <a:ext uri="{FF2B5EF4-FFF2-40B4-BE49-F238E27FC236}">
              <a16:creationId xmlns="" xmlns:a16="http://schemas.microsoft.com/office/drawing/2014/main" id="{00000000-0008-0000-0300-000082010000}"/>
            </a:ext>
          </a:extLst>
        </xdr:cNvPr>
        <xdr:cNvCxnSpPr/>
      </xdr:nvCxnSpPr>
      <xdr:spPr>
        <a:xfrm>
          <a:off x="14401800" y="72021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42</xdr:row>
      <xdr:rowOff>1270</xdr:rowOff>
    </xdr:to>
    <xdr:cxnSp macro="">
      <xdr:nvCxnSpPr>
        <xdr:cNvPr id="389" name="直線コネクタ 388">
          <a:extLst>
            <a:ext uri="{FF2B5EF4-FFF2-40B4-BE49-F238E27FC236}">
              <a16:creationId xmlns="" xmlns:a16="http://schemas.microsoft.com/office/drawing/2014/main" id="{00000000-0008-0000-0300-000085010000}"/>
            </a:ext>
          </a:extLst>
        </xdr:cNvPr>
        <xdr:cNvCxnSpPr/>
      </xdr:nvCxnSpPr>
      <xdr:spPr>
        <a:xfrm>
          <a:off x="13512800" y="71297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0" name="フローチャート: 判断 389">
          <a:extLst>
            <a:ext uri="{FF2B5EF4-FFF2-40B4-BE49-F238E27FC236}">
              <a16:creationId xmlns="" xmlns:a16="http://schemas.microsoft.com/office/drawing/2014/main" id="{00000000-0008-0000-0300-000086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2" name="フローチャート: 判断 391">
          <a:extLst>
            <a:ext uri="{FF2B5EF4-FFF2-40B4-BE49-F238E27FC236}">
              <a16:creationId xmlns="" xmlns:a16="http://schemas.microsoft.com/office/drawing/2014/main" id="{00000000-0008-0000-0300-000088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63077</xdr:rowOff>
    </xdr:from>
    <xdr:to>
      <xdr:col>81</xdr:col>
      <xdr:colOff>95250</xdr:colOff>
      <xdr:row>42</xdr:row>
      <xdr:rowOff>164677</xdr:rowOff>
    </xdr:to>
    <xdr:sp macro="" textlink="">
      <xdr:nvSpPr>
        <xdr:cNvPr id="399" name="楕円 398">
          <a:extLst>
            <a:ext uri="{FF2B5EF4-FFF2-40B4-BE49-F238E27FC236}">
              <a16:creationId xmlns="" xmlns:a16="http://schemas.microsoft.com/office/drawing/2014/main" id="{00000000-0008-0000-0300-00008F010000}"/>
            </a:ext>
          </a:extLst>
        </xdr:cNvPr>
        <xdr:cNvSpPr/>
      </xdr:nvSpPr>
      <xdr:spPr>
        <a:xfrm>
          <a:off x="169672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35154</xdr:rowOff>
    </xdr:from>
    <xdr:ext cx="762000" cy="259045"/>
    <xdr:sp macro="" textlink="">
      <xdr:nvSpPr>
        <xdr:cNvPr id="400" name="公債費負担の状況該当値テキスト">
          <a:extLst>
            <a:ext uri="{FF2B5EF4-FFF2-40B4-BE49-F238E27FC236}">
              <a16:creationId xmlns="" xmlns:a16="http://schemas.microsoft.com/office/drawing/2014/main" id="{00000000-0008-0000-0300-000090010000}"/>
            </a:ext>
          </a:extLst>
        </xdr:cNvPr>
        <xdr:cNvSpPr txBox="1"/>
      </xdr:nvSpPr>
      <xdr:spPr>
        <a:xfrm>
          <a:off x="17106900" y="723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38946</xdr:rowOff>
    </xdr:from>
    <xdr:to>
      <xdr:col>77</xdr:col>
      <xdr:colOff>95250</xdr:colOff>
      <xdr:row>42</xdr:row>
      <xdr:rowOff>140546</xdr:rowOff>
    </xdr:to>
    <xdr:sp macro="" textlink="">
      <xdr:nvSpPr>
        <xdr:cNvPr id="401" name="楕円 400">
          <a:extLst>
            <a:ext uri="{FF2B5EF4-FFF2-40B4-BE49-F238E27FC236}">
              <a16:creationId xmlns="" xmlns:a16="http://schemas.microsoft.com/office/drawing/2014/main" id="{00000000-0008-0000-0300-000091010000}"/>
            </a:ext>
          </a:extLst>
        </xdr:cNvPr>
        <xdr:cNvSpPr/>
      </xdr:nvSpPr>
      <xdr:spPr>
        <a:xfrm>
          <a:off x="16129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125323</xdr:rowOff>
    </xdr:from>
    <xdr:ext cx="7366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5798800" y="732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170180</xdr:rowOff>
    </xdr:from>
    <xdr:to>
      <xdr:col>73</xdr:col>
      <xdr:colOff>44450</xdr:colOff>
      <xdr:row>42</xdr:row>
      <xdr:rowOff>100330</xdr:rowOff>
    </xdr:to>
    <xdr:sp macro="" textlink="">
      <xdr:nvSpPr>
        <xdr:cNvPr id="403" name="楕円 402">
          <a:extLst>
            <a:ext uri="{FF2B5EF4-FFF2-40B4-BE49-F238E27FC236}">
              <a16:creationId xmlns="" xmlns:a16="http://schemas.microsoft.com/office/drawing/2014/main" id="{00000000-0008-0000-0300-000093010000}"/>
            </a:ext>
          </a:extLst>
        </xdr:cNvPr>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85107</xdr:rowOff>
    </xdr:from>
    <xdr:ext cx="762000" cy="259045"/>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4909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05" name="楕円 404">
          <a:extLst>
            <a:ext uri="{FF2B5EF4-FFF2-40B4-BE49-F238E27FC236}">
              <a16:creationId xmlns="" xmlns:a16="http://schemas.microsoft.com/office/drawing/2014/main" id="{00000000-0008-0000-0300-000095010000}"/>
            </a:ext>
          </a:extLst>
        </xdr:cNvPr>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406" name="テキスト ボックス 405">
          <a:extLst>
            <a:ext uri="{FF2B5EF4-FFF2-40B4-BE49-F238E27FC236}">
              <a16:creationId xmlns="" xmlns:a16="http://schemas.microsoft.com/office/drawing/2014/main" id="{00000000-0008-0000-0300-000096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7" name="楕円 406">
          <a:extLst>
            <a:ext uri="{FF2B5EF4-FFF2-40B4-BE49-F238E27FC236}">
              <a16:creationId xmlns="" xmlns:a16="http://schemas.microsoft.com/office/drawing/2014/main" id="{00000000-0008-0000-0300-000097010000}"/>
            </a:ext>
          </a:extLst>
        </xdr:cNvPr>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408" name="テキスト ボックス 407">
          <a:extLst>
            <a:ext uri="{FF2B5EF4-FFF2-40B4-BE49-F238E27FC236}">
              <a16:creationId xmlns="" xmlns:a16="http://schemas.microsoft.com/office/drawing/2014/main" id="{00000000-0008-0000-0300-000098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将来負担比率は令和元年度から引き続き「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数値無</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主な要因としては、地方債については交付税措置のあるものを優先的に借り入れていることや、将来の財源不足に備えた財政調整基金等の充当可能基金が一定額積立られていることがあげられる。今後も引き続き、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39" name="直線コネクタ 438">
          <a:extLst>
            <a:ext uri="{FF2B5EF4-FFF2-40B4-BE49-F238E27FC236}">
              <a16:creationId xmlns="" xmlns:a16="http://schemas.microsoft.com/office/drawing/2014/main" id="{00000000-0008-0000-0300-0000B7010000}"/>
            </a:ext>
          </a:extLst>
        </xdr:cNvPr>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0" name="将来負担の状況最小値テキスト">
          <a:extLst>
            <a:ext uri="{FF2B5EF4-FFF2-40B4-BE49-F238E27FC236}">
              <a16:creationId xmlns="" xmlns:a16="http://schemas.microsoft.com/office/drawing/2014/main" id="{00000000-0008-0000-0300-0000B8010000}"/>
            </a:ext>
          </a:extLst>
        </xdr:cNvPr>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1" name="直線コネクタ 440">
          <a:extLst>
            <a:ext uri="{FF2B5EF4-FFF2-40B4-BE49-F238E27FC236}">
              <a16:creationId xmlns="" xmlns:a16="http://schemas.microsoft.com/office/drawing/2014/main" id="{00000000-0008-0000-0300-0000B9010000}"/>
            </a:ext>
          </a:extLst>
        </xdr:cNvPr>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9192</xdr:rowOff>
    </xdr:from>
    <xdr:to>
      <xdr:col>68</xdr:col>
      <xdr:colOff>203200</xdr:colOff>
      <xdr:row>14</xdr:row>
      <xdr:rowOff>110792</xdr:rowOff>
    </xdr:to>
    <xdr:sp macro="" textlink="">
      <xdr:nvSpPr>
        <xdr:cNvPr id="450" name="フローチャート: 判断 449">
          <a:extLst>
            <a:ext uri="{FF2B5EF4-FFF2-40B4-BE49-F238E27FC236}">
              <a16:creationId xmlns="" xmlns:a16="http://schemas.microsoft.com/office/drawing/2014/main" id="{00000000-0008-0000-0300-0000C2010000}"/>
            </a:ext>
          </a:extLst>
        </xdr:cNvPr>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120969</xdr:rowOff>
    </xdr:from>
    <xdr:ext cx="7620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4020800" y="21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2" name="フローチャート: 判断 451">
          <a:extLst>
            <a:ext uri="{FF2B5EF4-FFF2-40B4-BE49-F238E27FC236}">
              <a16:creationId xmlns="" xmlns:a16="http://schemas.microsoft.com/office/drawing/2014/main" id="{00000000-0008-0000-0300-0000C4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福岡県大刀洗町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16,084
15,502
22.84
10,715,480
9,970,521
641,332
4,356,659
5,268,307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18.9%</a:t>
          </a:r>
          <a:r>
            <a:rPr kumimoji="1" lang="ja-JP" altLang="en-US" sz="1300">
              <a:latin typeface="ＭＳ Ｐゴシック" panose="020B0600070205080204" pitchFamily="50" charset="-128"/>
              <a:ea typeface="ＭＳ Ｐゴシック" panose="020B0600070205080204" pitchFamily="50" charset="-128"/>
            </a:rPr>
            <a:t>と類似団体平均と比べて低い水準にある。これは集中改革プランに掲げた取組みにより、職員数の抑制を行ってきたことが要因である。</a:t>
          </a:r>
        </a:p>
        <a:p>
          <a:r>
            <a:rPr kumimoji="1" lang="ja-JP" altLang="en-US" sz="1300">
              <a:latin typeface="ＭＳ Ｐゴシック" panose="020B0600070205080204" pitchFamily="50" charset="-128"/>
              <a:ea typeface="ＭＳ Ｐゴシック" panose="020B0600070205080204" pitchFamily="50" charset="-128"/>
            </a:rPr>
            <a:t>　今後も職員定数の適正な管理に努めていく。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a:extLst>
            <a:ext uri="{FF2B5EF4-FFF2-40B4-BE49-F238E27FC236}">
              <a16:creationId xmlns="" xmlns:a16="http://schemas.microsoft.com/office/drawing/2014/main" id="{00000000-0008-0000-0400-000040000000}"/>
            </a:ext>
          </a:extLst>
        </xdr:cNvPr>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119380</xdr:rowOff>
    </xdr:from>
    <xdr:to>
      <xdr:col>24</xdr:col>
      <xdr:colOff>25400</xdr:colOff>
      <xdr:row>34</xdr:row>
      <xdr:rowOff>165100</xdr:rowOff>
    </xdr:to>
    <xdr:cxnSp macro="">
      <xdr:nvCxnSpPr>
        <xdr:cNvPr id="66" name="直線コネクタ 65">
          <a:extLst>
            <a:ext uri="{FF2B5EF4-FFF2-40B4-BE49-F238E27FC236}">
              <a16:creationId xmlns="" xmlns:a16="http://schemas.microsoft.com/office/drawing/2014/main" id="{00000000-0008-0000-0400-000042000000}"/>
            </a:ext>
          </a:extLst>
        </xdr:cNvPr>
        <xdr:cNvCxnSpPr/>
      </xdr:nvCxnSpPr>
      <xdr:spPr>
        <a:xfrm flipV="1">
          <a:off x="3987800" y="5948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 xmlns:a16="http://schemas.microsoft.com/office/drawing/2014/main"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165100</xdr:rowOff>
    </xdr:from>
    <xdr:to>
      <xdr:col>19</xdr:col>
      <xdr:colOff>187325</xdr:colOff>
      <xdr:row>35</xdr:row>
      <xdr:rowOff>1270</xdr:rowOff>
    </xdr:to>
    <xdr:cxnSp macro="">
      <xdr:nvCxnSpPr>
        <xdr:cNvPr id="69" name="直線コネクタ 68">
          <a:extLst>
            <a:ext uri="{FF2B5EF4-FFF2-40B4-BE49-F238E27FC236}">
              <a16:creationId xmlns="" xmlns:a16="http://schemas.microsoft.com/office/drawing/2014/main" id="{00000000-0008-0000-0400-000045000000}"/>
            </a:ext>
          </a:extLst>
        </xdr:cNvPr>
        <xdr:cNvCxnSpPr/>
      </xdr:nvCxnSpPr>
      <xdr:spPr>
        <a:xfrm flipV="1">
          <a:off x="3098800" y="5994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xdr:rowOff>
    </xdr:from>
    <xdr:to>
      <xdr:col>15</xdr:col>
      <xdr:colOff>98425</xdr:colOff>
      <xdr:row>35</xdr:row>
      <xdr:rowOff>138430</xdr:rowOff>
    </xdr:to>
    <xdr:cxnSp macro="">
      <xdr:nvCxnSpPr>
        <xdr:cNvPr id="72" name="直線コネクタ 71">
          <a:extLst>
            <a:ext uri="{FF2B5EF4-FFF2-40B4-BE49-F238E27FC236}">
              <a16:creationId xmlns="" xmlns:a16="http://schemas.microsoft.com/office/drawing/2014/main" id="{00000000-0008-0000-0400-000048000000}"/>
            </a:ext>
          </a:extLst>
        </xdr:cNvPr>
        <xdr:cNvCxnSpPr/>
      </xdr:nvCxnSpPr>
      <xdr:spPr>
        <a:xfrm flipV="1">
          <a:off x="2209800" y="60020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165100</xdr:rowOff>
    </xdr:from>
    <xdr:to>
      <xdr:col>11</xdr:col>
      <xdr:colOff>9525</xdr:colOff>
      <xdr:row>35</xdr:row>
      <xdr:rowOff>138430</xdr:rowOff>
    </xdr:to>
    <xdr:cxnSp macro="">
      <xdr:nvCxnSpPr>
        <xdr:cNvPr id="75" name="直線コネクタ 74">
          <a:extLst>
            <a:ext uri="{FF2B5EF4-FFF2-40B4-BE49-F238E27FC236}">
              <a16:creationId xmlns="" xmlns:a16="http://schemas.microsoft.com/office/drawing/2014/main" id="{00000000-0008-0000-0400-00004B000000}"/>
            </a:ext>
          </a:extLst>
        </xdr:cNvPr>
        <xdr:cNvCxnSpPr/>
      </xdr:nvCxnSpPr>
      <xdr:spPr>
        <a:xfrm>
          <a:off x="1320800" y="59944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68580</xdr:rowOff>
    </xdr:from>
    <xdr:to>
      <xdr:col>24</xdr:col>
      <xdr:colOff>76200</xdr:colOff>
      <xdr:row>34</xdr:row>
      <xdr:rowOff>170180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47752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148607</xdr:rowOff>
    </xdr:from>
    <xdr:ext cx="762000" cy="259045"/>
    <xdr:sp macro="" textlink="">
      <xdr:nvSpPr>
        <xdr:cNvPr id="86" name="人件費該当値テキスト">
          <a:extLst>
            <a:ext uri="{FF2B5EF4-FFF2-40B4-BE49-F238E27FC236}">
              <a16:creationId xmlns="" xmlns:a16="http://schemas.microsoft.com/office/drawing/2014/main" id="{00000000-0008-0000-0400-000056000000}"/>
            </a:ext>
          </a:extLst>
        </xdr:cNvPr>
        <xdr:cNvSpPr txBox="1"/>
      </xdr:nvSpPr>
      <xdr:spPr>
        <a:xfrm>
          <a:off x="4914900" y="580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114300</xdr:rowOff>
    </xdr:from>
    <xdr:to>
      <xdr:col>20</xdr:col>
      <xdr:colOff>38100</xdr:colOff>
      <xdr:row>35</xdr:row>
      <xdr:rowOff>44450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937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54627</xdr:rowOff>
    </xdr:from>
    <xdr:ext cx="7366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3606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121920</xdr:rowOff>
    </xdr:from>
    <xdr:to>
      <xdr:col>15</xdr:col>
      <xdr:colOff>149225</xdr:colOff>
      <xdr:row>35</xdr:row>
      <xdr:rowOff>52070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114300</xdr:rowOff>
    </xdr:from>
    <xdr:to>
      <xdr:col>6</xdr:col>
      <xdr:colOff>171450</xdr:colOff>
      <xdr:row>35</xdr:row>
      <xdr:rowOff>44450</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1270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54627</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939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15.1</a:t>
          </a:r>
          <a:r>
            <a:rPr kumimoji="1" lang="ja-JP" altLang="en-US" sz="1300">
              <a:latin typeface="ＭＳ Ｐゴシック" panose="020B0600070205080204" pitchFamily="50" charset="-128"/>
              <a:ea typeface="ＭＳ Ｐゴシック" panose="020B0600070205080204" pitchFamily="50" charset="-128"/>
            </a:rPr>
            <a:t>％と、類似団体より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ポイント上回り、前年度と比べると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ポイント上昇した。これは、歳出額および経常的一般財源総額も増加したことによる。</a:t>
          </a:r>
        </a:p>
        <a:p>
          <a:r>
            <a:rPr kumimoji="1" lang="ja-JP" altLang="en-US" sz="1300">
              <a:latin typeface="ＭＳ Ｐゴシック" panose="020B0600070205080204" pitchFamily="50" charset="-128"/>
              <a:ea typeface="ＭＳ Ｐゴシック" panose="020B0600070205080204" pitchFamily="50" charset="-128"/>
            </a:rPr>
            <a:t>　物価高騰や賃金上昇等により物件費全体が上昇傾向にあるため、行財政改革や事業の見直し等により、旅費、需用費、委託料等の抑制を行い今後も更なるコスト削減や業務改善を図る必要がある。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a:extLst>
            <a:ext uri="{FF2B5EF4-FFF2-40B4-BE49-F238E27FC236}">
              <a16:creationId xmlns="" xmlns:a16="http://schemas.microsoft.com/office/drawing/2014/main" id="{00000000-0008-0000-0400-000078000000}"/>
            </a:ext>
          </a:extLst>
        </xdr:cNvPr>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a:extLst>
            <a:ext uri="{FF2B5EF4-FFF2-40B4-BE49-F238E27FC236}">
              <a16:creationId xmlns="" xmlns:a16="http://schemas.microsoft.com/office/drawing/2014/main" id="{00000000-0008-0000-0400-00007B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156718</xdr:rowOff>
    </xdr:from>
    <xdr:to>
      <xdr:col>82</xdr:col>
      <xdr:colOff>107950</xdr:colOff>
      <xdr:row>16</xdr:row>
      <xdr:rowOff>21844</xdr:rowOff>
    </xdr:to>
    <xdr:cxnSp macro="">
      <xdr:nvCxnSpPr>
        <xdr:cNvPr id="125" name="直線コネクタ 124">
          <a:extLst>
            <a:ext uri="{FF2B5EF4-FFF2-40B4-BE49-F238E27FC236}">
              <a16:creationId xmlns="" xmlns:a16="http://schemas.microsoft.com/office/drawing/2014/main" id="{00000000-0008-0000-0400-00007D000000}"/>
            </a:ext>
          </a:extLst>
        </xdr:cNvPr>
        <xdr:cNvCxnSpPr/>
      </xdr:nvCxnSpPr>
      <xdr:spPr>
        <a:xfrm>
          <a:off x="15671800" y="27284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104157</xdr:rowOff>
    </xdr:from>
    <xdr:ext cx="762000" cy="259045"/>
    <xdr:sp macro="" textlink="">
      <xdr:nvSpPr>
        <xdr:cNvPr id="126" name="物件費平均値テキスト">
          <a:extLst>
            <a:ext uri="{FF2B5EF4-FFF2-40B4-BE49-F238E27FC236}">
              <a16:creationId xmlns="" xmlns:a16="http://schemas.microsoft.com/office/drawing/2014/main" id="{00000000-0008-0000-0400-00007E000000}"/>
            </a:ext>
          </a:extLst>
        </xdr:cNvPr>
        <xdr:cNvSpPr txBox="1"/>
      </xdr:nvSpPr>
      <xdr:spPr>
        <a:xfrm>
          <a:off x="16598900" y="2504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a:extLst>
            <a:ext uri="{FF2B5EF4-FFF2-40B4-BE49-F238E27FC236}">
              <a16:creationId xmlns="" xmlns:a16="http://schemas.microsoft.com/office/drawing/2014/main" id="{00000000-0008-0000-0400-00007F000000}"/>
            </a:ext>
          </a:extLst>
        </xdr:cNvPr>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37846</xdr:rowOff>
    </xdr:from>
    <xdr:to>
      <xdr:col>78</xdr:col>
      <xdr:colOff>69850</xdr:colOff>
      <xdr:row>15</xdr:row>
      <xdr:rowOff>156718</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4782800" y="260959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37101</xdr:rowOff>
    </xdr:from>
    <xdr:ext cx="736600" cy="259045"/>
    <xdr:sp macro="" textlink="">
      <xdr:nvSpPr>
        <xdr:cNvPr id="130" name="テキスト ボックス 129">
          <a:extLst>
            <a:ext uri="{FF2B5EF4-FFF2-40B4-BE49-F238E27FC236}">
              <a16:creationId xmlns="" xmlns:a16="http://schemas.microsoft.com/office/drawing/2014/main" id="{00000000-0008-0000-0400-000082000000}"/>
            </a:ext>
          </a:extLst>
        </xdr:cNvPr>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37846</xdr:rowOff>
    </xdr:from>
    <xdr:to>
      <xdr:col>73</xdr:col>
      <xdr:colOff>180975</xdr:colOff>
      <xdr:row>15</xdr:row>
      <xdr:rowOff>165862</xdr:rowOff>
    </xdr:to>
    <xdr:cxnSp macro="">
      <xdr:nvCxnSpPr>
        <xdr:cNvPr id="131" name="直線コネクタ 130">
          <a:extLst>
            <a:ext uri="{FF2B5EF4-FFF2-40B4-BE49-F238E27FC236}">
              <a16:creationId xmlns="" xmlns:a16="http://schemas.microsoft.com/office/drawing/2014/main" id="{00000000-0008-0000-0400-000083000000}"/>
            </a:ext>
          </a:extLst>
        </xdr:cNvPr>
        <xdr:cNvCxnSpPr/>
      </xdr:nvCxnSpPr>
      <xdr:spPr>
        <a:xfrm flipV="1">
          <a:off x="13893800" y="260959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a:extLst>
            <a:ext uri="{FF2B5EF4-FFF2-40B4-BE49-F238E27FC236}">
              <a16:creationId xmlns="" xmlns:a16="http://schemas.microsoft.com/office/drawing/2014/main" id="{00000000-0008-0000-0400-000084000000}"/>
            </a:ext>
          </a:extLst>
        </xdr:cNvPr>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98823</xdr:rowOff>
    </xdr:from>
    <xdr:ext cx="762000" cy="259045"/>
    <xdr:sp macro="" textlink="">
      <xdr:nvSpPr>
        <xdr:cNvPr id="133" name="テキスト ボックス 132">
          <a:extLst>
            <a:ext uri="{FF2B5EF4-FFF2-40B4-BE49-F238E27FC236}">
              <a16:creationId xmlns="" xmlns:a16="http://schemas.microsoft.com/office/drawing/2014/main" id="{00000000-0008-0000-0400-000085000000}"/>
            </a:ext>
          </a:extLst>
        </xdr:cNvPr>
        <xdr:cNvSpPr txBox="1"/>
      </xdr:nvSpPr>
      <xdr:spPr>
        <a:xfrm>
          <a:off x="14401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165862</xdr:rowOff>
    </xdr:from>
    <xdr:to>
      <xdr:col>69</xdr:col>
      <xdr:colOff>92075</xdr:colOff>
      <xdr:row>16</xdr:row>
      <xdr:rowOff>30988</xdr:rowOff>
    </xdr:to>
    <xdr:cxnSp macro="">
      <xdr:nvCxnSpPr>
        <xdr:cNvPr id="134" name="直線コネクタ 133">
          <a:extLst>
            <a:ext uri="{FF2B5EF4-FFF2-40B4-BE49-F238E27FC236}">
              <a16:creationId xmlns="" xmlns:a16="http://schemas.microsoft.com/office/drawing/2014/main" id="{00000000-0008-0000-0400-000086000000}"/>
            </a:ext>
          </a:extLst>
        </xdr:cNvPr>
        <xdr:cNvCxnSpPr/>
      </xdr:nvCxnSpPr>
      <xdr:spPr>
        <a:xfrm flipV="1">
          <a:off x="13004800" y="27376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60198</xdr:rowOff>
    </xdr:from>
    <xdr:to>
      <xdr:col>69</xdr:col>
      <xdr:colOff>142875</xdr:colOff>
      <xdr:row>15</xdr:row>
      <xdr:rowOff>161798</xdr:rowOff>
    </xdr:to>
    <xdr:sp macro="" textlink="">
      <xdr:nvSpPr>
        <xdr:cNvPr id="135" name="フローチャート: 判断 134">
          <a:extLst>
            <a:ext uri="{FF2B5EF4-FFF2-40B4-BE49-F238E27FC236}">
              <a16:creationId xmlns="" xmlns:a16="http://schemas.microsoft.com/office/drawing/2014/main" id="{00000000-0008-0000-0400-000087000000}"/>
            </a:ext>
          </a:extLst>
        </xdr:cNvPr>
        <xdr:cNvSpPr/>
      </xdr:nvSpPr>
      <xdr:spPr>
        <a:xfrm>
          <a:off x="13843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525</xdr:rowOff>
    </xdr:from>
    <xdr:ext cx="7620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3512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142494</xdr:rowOff>
    </xdr:from>
    <xdr:to>
      <xdr:col>82</xdr:col>
      <xdr:colOff>158750</xdr:colOff>
      <xdr:row>16</xdr:row>
      <xdr:rowOff>72644</xdr:rowOff>
    </xdr:to>
    <xdr:sp macro="" textlink="">
      <xdr:nvSpPr>
        <xdr:cNvPr id="144" name="楕円 143">
          <a:extLst>
            <a:ext uri="{FF2B5EF4-FFF2-40B4-BE49-F238E27FC236}">
              <a16:creationId xmlns="" xmlns:a16="http://schemas.microsoft.com/office/drawing/2014/main" id="{00000000-0008-0000-0400-000090000000}"/>
            </a:ext>
          </a:extLst>
        </xdr:cNvPr>
        <xdr:cNvSpPr/>
      </xdr:nvSpPr>
      <xdr:spPr>
        <a:xfrm>
          <a:off x="164592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114571</xdr:rowOff>
    </xdr:from>
    <xdr:ext cx="762000" cy="259045"/>
    <xdr:sp macro="" textlink="">
      <xdr:nvSpPr>
        <xdr:cNvPr id="145" name="物件費該当値テキスト">
          <a:extLst>
            <a:ext uri="{FF2B5EF4-FFF2-40B4-BE49-F238E27FC236}">
              <a16:creationId xmlns="" xmlns:a16="http://schemas.microsoft.com/office/drawing/2014/main" id="{00000000-0008-0000-0400-000091000000}"/>
            </a:ext>
          </a:extLst>
        </xdr:cNvPr>
        <xdr:cNvSpPr txBox="1"/>
      </xdr:nvSpPr>
      <xdr:spPr>
        <a:xfrm>
          <a:off x="16598900" y="268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105918</xdr:rowOff>
    </xdr:from>
    <xdr:to>
      <xdr:col>78</xdr:col>
      <xdr:colOff>120650</xdr:colOff>
      <xdr:row>16</xdr:row>
      <xdr:rowOff>36068</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5621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20845</xdr:rowOff>
    </xdr:from>
    <xdr:ext cx="7366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5290800" y="2764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158496</xdr:rowOff>
    </xdr:from>
    <xdr:to>
      <xdr:col>74</xdr:col>
      <xdr:colOff>31750</xdr:colOff>
      <xdr:row>15</xdr:row>
      <xdr:rowOff>88646</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4732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73423</xdr:rowOff>
    </xdr:from>
    <xdr:ext cx="7620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4401800" y="264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115062</xdr:rowOff>
    </xdr:from>
    <xdr:to>
      <xdr:col>69</xdr:col>
      <xdr:colOff>142875</xdr:colOff>
      <xdr:row>16</xdr:row>
      <xdr:rowOff>45212</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3843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29989</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3512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2954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66565</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2623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％と類似団体平均を上回っている。要因として、障がい者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等への支援費や子育て支援施策として取り組んでいる保育料の軽減による保育所への補助の増加があげられる。</a:t>
          </a:r>
        </a:p>
        <a:p>
          <a:r>
            <a:rPr kumimoji="1" lang="ja-JP" altLang="en-US" sz="1300">
              <a:latin typeface="ＭＳ Ｐゴシック" panose="020B0600070205080204" pitchFamily="50" charset="-128"/>
              <a:ea typeface="ＭＳ Ｐゴシック" panose="020B0600070205080204" pitchFamily="50" charset="-128"/>
            </a:rPr>
            <a:t>　今後も扶助費は増加していくことが見込まれることから、財源の確保や経費の抑制に努める必要がある。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a:extLst>
            <a:ext uri="{FF2B5EF4-FFF2-40B4-BE49-F238E27FC236}">
              <a16:creationId xmlns="" xmlns:a16="http://schemas.microsoft.com/office/drawing/2014/main" id="{00000000-0008-0000-0400-0000B8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45357</xdr:rowOff>
    </xdr:from>
    <xdr:to>
      <xdr:col>24</xdr:col>
      <xdr:colOff>25400</xdr:colOff>
      <xdr:row>61</xdr:row>
      <xdr:rowOff>4535</xdr:rowOff>
    </xdr:to>
    <xdr:cxnSp macro="">
      <xdr:nvCxnSpPr>
        <xdr:cNvPr id="188" name="直線コネクタ 187">
          <a:extLst>
            <a:ext uri="{FF2B5EF4-FFF2-40B4-BE49-F238E27FC236}">
              <a16:creationId xmlns="" xmlns:a16="http://schemas.microsoft.com/office/drawing/2014/main" id="{00000000-0008-0000-0400-0000BC000000}"/>
            </a:ext>
          </a:extLst>
        </xdr:cNvPr>
        <xdr:cNvCxnSpPr/>
      </xdr:nvCxnSpPr>
      <xdr:spPr>
        <a:xfrm>
          <a:off x="3987800" y="10332357"/>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89" name="扶助費平均値テキスト">
          <a:extLst>
            <a:ext uri="{FF2B5EF4-FFF2-40B4-BE49-F238E27FC236}">
              <a16:creationId xmlns="" xmlns:a16="http://schemas.microsoft.com/office/drawing/2014/main" id="{00000000-0008-0000-0400-0000BD000000}"/>
            </a:ext>
          </a:extLst>
        </xdr:cNvPr>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a:extLst>
            <a:ext uri="{FF2B5EF4-FFF2-40B4-BE49-F238E27FC236}">
              <a16:creationId xmlns="" xmlns:a16="http://schemas.microsoft.com/office/drawing/2014/main" id="{00000000-0008-0000-0400-0000BE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102507</xdr:rowOff>
    </xdr:from>
    <xdr:to>
      <xdr:col>19</xdr:col>
      <xdr:colOff>187325</xdr:colOff>
      <xdr:row>60</xdr:row>
      <xdr:rowOff>45357</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a:off x="3098800" y="102180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193" name="テキスト ボックス 192">
          <a:extLst>
            <a:ext uri="{FF2B5EF4-FFF2-40B4-BE49-F238E27FC236}">
              <a16:creationId xmlns="" xmlns:a16="http://schemas.microsoft.com/office/drawing/2014/main" id="{00000000-0008-0000-0400-0000C1000000}"/>
            </a:ext>
          </a:extLst>
        </xdr:cNvPr>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102507</xdr:rowOff>
    </xdr:from>
    <xdr:to>
      <xdr:col>15</xdr:col>
      <xdr:colOff>98425</xdr:colOff>
      <xdr:row>60</xdr:row>
      <xdr:rowOff>45357</xdr:rowOff>
    </xdr:to>
    <xdr:cxnSp macro="">
      <xdr:nvCxnSpPr>
        <xdr:cNvPr id="194" name="直線コネクタ 193">
          <a:extLst>
            <a:ext uri="{FF2B5EF4-FFF2-40B4-BE49-F238E27FC236}">
              <a16:creationId xmlns="" xmlns:a16="http://schemas.microsoft.com/office/drawing/2014/main" id="{00000000-0008-0000-0400-0000C2000000}"/>
            </a:ext>
          </a:extLst>
        </xdr:cNvPr>
        <xdr:cNvCxnSpPr/>
      </xdr:nvCxnSpPr>
      <xdr:spPr>
        <a:xfrm flipV="1">
          <a:off x="2209800" y="102180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 xmlns:a16="http://schemas.microsoft.com/office/drawing/2014/main"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6" name="テキスト ボックス 195">
          <a:extLst>
            <a:ext uri="{FF2B5EF4-FFF2-40B4-BE49-F238E27FC236}">
              <a16:creationId xmlns="" xmlns:a16="http://schemas.microsoft.com/office/drawing/2014/main" id="{00000000-0008-0000-0400-0000C4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45357</xdr:rowOff>
    </xdr:from>
    <xdr:to>
      <xdr:col>11</xdr:col>
      <xdr:colOff>9525</xdr:colOff>
      <xdr:row>60</xdr:row>
      <xdr:rowOff>159657</xdr:rowOff>
    </xdr:to>
    <xdr:cxnSp macro="">
      <xdr:nvCxnSpPr>
        <xdr:cNvPr id="197" name="直線コネクタ 196">
          <a:extLst>
            <a:ext uri="{FF2B5EF4-FFF2-40B4-BE49-F238E27FC236}">
              <a16:creationId xmlns="" xmlns:a16="http://schemas.microsoft.com/office/drawing/2014/main" id="{00000000-0008-0000-0400-0000C5000000}"/>
            </a:ext>
          </a:extLst>
        </xdr:cNvPr>
        <xdr:cNvCxnSpPr/>
      </xdr:nvCxnSpPr>
      <xdr:spPr>
        <a:xfrm flipV="1">
          <a:off x="1320800" y="103323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0" name="フローチャート: 判断 199">
          <a:extLst>
            <a:ext uri="{FF2B5EF4-FFF2-40B4-BE49-F238E27FC236}">
              <a16:creationId xmlns="" xmlns:a16="http://schemas.microsoft.com/office/drawing/2014/main" id="{00000000-0008-0000-0400-0000C8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125185</xdr:rowOff>
    </xdr:from>
    <xdr:to>
      <xdr:col>24</xdr:col>
      <xdr:colOff>76200</xdr:colOff>
      <xdr:row>61</xdr:row>
      <xdr:rowOff>55335</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47752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97262</xdr:rowOff>
    </xdr:from>
    <xdr:ext cx="762000" cy="259045"/>
    <xdr:sp macro="" textlink="">
      <xdr:nvSpPr>
        <xdr:cNvPr id="208" name="扶助費該当値テキスト">
          <a:extLst>
            <a:ext uri="{FF2B5EF4-FFF2-40B4-BE49-F238E27FC236}">
              <a16:creationId xmlns="" xmlns:a16="http://schemas.microsoft.com/office/drawing/2014/main" id="{00000000-0008-0000-0400-0000D0000000}"/>
            </a:ext>
          </a:extLst>
        </xdr:cNvPr>
        <xdr:cNvSpPr txBox="1"/>
      </xdr:nvSpPr>
      <xdr:spPr>
        <a:xfrm>
          <a:off x="4914900" y="1038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166007</xdr:rowOff>
    </xdr:from>
    <xdr:to>
      <xdr:col>20</xdr:col>
      <xdr:colOff>38100</xdr:colOff>
      <xdr:row>60</xdr:row>
      <xdr:rowOff>96157</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3937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80934</xdr:rowOff>
    </xdr:from>
    <xdr:ext cx="7366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3606800" y="1036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51707</xdr:rowOff>
    </xdr:from>
    <xdr:to>
      <xdr:col>15</xdr:col>
      <xdr:colOff>149225</xdr:colOff>
      <xdr:row>59</xdr:row>
      <xdr:rowOff>153307</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3048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138084</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2717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166007</xdr:rowOff>
    </xdr:from>
    <xdr:to>
      <xdr:col>11</xdr:col>
      <xdr:colOff>60325</xdr:colOff>
      <xdr:row>60</xdr:row>
      <xdr:rowOff>96157</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2159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80934</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1828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108857</xdr:rowOff>
    </xdr:from>
    <xdr:to>
      <xdr:col>6</xdr:col>
      <xdr:colOff>171450</xdr:colOff>
      <xdr:row>61</xdr:row>
      <xdr:rowOff>39007</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1270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23784</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939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％と、類似団体平均を</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ポイント下回り、前年度と比べると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年度から公営企業会計適用した下水道事業会計への繰出金の計上項目の変更が減少が要因としてあげられる。</a:t>
          </a:r>
        </a:p>
        <a:p>
          <a:r>
            <a:rPr kumimoji="1" lang="ja-JP" altLang="en-US" sz="1300">
              <a:latin typeface="ＭＳ Ｐゴシック" panose="020B0600070205080204" pitchFamily="50" charset="-128"/>
              <a:ea typeface="ＭＳ Ｐゴシック" panose="020B0600070205080204" pitchFamily="50" charset="-128"/>
            </a:rPr>
            <a:t>　今後も高齢化による後期高齢者医療事業や介護保険事業への繰出金のさらなる増加が見込まれるため、健康増進事業の推進や国保税の見直しなどにより、繰出金の抑制に努めていく必要がある。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a:extLst>
            <a:ext uri="{FF2B5EF4-FFF2-40B4-BE49-F238E27FC236}">
              <a16:creationId xmlns="" xmlns:a16="http://schemas.microsoft.com/office/drawing/2014/main" id="{00000000-0008-0000-0400-0000F5000000}"/>
            </a:ext>
          </a:extLst>
        </xdr:cNvPr>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a:extLst>
            <a:ext uri="{FF2B5EF4-FFF2-40B4-BE49-F238E27FC236}">
              <a16:creationId xmlns="" xmlns:a16="http://schemas.microsoft.com/office/drawing/2014/main" id="{00000000-0008-0000-0400-0000F700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46990</xdr:rowOff>
    </xdr:from>
    <xdr:to>
      <xdr:col>82</xdr:col>
      <xdr:colOff>107950</xdr:colOff>
      <xdr:row>55</xdr:row>
      <xdr:rowOff>130810</xdr:rowOff>
    </xdr:to>
    <xdr:cxnSp macro="">
      <xdr:nvCxnSpPr>
        <xdr:cNvPr id="249" name="直線コネクタ 248">
          <a:extLst>
            <a:ext uri="{FF2B5EF4-FFF2-40B4-BE49-F238E27FC236}">
              <a16:creationId xmlns="" xmlns:a16="http://schemas.microsoft.com/office/drawing/2014/main" id="{00000000-0008-0000-0400-0000F9000000}"/>
            </a:ext>
          </a:extLst>
        </xdr:cNvPr>
        <xdr:cNvCxnSpPr/>
      </xdr:nvCxnSpPr>
      <xdr:spPr>
        <a:xfrm flipV="1">
          <a:off x="15671800" y="94767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0" name="その他平均値テキスト">
          <a:extLst>
            <a:ext uri="{FF2B5EF4-FFF2-40B4-BE49-F238E27FC236}">
              <a16:creationId xmlns="" xmlns:a16="http://schemas.microsoft.com/office/drawing/2014/main" id="{00000000-0008-0000-0400-0000FA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a:extLst>
            <a:ext uri="{FF2B5EF4-FFF2-40B4-BE49-F238E27FC236}">
              <a16:creationId xmlns="" xmlns:a16="http://schemas.microsoft.com/office/drawing/2014/main" id="{00000000-0008-0000-0400-0000FB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55</xdr:row>
      <xdr:rowOff>130810</xdr:rowOff>
    </xdr:to>
    <xdr:cxnSp macro="">
      <xdr:nvCxnSpPr>
        <xdr:cNvPr id="252" name="直線コネクタ 251">
          <a:extLst>
            <a:ext uri="{FF2B5EF4-FFF2-40B4-BE49-F238E27FC236}">
              <a16:creationId xmlns="" xmlns:a16="http://schemas.microsoft.com/office/drawing/2014/main" id="{00000000-0008-0000-0400-0000FC000000}"/>
            </a:ext>
          </a:extLst>
        </xdr:cNvPr>
        <xdr:cNvCxnSpPr/>
      </xdr:nvCxnSpPr>
      <xdr:spPr>
        <a:xfrm>
          <a:off x="14782800" y="9537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4" name="テキスト ボックス 253">
          <a:extLst>
            <a:ext uri="{FF2B5EF4-FFF2-40B4-BE49-F238E27FC236}">
              <a16:creationId xmlns="" xmlns:a16="http://schemas.microsoft.com/office/drawing/2014/main" id="{00000000-0008-0000-0400-0000FE00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55</xdr:row>
      <xdr:rowOff>153670</xdr:rowOff>
    </xdr:to>
    <xdr:cxnSp macro="">
      <xdr:nvCxnSpPr>
        <xdr:cNvPr id="255" name="直線コネクタ 254">
          <a:extLst>
            <a:ext uri="{FF2B5EF4-FFF2-40B4-BE49-F238E27FC236}">
              <a16:creationId xmlns="" xmlns:a16="http://schemas.microsoft.com/office/drawing/2014/main" id="{00000000-0008-0000-0400-0000FF000000}"/>
            </a:ext>
          </a:extLst>
        </xdr:cNvPr>
        <xdr:cNvCxnSpPr/>
      </xdr:nvCxnSpPr>
      <xdr:spPr>
        <a:xfrm flipV="1">
          <a:off x="13893800" y="9537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a:extLst>
            <a:ext uri="{FF2B5EF4-FFF2-40B4-BE49-F238E27FC236}">
              <a16:creationId xmlns="" xmlns:a16="http://schemas.microsoft.com/office/drawing/2014/main" id="{00000000-0008-0000-0400-00000001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7" name="テキスト ボックス 256">
          <a:extLst>
            <a:ext uri="{FF2B5EF4-FFF2-40B4-BE49-F238E27FC236}">
              <a16:creationId xmlns="" xmlns:a16="http://schemas.microsoft.com/office/drawing/2014/main" id="{00000000-0008-0000-0400-00000101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130810</xdr:rowOff>
    </xdr:from>
    <xdr:to>
      <xdr:col>69</xdr:col>
      <xdr:colOff>92075</xdr:colOff>
      <xdr:row>55</xdr:row>
      <xdr:rowOff>153670</xdr:rowOff>
    </xdr:to>
    <xdr:cxnSp macro="">
      <xdr:nvCxnSpPr>
        <xdr:cNvPr id="258" name="直線コネクタ 257">
          <a:extLst>
            <a:ext uri="{FF2B5EF4-FFF2-40B4-BE49-F238E27FC236}">
              <a16:creationId xmlns="" xmlns:a16="http://schemas.microsoft.com/office/drawing/2014/main" id="{00000000-0008-0000-0400-000002010000}"/>
            </a:ext>
          </a:extLst>
        </xdr:cNvPr>
        <xdr:cNvCxnSpPr/>
      </xdr:nvCxnSpPr>
      <xdr:spPr>
        <a:xfrm>
          <a:off x="13004800" y="9560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 xmlns:a16="http://schemas.microsoft.com/office/drawing/2014/main"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1" name="フローチャート: 判断 260">
          <a:extLst>
            <a:ext uri="{FF2B5EF4-FFF2-40B4-BE49-F238E27FC236}">
              <a16:creationId xmlns="" xmlns:a16="http://schemas.microsoft.com/office/drawing/2014/main" id="{00000000-0008-0000-0400-000005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167640</xdr:rowOff>
    </xdr:from>
    <xdr:to>
      <xdr:col>82</xdr:col>
      <xdr:colOff>158750</xdr:colOff>
      <xdr:row>55</xdr:row>
      <xdr:rowOff>97790</xdr:rowOff>
    </xdr:to>
    <xdr:sp macro="" textlink="">
      <xdr:nvSpPr>
        <xdr:cNvPr id="268" name="楕円 267">
          <a:extLst>
            <a:ext uri="{FF2B5EF4-FFF2-40B4-BE49-F238E27FC236}">
              <a16:creationId xmlns="" xmlns:a16="http://schemas.microsoft.com/office/drawing/2014/main" id="{00000000-0008-0000-0400-00000C010000}"/>
            </a:ext>
          </a:extLst>
        </xdr:cNvPr>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12717</xdr:rowOff>
    </xdr:from>
    <xdr:ext cx="762000" cy="259045"/>
    <xdr:sp macro="" textlink="">
      <xdr:nvSpPr>
        <xdr:cNvPr id="269" name="その他該当値テキスト">
          <a:extLst>
            <a:ext uri="{FF2B5EF4-FFF2-40B4-BE49-F238E27FC236}">
              <a16:creationId xmlns="" xmlns:a16="http://schemas.microsoft.com/office/drawing/2014/main" id="{00000000-0008-0000-0400-00000D010000}"/>
            </a:ext>
          </a:extLst>
        </xdr:cNvPr>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80010</xdr:rowOff>
    </xdr:from>
    <xdr:to>
      <xdr:col>78</xdr:col>
      <xdr:colOff>120650</xdr:colOff>
      <xdr:row>56</xdr:row>
      <xdr:rowOff>10160</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5621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20337</xdr:rowOff>
    </xdr:from>
    <xdr:ext cx="7366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5290800" y="927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102870</xdr:rowOff>
    </xdr:from>
    <xdr:to>
      <xdr:col>69</xdr:col>
      <xdr:colOff>142875</xdr:colOff>
      <xdr:row>56</xdr:row>
      <xdr:rowOff>33020</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43197</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80010</xdr:rowOff>
    </xdr:from>
    <xdr:to>
      <xdr:col>65</xdr:col>
      <xdr:colOff>53975</xdr:colOff>
      <xdr:row>56</xdr:row>
      <xdr:rowOff>10160</xdr:rowOff>
    </xdr:to>
    <xdr:sp macro="" textlink="">
      <xdr:nvSpPr>
        <xdr:cNvPr id="276" name="楕円 275">
          <a:extLst>
            <a:ext uri="{FF2B5EF4-FFF2-40B4-BE49-F238E27FC236}">
              <a16:creationId xmlns="" xmlns:a16="http://schemas.microsoft.com/office/drawing/2014/main" id="{00000000-0008-0000-0400-000014010000}"/>
            </a:ext>
          </a:extLst>
        </xdr:cNvPr>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20337</xdr:rowOff>
    </xdr:from>
    <xdr:ext cx="7620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％と、類似団体より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ポイントと上回り、前年度と比べると</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主な要因として、令和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年度から地方公営企業法を適用した下水道事業会計への繰出金を他会計補助金に計上したことによる増加があげられる。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今後も、更なるコスト削減や業務改善を図るとともに、繰出金や各種団体への補助金についても精査することで、補助費の抑制に努める。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7" name="直線コネクタ 306">
          <a:extLst>
            <a:ext uri="{FF2B5EF4-FFF2-40B4-BE49-F238E27FC236}">
              <a16:creationId xmlns="" xmlns:a16="http://schemas.microsoft.com/office/drawing/2014/main" id="{00000000-0008-0000-0400-000033010000}"/>
            </a:ext>
          </a:extLst>
        </xdr:cNvPr>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08" name="補助費等最小値テキスト">
          <a:extLst>
            <a:ext uri="{FF2B5EF4-FFF2-40B4-BE49-F238E27FC236}">
              <a16:creationId xmlns="" xmlns:a16="http://schemas.microsoft.com/office/drawing/2014/main" id="{00000000-0008-0000-0400-000034010000}"/>
            </a:ext>
          </a:extLst>
        </xdr:cNvPr>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a:extLst>
            <a:ext uri="{FF2B5EF4-FFF2-40B4-BE49-F238E27FC236}">
              <a16:creationId xmlns="" xmlns:a16="http://schemas.microsoft.com/office/drawing/2014/main" id="{00000000-0008-0000-0400-000036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156392</xdr:rowOff>
    </xdr:to>
    <xdr:cxnSp macro="">
      <xdr:nvCxnSpPr>
        <xdr:cNvPr id="312" name="直線コネクタ 311">
          <a:extLst>
            <a:ext uri="{FF2B5EF4-FFF2-40B4-BE49-F238E27FC236}">
              <a16:creationId xmlns="" xmlns:a16="http://schemas.microsoft.com/office/drawing/2014/main" id="{00000000-0008-0000-0400-000038010000}"/>
            </a:ext>
          </a:extLst>
        </xdr:cNvPr>
        <xdr:cNvCxnSpPr/>
      </xdr:nvCxnSpPr>
      <xdr:spPr>
        <a:xfrm>
          <a:off x="15671800" y="623062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63335</xdr:rowOff>
    </xdr:from>
    <xdr:ext cx="762000" cy="259045"/>
    <xdr:sp macro="" textlink="">
      <xdr:nvSpPr>
        <xdr:cNvPr id="313" name="補助費等平均値テキスト">
          <a:extLst>
            <a:ext uri="{FF2B5EF4-FFF2-40B4-BE49-F238E27FC236}">
              <a16:creationId xmlns="" xmlns:a16="http://schemas.microsoft.com/office/drawing/2014/main" id="{00000000-0008-0000-0400-000039010000}"/>
            </a:ext>
          </a:extLst>
        </xdr:cNvPr>
        <xdr:cNvSpPr txBox="1"/>
      </xdr:nvSpPr>
      <xdr:spPr>
        <a:xfrm>
          <a:off x="16598900" y="606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4" name="フローチャート: 判断 313">
          <a:extLst>
            <a:ext uri="{FF2B5EF4-FFF2-40B4-BE49-F238E27FC236}">
              <a16:creationId xmlns="" xmlns:a16="http://schemas.microsoft.com/office/drawing/2014/main" id="{00000000-0008-0000-0400-00003A010000}"/>
            </a:ext>
          </a:extLst>
        </xdr:cNvPr>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51889</xdr:rowOff>
    </xdr:from>
    <xdr:to>
      <xdr:col>78</xdr:col>
      <xdr:colOff>69850</xdr:colOff>
      <xdr:row>36</xdr:row>
      <xdr:rowOff>58420</xdr:rowOff>
    </xdr:to>
    <xdr:cxnSp macro="">
      <xdr:nvCxnSpPr>
        <xdr:cNvPr id="315" name="直線コネクタ 314">
          <a:extLst>
            <a:ext uri="{FF2B5EF4-FFF2-40B4-BE49-F238E27FC236}">
              <a16:creationId xmlns="" xmlns:a16="http://schemas.microsoft.com/office/drawing/2014/main" id="{00000000-0008-0000-0400-00003B010000}"/>
            </a:ext>
          </a:extLst>
        </xdr:cNvPr>
        <xdr:cNvCxnSpPr/>
      </xdr:nvCxnSpPr>
      <xdr:spPr>
        <a:xfrm>
          <a:off x="14782800" y="622408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6" name="フローチャート: 判断 315">
          <a:extLst>
            <a:ext uri="{FF2B5EF4-FFF2-40B4-BE49-F238E27FC236}">
              <a16:creationId xmlns="" xmlns:a16="http://schemas.microsoft.com/office/drawing/2014/main" id="{00000000-0008-0000-0400-00003C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100528</xdr:rowOff>
    </xdr:from>
    <xdr:ext cx="7366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5290800" y="62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164556</xdr:rowOff>
    </xdr:from>
    <xdr:to>
      <xdr:col>73</xdr:col>
      <xdr:colOff>180975</xdr:colOff>
      <xdr:row>36</xdr:row>
      <xdr:rowOff>51889</xdr:rowOff>
    </xdr:to>
    <xdr:cxnSp macro="">
      <xdr:nvCxnSpPr>
        <xdr:cNvPr id="318" name="直線コネクタ 317">
          <a:extLst>
            <a:ext uri="{FF2B5EF4-FFF2-40B4-BE49-F238E27FC236}">
              <a16:creationId xmlns="" xmlns:a16="http://schemas.microsoft.com/office/drawing/2014/main" id="{00000000-0008-0000-0400-00003E010000}"/>
            </a:ext>
          </a:extLst>
        </xdr:cNvPr>
        <xdr:cNvCxnSpPr/>
      </xdr:nvCxnSpPr>
      <xdr:spPr>
        <a:xfrm>
          <a:off x="13893800" y="616530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19" name="フローチャート: 判断 318">
          <a:extLst>
            <a:ext uri="{FF2B5EF4-FFF2-40B4-BE49-F238E27FC236}">
              <a16:creationId xmlns="" xmlns:a16="http://schemas.microsoft.com/office/drawing/2014/main" id="{00000000-0008-0000-0400-00003F010000}"/>
            </a:ext>
          </a:extLst>
        </xdr:cNvPr>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54083</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4401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164556</xdr:rowOff>
    </xdr:from>
    <xdr:to>
      <xdr:col>69</xdr:col>
      <xdr:colOff>92075</xdr:colOff>
      <xdr:row>36</xdr:row>
      <xdr:rowOff>25763</xdr:rowOff>
    </xdr:to>
    <xdr:cxnSp macro="">
      <xdr:nvCxnSpPr>
        <xdr:cNvPr id="321" name="直線コネクタ 320">
          <a:extLst>
            <a:ext uri="{FF2B5EF4-FFF2-40B4-BE49-F238E27FC236}">
              <a16:creationId xmlns="" xmlns:a16="http://schemas.microsoft.com/office/drawing/2014/main" id="{00000000-0008-0000-0400-000041010000}"/>
            </a:ext>
          </a:extLst>
        </xdr:cNvPr>
        <xdr:cNvCxnSpPr/>
      </xdr:nvCxnSpPr>
      <xdr:spPr>
        <a:xfrm flipV="1">
          <a:off x="13004800" y="61653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2" name="フローチャート: 判断 321">
          <a:extLst>
            <a:ext uri="{FF2B5EF4-FFF2-40B4-BE49-F238E27FC236}">
              <a16:creationId xmlns="" xmlns:a16="http://schemas.microsoft.com/office/drawing/2014/main" id="{00000000-0008-0000-0400-000042010000}"/>
            </a:ext>
          </a:extLst>
        </xdr:cNvPr>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113591</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159476</xdr:rowOff>
    </xdr:from>
    <xdr:to>
      <xdr:col>65</xdr:col>
      <xdr:colOff>53975</xdr:colOff>
      <xdr:row>36</xdr:row>
      <xdr:rowOff>89626</xdr:rowOff>
    </xdr:to>
    <xdr:sp macro="" textlink="">
      <xdr:nvSpPr>
        <xdr:cNvPr id="324" name="フローチャート: 判断 323">
          <a:extLst>
            <a:ext uri="{FF2B5EF4-FFF2-40B4-BE49-F238E27FC236}">
              <a16:creationId xmlns="" xmlns:a16="http://schemas.microsoft.com/office/drawing/2014/main" id="{00000000-0008-0000-0400-000044010000}"/>
            </a:ext>
          </a:extLst>
        </xdr:cNvPr>
        <xdr:cNvSpPr/>
      </xdr:nvSpPr>
      <xdr:spPr>
        <a:xfrm>
          <a:off x="12954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74403</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2623800" y="62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105592</xdr:rowOff>
    </xdr:from>
    <xdr:to>
      <xdr:col>82</xdr:col>
      <xdr:colOff>158750</xdr:colOff>
      <xdr:row>37</xdr:row>
      <xdr:rowOff>35742</xdr:rowOff>
    </xdr:to>
    <xdr:sp macro="" textlink="">
      <xdr:nvSpPr>
        <xdr:cNvPr id="331" name="楕円 330">
          <a:extLst>
            <a:ext uri="{FF2B5EF4-FFF2-40B4-BE49-F238E27FC236}">
              <a16:creationId xmlns="" xmlns:a16="http://schemas.microsoft.com/office/drawing/2014/main" id="{00000000-0008-0000-0400-00004B010000}"/>
            </a:ext>
          </a:extLst>
        </xdr:cNvPr>
        <xdr:cNvSpPr/>
      </xdr:nvSpPr>
      <xdr:spPr>
        <a:xfrm>
          <a:off x="164592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77669</xdr:rowOff>
    </xdr:from>
    <xdr:ext cx="762000" cy="259045"/>
    <xdr:sp macro="" textlink="">
      <xdr:nvSpPr>
        <xdr:cNvPr id="332" name="補助費等該当値テキスト">
          <a:extLst>
            <a:ext uri="{FF2B5EF4-FFF2-40B4-BE49-F238E27FC236}">
              <a16:creationId xmlns="" xmlns:a16="http://schemas.microsoft.com/office/drawing/2014/main" id="{00000000-0008-0000-0400-00004C010000}"/>
            </a:ext>
          </a:extLst>
        </xdr:cNvPr>
        <xdr:cNvSpPr txBox="1"/>
      </xdr:nvSpPr>
      <xdr:spPr>
        <a:xfrm>
          <a:off x="16598900" y="624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33" name="楕円 332">
          <a:extLst>
            <a:ext uri="{FF2B5EF4-FFF2-40B4-BE49-F238E27FC236}">
              <a16:creationId xmlns="" xmlns:a16="http://schemas.microsoft.com/office/drawing/2014/main" id="{00000000-0008-0000-0400-00004D010000}"/>
            </a:ext>
          </a:extLst>
        </xdr:cNvPr>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34" name="テキスト ボックス 333">
          <a:extLst>
            <a:ext uri="{FF2B5EF4-FFF2-40B4-BE49-F238E27FC236}">
              <a16:creationId xmlns="" xmlns:a16="http://schemas.microsoft.com/office/drawing/2014/main" id="{00000000-0008-0000-0400-00004E010000}"/>
            </a:ext>
          </a:extLst>
        </xdr:cNvPr>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1089</xdr:rowOff>
    </xdr:from>
    <xdr:to>
      <xdr:col>74</xdr:col>
      <xdr:colOff>31750</xdr:colOff>
      <xdr:row>36</xdr:row>
      <xdr:rowOff>102689</xdr:rowOff>
    </xdr:to>
    <xdr:sp macro="" textlink="">
      <xdr:nvSpPr>
        <xdr:cNvPr id="335" name="楕円 334">
          <a:extLst>
            <a:ext uri="{FF2B5EF4-FFF2-40B4-BE49-F238E27FC236}">
              <a16:creationId xmlns="" xmlns:a16="http://schemas.microsoft.com/office/drawing/2014/main" id="{00000000-0008-0000-0400-00004F010000}"/>
            </a:ext>
          </a:extLst>
        </xdr:cNvPr>
        <xdr:cNvSpPr/>
      </xdr:nvSpPr>
      <xdr:spPr>
        <a:xfrm>
          <a:off x="14732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87466</xdr:rowOff>
    </xdr:from>
    <xdr:ext cx="762000" cy="259045"/>
    <xdr:sp macro="" textlink="">
      <xdr:nvSpPr>
        <xdr:cNvPr id="336" name="テキスト ボックス 335">
          <a:extLst>
            <a:ext uri="{FF2B5EF4-FFF2-40B4-BE49-F238E27FC236}">
              <a16:creationId xmlns="" xmlns:a16="http://schemas.microsoft.com/office/drawing/2014/main" id="{00000000-0008-0000-0400-000050010000}"/>
            </a:ext>
          </a:extLst>
        </xdr:cNvPr>
        <xdr:cNvSpPr txBox="1"/>
      </xdr:nvSpPr>
      <xdr:spPr>
        <a:xfrm>
          <a:off x="14401800" y="625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113756</xdr:rowOff>
    </xdr:from>
    <xdr:to>
      <xdr:col>69</xdr:col>
      <xdr:colOff>142875</xdr:colOff>
      <xdr:row>36</xdr:row>
      <xdr:rowOff>43906</xdr:rowOff>
    </xdr:to>
    <xdr:sp macro="" textlink="">
      <xdr:nvSpPr>
        <xdr:cNvPr id="337" name="楕円 336">
          <a:extLst>
            <a:ext uri="{FF2B5EF4-FFF2-40B4-BE49-F238E27FC236}">
              <a16:creationId xmlns="" xmlns:a16="http://schemas.microsoft.com/office/drawing/2014/main" id="{00000000-0008-0000-0400-000051010000}"/>
            </a:ext>
          </a:extLst>
        </xdr:cNvPr>
        <xdr:cNvSpPr/>
      </xdr:nvSpPr>
      <xdr:spPr>
        <a:xfrm>
          <a:off x="138430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54083</xdr:rowOff>
    </xdr:from>
    <xdr:ext cx="762000" cy="259045"/>
    <xdr:sp macro="" textlink="">
      <xdr:nvSpPr>
        <xdr:cNvPr id="338" name="テキスト ボックス 337">
          <a:extLst>
            <a:ext uri="{FF2B5EF4-FFF2-40B4-BE49-F238E27FC236}">
              <a16:creationId xmlns="" xmlns:a16="http://schemas.microsoft.com/office/drawing/2014/main" id="{00000000-0008-0000-0400-000052010000}"/>
            </a:ext>
          </a:extLst>
        </xdr:cNvPr>
        <xdr:cNvSpPr txBox="1"/>
      </xdr:nvSpPr>
      <xdr:spPr>
        <a:xfrm>
          <a:off x="13512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146413</xdr:rowOff>
    </xdr:from>
    <xdr:to>
      <xdr:col>65</xdr:col>
      <xdr:colOff>53975</xdr:colOff>
      <xdr:row>36</xdr:row>
      <xdr:rowOff>76563</xdr:rowOff>
    </xdr:to>
    <xdr:sp macro="" textlink="">
      <xdr:nvSpPr>
        <xdr:cNvPr id="339" name="楕円 338">
          <a:extLst>
            <a:ext uri="{FF2B5EF4-FFF2-40B4-BE49-F238E27FC236}">
              <a16:creationId xmlns="" xmlns:a16="http://schemas.microsoft.com/office/drawing/2014/main" id="{00000000-0008-0000-0400-000053010000}"/>
            </a:ext>
          </a:extLst>
        </xdr:cNvPr>
        <xdr:cNvSpPr/>
      </xdr:nvSpPr>
      <xdr:spPr>
        <a:xfrm>
          <a:off x="129540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86740</xdr:rowOff>
    </xdr:from>
    <xdr:ext cx="762000" cy="259045"/>
    <xdr:sp macro="" textlink="">
      <xdr:nvSpPr>
        <xdr:cNvPr id="340" name="テキスト ボックス 339">
          <a:extLst>
            <a:ext uri="{FF2B5EF4-FFF2-40B4-BE49-F238E27FC236}">
              <a16:creationId xmlns="" xmlns:a16="http://schemas.microsoft.com/office/drawing/2014/main" id="{00000000-0008-0000-0400-000054010000}"/>
            </a:ext>
          </a:extLst>
        </xdr:cNvPr>
        <xdr:cNvSpPr txBox="1"/>
      </xdr:nvSpPr>
      <xdr:spPr>
        <a:xfrm>
          <a:off x="12623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％と類似団体平均を下回り、横ばいに推移しているものの、今後、ため池浚渫や学校、校区センター等の改修に係る起債により、償還額の増加が見込まれる。</a:t>
          </a:r>
        </a:p>
        <a:p>
          <a:r>
            <a:rPr kumimoji="1" lang="ja-JP" altLang="en-US" sz="1300">
              <a:latin typeface="ＭＳ Ｐゴシック" panose="020B0600070205080204" pitchFamily="50" charset="-128"/>
              <a:ea typeface="ＭＳ Ｐゴシック" panose="020B0600070205080204" pitchFamily="50" charset="-128"/>
            </a:rPr>
            <a:t>　起債総額が膨らまないよう、起債依存型の大規模公共事業を精査し、起債を必要最小限度に抑える必要がある。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a:extLst>
            <a:ext uri="{FF2B5EF4-FFF2-40B4-BE49-F238E27FC236}">
              <a16:creationId xmlns="" xmlns:a16="http://schemas.microsoft.com/office/drawing/2014/main" id="{00000000-0008-0000-0400-00006E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a:extLst>
            <a:ext uri="{FF2B5EF4-FFF2-40B4-BE49-F238E27FC236}">
              <a16:creationId xmlns="" xmlns:a16="http://schemas.microsoft.com/office/drawing/2014/main" id="{00000000-0008-0000-0400-000070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90424</xdr:rowOff>
    </xdr:from>
    <xdr:to>
      <xdr:col>24</xdr:col>
      <xdr:colOff>25400</xdr:colOff>
      <xdr:row>76</xdr:row>
      <xdr:rowOff>90424</xdr:rowOff>
    </xdr:to>
    <xdr:cxnSp macro="">
      <xdr:nvCxnSpPr>
        <xdr:cNvPr id="370" name="直線コネクタ 369">
          <a:extLst>
            <a:ext uri="{FF2B5EF4-FFF2-40B4-BE49-F238E27FC236}">
              <a16:creationId xmlns="" xmlns:a16="http://schemas.microsoft.com/office/drawing/2014/main" id="{00000000-0008-0000-0400-000072010000}"/>
            </a:ext>
          </a:extLst>
        </xdr:cNvPr>
        <xdr:cNvCxnSpPr/>
      </xdr:nvCxnSpPr>
      <xdr:spPr>
        <a:xfrm>
          <a:off x="3987800" y="131206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135145</xdr:rowOff>
    </xdr:from>
    <xdr:ext cx="762000" cy="259045"/>
    <xdr:sp macro="" textlink="">
      <xdr:nvSpPr>
        <xdr:cNvPr id="371" name="公債費平均値テキスト">
          <a:extLst>
            <a:ext uri="{FF2B5EF4-FFF2-40B4-BE49-F238E27FC236}">
              <a16:creationId xmlns="" xmlns:a16="http://schemas.microsoft.com/office/drawing/2014/main" id="{00000000-0008-0000-0400-000073010000}"/>
            </a:ext>
          </a:extLst>
        </xdr:cNvPr>
        <xdr:cNvSpPr txBox="1"/>
      </xdr:nvSpPr>
      <xdr:spPr>
        <a:xfrm>
          <a:off x="4914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2" name="フローチャート: 判断 371">
          <a:extLst>
            <a:ext uri="{FF2B5EF4-FFF2-40B4-BE49-F238E27FC236}">
              <a16:creationId xmlns="" xmlns:a16="http://schemas.microsoft.com/office/drawing/2014/main" id="{00000000-0008-0000-0400-000074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44704</xdr:rowOff>
    </xdr:from>
    <xdr:to>
      <xdr:col>19</xdr:col>
      <xdr:colOff>187325</xdr:colOff>
      <xdr:row>76</xdr:row>
      <xdr:rowOff>90424</xdr:rowOff>
    </xdr:to>
    <xdr:cxnSp macro="">
      <xdr:nvCxnSpPr>
        <xdr:cNvPr id="373" name="直線コネクタ 372">
          <a:extLst>
            <a:ext uri="{FF2B5EF4-FFF2-40B4-BE49-F238E27FC236}">
              <a16:creationId xmlns="" xmlns:a16="http://schemas.microsoft.com/office/drawing/2014/main" id="{00000000-0008-0000-0400-000075010000}"/>
            </a:ext>
          </a:extLst>
        </xdr:cNvPr>
        <xdr:cNvCxnSpPr/>
      </xdr:nvCxnSpPr>
      <xdr:spPr>
        <a:xfrm>
          <a:off x="3098800" y="130749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a:extLst>
            <a:ext uri="{FF2B5EF4-FFF2-40B4-BE49-F238E27FC236}">
              <a16:creationId xmlns="" xmlns:a16="http://schemas.microsoft.com/office/drawing/2014/main" id="{00000000-0008-0000-0400-000076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5" name="テキスト ボックス 374">
          <a:extLst>
            <a:ext uri="{FF2B5EF4-FFF2-40B4-BE49-F238E27FC236}">
              <a16:creationId xmlns="" xmlns:a16="http://schemas.microsoft.com/office/drawing/2014/main" id="{00000000-0008-0000-0400-000077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44704</xdr:rowOff>
    </xdr:from>
    <xdr:to>
      <xdr:col>15</xdr:col>
      <xdr:colOff>98425</xdr:colOff>
      <xdr:row>76</xdr:row>
      <xdr:rowOff>94996</xdr:rowOff>
    </xdr:to>
    <xdr:cxnSp macro="">
      <xdr:nvCxnSpPr>
        <xdr:cNvPr id="376" name="直線コネクタ 375">
          <a:extLst>
            <a:ext uri="{FF2B5EF4-FFF2-40B4-BE49-F238E27FC236}">
              <a16:creationId xmlns="" xmlns:a16="http://schemas.microsoft.com/office/drawing/2014/main" id="{00000000-0008-0000-0400-000078010000}"/>
            </a:ext>
          </a:extLst>
        </xdr:cNvPr>
        <xdr:cNvCxnSpPr/>
      </xdr:nvCxnSpPr>
      <xdr:spPr>
        <a:xfrm flipV="1">
          <a:off x="2209800" y="130749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7" name="フローチャート: 判断 376">
          <a:extLst>
            <a:ext uri="{FF2B5EF4-FFF2-40B4-BE49-F238E27FC236}">
              <a16:creationId xmlns="" xmlns:a16="http://schemas.microsoft.com/office/drawing/2014/main" id="{00000000-0008-0000-0400-000079010000}"/>
            </a:ext>
          </a:extLst>
        </xdr:cNvPr>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73423</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2717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94996</xdr:rowOff>
    </xdr:from>
    <xdr:to>
      <xdr:col>11</xdr:col>
      <xdr:colOff>9525</xdr:colOff>
      <xdr:row>76</xdr:row>
      <xdr:rowOff>113285</xdr:rowOff>
    </xdr:to>
    <xdr:cxnSp macro="">
      <xdr:nvCxnSpPr>
        <xdr:cNvPr id="379" name="直線コネクタ 378">
          <a:extLst>
            <a:ext uri="{FF2B5EF4-FFF2-40B4-BE49-F238E27FC236}">
              <a16:creationId xmlns="" xmlns:a16="http://schemas.microsoft.com/office/drawing/2014/main" id="{00000000-0008-0000-0400-00007B010000}"/>
            </a:ext>
          </a:extLst>
        </xdr:cNvPr>
        <xdr:cNvCxnSpPr/>
      </xdr:nvCxnSpPr>
      <xdr:spPr>
        <a:xfrm flipV="1">
          <a:off x="1320800" y="131251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0" name="フローチャート: 判断 379">
          <a:extLst>
            <a:ext uri="{FF2B5EF4-FFF2-40B4-BE49-F238E27FC236}">
              <a16:creationId xmlns="" xmlns:a16="http://schemas.microsoft.com/office/drawing/2014/main" id="{00000000-0008-0000-0400-00007C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2" name="フローチャート: 判断 381">
          <a:extLst>
            <a:ext uri="{FF2B5EF4-FFF2-40B4-BE49-F238E27FC236}">
              <a16:creationId xmlns="" xmlns:a16="http://schemas.microsoft.com/office/drawing/2014/main" id="{00000000-0008-0000-0400-00007E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39624</xdr:rowOff>
    </xdr:from>
    <xdr:to>
      <xdr:col>24</xdr:col>
      <xdr:colOff>76200</xdr:colOff>
      <xdr:row>76</xdr:row>
      <xdr:rowOff>141224</xdr:rowOff>
    </xdr:to>
    <xdr:sp macro="" textlink="">
      <xdr:nvSpPr>
        <xdr:cNvPr id="389" name="楕円 388">
          <a:extLst>
            <a:ext uri="{FF2B5EF4-FFF2-40B4-BE49-F238E27FC236}">
              <a16:creationId xmlns="" xmlns:a16="http://schemas.microsoft.com/office/drawing/2014/main" id="{00000000-0008-0000-0400-000085010000}"/>
            </a:ext>
          </a:extLst>
        </xdr:cNvPr>
        <xdr:cNvSpPr/>
      </xdr:nvSpPr>
      <xdr:spPr>
        <a:xfrm>
          <a:off x="4775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56151</xdr:rowOff>
    </xdr:from>
    <xdr:ext cx="762000" cy="259045"/>
    <xdr:sp macro="" textlink="">
      <xdr:nvSpPr>
        <xdr:cNvPr id="390" name="公債費該当値テキスト">
          <a:extLst>
            <a:ext uri="{FF2B5EF4-FFF2-40B4-BE49-F238E27FC236}">
              <a16:creationId xmlns="" xmlns:a16="http://schemas.microsoft.com/office/drawing/2014/main" id="{00000000-0008-0000-0400-000086010000}"/>
            </a:ext>
          </a:extLst>
        </xdr:cNvPr>
        <xdr:cNvSpPr txBox="1"/>
      </xdr:nvSpPr>
      <xdr:spPr>
        <a:xfrm>
          <a:off x="4914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39624</xdr:rowOff>
    </xdr:from>
    <xdr:to>
      <xdr:col>20</xdr:col>
      <xdr:colOff>38100</xdr:colOff>
      <xdr:row>76</xdr:row>
      <xdr:rowOff>141224</xdr:rowOff>
    </xdr:to>
    <xdr:sp macro="" textlink="">
      <xdr:nvSpPr>
        <xdr:cNvPr id="391" name="楕円 390">
          <a:extLst>
            <a:ext uri="{FF2B5EF4-FFF2-40B4-BE49-F238E27FC236}">
              <a16:creationId xmlns="" xmlns:a16="http://schemas.microsoft.com/office/drawing/2014/main" id="{00000000-0008-0000-0400-000087010000}"/>
            </a:ext>
          </a:extLst>
        </xdr:cNvPr>
        <xdr:cNvSpPr/>
      </xdr:nvSpPr>
      <xdr:spPr>
        <a:xfrm>
          <a:off x="3937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151401</xdr:rowOff>
    </xdr:from>
    <xdr:ext cx="736600" cy="259045"/>
    <xdr:sp macro="" textlink="">
      <xdr:nvSpPr>
        <xdr:cNvPr id="392" name="テキスト ボックス 391">
          <a:extLst>
            <a:ext uri="{FF2B5EF4-FFF2-40B4-BE49-F238E27FC236}">
              <a16:creationId xmlns="" xmlns:a16="http://schemas.microsoft.com/office/drawing/2014/main" id="{00000000-0008-0000-0400-000088010000}"/>
            </a:ext>
          </a:extLst>
        </xdr:cNvPr>
        <xdr:cNvSpPr txBox="1"/>
      </xdr:nvSpPr>
      <xdr:spPr>
        <a:xfrm>
          <a:off x="3606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165354</xdr:rowOff>
    </xdr:from>
    <xdr:to>
      <xdr:col>15</xdr:col>
      <xdr:colOff>149225</xdr:colOff>
      <xdr:row>76</xdr:row>
      <xdr:rowOff>95504</xdr:rowOff>
    </xdr:to>
    <xdr:sp macro="" textlink="">
      <xdr:nvSpPr>
        <xdr:cNvPr id="393" name="楕円 392">
          <a:extLst>
            <a:ext uri="{FF2B5EF4-FFF2-40B4-BE49-F238E27FC236}">
              <a16:creationId xmlns="" xmlns:a16="http://schemas.microsoft.com/office/drawing/2014/main" id="{00000000-0008-0000-0400-000089010000}"/>
            </a:ext>
          </a:extLst>
        </xdr:cNvPr>
        <xdr:cNvSpPr/>
      </xdr:nvSpPr>
      <xdr:spPr>
        <a:xfrm>
          <a:off x="3048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105681</xdr:rowOff>
    </xdr:from>
    <xdr:ext cx="762000" cy="259045"/>
    <xdr:sp macro="" textlink="">
      <xdr:nvSpPr>
        <xdr:cNvPr id="394" name="テキスト ボックス 393">
          <a:extLst>
            <a:ext uri="{FF2B5EF4-FFF2-40B4-BE49-F238E27FC236}">
              <a16:creationId xmlns="" xmlns:a16="http://schemas.microsoft.com/office/drawing/2014/main" id="{00000000-0008-0000-0400-00008A010000}"/>
            </a:ext>
          </a:extLst>
        </xdr:cNvPr>
        <xdr:cNvSpPr txBox="1"/>
      </xdr:nvSpPr>
      <xdr:spPr>
        <a:xfrm>
          <a:off x="2717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44196</xdr:rowOff>
    </xdr:from>
    <xdr:to>
      <xdr:col>11</xdr:col>
      <xdr:colOff>60325</xdr:colOff>
      <xdr:row>76</xdr:row>
      <xdr:rowOff>145796</xdr:rowOff>
    </xdr:to>
    <xdr:sp macro="" textlink="">
      <xdr:nvSpPr>
        <xdr:cNvPr id="395" name="楕円 394">
          <a:extLst>
            <a:ext uri="{FF2B5EF4-FFF2-40B4-BE49-F238E27FC236}">
              <a16:creationId xmlns="" xmlns:a16="http://schemas.microsoft.com/office/drawing/2014/main" id="{00000000-0008-0000-0400-00008B010000}"/>
            </a:ext>
          </a:extLst>
        </xdr:cNvPr>
        <xdr:cNvSpPr/>
      </xdr:nvSpPr>
      <xdr:spPr>
        <a:xfrm>
          <a:off x="2159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155973</xdr:rowOff>
    </xdr:from>
    <xdr:ext cx="762000" cy="259045"/>
    <xdr:sp macro="" textlink="">
      <xdr:nvSpPr>
        <xdr:cNvPr id="396" name="テキスト ボックス 395">
          <a:extLst>
            <a:ext uri="{FF2B5EF4-FFF2-40B4-BE49-F238E27FC236}">
              <a16:creationId xmlns="" xmlns:a16="http://schemas.microsoft.com/office/drawing/2014/main" id="{00000000-0008-0000-0400-00008C010000}"/>
            </a:ext>
          </a:extLst>
        </xdr:cNvPr>
        <xdr:cNvSpPr txBox="1"/>
      </xdr:nvSpPr>
      <xdr:spPr>
        <a:xfrm>
          <a:off x="1828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62485</xdr:rowOff>
    </xdr:from>
    <xdr:to>
      <xdr:col>6</xdr:col>
      <xdr:colOff>171450</xdr:colOff>
      <xdr:row>76</xdr:row>
      <xdr:rowOff>164085</xdr:rowOff>
    </xdr:to>
    <xdr:sp macro="" textlink="">
      <xdr:nvSpPr>
        <xdr:cNvPr id="397" name="楕円 396">
          <a:extLst>
            <a:ext uri="{FF2B5EF4-FFF2-40B4-BE49-F238E27FC236}">
              <a16:creationId xmlns="" xmlns:a16="http://schemas.microsoft.com/office/drawing/2014/main" id="{00000000-0008-0000-0400-00008D010000}"/>
            </a:ext>
          </a:extLst>
        </xdr:cNvPr>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2811</xdr:rowOff>
    </xdr:from>
    <xdr:ext cx="762000" cy="259045"/>
    <xdr:sp macro="" textlink="">
      <xdr:nvSpPr>
        <xdr:cNvPr id="398" name="テキスト ボックス 397">
          <a:extLst>
            <a:ext uri="{FF2B5EF4-FFF2-40B4-BE49-F238E27FC236}">
              <a16:creationId xmlns="" xmlns:a16="http://schemas.microsoft.com/office/drawing/2014/main" id="{00000000-0008-0000-0400-00008E010000}"/>
            </a:ext>
          </a:extLst>
        </xdr:cNvPr>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71.2</a:t>
          </a:r>
          <a:r>
            <a:rPr kumimoji="1" lang="ja-JP" altLang="en-US" sz="1300">
              <a:latin typeface="ＭＳ Ｐゴシック" panose="020B0600070205080204" pitchFamily="50" charset="-128"/>
              <a:ea typeface="ＭＳ Ｐゴシック" panose="020B0600070205080204" pitchFamily="50" charset="-128"/>
            </a:rPr>
            <a:t>％と、類似団体平均と比較して</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ポイント低くなっているものの、今後、児童福祉や社会福祉等、増大が不可避であると見込まれる扶助費をはじめ、経常経費全体の上昇を抑制するよう努める。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7" name="公債費以外最大値テキスト">
          <a:extLst>
            <a:ext uri="{FF2B5EF4-FFF2-40B4-BE49-F238E27FC236}">
              <a16:creationId xmlns="" xmlns:a16="http://schemas.microsoft.com/office/drawing/2014/main" id="{00000000-0008-0000-0400-0000AB010000}"/>
            </a:ext>
          </a:extLst>
        </xdr:cNvPr>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21844</xdr:rowOff>
    </xdr:from>
    <xdr:to>
      <xdr:col>82</xdr:col>
      <xdr:colOff>107950</xdr:colOff>
      <xdr:row>76</xdr:row>
      <xdr:rowOff>67563</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a:off x="15671800" y="13052044"/>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135145</xdr:rowOff>
    </xdr:from>
    <xdr:ext cx="762000" cy="259045"/>
    <xdr:sp macro="" textlink="">
      <xdr:nvSpPr>
        <xdr:cNvPr id="430" name="公債費以外平均値テキスト">
          <a:extLst>
            <a:ext uri="{FF2B5EF4-FFF2-40B4-BE49-F238E27FC236}">
              <a16:creationId xmlns="" xmlns:a16="http://schemas.microsoft.com/office/drawing/2014/main" id="{00000000-0008-0000-0400-0000AE010000}"/>
            </a:ext>
          </a:extLst>
        </xdr:cNvPr>
        <xdr:cNvSpPr txBox="1"/>
      </xdr:nvSpPr>
      <xdr:spPr>
        <a:xfrm>
          <a:off x="16598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1" name="フローチャート: 判断 430">
          <a:extLst>
            <a:ext uri="{FF2B5EF4-FFF2-40B4-BE49-F238E27FC236}">
              <a16:creationId xmlns="" xmlns:a16="http://schemas.microsoft.com/office/drawing/2014/main" id="{00000000-0008-0000-0400-0000AF010000}"/>
            </a:ext>
          </a:extLst>
        </xdr:cNvPr>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88138</xdr:rowOff>
    </xdr:from>
    <xdr:to>
      <xdr:col>78</xdr:col>
      <xdr:colOff>69850</xdr:colOff>
      <xdr:row>76</xdr:row>
      <xdr:rowOff>21844</xdr:rowOff>
    </xdr:to>
    <xdr:cxnSp macro="">
      <xdr:nvCxnSpPr>
        <xdr:cNvPr id="432" name="直線コネクタ 431">
          <a:extLst>
            <a:ext uri="{FF2B5EF4-FFF2-40B4-BE49-F238E27FC236}">
              <a16:creationId xmlns="" xmlns:a16="http://schemas.microsoft.com/office/drawing/2014/main" id="{00000000-0008-0000-0400-0000B0010000}"/>
            </a:ext>
          </a:extLst>
        </xdr:cNvPr>
        <xdr:cNvCxnSpPr/>
      </xdr:nvCxnSpPr>
      <xdr:spPr>
        <a:xfrm>
          <a:off x="14782800" y="1294688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3" name="フローチャート: 判断 432">
          <a:extLst>
            <a:ext uri="{FF2B5EF4-FFF2-40B4-BE49-F238E27FC236}">
              <a16:creationId xmlns="" xmlns:a16="http://schemas.microsoft.com/office/drawing/2014/main" id="{00000000-0008-0000-0400-0000B1010000}"/>
            </a:ext>
          </a:extLst>
        </xdr:cNvPr>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23131</xdr:rowOff>
    </xdr:from>
    <xdr:ext cx="736600" cy="259045"/>
    <xdr:sp macro="" textlink="">
      <xdr:nvSpPr>
        <xdr:cNvPr id="434" name="テキスト ボックス 433">
          <a:extLst>
            <a:ext uri="{FF2B5EF4-FFF2-40B4-BE49-F238E27FC236}">
              <a16:creationId xmlns="" xmlns:a16="http://schemas.microsoft.com/office/drawing/2014/main" id="{00000000-0008-0000-0400-0000B2010000}"/>
            </a:ext>
          </a:extLst>
        </xdr:cNvPr>
        <xdr:cNvSpPr txBox="1"/>
      </xdr:nvSpPr>
      <xdr:spPr>
        <a:xfrm>
          <a:off x="15290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88138</xdr:rowOff>
    </xdr:from>
    <xdr:to>
      <xdr:col>73</xdr:col>
      <xdr:colOff>180975</xdr:colOff>
      <xdr:row>76</xdr:row>
      <xdr:rowOff>81280</xdr:rowOff>
    </xdr:to>
    <xdr:cxnSp macro="">
      <xdr:nvCxnSpPr>
        <xdr:cNvPr id="435" name="直線コネクタ 434">
          <a:extLst>
            <a:ext uri="{FF2B5EF4-FFF2-40B4-BE49-F238E27FC236}">
              <a16:creationId xmlns="" xmlns:a16="http://schemas.microsoft.com/office/drawing/2014/main" id="{00000000-0008-0000-0400-0000B3010000}"/>
            </a:ext>
          </a:extLst>
        </xdr:cNvPr>
        <xdr:cNvCxnSpPr/>
      </xdr:nvCxnSpPr>
      <xdr:spPr>
        <a:xfrm flipV="1">
          <a:off x="13893800" y="1294688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a:extLst>
            <a:ext uri="{FF2B5EF4-FFF2-40B4-BE49-F238E27FC236}">
              <a16:creationId xmlns="" xmlns:a16="http://schemas.microsoft.com/office/drawing/2014/main" id="{00000000-0008-0000-0400-0000B4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53848</xdr:rowOff>
    </xdr:from>
    <xdr:to>
      <xdr:col>69</xdr:col>
      <xdr:colOff>92075</xdr:colOff>
      <xdr:row>76</xdr:row>
      <xdr:rowOff>81280</xdr:rowOff>
    </xdr:to>
    <xdr:cxnSp macro="">
      <xdr:nvCxnSpPr>
        <xdr:cNvPr id="438" name="直線コネクタ 437">
          <a:extLst>
            <a:ext uri="{FF2B5EF4-FFF2-40B4-BE49-F238E27FC236}">
              <a16:creationId xmlns="" xmlns:a16="http://schemas.microsoft.com/office/drawing/2014/main" id="{00000000-0008-0000-0400-0000B6010000}"/>
            </a:ext>
          </a:extLst>
        </xdr:cNvPr>
        <xdr:cNvCxnSpPr/>
      </xdr:nvCxnSpPr>
      <xdr:spPr>
        <a:xfrm>
          <a:off x="13004800" y="130840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39" name="フローチャート: 判断 438">
          <a:extLst>
            <a:ext uri="{FF2B5EF4-FFF2-40B4-BE49-F238E27FC236}">
              <a16:creationId xmlns="" xmlns:a16="http://schemas.microsoft.com/office/drawing/2014/main" id="{00000000-0008-0000-0400-0000B7010000}"/>
            </a:ext>
          </a:extLst>
        </xdr:cNvPr>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119142</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3512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1" name="フローチャート: 判断 440">
          <a:extLst>
            <a:ext uri="{FF2B5EF4-FFF2-40B4-BE49-F238E27FC236}">
              <a16:creationId xmlns="" xmlns:a16="http://schemas.microsoft.com/office/drawing/2014/main" id="{00000000-0008-0000-0400-0000B9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48" name="楕円 447">
          <a:extLst>
            <a:ext uri="{FF2B5EF4-FFF2-40B4-BE49-F238E27FC236}">
              <a16:creationId xmlns="" xmlns:a16="http://schemas.microsoft.com/office/drawing/2014/main" id="{00000000-0008-0000-0400-0000C0010000}"/>
            </a:ext>
          </a:extLst>
        </xdr:cNvPr>
        <xdr:cNvSpPr/>
      </xdr:nvSpPr>
      <xdr:spPr>
        <a:xfrm>
          <a:off x="16459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33291</xdr:rowOff>
    </xdr:from>
    <xdr:ext cx="762000" cy="259045"/>
    <xdr:sp macro="" textlink="">
      <xdr:nvSpPr>
        <xdr:cNvPr id="449" name="公債費以外該当値テキスト">
          <a:extLst>
            <a:ext uri="{FF2B5EF4-FFF2-40B4-BE49-F238E27FC236}">
              <a16:creationId xmlns="" xmlns:a16="http://schemas.microsoft.com/office/drawing/2014/main" id="{00000000-0008-0000-0400-0000C1010000}"/>
            </a:ext>
          </a:extLst>
        </xdr:cNvPr>
        <xdr:cNvSpPr txBox="1"/>
      </xdr:nvSpPr>
      <xdr:spPr>
        <a:xfrm>
          <a:off x="16598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142494</xdr:rowOff>
    </xdr:from>
    <xdr:to>
      <xdr:col>78</xdr:col>
      <xdr:colOff>120650</xdr:colOff>
      <xdr:row>76</xdr:row>
      <xdr:rowOff>72644</xdr:rowOff>
    </xdr:to>
    <xdr:sp macro="" textlink="">
      <xdr:nvSpPr>
        <xdr:cNvPr id="450" name="楕円 449">
          <a:extLst>
            <a:ext uri="{FF2B5EF4-FFF2-40B4-BE49-F238E27FC236}">
              <a16:creationId xmlns="" xmlns:a16="http://schemas.microsoft.com/office/drawing/2014/main" id="{00000000-0008-0000-0400-0000C2010000}"/>
            </a:ext>
          </a:extLst>
        </xdr:cNvPr>
        <xdr:cNvSpPr/>
      </xdr:nvSpPr>
      <xdr:spPr>
        <a:xfrm>
          <a:off x="15621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82821</xdr:rowOff>
    </xdr:from>
    <xdr:ext cx="736600" cy="259045"/>
    <xdr:sp macro="" textlink="">
      <xdr:nvSpPr>
        <xdr:cNvPr id="451" name="テキスト ボックス 450">
          <a:extLst>
            <a:ext uri="{FF2B5EF4-FFF2-40B4-BE49-F238E27FC236}">
              <a16:creationId xmlns="" xmlns:a16="http://schemas.microsoft.com/office/drawing/2014/main" id="{00000000-0008-0000-0400-0000C3010000}"/>
            </a:ext>
          </a:extLst>
        </xdr:cNvPr>
        <xdr:cNvSpPr txBox="1"/>
      </xdr:nvSpPr>
      <xdr:spPr>
        <a:xfrm>
          <a:off x="15290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37338</xdr:rowOff>
    </xdr:from>
    <xdr:to>
      <xdr:col>74</xdr:col>
      <xdr:colOff>31750</xdr:colOff>
      <xdr:row>75</xdr:row>
      <xdr:rowOff>138938</xdr:rowOff>
    </xdr:to>
    <xdr:sp macro="" textlink="">
      <xdr:nvSpPr>
        <xdr:cNvPr id="452" name="楕円 451">
          <a:extLst>
            <a:ext uri="{FF2B5EF4-FFF2-40B4-BE49-F238E27FC236}">
              <a16:creationId xmlns="" xmlns:a16="http://schemas.microsoft.com/office/drawing/2014/main" id="{00000000-0008-0000-0400-0000C4010000}"/>
            </a:ext>
          </a:extLst>
        </xdr:cNvPr>
        <xdr:cNvSpPr/>
      </xdr:nvSpPr>
      <xdr:spPr>
        <a:xfrm>
          <a:off x="14732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149115</xdr:rowOff>
    </xdr:from>
    <xdr:ext cx="762000" cy="259045"/>
    <xdr:sp macro="" textlink="">
      <xdr:nvSpPr>
        <xdr:cNvPr id="453" name="テキスト ボックス 452">
          <a:extLst>
            <a:ext uri="{FF2B5EF4-FFF2-40B4-BE49-F238E27FC236}">
              <a16:creationId xmlns="" xmlns:a16="http://schemas.microsoft.com/office/drawing/2014/main" id="{00000000-0008-0000-0400-0000C5010000}"/>
            </a:ext>
          </a:extLst>
        </xdr:cNvPr>
        <xdr:cNvSpPr txBox="1"/>
      </xdr:nvSpPr>
      <xdr:spPr>
        <a:xfrm>
          <a:off x="14401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30480</xdr:rowOff>
    </xdr:from>
    <xdr:to>
      <xdr:col>69</xdr:col>
      <xdr:colOff>142875</xdr:colOff>
      <xdr:row>76</xdr:row>
      <xdr:rowOff>132080</xdr:rowOff>
    </xdr:to>
    <xdr:sp macro="" textlink="">
      <xdr:nvSpPr>
        <xdr:cNvPr id="454" name="楕円 453">
          <a:extLst>
            <a:ext uri="{FF2B5EF4-FFF2-40B4-BE49-F238E27FC236}">
              <a16:creationId xmlns="" xmlns:a16="http://schemas.microsoft.com/office/drawing/2014/main" id="{00000000-0008-0000-0400-0000C6010000}"/>
            </a:ext>
          </a:extLst>
        </xdr:cNvPr>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55" name="テキスト ボックス 454">
          <a:extLst>
            <a:ext uri="{FF2B5EF4-FFF2-40B4-BE49-F238E27FC236}">
              <a16:creationId xmlns="" xmlns:a16="http://schemas.microsoft.com/office/drawing/2014/main" id="{00000000-0008-0000-0400-0000C7010000}"/>
            </a:ext>
          </a:extLst>
        </xdr:cNvPr>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xdr:rowOff>
    </xdr:from>
    <xdr:to>
      <xdr:col>65</xdr:col>
      <xdr:colOff>53975</xdr:colOff>
      <xdr:row>76</xdr:row>
      <xdr:rowOff>104648</xdr:rowOff>
    </xdr:to>
    <xdr:sp macro="" textlink="">
      <xdr:nvSpPr>
        <xdr:cNvPr id="456" name="楕円 455">
          <a:extLst>
            <a:ext uri="{FF2B5EF4-FFF2-40B4-BE49-F238E27FC236}">
              <a16:creationId xmlns="" xmlns:a16="http://schemas.microsoft.com/office/drawing/2014/main" id="{00000000-0008-0000-0400-0000C8010000}"/>
            </a:ext>
          </a:extLst>
        </xdr:cNvPr>
        <xdr:cNvSpPr/>
      </xdr:nvSpPr>
      <xdr:spPr>
        <a:xfrm>
          <a:off x="12954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114825</xdr:rowOff>
    </xdr:from>
    <xdr:ext cx="762000" cy="259045"/>
    <xdr:sp macro="" textlink="">
      <xdr:nvSpPr>
        <xdr:cNvPr id="457" name="テキスト ボックス 456">
          <a:extLst>
            <a:ext uri="{FF2B5EF4-FFF2-40B4-BE49-F238E27FC236}">
              <a16:creationId xmlns="" xmlns:a16="http://schemas.microsoft.com/office/drawing/2014/main" id="{00000000-0008-0000-0400-0000C9010000}"/>
            </a:ext>
          </a:extLst>
        </xdr:cNvPr>
        <xdr:cNvSpPr txBox="1"/>
      </xdr:nvSpPr>
      <xdr:spPr>
        <a:xfrm>
          <a:off x="12623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福岡県大刀洗町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a:extLst>
            <a:ext uri="{FF2B5EF4-FFF2-40B4-BE49-F238E27FC236}">
              <a16:creationId xmlns="" xmlns:a16="http://schemas.microsoft.com/office/drawing/2014/main" id="{00000000-0008-0000-0500-00002E000000}"/>
            </a:ext>
          </a:extLst>
        </xdr:cNvPr>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a:extLst>
            <a:ext uri="{FF2B5EF4-FFF2-40B4-BE49-F238E27FC236}">
              <a16:creationId xmlns="" xmlns:a16="http://schemas.microsoft.com/office/drawing/2014/main" id="{00000000-0008-0000-0500-000030000000}"/>
            </a:ext>
          </a:extLst>
        </xdr:cNvPr>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55766</xdr:rowOff>
    </xdr:from>
    <xdr:to>
      <xdr:col>29</xdr:col>
      <xdr:colOff>127000</xdr:colOff>
      <xdr:row>19</xdr:row>
      <xdr:rowOff>75971</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flipV="1">
          <a:off x="5003800" y="3360941"/>
          <a:ext cx="647700" cy="20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132592</xdr:rowOff>
    </xdr:from>
    <xdr:ext cx="762000" cy="259045"/>
    <xdr:sp macro="" textlink="">
      <xdr:nvSpPr>
        <xdr:cNvPr id="51" name="人口1人当たり決算額の推移平均値テキスト130">
          <a:extLst>
            <a:ext uri="{FF2B5EF4-FFF2-40B4-BE49-F238E27FC236}">
              <a16:creationId xmlns="" xmlns:a16="http://schemas.microsoft.com/office/drawing/2014/main" id="{00000000-0008-0000-0500-000033000000}"/>
            </a:ext>
          </a:extLst>
        </xdr:cNvPr>
        <xdr:cNvSpPr txBox="1"/>
      </xdr:nvSpPr>
      <xdr:spPr>
        <a:xfrm>
          <a:off x="5740400" y="2751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68491</xdr:rowOff>
    </xdr:from>
    <xdr:to>
      <xdr:col>26</xdr:col>
      <xdr:colOff>50800</xdr:colOff>
      <xdr:row>19</xdr:row>
      <xdr:rowOff>75971</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a:off x="4305300" y="3373666"/>
          <a:ext cx="698500" cy="7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97477</xdr:rowOff>
    </xdr:from>
    <xdr:ext cx="7366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4622800" y="2716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68491</xdr:rowOff>
    </xdr:from>
    <xdr:to>
      <xdr:col>22</xdr:col>
      <xdr:colOff>114300</xdr:colOff>
      <xdr:row>19</xdr:row>
      <xdr:rowOff>118897</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flipV="1">
          <a:off x="3606800" y="3373666"/>
          <a:ext cx="698500" cy="50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a:extLst>
            <a:ext uri="{FF2B5EF4-FFF2-40B4-BE49-F238E27FC236}">
              <a16:creationId xmlns="" xmlns:a16="http://schemas.microsoft.com/office/drawing/2014/main" id="{00000000-0008-0000-0500-000039000000}"/>
            </a:ext>
          </a:extLst>
        </xdr:cNvPr>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116082</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924300" y="273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118897</xdr:rowOff>
    </xdr:from>
    <xdr:to>
      <xdr:col>18</xdr:col>
      <xdr:colOff>177800</xdr:colOff>
      <xdr:row>19</xdr:row>
      <xdr:rowOff>153149</xdr:rowOff>
    </xdr:to>
    <xdr:cxnSp macro="">
      <xdr:nvCxnSpPr>
        <xdr:cNvPr id="59" name="直線コネクタ 58">
          <a:extLst>
            <a:ext uri="{FF2B5EF4-FFF2-40B4-BE49-F238E27FC236}">
              <a16:creationId xmlns="" xmlns:a16="http://schemas.microsoft.com/office/drawing/2014/main" id="{00000000-0008-0000-0500-00003B000000}"/>
            </a:ext>
          </a:extLst>
        </xdr:cNvPr>
        <xdr:cNvCxnSpPr/>
      </xdr:nvCxnSpPr>
      <xdr:spPr bwMode="auto">
        <a:xfrm flipV="1">
          <a:off x="2908300" y="3424072"/>
          <a:ext cx="698500" cy="34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128439</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32258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7125</xdr:rowOff>
    </xdr:from>
    <xdr:to>
      <xdr:col>15</xdr:col>
      <xdr:colOff>101600</xdr:colOff>
      <xdr:row>17</xdr:row>
      <xdr:rowOff>108725</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2857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118902</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2527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4966</xdr:rowOff>
    </xdr:from>
    <xdr:to>
      <xdr:col>29</xdr:col>
      <xdr:colOff>177800</xdr:colOff>
      <xdr:row>19</xdr:row>
      <xdr:rowOff>106566</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5600700" y="3310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148493</xdr:rowOff>
    </xdr:from>
    <xdr:ext cx="762000" cy="259045"/>
    <xdr:sp macro="" textlink="">
      <xdr:nvSpPr>
        <xdr:cNvPr id="70" name="人口1人当たり決算額の推移該当値テキスト130">
          <a:extLst>
            <a:ext uri="{FF2B5EF4-FFF2-40B4-BE49-F238E27FC236}">
              <a16:creationId xmlns="" xmlns:a16="http://schemas.microsoft.com/office/drawing/2014/main" id="{00000000-0008-0000-0500-000046000000}"/>
            </a:ext>
          </a:extLst>
        </xdr:cNvPr>
        <xdr:cNvSpPr txBox="1"/>
      </xdr:nvSpPr>
      <xdr:spPr>
        <a:xfrm>
          <a:off x="5740400" y="328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25171</xdr:rowOff>
    </xdr:from>
    <xdr:to>
      <xdr:col>26</xdr:col>
      <xdr:colOff>101600</xdr:colOff>
      <xdr:row>19</xdr:row>
      <xdr:rowOff>126771</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953000" y="3330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111548</xdr:rowOff>
    </xdr:from>
    <xdr:ext cx="7366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4622800" y="3416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17691</xdr:rowOff>
    </xdr:from>
    <xdr:to>
      <xdr:col>22</xdr:col>
      <xdr:colOff>165100</xdr:colOff>
      <xdr:row>19</xdr:row>
      <xdr:rowOff>119291</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254500" y="3322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104068</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924300" y="340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68097</xdr:rowOff>
    </xdr:from>
    <xdr:to>
      <xdr:col>19</xdr:col>
      <xdr:colOff>38100</xdr:colOff>
      <xdr:row>19</xdr:row>
      <xdr:rowOff>169697</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3556000" y="3373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154474</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225800" y="345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102349</xdr:rowOff>
    </xdr:from>
    <xdr:to>
      <xdr:col>15</xdr:col>
      <xdr:colOff>101600</xdr:colOff>
      <xdr:row>20</xdr:row>
      <xdr:rowOff>32499</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2857500" y="3407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17276</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2527300" y="3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a:extLst>
            <a:ext uri="{FF2B5EF4-FFF2-40B4-BE49-F238E27FC236}">
              <a16:creationId xmlns="" xmlns:a16="http://schemas.microsoft.com/office/drawing/2014/main" id="{00000000-0008-0000-0500-00006A000000}"/>
            </a:ext>
          </a:extLst>
        </xdr:cNvPr>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a:extLst>
            <a:ext uri="{FF2B5EF4-FFF2-40B4-BE49-F238E27FC236}">
              <a16:creationId xmlns="" xmlns:a16="http://schemas.microsoft.com/office/drawing/2014/main" id="{00000000-0008-0000-0500-00006C000000}"/>
            </a:ext>
          </a:extLst>
        </xdr:cNvPr>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12678</xdr:rowOff>
    </xdr:from>
    <xdr:to>
      <xdr:col>29</xdr:col>
      <xdr:colOff>127000</xdr:colOff>
      <xdr:row>36</xdr:row>
      <xdr:rowOff>53322</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a:off x="5003800" y="6965928"/>
          <a:ext cx="647700" cy="40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38100</xdr:rowOff>
    </xdr:from>
    <xdr:ext cx="762000" cy="259045"/>
    <xdr:sp macro="" textlink="">
      <xdr:nvSpPr>
        <xdr:cNvPr id="111" name="人口1人当たり決算額の推移平均値テキスト445">
          <a:extLst>
            <a:ext uri="{FF2B5EF4-FFF2-40B4-BE49-F238E27FC236}">
              <a16:creationId xmlns="" xmlns:a16="http://schemas.microsoft.com/office/drawing/2014/main" id="{00000000-0008-0000-0500-00006F000000}"/>
            </a:ext>
          </a:extLst>
        </xdr:cNvPr>
        <xdr:cNvSpPr txBox="1"/>
      </xdr:nvSpPr>
      <xdr:spPr>
        <a:xfrm>
          <a:off x="5740400" y="69913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a:extLst>
            <a:ext uri="{FF2B5EF4-FFF2-40B4-BE49-F238E27FC236}">
              <a16:creationId xmlns="" xmlns:a16="http://schemas.microsoft.com/office/drawing/2014/main" id="{00000000-0008-0000-0500-000070000000}"/>
            </a:ext>
          </a:extLst>
        </xdr:cNvPr>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12678</xdr:rowOff>
    </xdr:from>
    <xdr:to>
      <xdr:col>26</xdr:col>
      <xdr:colOff>50800</xdr:colOff>
      <xdr:row>36</xdr:row>
      <xdr:rowOff>64752</xdr:rowOff>
    </xdr:to>
    <xdr:cxnSp macro="">
      <xdr:nvCxnSpPr>
        <xdr:cNvPr id="113" name="直線コネクタ 112">
          <a:extLst>
            <a:ext uri="{FF2B5EF4-FFF2-40B4-BE49-F238E27FC236}">
              <a16:creationId xmlns="" xmlns:a16="http://schemas.microsoft.com/office/drawing/2014/main" id="{00000000-0008-0000-0500-000071000000}"/>
            </a:ext>
          </a:extLst>
        </xdr:cNvPr>
        <xdr:cNvCxnSpPr/>
      </xdr:nvCxnSpPr>
      <xdr:spPr bwMode="auto">
        <a:xfrm flipV="1">
          <a:off x="4305300" y="6965928"/>
          <a:ext cx="698500" cy="52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a:extLst>
            <a:ext uri="{FF2B5EF4-FFF2-40B4-BE49-F238E27FC236}">
              <a16:creationId xmlns="" xmlns:a16="http://schemas.microsoft.com/office/drawing/2014/main" id="{00000000-0008-0000-0500-000072000000}"/>
            </a:ext>
          </a:extLst>
        </xdr:cNvPr>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80990</xdr:rowOff>
    </xdr:from>
    <xdr:ext cx="736600" cy="259045"/>
    <xdr:sp macro="" textlink="">
      <xdr:nvSpPr>
        <xdr:cNvPr id="115" name="テキスト ボックス 114">
          <a:extLst>
            <a:ext uri="{FF2B5EF4-FFF2-40B4-BE49-F238E27FC236}">
              <a16:creationId xmlns="" xmlns:a16="http://schemas.microsoft.com/office/drawing/2014/main" id="{00000000-0008-0000-0500-000073000000}"/>
            </a:ext>
          </a:extLst>
        </xdr:cNvPr>
        <xdr:cNvSpPr txBox="1"/>
      </xdr:nvSpPr>
      <xdr:spPr>
        <a:xfrm>
          <a:off x="4622800" y="7034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64752</xdr:rowOff>
    </xdr:from>
    <xdr:to>
      <xdr:col>22</xdr:col>
      <xdr:colOff>114300</xdr:colOff>
      <xdr:row>36</xdr:row>
      <xdr:rowOff>131275</xdr:rowOff>
    </xdr:to>
    <xdr:cxnSp macro="">
      <xdr:nvCxnSpPr>
        <xdr:cNvPr id="116" name="直線コネクタ 115">
          <a:extLst>
            <a:ext uri="{FF2B5EF4-FFF2-40B4-BE49-F238E27FC236}">
              <a16:creationId xmlns="" xmlns:a16="http://schemas.microsoft.com/office/drawing/2014/main" id="{00000000-0008-0000-0500-000074000000}"/>
            </a:ext>
          </a:extLst>
        </xdr:cNvPr>
        <xdr:cNvCxnSpPr/>
      </xdr:nvCxnSpPr>
      <xdr:spPr bwMode="auto">
        <a:xfrm flipV="1">
          <a:off x="3606800" y="7018002"/>
          <a:ext cx="698500" cy="66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a:extLst>
            <a:ext uri="{FF2B5EF4-FFF2-40B4-BE49-F238E27FC236}">
              <a16:creationId xmlns="" xmlns:a16="http://schemas.microsoft.com/office/drawing/2014/main" id="{00000000-0008-0000-0500-000075000000}"/>
            </a:ext>
          </a:extLst>
        </xdr:cNvPr>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109702</xdr:rowOff>
    </xdr:from>
    <xdr:ext cx="762000" cy="259045"/>
    <xdr:sp macro="" textlink="">
      <xdr:nvSpPr>
        <xdr:cNvPr id="118" name="テキスト ボックス 117">
          <a:extLst>
            <a:ext uri="{FF2B5EF4-FFF2-40B4-BE49-F238E27FC236}">
              <a16:creationId xmlns="" xmlns:a16="http://schemas.microsoft.com/office/drawing/2014/main" id="{00000000-0008-0000-0500-000076000000}"/>
            </a:ext>
          </a:extLst>
        </xdr:cNvPr>
        <xdr:cNvSpPr txBox="1"/>
      </xdr:nvSpPr>
      <xdr:spPr>
        <a:xfrm>
          <a:off x="3924300" y="706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131275</xdr:rowOff>
    </xdr:from>
    <xdr:to>
      <xdr:col>18</xdr:col>
      <xdr:colOff>177800</xdr:colOff>
      <xdr:row>36</xdr:row>
      <xdr:rowOff>145814</xdr:rowOff>
    </xdr:to>
    <xdr:cxnSp macro="">
      <xdr:nvCxnSpPr>
        <xdr:cNvPr id="119" name="直線コネクタ 118">
          <a:extLst>
            <a:ext uri="{FF2B5EF4-FFF2-40B4-BE49-F238E27FC236}">
              <a16:creationId xmlns="" xmlns:a16="http://schemas.microsoft.com/office/drawing/2014/main" id="{00000000-0008-0000-0500-000077000000}"/>
            </a:ext>
          </a:extLst>
        </xdr:cNvPr>
        <xdr:cNvCxnSpPr/>
      </xdr:nvCxnSpPr>
      <xdr:spPr bwMode="auto">
        <a:xfrm flipV="1">
          <a:off x="2908300" y="7084525"/>
          <a:ext cx="698500" cy="14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a:extLst>
            <a:ext uri="{FF2B5EF4-FFF2-40B4-BE49-F238E27FC236}">
              <a16:creationId xmlns="" xmlns:a16="http://schemas.microsoft.com/office/drawing/2014/main" id="{00000000-0008-0000-0500-000078000000}"/>
            </a:ext>
          </a:extLst>
        </xdr:cNvPr>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160888</xdr:rowOff>
    </xdr:from>
    <xdr:ext cx="7620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32258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22" name="フローチャート: 判断 121">
          <a:extLst>
            <a:ext uri="{FF2B5EF4-FFF2-40B4-BE49-F238E27FC236}">
              <a16:creationId xmlns="" xmlns:a16="http://schemas.microsoft.com/office/drawing/2014/main" id="{00000000-0008-0000-0500-00007A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142120</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2527300" y="67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2522</xdr:rowOff>
    </xdr:from>
    <xdr:to>
      <xdr:col>29</xdr:col>
      <xdr:colOff>177800</xdr:colOff>
      <xdr:row>36</xdr:row>
      <xdr:rowOff>104122</xdr:rowOff>
    </xdr:to>
    <xdr:sp macro="" textlink="">
      <xdr:nvSpPr>
        <xdr:cNvPr id="129" name="楕円 128">
          <a:extLst>
            <a:ext uri="{FF2B5EF4-FFF2-40B4-BE49-F238E27FC236}">
              <a16:creationId xmlns="" xmlns:a16="http://schemas.microsoft.com/office/drawing/2014/main" id="{00000000-0008-0000-0500-000081000000}"/>
            </a:ext>
          </a:extLst>
        </xdr:cNvPr>
        <xdr:cNvSpPr/>
      </xdr:nvSpPr>
      <xdr:spPr bwMode="auto">
        <a:xfrm>
          <a:off x="5600700" y="6955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190499</xdr:rowOff>
    </xdr:from>
    <xdr:ext cx="762000" cy="259045"/>
    <xdr:sp macro="" textlink="">
      <xdr:nvSpPr>
        <xdr:cNvPr id="130" name="人口1人当たり決算額の推移該当値テキスト445">
          <a:extLst>
            <a:ext uri="{FF2B5EF4-FFF2-40B4-BE49-F238E27FC236}">
              <a16:creationId xmlns="" xmlns:a16="http://schemas.microsoft.com/office/drawing/2014/main" id="{00000000-0008-0000-0500-000082000000}"/>
            </a:ext>
          </a:extLst>
        </xdr:cNvPr>
        <xdr:cNvSpPr txBox="1"/>
      </xdr:nvSpPr>
      <xdr:spPr>
        <a:xfrm>
          <a:off x="5740400" y="680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304778</xdr:rowOff>
    </xdr:from>
    <xdr:to>
      <xdr:col>26</xdr:col>
      <xdr:colOff>101600</xdr:colOff>
      <xdr:row>36</xdr:row>
      <xdr:rowOff>63478</xdr:rowOff>
    </xdr:to>
    <xdr:sp macro="" textlink="">
      <xdr:nvSpPr>
        <xdr:cNvPr id="131" name="楕円 130">
          <a:extLst>
            <a:ext uri="{FF2B5EF4-FFF2-40B4-BE49-F238E27FC236}">
              <a16:creationId xmlns="" xmlns:a16="http://schemas.microsoft.com/office/drawing/2014/main" id="{00000000-0008-0000-0500-000083000000}"/>
            </a:ext>
          </a:extLst>
        </xdr:cNvPr>
        <xdr:cNvSpPr/>
      </xdr:nvSpPr>
      <xdr:spPr bwMode="auto">
        <a:xfrm>
          <a:off x="4953000" y="6915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73655</xdr:rowOff>
    </xdr:from>
    <xdr:ext cx="7366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4622800" y="668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13952</xdr:rowOff>
    </xdr:from>
    <xdr:to>
      <xdr:col>22</xdr:col>
      <xdr:colOff>165100</xdr:colOff>
      <xdr:row>36</xdr:row>
      <xdr:rowOff>115552</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4254500" y="6967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125729</xdr:rowOff>
    </xdr:from>
    <xdr:ext cx="7620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3924300" y="6736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80475</xdr:rowOff>
    </xdr:from>
    <xdr:to>
      <xdr:col>19</xdr:col>
      <xdr:colOff>38100</xdr:colOff>
      <xdr:row>37</xdr:row>
      <xdr:rowOff>10625</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3556000" y="7033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166852</xdr:rowOff>
    </xdr:from>
    <xdr:ext cx="7620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3225800" y="712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95014</xdr:rowOff>
    </xdr:from>
    <xdr:to>
      <xdr:col>15</xdr:col>
      <xdr:colOff>101600</xdr:colOff>
      <xdr:row>37</xdr:row>
      <xdr:rowOff>25164</xdr:rowOff>
    </xdr:to>
    <xdr:sp macro="" textlink="">
      <xdr:nvSpPr>
        <xdr:cNvPr id="137" name="楕円 136">
          <a:extLst>
            <a:ext uri="{FF2B5EF4-FFF2-40B4-BE49-F238E27FC236}">
              <a16:creationId xmlns="" xmlns:a16="http://schemas.microsoft.com/office/drawing/2014/main" id="{00000000-0008-0000-0500-000089000000}"/>
            </a:ext>
          </a:extLst>
        </xdr:cNvPr>
        <xdr:cNvSpPr/>
      </xdr:nvSpPr>
      <xdr:spPr bwMode="auto">
        <a:xfrm>
          <a:off x="2857500" y="7048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9941</xdr:rowOff>
    </xdr:from>
    <xdr:ext cx="7620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2527300" y="713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福岡県大刀洗町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16,084
15,502
22.84
10,715,480
9,970,521
641,332
4,356,659
5,268,307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a:extLst>
            <a:ext uri="{FF2B5EF4-FFF2-40B4-BE49-F238E27FC236}">
              <a16:creationId xmlns="" xmlns:a16="http://schemas.microsoft.com/office/drawing/2014/main" id="{00000000-0008-0000-0600-000036000000}"/>
            </a:ext>
          </a:extLst>
        </xdr:cNvPr>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a:extLst>
            <a:ext uri="{FF2B5EF4-FFF2-40B4-BE49-F238E27FC236}">
              <a16:creationId xmlns="" xmlns:a16="http://schemas.microsoft.com/office/drawing/2014/main" id="{00000000-0008-0000-0600-000037000000}"/>
            </a:ext>
          </a:extLst>
        </xdr:cNvPr>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a:extLst>
            <a:ext uri="{FF2B5EF4-FFF2-40B4-BE49-F238E27FC236}">
              <a16:creationId xmlns="" xmlns:a16="http://schemas.microsoft.com/office/drawing/2014/main" id="{00000000-0008-0000-0600-000039000000}"/>
            </a:ext>
          </a:extLst>
        </xdr:cNvPr>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54128</xdr:rowOff>
    </xdr:from>
    <xdr:to>
      <xdr:col>24</xdr:col>
      <xdr:colOff>63500</xdr:colOff>
      <xdr:row>38</xdr:row>
      <xdr:rowOff>75219</xdr:rowOff>
    </xdr:to>
    <xdr:cxnSp macro="">
      <xdr:nvCxnSpPr>
        <xdr:cNvPr id="59" name="直線コネクタ 58">
          <a:extLst>
            <a:ext uri="{FF2B5EF4-FFF2-40B4-BE49-F238E27FC236}">
              <a16:creationId xmlns="" xmlns:a16="http://schemas.microsoft.com/office/drawing/2014/main" id="{00000000-0008-0000-0600-00003B000000}"/>
            </a:ext>
          </a:extLst>
        </xdr:cNvPr>
        <xdr:cNvCxnSpPr/>
      </xdr:nvCxnSpPr>
      <xdr:spPr>
        <a:xfrm flipV="1">
          <a:off x="3797300" y="6569228"/>
          <a:ext cx="838200" cy="2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108851</xdr:rowOff>
    </xdr:from>
    <xdr:ext cx="534377" cy="259045"/>
    <xdr:sp macro="" textlink="">
      <xdr:nvSpPr>
        <xdr:cNvPr id="60" name="人件費平均値テキスト">
          <a:extLst>
            <a:ext uri="{FF2B5EF4-FFF2-40B4-BE49-F238E27FC236}">
              <a16:creationId xmlns="" xmlns:a16="http://schemas.microsoft.com/office/drawing/2014/main" id="{00000000-0008-0000-0600-00003C000000}"/>
            </a:ext>
          </a:extLst>
        </xdr:cNvPr>
        <xdr:cNvSpPr txBox="1"/>
      </xdr:nvSpPr>
      <xdr:spPr>
        <a:xfrm>
          <a:off x="4686300" y="5938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a:extLst>
            <a:ext uri="{FF2B5EF4-FFF2-40B4-BE49-F238E27FC236}">
              <a16:creationId xmlns="" xmlns:a16="http://schemas.microsoft.com/office/drawing/2014/main" id="{00000000-0008-0000-0600-00003D000000}"/>
            </a:ext>
          </a:extLst>
        </xdr:cNvPr>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53060</xdr:rowOff>
    </xdr:from>
    <xdr:to>
      <xdr:col>19</xdr:col>
      <xdr:colOff>177800</xdr:colOff>
      <xdr:row>38</xdr:row>
      <xdr:rowOff>75219</xdr:rowOff>
    </xdr:to>
    <xdr:cxnSp macro="">
      <xdr:nvCxnSpPr>
        <xdr:cNvPr id="62" name="直線コネクタ 61">
          <a:extLst>
            <a:ext uri="{FF2B5EF4-FFF2-40B4-BE49-F238E27FC236}">
              <a16:creationId xmlns="" xmlns:a16="http://schemas.microsoft.com/office/drawing/2014/main" id="{00000000-0008-0000-0600-00003E000000}"/>
            </a:ext>
          </a:extLst>
        </xdr:cNvPr>
        <xdr:cNvCxnSpPr/>
      </xdr:nvCxnSpPr>
      <xdr:spPr>
        <a:xfrm>
          <a:off x="2908300" y="6568160"/>
          <a:ext cx="889000" cy="2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62384</xdr:rowOff>
    </xdr:from>
    <xdr:ext cx="534377" cy="259045"/>
    <xdr:sp macro="" textlink="">
      <xdr:nvSpPr>
        <xdr:cNvPr id="64" name="テキスト ボックス 63">
          <a:extLst>
            <a:ext uri="{FF2B5EF4-FFF2-40B4-BE49-F238E27FC236}">
              <a16:creationId xmlns="" xmlns:a16="http://schemas.microsoft.com/office/drawing/2014/main" id="{00000000-0008-0000-0600-000040000000}"/>
            </a:ext>
          </a:extLst>
        </xdr:cNvPr>
        <xdr:cNvSpPr txBox="1"/>
      </xdr:nvSpPr>
      <xdr:spPr>
        <a:xfrm>
          <a:off x="3530111" y="58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53060</xdr:rowOff>
    </xdr:from>
    <xdr:to>
      <xdr:col>15</xdr:col>
      <xdr:colOff>50800</xdr:colOff>
      <xdr:row>38</xdr:row>
      <xdr:rowOff>100442</xdr:rowOff>
    </xdr:to>
    <xdr:cxnSp macro="">
      <xdr:nvCxnSpPr>
        <xdr:cNvPr id="65" name="直線コネクタ 64">
          <a:extLst>
            <a:ext uri="{FF2B5EF4-FFF2-40B4-BE49-F238E27FC236}">
              <a16:creationId xmlns="" xmlns:a16="http://schemas.microsoft.com/office/drawing/2014/main" id="{00000000-0008-0000-0600-000041000000}"/>
            </a:ext>
          </a:extLst>
        </xdr:cNvPr>
        <xdr:cNvCxnSpPr/>
      </xdr:nvCxnSpPr>
      <xdr:spPr>
        <a:xfrm flipV="1">
          <a:off x="2019300" y="6568160"/>
          <a:ext cx="889000" cy="4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a:extLst>
            <a:ext uri="{FF2B5EF4-FFF2-40B4-BE49-F238E27FC236}">
              <a16:creationId xmlns="" xmlns:a16="http://schemas.microsoft.com/office/drawing/2014/main" id="{00000000-0008-0000-0600-000042000000}"/>
            </a:ext>
          </a:extLst>
        </xdr:cNvPr>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63771</xdr:rowOff>
    </xdr:from>
    <xdr:ext cx="534377" cy="259045"/>
    <xdr:sp macro="" textlink="">
      <xdr:nvSpPr>
        <xdr:cNvPr id="67" name="テキスト ボックス 66">
          <a:extLst>
            <a:ext uri="{FF2B5EF4-FFF2-40B4-BE49-F238E27FC236}">
              <a16:creationId xmlns="" xmlns:a16="http://schemas.microsoft.com/office/drawing/2014/main" id="{00000000-0008-0000-0600-000043000000}"/>
            </a:ext>
          </a:extLst>
        </xdr:cNvPr>
        <xdr:cNvSpPr txBox="1"/>
      </xdr:nvSpPr>
      <xdr:spPr>
        <a:xfrm>
          <a:off x="2641111" y="589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100442</xdr:rowOff>
    </xdr:from>
    <xdr:to>
      <xdr:col>10</xdr:col>
      <xdr:colOff>114300</xdr:colOff>
      <xdr:row>39</xdr:row>
      <xdr:rowOff>45395</xdr:rowOff>
    </xdr:to>
    <xdr:cxnSp macro="">
      <xdr:nvCxnSpPr>
        <xdr:cNvPr id="68" name="直線コネクタ 67">
          <a:extLst>
            <a:ext uri="{FF2B5EF4-FFF2-40B4-BE49-F238E27FC236}">
              <a16:creationId xmlns="" xmlns:a16="http://schemas.microsoft.com/office/drawing/2014/main" id="{00000000-0008-0000-0600-000044000000}"/>
            </a:ext>
          </a:extLst>
        </xdr:cNvPr>
        <xdr:cNvCxnSpPr/>
      </xdr:nvCxnSpPr>
      <xdr:spPr>
        <a:xfrm flipV="1">
          <a:off x="1130300" y="6615542"/>
          <a:ext cx="889000" cy="11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139908</xdr:rowOff>
    </xdr:from>
    <xdr:to>
      <xdr:col>10</xdr:col>
      <xdr:colOff>165100</xdr:colOff>
      <xdr:row>36</xdr:row>
      <xdr:rowOff>70058</xdr:rowOff>
    </xdr:to>
    <xdr:sp macro="" textlink="">
      <xdr:nvSpPr>
        <xdr:cNvPr id="69" name="フローチャート: 判断 68">
          <a:extLst>
            <a:ext uri="{FF2B5EF4-FFF2-40B4-BE49-F238E27FC236}">
              <a16:creationId xmlns="" xmlns:a16="http://schemas.microsoft.com/office/drawing/2014/main" id="{00000000-0008-0000-0600-000045000000}"/>
            </a:ext>
          </a:extLst>
        </xdr:cNvPr>
        <xdr:cNvSpPr/>
      </xdr:nvSpPr>
      <xdr:spPr>
        <a:xfrm>
          <a:off x="1968500" y="61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86585</xdr:rowOff>
    </xdr:from>
    <xdr:ext cx="534377" cy="259045"/>
    <xdr:sp macro="" textlink="">
      <xdr:nvSpPr>
        <xdr:cNvPr id="70" name="テキスト ボックス 69">
          <a:extLst>
            <a:ext uri="{FF2B5EF4-FFF2-40B4-BE49-F238E27FC236}">
              <a16:creationId xmlns="" xmlns:a16="http://schemas.microsoft.com/office/drawing/2014/main" id="{00000000-0008-0000-0600-000046000000}"/>
            </a:ext>
          </a:extLst>
        </xdr:cNvPr>
        <xdr:cNvSpPr txBox="1"/>
      </xdr:nvSpPr>
      <xdr:spPr>
        <a:xfrm>
          <a:off x="1752111" y="591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102509</xdr:rowOff>
    </xdr:from>
    <xdr:to>
      <xdr:col>6</xdr:col>
      <xdr:colOff>38100</xdr:colOff>
      <xdr:row>37</xdr:row>
      <xdr:rowOff>32659</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079500" y="627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49186</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863111" y="604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3328</xdr:rowOff>
    </xdr:from>
    <xdr:to>
      <xdr:col>24</xdr:col>
      <xdr:colOff>114300</xdr:colOff>
      <xdr:row>38</xdr:row>
      <xdr:rowOff>104928</xdr:rowOff>
    </xdr:to>
    <xdr:sp macro="" textlink="">
      <xdr:nvSpPr>
        <xdr:cNvPr id="78" name="楕円 77">
          <a:extLst>
            <a:ext uri="{FF2B5EF4-FFF2-40B4-BE49-F238E27FC236}">
              <a16:creationId xmlns="" xmlns:a16="http://schemas.microsoft.com/office/drawing/2014/main" id="{00000000-0008-0000-0600-00004E000000}"/>
            </a:ext>
          </a:extLst>
        </xdr:cNvPr>
        <xdr:cNvSpPr/>
      </xdr:nvSpPr>
      <xdr:spPr>
        <a:xfrm>
          <a:off x="4584700" y="651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153205</xdr:rowOff>
    </xdr:from>
    <xdr:ext cx="534377" cy="259045"/>
    <xdr:sp macro="" textlink="">
      <xdr:nvSpPr>
        <xdr:cNvPr id="79" name="人件費該当値テキスト">
          <a:extLst>
            <a:ext uri="{FF2B5EF4-FFF2-40B4-BE49-F238E27FC236}">
              <a16:creationId xmlns="" xmlns:a16="http://schemas.microsoft.com/office/drawing/2014/main" id="{00000000-0008-0000-0600-00004F000000}"/>
            </a:ext>
          </a:extLst>
        </xdr:cNvPr>
        <xdr:cNvSpPr txBox="1"/>
      </xdr:nvSpPr>
      <xdr:spPr>
        <a:xfrm>
          <a:off x="4686300" y="649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24419</xdr:rowOff>
    </xdr:from>
    <xdr:to>
      <xdr:col>20</xdr:col>
      <xdr:colOff>38100</xdr:colOff>
      <xdr:row>38</xdr:row>
      <xdr:rowOff>126019</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3746500" y="653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117146</xdr:rowOff>
    </xdr:from>
    <xdr:ext cx="534377" cy="259045"/>
    <xdr:sp macro="" textlink="">
      <xdr:nvSpPr>
        <xdr:cNvPr id="81" name="テキスト ボックス 80">
          <a:extLst>
            <a:ext uri="{FF2B5EF4-FFF2-40B4-BE49-F238E27FC236}">
              <a16:creationId xmlns="" xmlns:a16="http://schemas.microsoft.com/office/drawing/2014/main" id="{00000000-0008-0000-0600-000051000000}"/>
            </a:ext>
          </a:extLst>
        </xdr:cNvPr>
        <xdr:cNvSpPr txBox="1"/>
      </xdr:nvSpPr>
      <xdr:spPr>
        <a:xfrm>
          <a:off x="3530111" y="663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2260</xdr:rowOff>
    </xdr:from>
    <xdr:to>
      <xdr:col>15</xdr:col>
      <xdr:colOff>101600</xdr:colOff>
      <xdr:row>38</xdr:row>
      <xdr:rowOff>103860</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2857500" y="651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94987</xdr:rowOff>
    </xdr:from>
    <xdr:ext cx="534377"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2641111" y="661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49642</xdr:rowOff>
    </xdr:from>
    <xdr:to>
      <xdr:col>10</xdr:col>
      <xdr:colOff>165100</xdr:colOff>
      <xdr:row>38</xdr:row>
      <xdr:rowOff>151242</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1968500" y="656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142369</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1752111" y="665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166045</xdr:rowOff>
    </xdr:from>
    <xdr:to>
      <xdr:col>6</xdr:col>
      <xdr:colOff>38100</xdr:colOff>
      <xdr:row>39</xdr:row>
      <xdr:rowOff>96195</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079500" y="66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87322</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863111" y="677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a:extLst>
            <a:ext uri="{FF2B5EF4-FFF2-40B4-BE49-F238E27FC236}">
              <a16:creationId xmlns="" xmlns:a16="http://schemas.microsoft.com/office/drawing/2014/main" id="{00000000-0008-0000-0600-00006E000000}"/>
            </a:ext>
          </a:extLst>
        </xdr:cNvPr>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a:extLst>
            <a:ext uri="{FF2B5EF4-FFF2-40B4-BE49-F238E27FC236}">
              <a16:creationId xmlns="" xmlns:a16="http://schemas.microsoft.com/office/drawing/2014/main" id="{00000000-0008-0000-0600-00006F000000}"/>
            </a:ext>
          </a:extLst>
        </xdr:cNvPr>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a:extLst>
            <a:ext uri="{FF2B5EF4-FFF2-40B4-BE49-F238E27FC236}">
              <a16:creationId xmlns="" xmlns:a16="http://schemas.microsoft.com/office/drawing/2014/main" id="{00000000-0008-0000-0600-000070000000}"/>
            </a:ext>
          </a:extLst>
        </xdr:cNvPr>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a:extLst>
            <a:ext uri="{FF2B5EF4-FFF2-40B4-BE49-F238E27FC236}">
              <a16:creationId xmlns="" xmlns:a16="http://schemas.microsoft.com/office/drawing/2014/main" id="{00000000-0008-0000-0600-000071000000}"/>
            </a:ext>
          </a:extLst>
        </xdr:cNvPr>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102758</xdr:rowOff>
    </xdr:from>
    <xdr:to>
      <xdr:col>24</xdr:col>
      <xdr:colOff>63500</xdr:colOff>
      <xdr:row>56</xdr:row>
      <xdr:rowOff>2211</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flipV="1">
          <a:off x="3797300" y="9532508"/>
          <a:ext cx="838200" cy="7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158703</xdr:rowOff>
    </xdr:from>
    <xdr:ext cx="534377" cy="259045"/>
    <xdr:sp macro="" textlink="">
      <xdr:nvSpPr>
        <xdr:cNvPr id="116" name="物件費平均値テキスト">
          <a:extLst>
            <a:ext uri="{FF2B5EF4-FFF2-40B4-BE49-F238E27FC236}">
              <a16:creationId xmlns="" xmlns:a16="http://schemas.microsoft.com/office/drawing/2014/main" id="{00000000-0008-0000-0600-000074000000}"/>
            </a:ext>
          </a:extLst>
        </xdr:cNvPr>
        <xdr:cNvSpPr txBox="1"/>
      </xdr:nvSpPr>
      <xdr:spPr>
        <a:xfrm>
          <a:off x="4686300" y="9588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a:extLst>
            <a:ext uri="{FF2B5EF4-FFF2-40B4-BE49-F238E27FC236}">
              <a16:creationId xmlns="" xmlns:a16="http://schemas.microsoft.com/office/drawing/2014/main" id="{00000000-0008-0000-0600-000075000000}"/>
            </a:ext>
          </a:extLst>
        </xdr:cNvPr>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2211</xdr:rowOff>
    </xdr:from>
    <xdr:to>
      <xdr:col>19</xdr:col>
      <xdr:colOff>177800</xdr:colOff>
      <xdr:row>56</xdr:row>
      <xdr:rowOff>94419</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flipV="1">
          <a:off x="2908300" y="9603411"/>
          <a:ext cx="889000" cy="9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a:extLst>
            <a:ext uri="{FF2B5EF4-FFF2-40B4-BE49-F238E27FC236}">
              <a16:creationId xmlns="" xmlns:a16="http://schemas.microsoft.com/office/drawing/2014/main" id="{00000000-0008-0000-0600-000077000000}"/>
            </a:ext>
          </a:extLst>
        </xdr:cNvPr>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94924</xdr:rowOff>
    </xdr:from>
    <xdr:ext cx="534377" cy="259045"/>
    <xdr:sp macro="" textlink="">
      <xdr:nvSpPr>
        <xdr:cNvPr id="120" name="テキスト ボックス 119">
          <a:extLst>
            <a:ext uri="{FF2B5EF4-FFF2-40B4-BE49-F238E27FC236}">
              <a16:creationId xmlns="" xmlns:a16="http://schemas.microsoft.com/office/drawing/2014/main" id="{00000000-0008-0000-0600-000078000000}"/>
            </a:ext>
          </a:extLst>
        </xdr:cNvPr>
        <xdr:cNvSpPr txBox="1"/>
      </xdr:nvSpPr>
      <xdr:spPr>
        <a:xfrm>
          <a:off x="3530111" y="969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162322</xdr:rowOff>
    </xdr:from>
    <xdr:to>
      <xdr:col>15</xdr:col>
      <xdr:colOff>50800</xdr:colOff>
      <xdr:row>56</xdr:row>
      <xdr:rowOff>94419</xdr:rowOff>
    </xdr:to>
    <xdr:cxnSp macro="">
      <xdr:nvCxnSpPr>
        <xdr:cNvPr id="121" name="直線コネクタ 120">
          <a:extLst>
            <a:ext uri="{FF2B5EF4-FFF2-40B4-BE49-F238E27FC236}">
              <a16:creationId xmlns="" xmlns:a16="http://schemas.microsoft.com/office/drawing/2014/main" id="{00000000-0008-0000-0600-000079000000}"/>
            </a:ext>
          </a:extLst>
        </xdr:cNvPr>
        <xdr:cNvCxnSpPr/>
      </xdr:nvCxnSpPr>
      <xdr:spPr>
        <a:xfrm>
          <a:off x="2019300" y="9592072"/>
          <a:ext cx="889000" cy="10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a:extLst>
            <a:ext uri="{FF2B5EF4-FFF2-40B4-BE49-F238E27FC236}">
              <a16:creationId xmlns="" xmlns:a16="http://schemas.microsoft.com/office/drawing/2014/main" id="{00000000-0008-0000-0600-00007A000000}"/>
            </a:ext>
          </a:extLst>
        </xdr:cNvPr>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167161</xdr:rowOff>
    </xdr:from>
    <xdr:ext cx="534377" cy="259045"/>
    <xdr:sp macro="" textlink="">
      <xdr:nvSpPr>
        <xdr:cNvPr id="123" name="テキスト ボックス 122">
          <a:extLst>
            <a:ext uri="{FF2B5EF4-FFF2-40B4-BE49-F238E27FC236}">
              <a16:creationId xmlns="" xmlns:a16="http://schemas.microsoft.com/office/drawing/2014/main" id="{00000000-0008-0000-0600-00007B000000}"/>
            </a:ext>
          </a:extLst>
        </xdr:cNvPr>
        <xdr:cNvSpPr txBox="1"/>
      </xdr:nvSpPr>
      <xdr:spPr>
        <a:xfrm>
          <a:off x="2641111" y="97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162322</xdr:rowOff>
    </xdr:from>
    <xdr:to>
      <xdr:col>10</xdr:col>
      <xdr:colOff>114300</xdr:colOff>
      <xdr:row>56</xdr:row>
      <xdr:rowOff>155180</xdr:rowOff>
    </xdr:to>
    <xdr:cxnSp macro="">
      <xdr:nvCxnSpPr>
        <xdr:cNvPr id="124" name="直線コネクタ 123">
          <a:extLst>
            <a:ext uri="{FF2B5EF4-FFF2-40B4-BE49-F238E27FC236}">
              <a16:creationId xmlns="" xmlns:a16="http://schemas.microsoft.com/office/drawing/2014/main" id="{00000000-0008-0000-0600-00007C000000}"/>
            </a:ext>
          </a:extLst>
        </xdr:cNvPr>
        <xdr:cNvCxnSpPr/>
      </xdr:nvCxnSpPr>
      <xdr:spPr>
        <a:xfrm flipV="1">
          <a:off x="1130300" y="9592072"/>
          <a:ext cx="889000" cy="16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5" name="フローチャート: 判断 124">
          <a:extLst>
            <a:ext uri="{FF2B5EF4-FFF2-40B4-BE49-F238E27FC236}">
              <a16:creationId xmlns="" xmlns:a16="http://schemas.microsoft.com/office/drawing/2014/main" id="{00000000-0008-0000-0600-00007D000000}"/>
            </a:ext>
          </a:extLst>
        </xdr:cNvPr>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45308</xdr:rowOff>
    </xdr:from>
    <xdr:ext cx="534377" cy="259045"/>
    <xdr:sp macro="" textlink="">
      <xdr:nvSpPr>
        <xdr:cNvPr id="126" name="テキスト ボックス 125">
          <a:extLst>
            <a:ext uri="{FF2B5EF4-FFF2-40B4-BE49-F238E27FC236}">
              <a16:creationId xmlns="" xmlns:a16="http://schemas.microsoft.com/office/drawing/2014/main" id="{00000000-0008-0000-0600-00007E000000}"/>
            </a:ext>
          </a:extLst>
        </xdr:cNvPr>
        <xdr:cNvSpPr txBox="1"/>
      </xdr:nvSpPr>
      <xdr:spPr>
        <a:xfrm>
          <a:off x="1752111" y="981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151372</xdr:rowOff>
    </xdr:from>
    <xdr:to>
      <xdr:col>6</xdr:col>
      <xdr:colOff>38100</xdr:colOff>
      <xdr:row>57</xdr:row>
      <xdr:rowOff>81522</xdr:rowOff>
    </xdr:to>
    <xdr:sp macro="" textlink="">
      <xdr:nvSpPr>
        <xdr:cNvPr id="127" name="フローチャート: 判断 126">
          <a:extLst>
            <a:ext uri="{FF2B5EF4-FFF2-40B4-BE49-F238E27FC236}">
              <a16:creationId xmlns="" xmlns:a16="http://schemas.microsoft.com/office/drawing/2014/main" id="{00000000-0008-0000-0600-00007F000000}"/>
            </a:ext>
          </a:extLst>
        </xdr:cNvPr>
        <xdr:cNvSpPr/>
      </xdr:nvSpPr>
      <xdr:spPr>
        <a:xfrm>
          <a:off x="1079500" y="975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72649</xdr:rowOff>
    </xdr:from>
    <xdr:ext cx="534377" cy="259045"/>
    <xdr:sp macro="" textlink="">
      <xdr:nvSpPr>
        <xdr:cNvPr id="128" name="テキスト ボックス 127">
          <a:extLst>
            <a:ext uri="{FF2B5EF4-FFF2-40B4-BE49-F238E27FC236}">
              <a16:creationId xmlns="" xmlns:a16="http://schemas.microsoft.com/office/drawing/2014/main" id="{00000000-0008-0000-0600-000080000000}"/>
            </a:ext>
          </a:extLst>
        </xdr:cNvPr>
        <xdr:cNvSpPr txBox="1"/>
      </xdr:nvSpPr>
      <xdr:spPr>
        <a:xfrm>
          <a:off x="863111" y="984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51958</xdr:rowOff>
    </xdr:from>
    <xdr:to>
      <xdr:col>24</xdr:col>
      <xdr:colOff>114300</xdr:colOff>
      <xdr:row>55</xdr:row>
      <xdr:rowOff>153558</xdr:rowOff>
    </xdr:to>
    <xdr:sp macro="" textlink="">
      <xdr:nvSpPr>
        <xdr:cNvPr id="134" name="楕円 133">
          <a:extLst>
            <a:ext uri="{FF2B5EF4-FFF2-40B4-BE49-F238E27FC236}">
              <a16:creationId xmlns="" xmlns:a16="http://schemas.microsoft.com/office/drawing/2014/main" id="{00000000-0008-0000-0600-000086000000}"/>
            </a:ext>
          </a:extLst>
        </xdr:cNvPr>
        <xdr:cNvSpPr/>
      </xdr:nvSpPr>
      <xdr:spPr>
        <a:xfrm>
          <a:off x="4584700" y="94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74835</xdr:rowOff>
    </xdr:from>
    <xdr:ext cx="599010" cy="259045"/>
    <xdr:sp macro="" textlink="">
      <xdr:nvSpPr>
        <xdr:cNvPr id="135" name="物件費該当値テキスト">
          <a:extLst>
            <a:ext uri="{FF2B5EF4-FFF2-40B4-BE49-F238E27FC236}">
              <a16:creationId xmlns="" xmlns:a16="http://schemas.microsoft.com/office/drawing/2014/main" id="{00000000-0008-0000-0600-000087000000}"/>
            </a:ext>
          </a:extLst>
        </xdr:cNvPr>
        <xdr:cNvSpPr txBox="1"/>
      </xdr:nvSpPr>
      <xdr:spPr>
        <a:xfrm>
          <a:off x="4686300" y="933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122861</xdr:rowOff>
    </xdr:from>
    <xdr:to>
      <xdr:col>20</xdr:col>
      <xdr:colOff>38100</xdr:colOff>
      <xdr:row>56</xdr:row>
      <xdr:rowOff>53011</xdr:rowOff>
    </xdr:to>
    <xdr:sp macro="" textlink="">
      <xdr:nvSpPr>
        <xdr:cNvPr id="136" name="楕円 135">
          <a:extLst>
            <a:ext uri="{FF2B5EF4-FFF2-40B4-BE49-F238E27FC236}">
              <a16:creationId xmlns="" xmlns:a16="http://schemas.microsoft.com/office/drawing/2014/main" id="{00000000-0008-0000-0600-000088000000}"/>
            </a:ext>
          </a:extLst>
        </xdr:cNvPr>
        <xdr:cNvSpPr/>
      </xdr:nvSpPr>
      <xdr:spPr>
        <a:xfrm>
          <a:off x="3746500" y="955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69538</xdr:rowOff>
    </xdr:from>
    <xdr:ext cx="59901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3497795" y="932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43619</xdr:rowOff>
    </xdr:from>
    <xdr:to>
      <xdr:col>15</xdr:col>
      <xdr:colOff>101600</xdr:colOff>
      <xdr:row>56</xdr:row>
      <xdr:rowOff>145219</xdr:rowOff>
    </xdr:to>
    <xdr:sp macro="" textlink="">
      <xdr:nvSpPr>
        <xdr:cNvPr id="138" name="楕円 137">
          <a:extLst>
            <a:ext uri="{FF2B5EF4-FFF2-40B4-BE49-F238E27FC236}">
              <a16:creationId xmlns="" xmlns:a16="http://schemas.microsoft.com/office/drawing/2014/main" id="{00000000-0008-0000-0600-00008A000000}"/>
            </a:ext>
          </a:extLst>
        </xdr:cNvPr>
        <xdr:cNvSpPr/>
      </xdr:nvSpPr>
      <xdr:spPr>
        <a:xfrm>
          <a:off x="2857500" y="964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161746</xdr:rowOff>
    </xdr:from>
    <xdr:ext cx="534377"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2641111" y="942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111522</xdr:rowOff>
    </xdr:from>
    <xdr:to>
      <xdr:col>10</xdr:col>
      <xdr:colOff>165100</xdr:colOff>
      <xdr:row>56</xdr:row>
      <xdr:rowOff>41672</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1968500" y="95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58199</xdr:rowOff>
    </xdr:from>
    <xdr:ext cx="599010"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1719795" y="9316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104380</xdr:rowOff>
    </xdr:from>
    <xdr:to>
      <xdr:col>6</xdr:col>
      <xdr:colOff>38100</xdr:colOff>
      <xdr:row>57</xdr:row>
      <xdr:rowOff>34530</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1079500" y="97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51057</xdr:rowOff>
    </xdr:from>
    <xdr:ext cx="534377"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863111" y="948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a:extLst>
            <a:ext uri="{FF2B5EF4-FFF2-40B4-BE49-F238E27FC236}">
              <a16:creationId xmlns="" xmlns:a16="http://schemas.microsoft.com/office/drawing/2014/main" id="{00000000-0008-0000-0600-0000A5000000}"/>
            </a:ext>
          </a:extLst>
        </xdr:cNvPr>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a:extLst>
            <a:ext uri="{FF2B5EF4-FFF2-40B4-BE49-F238E27FC236}">
              <a16:creationId xmlns="" xmlns:a16="http://schemas.microsoft.com/office/drawing/2014/main" id="{00000000-0008-0000-0600-0000A6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a:extLst>
            <a:ext uri="{FF2B5EF4-FFF2-40B4-BE49-F238E27FC236}">
              <a16:creationId xmlns="" xmlns:a16="http://schemas.microsoft.com/office/drawing/2014/main" id="{00000000-0008-0000-0600-0000A7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a:extLst>
            <a:ext uri="{FF2B5EF4-FFF2-40B4-BE49-F238E27FC236}">
              <a16:creationId xmlns="" xmlns:a16="http://schemas.microsoft.com/office/drawing/2014/main" id="{00000000-0008-0000-0600-0000A8000000}"/>
            </a:ext>
          </a:extLst>
        </xdr:cNvPr>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119080</xdr:rowOff>
    </xdr:from>
    <xdr:to>
      <xdr:col>24</xdr:col>
      <xdr:colOff>63500</xdr:colOff>
      <xdr:row>78</xdr:row>
      <xdr:rowOff>130076</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a:off x="3797300" y="13492180"/>
          <a:ext cx="838200" cy="1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83591</xdr:rowOff>
    </xdr:from>
    <xdr:ext cx="469744" cy="259045"/>
    <xdr:sp macro="" textlink="">
      <xdr:nvSpPr>
        <xdr:cNvPr id="171" name="維持補修費平均値テキスト">
          <a:extLst>
            <a:ext uri="{FF2B5EF4-FFF2-40B4-BE49-F238E27FC236}">
              <a16:creationId xmlns="" xmlns:a16="http://schemas.microsoft.com/office/drawing/2014/main" id="{00000000-0008-0000-0600-0000AB000000}"/>
            </a:ext>
          </a:extLst>
        </xdr:cNvPr>
        <xdr:cNvSpPr txBox="1"/>
      </xdr:nvSpPr>
      <xdr:spPr>
        <a:xfrm>
          <a:off x="4686300" y="13113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a:extLst>
            <a:ext uri="{FF2B5EF4-FFF2-40B4-BE49-F238E27FC236}">
              <a16:creationId xmlns="" xmlns:a16="http://schemas.microsoft.com/office/drawing/2014/main" id="{00000000-0008-0000-0600-0000AC000000}"/>
            </a:ext>
          </a:extLst>
        </xdr:cNvPr>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119080</xdr:rowOff>
    </xdr:from>
    <xdr:to>
      <xdr:col>19</xdr:col>
      <xdr:colOff>177800</xdr:colOff>
      <xdr:row>78</xdr:row>
      <xdr:rowOff>119835</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flipV="1">
          <a:off x="2908300" y="13492180"/>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a:extLst>
            <a:ext uri="{FF2B5EF4-FFF2-40B4-BE49-F238E27FC236}">
              <a16:creationId xmlns="" xmlns:a16="http://schemas.microsoft.com/office/drawing/2014/main" id="{00000000-0008-0000-0600-0000AE000000}"/>
            </a:ext>
          </a:extLst>
        </xdr:cNvPr>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11757</xdr:rowOff>
    </xdr:from>
    <xdr:ext cx="469744" cy="259045"/>
    <xdr:sp macro="" textlink="">
      <xdr:nvSpPr>
        <xdr:cNvPr id="175" name="テキスト ボックス 174">
          <a:extLst>
            <a:ext uri="{FF2B5EF4-FFF2-40B4-BE49-F238E27FC236}">
              <a16:creationId xmlns="" xmlns:a16="http://schemas.microsoft.com/office/drawing/2014/main" id="{00000000-0008-0000-0600-0000AF000000}"/>
            </a:ext>
          </a:extLst>
        </xdr:cNvPr>
        <xdr:cNvSpPr txBox="1"/>
      </xdr:nvSpPr>
      <xdr:spPr>
        <a:xfrm>
          <a:off x="3562428" y="130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119835</xdr:rowOff>
    </xdr:from>
    <xdr:to>
      <xdr:col>15</xdr:col>
      <xdr:colOff>50800</xdr:colOff>
      <xdr:row>78</xdr:row>
      <xdr:rowOff>121824</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flipV="1">
          <a:off x="2019300" y="13492935"/>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a:extLst>
            <a:ext uri="{FF2B5EF4-FFF2-40B4-BE49-F238E27FC236}">
              <a16:creationId xmlns="" xmlns:a16="http://schemas.microsoft.com/office/drawing/2014/main" id="{00000000-0008-0000-0600-0000B1000000}"/>
            </a:ext>
          </a:extLst>
        </xdr:cNvPr>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10248</xdr:rowOff>
    </xdr:from>
    <xdr:ext cx="469744" cy="259045"/>
    <xdr:sp macro="" textlink="">
      <xdr:nvSpPr>
        <xdr:cNvPr id="178" name="テキスト ボックス 177">
          <a:extLst>
            <a:ext uri="{FF2B5EF4-FFF2-40B4-BE49-F238E27FC236}">
              <a16:creationId xmlns="" xmlns:a16="http://schemas.microsoft.com/office/drawing/2014/main" id="{00000000-0008-0000-0600-0000B2000000}"/>
            </a:ext>
          </a:extLst>
        </xdr:cNvPr>
        <xdr:cNvSpPr txBox="1"/>
      </xdr:nvSpPr>
      <xdr:spPr>
        <a:xfrm>
          <a:off x="2673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121824</xdr:rowOff>
    </xdr:from>
    <xdr:to>
      <xdr:col>10</xdr:col>
      <xdr:colOff>114300</xdr:colOff>
      <xdr:row>78</xdr:row>
      <xdr:rowOff>123744</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flipV="1">
          <a:off x="1130300" y="13494924"/>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0" name="フローチャート: 判断 179">
          <a:extLst>
            <a:ext uri="{FF2B5EF4-FFF2-40B4-BE49-F238E27FC236}">
              <a16:creationId xmlns="" xmlns:a16="http://schemas.microsoft.com/office/drawing/2014/main" id="{00000000-0008-0000-0600-0000B4000000}"/>
            </a:ext>
          </a:extLst>
        </xdr:cNvPr>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23393</xdr:rowOff>
    </xdr:from>
    <xdr:ext cx="469744" cy="259045"/>
    <xdr:sp macro="" textlink="">
      <xdr:nvSpPr>
        <xdr:cNvPr id="181" name="テキスト ボックス 180">
          <a:extLst>
            <a:ext uri="{FF2B5EF4-FFF2-40B4-BE49-F238E27FC236}">
              <a16:creationId xmlns="" xmlns:a16="http://schemas.microsoft.com/office/drawing/2014/main" id="{00000000-0008-0000-0600-0000B5000000}"/>
            </a:ext>
          </a:extLst>
        </xdr:cNvPr>
        <xdr:cNvSpPr txBox="1"/>
      </xdr:nvSpPr>
      <xdr:spPr>
        <a:xfrm>
          <a:off x="1784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113178</xdr:rowOff>
    </xdr:from>
    <xdr:to>
      <xdr:col>6</xdr:col>
      <xdr:colOff>38100</xdr:colOff>
      <xdr:row>78</xdr:row>
      <xdr:rowOff>43328</xdr:rowOff>
    </xdr:to>
    <xdr:sp macro="" textlink="">
      <xdr:nvSpPr>
        <xdr:cNvPr id="182" name="フローチャート: 判断 181">
          <a:extLst>
            <a:ext uri="{FF2B5EF4-FFF2-40B4-BE49-F238E27FC236}">
              <a16:creationId xmlns="" xmlns:a16="http://schemas.microsoft.com/office/drawing/2014/main" id="{00000000-0008-0000-0600-0000B6000000}"/>
            </a:ext>
          </a:extLst>
        </xdr:cNvPr>
        <xdr:cNvSpPr/>
      </xdr:nvSpPr>
      <xdr:spPr>
        <a:xfrm>
          <a:off x="1079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59855</xdr:rowOff>
    </xdr:from>
    <xdr:ext cx="469744" cy="259045"/>
    <xdr:sp macro="" textlink="">
      <xdr:nvSpPr>
        <xdr:cNvPr id="183" name="テキスト ボックス 182">
          <a:extLst>
            <a:ext uri="{FF2B5EF4-FFF2-40B4-BE49-F238E27FC236}">
              <a16:creationId xmlns="" xmlns:a16="http://schemas.microsoft.com/office/drawing/2014/main" id="{00000000-0008-0000-0600-0000B7000000}"/>
            </a:ext>
          </a:extLst>
        </xdr:cNvPr>
        <xdr:cNvSpPr txBox="1"/>
      </xdr:nvSpPr>
      <xdr:spPr>
        <a:xfrm>
          <a:off x="895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79276</xdr:rowOff>
    </xdr:from>
    <xdr:to>
      <xdr:col>24</xdr:col>
      <xdr:colOff>114300</xdr:colOff>
      <xdr:row>79</xdr:row>
      <xdr:rowOff>9426</xdr:rowOff>
    </xdr:to>
    <xdr:sp macro="" textlink="">
      <xdr:nvSpPr>
        <xdr:cNvPr id="189" name="楕円 188">
          <a:extLst>
            <a:ext uri="{FF2B5EF4-FFF2-40B4-BE49-F238E27FC236}">
              <a16:creationId xmlns="" xmlns:a16="http://schemas.microsoft.com/office/drawing/2014/main" id="{00000000-0008-0000-0600-0000BD000000}"/>
            </a:ext>
          </a:extLst>
        </xdr:cNvPr>
        <xdr:cNvSpPr/>
      </xdr:nvSpPr>
      <xdr:spPr>
        <a:xfrm>
          <a:off x="4584700" y="134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165653</xdr:rowOff>
    </xdr:from>
    <xdr:ext cx="378565" cy="259045"/>
    <xdr:sp macro="" textlink="">
      <xdr:nvSpPr>
        <xdr:cNvPr id="190" name="維持補修費該当値テキスト">
          <a:extLst>
            <a:ext uri="{FF2B5EF4-FFF2-40B4-BE49-F238E27FC236}">
              <a16:creationId xmlns="" xmlns:a16="http://schemas.microsoft.com/office/drawing/2014/main" id="{00000000-0008-0000-0600-0000BE000000}"/>
            </a:ext>
          </a:extLst>
        </xdr:cNvPr>
        <xdr:cNvSpPr txBox="1"/>
      </xdr:nvSpPr>
      <xdr:spPr>
        <a:xfrm>
          <a:off x="4686300" y="13367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68280</xdr:rowOff>
    </xdr:from>
    <xdr:to>
      <xdr:col>20</xdr:col>
      <xdr:colOff>38100</xdr:colOff>
      <xdr:row>78</xdr:row>
      <xdr:rowOff>169880</xdr:rowOff>
    </xdr:to>
    <xdr:sp macro="" textlink="">
      <xdr:nvSpPr>
        <xdr:cNvPr id="191" name="楕円 190">
          <a:extLst>
            <a:ext uri="{FF2B5EF4-FFF2-40B4-BE49-F238E27FC236}">
              <a16:creationId xmlns="" xmlns:a16="http://schemas.microsoft.com/office/drawing/2014/main" id="{00000000-0008-0000-0600-0000BF000000}"/>
            </a:ext>
          </a:extLst>
        </xdr:cNvPr>
        <xdr:cNvSpPr/>
      </xdr:nvSpPr>
      <xdr:spPr>
        <a:xfrm>
          <a:off x="3746500" y="1344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161007</xdr:rowOff>
    </xdr:from>
    <xdr:ext cx="378565"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3608017" y="13534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69035</xdr:rowOff>
    </xdr:from>
    <xdr:to>
      <xdr:col>15</xdr:col>
      <xdr:colOff>101600</xdr:colOff>
      <xdr:row>78</xdr:row>
      <xdr:rowOff>170635</xdr:rowOff>
    </xdr:to>
    <xdr:sp macro="" textlink="">
      <xdr:nvSpPr>
        <xdr:cNvPr id="193" name="楕円 192">
          <a:extLst>
            <a:ext uri="{FF2B5EF4-FFF2-40B4-BE49-F238E27FC236}">
              <a16:creationId xmlns="" xmlns:a16="http://schemas.microsoft.com/office/drawing/2014/main" id="{00000000-0008-0000-0600-0000C1000000}"/>
            </a:ext>
          </a:extLst>
        </xdr:cNvPr>
        <xdr:cNvSpPr/>
      </xdr:nvSpPr>
      <xdr:spPr>
        <a:xfrm>
          <a:off x="2857500" y="1344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161762</xdr:rowOff>
    </xdr:from>
    <xdr:ext cx="378565"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2719017" y="13534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71024</xdr:rowOff>
    </xdr:from>
    <xdr:to>
      <xdr:col>10</xdr:col>
      <xdr:colOff>165100</xdr:colOff>
      <xdr:row>79</xdr:row>
      <xdr:rowOff>1174</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1968500" y="1344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163751</xdr:rowOff>
    </xdr:from>
    <xdr:ext cx="378565"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1830017" y="13536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72944</xdr:rowOff>
    </xdr:from>
    <xdr:to>
      <xdr:col>6</xdr:col>
      <xdr:colOff>38100</xdr:colOff>
      <xdr:row>79</xdr:row>
      <xdr:rowOff>3094</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1079500" y="1344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165671</xdr:rowOff>
    </xdr:from>
    <xdr:ext cx="378565"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941017" y="13538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a:extLst>
            <a:ext uri="{FF2B5EF4-FFF2-40B4-BE49-F238E27FC236}">
              <a16:creationId xmlns="" xmlns:a16="http://schemas.microsoft.com/office/drawing/2014/main" id="{00000000-0008-0000-0600-0000E2000000}"/>
            </a:ext>
          </a:extLst>
        </xdr:cNvPr>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a:extLst>
            <a:ext uri="{FF2B5EF4-FFF2-40B4-BE49-F238E27FC236}">
              <a16:creationId xmlns="" xmlns:a16="http://schemas.microsoft.com/office/drawing/2014/main" id="{00000000-0008-0000-0600-0000E4000000}"/>
            </a:ext>
          </a:extLst>
        </xdr:cNvPr>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126909</xdr:rowOff>
    </xdr:from>
    <xdr:to>
      <xdr:col>24</xdr:col>
      <xdr:colOff>63500</xdr:colOff>
      <xdr:row>93</xdr:row>
      <xdr:rowOff>165880</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flipV="1">
          <a:off x="3797300" y="15900309"/>
          <a:ext cx="838200" cy="21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5464</xdr:rowOff>
    </xdr:from>
    <xdr:ext cx="534377" cy="259045"/>
    <xdr:sp macro="" textlink="">
      <xdr:nvSpPr>
        <xdr:cNvPr id="231" name="扶助費平均値テキスト">
          <a:extLst>
            <a:ext uri="{FF2B5EF4-FFF2-40B4-BE49-F238E27FC236}">
              <a16:creationId xmlns="" xmlns:a16="http://schemas.microsoft.com/office/drawing/2014/main" id="{00000000-0008-0000-0600-0000E7000000}"/>
            </a:ext>
          </a:extLst>
        </xdr:cNvPr>
        <xdr:cNvSpPr txBox="1"/>
      </xdr:nvSpPr>
      <xdr:spPr>
        <a:xfrm>
          <a:off x="4686300" y="16293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a:extLst>
            <a:ext uri="{FF2B5EF4-FFF2-40B4-BE49-F238E27FC236}">
              <a16:creationId xmlns="" xmlns:a16="http://schemas.microsoft.com/office/drawing/2014/main" id="{00000000-0008-0000-0600-0000E8000000}"/>
            </a:ext>
          </a:extLst>
        </xdr:cNvPr>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9975</xdr:rowOff>
    </xdr:from>
    <xdr:to>
      <xdr:col>19</xdr:col>
      <xdr:colOff>177800</xdr:colOff>
      <xdr:row>93</xdr:row>
      <xdr:rowOff>165880</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a:off x="2908300" y="15954825"/>
          <a:ext cx="889000" cy="15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a:extLst>
            <a:ext uri="{FF2B5EF4-FFF2-40B4-BE49-F238E27FC236}">
              <a16:creationId xmlns="" xmlns:a16="http://schemas.microsoft.com/office/drawing/2014/main" id="{00000000-0008-0000-0600-0000EA000000}"/>
            </a:ext>
          </a:extLst>
        </xdr:cNvPr>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42791</xdr:rowOff>
    </xdr:from>
    <xdr:ext cx="534377" cy="259045"/>
    <xdr:sp macro="" textlink="">
      <xdr:nvSpPr>
        <xdr:cNvPr id="235" name="テキスト ボックス 234">
          <a:extLst>
            <a:ext uri="{FF2B5EF4-FFF2-40B4-BE49-F238E27FC236}">
              <a16:creationId xmlns="" xmlns:a16="http://schemas.microsoft.com/office/drawing/2014/main" id="{00000000-0008-0000-0600-0000EB000000}"/>
            </a:ext>
          </a:extLst>
        </xdr:cNvPr>
        <xdr:cNvSpPr txBox="1"/>
      </xdr:nvSpPr>
      <xdr:spPr>
        <a:xfrm>
          <a:off x="3530111" y="1650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9975</xdr:rowOff>
    </xdr:from>
    <xdr:to>
      <xdr:col>15</xdr:col>
      <xdr:colOff>50800</xdr:colOff>
      <xdr:row>94</xdr:row>
      <xdr:rowOff>165455</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flipV="1">
          <a:off x="2019300" y="15954825"/>
          <a:ext cx="889000" cy="32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a:extLst>
            <a:ext uri="{FF2B5EF4-FFF2-40B4-BE49-F238E27FC236}">
              <a16:creationId xmlns="" xmlns:a16="http://schemas.microsoft.com/office/drawing/2014/main" id="{00000000-0008-0000-0600-0000ED000000}"/>
            </a:ext>
          </a:extLst>
        </xdr:cNvPr>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111861</xdr:rowOff>
    </xdr:from>
    <xdr:ext cx="534377" cy="259045"/>
    <xdr:sp macro="" textlink="">
      <xdr:nvSpPr>
        <xdr:cNvPr id="238" name="テキスト ボックス 237">
          <a:extLst>
            <a:ext uri="{FF2B5EF4-FFF2-40B4-BE49-F238E27FC236}">
              <a16:creationId xmlns="" xmlns:a16="http://schemas.microsoft.com/office/drawing/2014/main" id="{00000000-0008-0000-0600-0000EE000000}"/>
            </a:ext>
          </a:extLst>
        </xdr:cNvPr>
        <xdr:cNvSpPr txBox="1"/>
      </xdr:nvSpPr>
      <xdr:spPr>
        <a:xfrm>
          <a:off x="2641111" y="1639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165455</xdr:rowOff>
    </xdr:from>
    <xdr:to>
      <xdr:col>10</xdr:col>
      <xdr:colOff>114300</xdr:colOff>
      <xdr:row>95</xdr:row>
      <xdr:rowOff>42610</xdr:rowOff>
    </xdr:to>
    <xdr:cxnSp macro="">
      <xdr:nvCxnSpPr>
        <xdr:cNvPr id="239" name="直線コネクタ 238">
          <a:extLst>
            <a:ext uri="{FF2B5EF4-FFF2-40B4-BE49-F238E27FC236}">
              <a16:creationId xmlns="" xmlns:a16="http://schemas.microsoft.com/office/drawing/2014/main" id="{00000000-0008-0000-0600-0000EF000000}"/>
            </a:ext>
          </a:extLst>
        </xdr:cNvPr>
        <xdr:cNvCxnSpPr/>
      </xdr:nvCxnSpPr>
      <xdr:spPr>
        <a:xfrm flipV="1">
          <a:off x="1130300" y="16281755"/>
          <a:ext cx="889000" cy="4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0" name="フローチャート: 判断 239">
          <a:extLst>
            <a:ext uri="{FF2B5EF4-FFF2-40B4-BE49-F238E27FC236}">
              <a16:creationId xmlns="" xmlns:a16="http://schemas.microsoft.com/office/drawing/2014/main" id="{00000000-0008-0000-0600-0000F0000000}"/>
            </a:ext>
          </a:extLst>
        </xdr:cNvPr>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25657</xdr:rowOff>
    </xdr:from>
    <xdr:ext cx="534377" cy="259045"/>
    <xdr:sp macro="" textlink="">
      <xdr:nvSpPr>
        <xdr:cNvPr id="241" name="テキスト ボックス 240">
          <a:extLst>
            <a:ext uri="{FF2B5EF4-FFF2-40B4-BE49-F238E27FC236}">
              <a16:creationId xmlns="" xmlns:a16="http://schemas.microsoft.com/office/drawing/2014/main" id="{00000000-0008-0000-0600-0000F1000000}"/>
            </a:ext>
          </a:extLst>
        </xdr:cNvPr>
        <xdr:cNvSpPr txBox="1"/>
      </xdr:nvSpPr>
      <xdr:spPr>
        <a:xfrm>
          <a:off x="1752111" y="1665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2" name="フローチャート: 判断 241">
          <a:extLst>
            <a:ext uri="{FF2B5EF4-FFF2-40B4-BE49-F238E27FC236}">
              <a16:creationId xmlns="" xmlns:a16="http://schemas.microsoft.com/office/drawing/2014/main" id="{00000000-0008-0000-0600-0000F2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22891</xdr:rowOff>
    </xdr:from>
    <xdr:ext cx="534377" cy="259045"/>
    <xdr:sp macro="" textlink="">
      <xdr:nvSpPr>
        <xdr:cNvPr id="243" name="テキスト ボックス 242">
          <a:extLst>
            <a:ext uri="{FF2B5EF4-FFF2-40B4-BE49-F238E27FC236}">
              <a16:creationId xmlns="" xmlns:a16="http://schemas.microsoft.com/office/drawing/2014/main" id="{00000000-0008-0000-0600-0000F3000000}"/>
            </a:ext>
          </a:extLst>
        </xdr:cNvPr>
        <xdr:cNvSpPr txBox="1"/>
      </xdr:nvSpPr>
      <xdr:spPr>
        <a:xfrm>
          <a:off x="863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76109</xdr:rowOff>
    </xdr:from>
    <xdr:to>
      <xdr:col>24</xdr:col>
      <xdr:colOff>114300</xdr:colOff>
      <xdr:row>93</xdr:row>
      <xdr:rowOff>6259</xdr:rowOff>
    </xdr:to>
    <xdr:sp macro="" textlink="">
      <xdr:nvSpPr>
        <xdr:cNvPr id="249" name="楕円 248">
          <a:extLst>
            <a:ext uri="{FF2B5EF4-FFF2-40B4-BE49-F238E27FC236}">
              <a16:creationId xmlns="" xmlns:a16="http://schemas.microsoft.com/office/drawing/2014/main" id="{00000000-0008-0000-0600-0000F9000000}"/>
            </a:ext>
          </a:extLst>
        </xdr:cNvPr>
        <xdr:cNvSpPr/>
      </xdr:nvSpPr>
      <xdr:spPr>
        <a:xfrm>
          <a:off x="4584700" y="1584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98986</xdr:rowOff>
    </xdr:from>
    <xdr:ext cx="599010" cy="259045"/>
    <xdr:sp macro="" textlink="">
      <xdr:nvSpPr>
        <xdr:cNvPr id="250" name="扶助費該当値テキスト">
          <a:extLst>
            <a:ext uri="{FF2B5EF4-FFF2-40B4-BE49-F238E27FC236}">
              <a16:creationId xmlns="" xmlns:a16="http://schemas.microsoft.com/office/drawing/2014/main" id="{00000000-0008-0000-0600-0000FA000000}"/>
            </a:ext>
          </a:extLst>
        </xdr:cNvPr>
        <xdr:cNvSpPr txBox="1"/>
      </xdr:nvSpPr>
      <xdr:spPr>
        <a:xfrm>
          <a:off x="4686300" y="1570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115080</xdr:rowOff>
    </xdr:from>
    <xdr:to>
      <xdr:col>20</xdr:col>
      <xdr:colOff>38100</xdr:colOff>
      <xdr:row>94</xdr:row>
      <xdr:rowOff>45230</xdr:rowOff>
    </xdr:to>
    <xdr:sp macro="" textlink="">
      <xdr:nvSpPr>
        <xdr:cNvPr id="251" name="楕円 250">
          <a:extLst>
            <a:ext uri="{FF2B5EF4-FFF2-40B4-BE49-F238E27FC236}">
              <a16:creationId xmlns="" xmlns:a16="http://schemas.microsoft.com/office/drawing/2014/main" id="{00000000-0008-0000-0600-0000FB000000}"/>
            </a:ext>
          </a:extLst>
        </xdr:cNvPr>
        <xdr:cNvSpPr/>
      </xdr:nvSpPr>
      <xdr:spPr>
        <a:xfrm>
          <a:off x="3746500" y="1605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61757</xdr:rowOff>
    </xdr:from>
    <xdr:ext cx="59901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3497795" y="1583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130625</xdr:rowOff>
    </xdr:from>
    <xdr:to>
      <xdr:col>15</xdr:col>
      <xdr:colOff>101600</xdr:colOff>
      <xdr:row>93</xdr:row>
      <xdr:rowOff>60775</xdr:rowOff>
    </xdr:to>
    <xdr:sp macro="" textlink="">
      <xdr:nvSpPr>
        <xdr:cNvPr id="253" name="楕円 252">
          <a:extLst>
            <a:ext uri="{FF2B5EF4-FFF2-40B4-BE49-F238E27FC236}">
              <a16:creationId xmlns="" xmlns:a16="http://schemas.microsoft.com/office/drawing/2014/main" id="{00000000-0008-0000-0600-0000FD000000}"/>
            </a:ext>
          </a:extLst>
        </xdr:cNvPr>
        <xdr:cNvSpPr/>
      </xdr:nvSpPr>
      <xdr:spPr>
        <a:xfrm>
          <a:off x="2857500" y="1590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77302</xdr:rowOff>
    </xdr:from>
    <xdr:ext cx="599010"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2608795" y="1567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114655</xdr:rowOff>
    </xdr:from>
    <xdr:to>
      <xdr:col>10</xdr:col>
      <xdr:colOff>165100</xdr:colOff>
      <xdr:row>95</xdr:row>
      <xdr:rowOff>44805</xdr:rowOff>
    </xdr:to>
    <xdr:sp macro="" textlink="">
      <xdr:nvSpPr>
        <xdr:cNvPr id="255" name="楕円 254">
          <a:extLst>
            <a:ext uri="{FF2B5EF4-FFF2-40B4-BE49-F238E27FC236}">
              <a16:creationId xmlns="" xmlns:a16="http://schemas.microsoft.com/office/drawing/2014/main" id="{00000000-0008-0000-0600-0000FF000000}"/>
            </a:ext>
          </a:extLst>
        </xdr:cNvPr>
        <xdr:cNvSpPr/>
      </xdr:nvSpPr>
      <xdr:spPr>
        <a:xfrm>
          <a:off x="1968500" y="162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61332</xdr:rowOff>
    </xdr:from>
    <xdr:ext cx="599010"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1719795" y="1600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163260</xdr:rowOff>
    </xdr:from>
    <xdr:to>
      <xdr:col>6</xdr:col>
      <xdr:colOff>38100</xdr:colOff>
      <xdr:row>95</xdr:row>
      <xdr:rowOff>93410</xdr:rowOff>
    </xdr:to>
    <xdr:sp macro="" textlink="">
      <xdr:nvSpPr>
        <xdr:cNvPr id="257" name="楕円 256">
          <a:extLst>
            <a:ext uri="{FF2B5EF4-FFF2-40B4-BE49-F238E27FC236}">
              <a16:creationId xmlns="" xmlns:a16="http://schemas.microsoft.com/office/drawing/2014/main" id="{00000000-0008-0000-0600-000001010000}"/>
            </a:ext>
          </a:extLst>
        </xdr:cNvPr>
        <xdr:cNvSpPr/>
      </xdr:nvSpPr>
      <xdr:spPr>
        <a:xfrm>
          <a:off x="1079500" y="1627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109937</xdr:rowOff>
    </xdr:from>
    <xdr:ext cx="534377"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863111" y="1605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a:extLst>
            <a:ext uri="{FF2B5EF4-FFF2-40B4-BE49-F238E27FC236}">
              <a16:creationId xmlns="" xmlns:a16="http://schemas.microsoft.com/office/drawing/2014/main" id="{00000000-0008-0000-0600-000019010000}"/>
            </a:ext>
          </a:extLst>
        </xdr:cNvPr>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a:extLst>
            <a:ext uri="{FF2B5EF4-FFF2-40B4-BE49-F238E27FC236}">
              <a16:creationId xmlns="" xmlns:a16="http://schemas.microsoft.com/office/drawing/2014/main" id="{00000000-0008-0000-0600-00001B010000}"/>
            </a:ext>
          </a:extLst>
        </xdr:cNvPr>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55589</xdr:rowOff>
    </xdr:from>
    <xdr:to>
      <xdr:col>55</xdr:col>
      <xdr:colOff>0</xdr:colOff>
      <xdr:row>37</xdr:row>
      <xdr:rowOff>17541</xdr:rowOff>
    </xdr:to>
    <xdr:cxnSp macro="">
      <xdr:nvCxnSpPr>
        <xdr:cNvPr id="285" name="直線コネクタ 284">
          <a:extLst>
            <a:ext uri="{FF2B5EF4-FFF2-40B4-BE49-F238E27FC236}">
              <a16:creationId xmlns="" xmlns:a16="http://schemas.microsoft.com/office/drawing/2014/main" id="{00000000-0008-0000-0600-00001D010000}"/>
            </a:ext>
          </a:extLst>
        </xdr:cNvPr>
        <xdr:cNvCxnSpPr/>
      </xdr:nvCxnSpPr>
      <xdr:spPr>
        <a:xfrm flipV="1">
          <a:off x="9639300" y="6227789"/>
          <a:ext cx="838200" cy="13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10539</xdr:rowOff>
    </xdr:from>
    <xdr:ext cx="534377" cy="259045"/>
    <xdr:sp macro="" textlink="">
      <xdr:nvSpPr>
        <xdr:cNvPr id="286" name="補助費等平均値テキスト">
          <a:extLst>
            <a:ext uri="{FF2B5EF4-FFF2-40B4-BE49-F238E27FC236}">
              <a16:creationId xmlns="" xmlns:a16="http://schemas.microsoft.com/office/drawing/2014/main" id="{00000000-0008-0000-0600-00001E010000}"/>
            </a:ext>
          </a:extLst>
        </xdr:cNvPr>
        <xdr:cNvSpPr txBox="1"/>
      </xdr:nvSpPr>
      <xdr:spPr>
        <a:xfrm>
          <a:off x="10528300" y="60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a:extLst>
            <a:ext uri="{FF2B5EF4-FFF2-40B4-BE49-F238E27FC236}">
              <a16:creationId xmlns="" xmlns:a16="http://schemas.microsoft.com/office/drawing/2014/main" id="{00000000-0008-0000-0600-00001F010000}"/>
            </a:ext>
          </a:extLst>
        </xdr:cNvPr>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17541</xdr:rowOff>
    </xdr:from>
    <xdr:to>
      <xdr:col>50</xdr:col>
      <xdr:colOff>114300</xdr:colOff>
      <xdr:row>37</xdr:row>
      <xdr:rowOff>19648</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flipV="1">
          <a:off x="8750300" y="6361191"/>
          <a:ext cx="889000" cy="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a:extLst>
            <a:ext uri="{FF2B5EF4-FFF2-40B4-BE49-F238E27FC236}">
              <a16:creationId xmlns="" xmlns:a16="http://schemas.microsoft.com/office/drawing/2014/main" id="{00000000-0008-0000-0600-000021010000}"/>
            </a:ext>
          </a:extLst>
        </xdr:cNvPr>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108038</xdr:rowOff>
    </xdr:from>
    <xdr:ext cx="534377" cy="259045"/>
    <xdr:sp macro="" textlink="">
      <xdr:nvSpPr>
        <xdr:cNvPr id="290" name="テキスト ボックス 289">
          <a:extLst>
            <a:ext uri="{FF2B5EF4-FFF2-40B4-BE49-F238E27FC236}">
              <a16:creationId xmlns="" xmlns:a16="http://schemas.microsoft.com/office/drawing/2014/main" id="{00000000-0008-0000-0600-000022010000}"/>
            </a:ext>
          </a:extLst>
        </xdr:cNvPr>
        <xdr:cNvSpPr txBox="1"/>
      </xdr:nvSpPr>
      <xdr:spPr>
        <a:xfrm>
          <a:off x="9372111" y="593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31696</xdr:rowOff>
    </xdr:from>
    <xdr:to>
      <xdr:col>45</xdr:col>
      <xdr:colOff>177800</xdr:colOff>
      <xdr:row>37</xdr:row>
      <xdr:rowOff>19648</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a:off x="7861300" y="5860996"/>
          <a:ext cx="889000" cy="50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a:extLst>
            <a:ext uri="{FF2B5EF4-FFF2-40B4-BE49-F238E27FC236}">
              <a16:creationId xmlns="" xmlns:a16="http://schemas.microsoft.com/office/drawing/2014/main" id="{00000000-0008-0000-0600-000024010000}"/>
            </a:ext>
          </a:extLst>
        </xdr:cNvPr>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152716</xdr:rowOff>
    </xdr:from>
    <xdr:ext cx="534377" cy="259045"/>
    <xdr:sp macro="" textlink="">
      <xdr:nvSpPr>
        <xdr:cNvPr id="293" name="テキスト ボックス 292">
          <a:extLst>
            <a:ext uri="{FF2B5EF4-FFF2-40B4-BE49-F238E27FC236}">
              <a16:creationId xmlns="" xmlns:a16="http://schemas.microsoft.com/office/drawing/2014/main" id="{00000000-0008-0000-0600-000025010000}"/>
            </a:ext>
          </a:extLst>
        </xdr:cNvPr>
        <xdr:cNvSpPr txBox="1"/>
      </xdr:nvSpPr>
      <xdr:spPr>
        <a:xfrm>
          <a:off x="8483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31696</xdr:rowOff>
    </xdr:from>
    <xdr:to>
      <xdr:col>41</xdr:col>
      <xdr:colOff>50800</xdr:colOff>
      <xdr:row>37</xdr:row>
      <xdr:rowOff>87767</xdr:rowOff>
    </xdr:to>
    <xdr:cxnSp macro="">
      <xdr:nvCxnSpPr>
        <xdr:cNvPr id="294" name="直線コネクタ 293">
          <a:extLst>
            <a:ext uri="{FF2B5EF4-FFF2-40B4-BE49-F238E27FC236}">
              <a16:creationId xmlns="" xmlns:a16="http://schemas.microsoft.com/office/drawing/2014/main" id="{00000000-0008-0000-0600-000026010000}"/>
            </a:ext>
          </a:extLst>
        </xdr:cNvPr>
        <xdr:cNvCxnSpPr/>
      </xdr:nvCxnSpPr>
      <xdr:spPr>
        <a:xfrm flipV="1">
          <a:off x="6972300" y="5860996"/>
          <a:ext cx="889000" cy="57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5" name="フローチャート: 判断 294">
          <a:extLst>
            <a:ext uri="{FF2B5EF4-FFF2-40B4-BE49-F238E27FC236}">
              <a16:creationId xmlns="" xmlns:a16="http://schemas.microsoft.com/office/drawing/2014/main" id="{00000000-0008-0000-0600-000027010000}"/>
            </a:ext>
          </a:extLst>
        </xdr:cNvPr>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22350</xdr:rowOff>
    </xdr:from>
    <xdr:ext cx="599010" cy="259045"/>
    <xdr:sp macro="" textlink="">
      <xdr:nvSpPr>
        <xdr:cNvPr id="296" name="テキスト ボックス 295">
          <a:extLst>
            <a:ext uri="{FF2B5EF4-FFF2-40B4-BE49-F238E27FC236}">
              <a16:creationId xmlns="" xmlns:a16="http://schemas.microsoft.com/office/drawing/2014/main" id="{00000000-0008-0000-0600-000028010000}"/>
            </a:ext>
          </a:extLst>
        </xdr:cNvPr>
        <xdr:cNvSpPr txBox="1"/>
      </xdr:nvSpPr>
      <xdr:spPr>
        <a:xfrm>
          <a:off x="7561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7" name="フローチャート: 判断 296">
          <a:extLst>
            <a:ext uri="{FF2B5EF4-FFF2-40B4-BE49-F238E27FC236}">
              <a16:creationId xmlns="" xmlns:a16="http://schemas.microsoft.com/office/drawing/2014/main" id="{00000000-0008-0000-0600-000029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57788</xdr:rowOff>
    </xdr:from>
    <xdr:ext cx="534377" cy="259045"/>
    <xdr:sp macro="" textlink="">
      <xdr:nvSpPr>
        <xdr:cNvPr id="298" name="テキスト ボックス 297">
          <a:extLst>
            <a:ext uri="{FF2B5EF4-FFF2-40B4-BE49-F238E27FC236}">
              <a16:creationId xmlns="" xmlns:a16="http://schemas.microsoft.com/office/drawing/2014/main" id="{00000000-0008-0000-0600-00002A010000}"/>
            </a:ext>
          </a:extLst>
        </xdr:cNvPr>
        <xdr:cNvSpPr txBox="1"/>
      </xdr:nvSpPr>
      <xdr:spPr>
        <a:xfrm>
          <a:off x="6705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4789</xdr:rowOff>
    </xdr:from>
    <xdr:to>
      <xdr:col>55</xdr:col>
      <xdr:colOff>50800</xdr:colOff>
      <xdr:row>36</xdr:row>
      <xdr:rowOff>106389</xdr:rowOff>
    </xdr:to>
    <xdr:sp macro="" textlink="">
      <xdr:nvSpPr>
        <xdr:cNvPr id="304" name="楕円 303">
          <a:extLst>
            <a:ext uri="{FF2B5EF4-FFF2-40B4-BE49-F238E27FC236}">
              <a16:creationId xmlns="" xmlns:a16="http://schemas.microsoft.com/office/drawing/2014/main" id="{00000000-0008-0000-0600-000030010000}"/>
            </a:ext>
          </a:extLst>
        </xdr:cNvPr>
        <xdr:cNvSpPr/>
      </xdr:nvSpPr>
      <xdr:spPr>
        <a:xfrm>
          <a:off x="10426700" y="617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154666</xdr:rowOff>
    </xdr:from>
    <xdr:ext cx="534377" cy="259045"/>
    <xdr:sp macro="" textlink="">
      <xdr:nvSpPr>
        <xdr:cNvPr id="305" name="補助費等該当値テキスト">
          <a:extLst>
            <a:ext uri="{FF2B5EF4-FFF2-40B4-BE49-F238E27FC236}">
              <a16:creationId xmlns="" xmlns:a16="http://schemas.microsoft.com/office/drawing/2014/main" id="{00000000-0008-0000-0600-000031010000}"/>
            </a:ext>
          </a:extLst>
        </xdr:cNvPr>
        <xdr:cNvSpPr txBox="1"/>
      </xdr:nvSpPr>
      <xdr:spPr>
        <a:xfrm>
          <a:off x="10528300" y="615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138191</xdr:rowOff>
    </xdr:from>
    <xdr:to>
      <xdr:col>50</xdr:col>
      <xdr:colOff>165100</xdr:colOff>
      <xdr:row>37</xdr:row>
      <xdr:rowOff>68341</xdr:rowOff>
    </xdr:to>
    <xdr:sp macro="" textlink="">
      <xdr:nvSpPr>
        <xdr:cNvPr id="306" name="楕円 305">
          <a:extLst>
            <a:ext uri="{FF2B5EF4-FFF2-40B4-BE49-F238E27FC236}">
              <a16:creationId xmlns="" xmlns:a16="http://schemas.microsoft.com/office/drawing/2014/main" id="{00000000-0008-0000-0600-000032010000}"/>
            </a:ext>
          </a:extLst>
        </xdr:cNvPr>
        <xdr:cNvSpPr/>
      </xdr:nvSpPr>
      <xdr:spPr>
        <a:xfrm>
          <a:off x="9588500" y="631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59468</xdr:rowOff>
    </xdr:from>
    <xdr:ext cx="534377"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9372111" y="640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140298</xdr:rowOff>
    </xdr:from>
    <xdr:to>
      <xdr:col>46</xdr:col>
      <xdr:colOff>38100</xdr:colOff>
      <xdr:row>37</xdr:row>
      <xdr:rowOff>70448</xdr:rowOff>
    </xdr:to>
    <xdr:sp macro="" textlink="">
      <xdr:nvSpPr>
        <xdr:cNvPr id="308" name="楕円 307">
          <a:extLst>
            <a:ext uri="{FF2B5EF4-FFF2-40B4-BE49-F238E27FC236}">
              <a16:creationId xmlns="" xmlns:a16="http://schemas.microsoft.com/office/drawing/2014/main" id="{00000000-0008-0000-0600-000034010000}"/>
            </a:ext>
          </a:extLst>
        </xdr:cNvPr>
        <xdr:cNvSpPr/>
      </xdr:nvSpPr>
      <xdr:spPr>
        <a:xfrm>
          <a:off x="8699500" y="631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61575</xdr:rowOff>
    </xdr:from>
    <xdr:ext cx="534377"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8483111" y="64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152346</xdr:rowOff>
    </xdr:from>
    <xdr:to>
      <xdr:col>41</xdr:col>
      <xdr:colOff>101600</xdr:colOff>
      <xdr:row>34</xdr:row>
      <xdr:rowOff>82496</xdr:rowOff>
    </xdr:to>
    <xdr:sp macro="" textlink="">
      <xdr:nvSpPr>
        <xdr:cNvPr id="310" name="楕円 309">
          <a:extLst>
            <a:ext uri="{FF2B5EF4-FFF2-40B4-BE49-F238E27FC236}">
              <a16:creationId xmlns="" xmlns:a16="http://schemas.microsoft.com/office/drawing/2014/main" id="{00000000-0008-0000-0600-000036010000}"/>
            </a:ext>
          </a:extLst>
        </xdr:cNvPr>
        <xdr:cNvSpPr/>
      </xdr:nvSpPr>
      <xdr:spPr>
        <a:xfrm>
          <a:off x="7810500" y="581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73623</xdr:rowOff>
    </xdr:from>
    <xdr:ext cx="599010"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7561795" y="5902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36967</xdr:rowOff>
    </xdr:from>
    <xdr:to>
      <xdr:col>36</xdr:col>
      <xdr:colOff>165100</xdr:colOff>
      <xdr:row>37</xdr:row>
      <xdr:rowOff>138567</xdr:rowOff>
    </xdr:to>
    <xdr:sp macro="" textlink="">
      <xdr:nvSpPr>
        <xdr:cNvPr id="312" name="楕円 311">
          <a:extLst>
            <a:ext uri="{FF2B5EF4-FFF2-40B4-BE49-F238E27FC236}">
              <a16:creationId xmlns="" xmlns:a16="http://schemas.microsoft.com/office/drawing/2014/main" id="{00000000-0008-0000-0600-000038010000}"/>
            </a:ext>
          </a:extLst>
        </xdr:cNvPr>
        <xdr:cNvSpPr/>
      </xdr:nvSpPr>
      <xdr:spPr>
        <a:xfrm>
          <a:off x="6921500" y="638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129694</xdr:rowOff>
    </xdr:from>
    <xdr:ext cx="534377"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6705111" y="647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38" name="普通建設事業費最小値テキスト">
          <a:extLst>
            <a:ext uri="{FF2B5EF4-FFF2-40B4-BE49-F238E27FC236}">
              <a16:creationId xmlns="" xmlns:a16="http://schemas.microsoft.com/office/drawing/2014/main" id="{00000000-0008-0000-0600-000052010000}"/>
            </a:ext>
          </a:extLst>
        </xdr:cNvPr>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0" name="普通建設事業費最大値テキスト">
          <a:extLst>
            <a:ext uri="{FF2B5EF4-FFF2-40B4-BE49-F238E27FC236}">
              <a16:creationId xmlns="" xmlns:a16="http://schemas.microsoft.com/office/drawing/2014/main" id="{00000000-0008-0000-0600-000054010000}"/>
            </a:ext>
          </a:extLst>
        </xdr:cNvPr>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112512</xdr:rowOff>
    </xdr:from>
    <xdr:to>
      <xdr:col>55</xdr:col>
      <xdr:colOff>0</xdr:colOff>
      <xdr:row>55</xdr:row>
      <xdr:rowOff>143860</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flipV="1">
          <a:off x="9639300" y="9370812"/>
          <a:ext cx="838200" cy="20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141050</xdr:rowOff>
    </xdr:from>
    <xdr:ext cx="534377" cy="259045"/>
    <xdr:sp macro="" textlink="">
      <xdr:nvSpPr>
        <xdr:cNvPr id="343" name="普通建設事業費平均値テキスト">
          <a:extLst>
            <a:ext uri="{FF2B5EF4-FFF2-40B4-BE49-F238E27FC236}">
              <a16:creationId xmlns="" xmlns:a16="http://schemas.microsoft.com/office/drawing/2014/main" id="{00000000-0008-0000-0600-000057010000}"/>
            </a:ext>
          </a:extLst>
        </xdr:cNvPr>
        <xdr:cNvSpPr txBox="1"/>
      </xdr:nvSpPr>
      <xdr:spPr>
        <a:xfrm>
          <a:off x="10528300" y="9570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4" name="フローチャート: 判断 343">
          <a:extLst>
            <a:ext uri="{FF2B5EF4-FFF2-40B4-BE49-F238E27FC236}">
              <a16:creationId xmlns="" xmlns:a16="http://schemas.microsoft.com/office/drawing/2014/main" id="{00000000-0008-0000-0600-000058010000}"/>
            </a:ext>
          </a:extLst>
        </xdr:cNvPr>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143860</xdr:rowOff>
    </xdr:from>
    <xdr:to>
      <xdr:col>50</xdr:col>
      <xdr:colOff>114300</xdr:colOff>
      <xdr:row>57</xdr:row>
      <xdr:rowOff>104694</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flipV="1">
          <a:off x="8750300" y="9573610"/>
          <a:ext cx="889000" cy="30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6" name="フローチャート: 判断 345">
          <a:extLst>
            <a:ext uri="{FF2B5EF4-FFF2-40B4-BE49-F238E27FC236}">
              <a16:creationId xmlns="" xmlns:a16="http://schemas.microsoft.com/office/drawing/2014/main" id="{00000000-0008-0000-0600-00005A010000}"/>
            </a:ext>
          </a:extLst>
        </xdr:cNvPr>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94142</xdr:rowOff>
    </xdr:from>
    <xdr:ext cx="534377" cy="259045"/>
    <xdr:sp macro="" textlink="">
      <xdr:nvSpPr>
        <xdr:cNvPr id="347" name="テキスト ボックス 346">
          <a:extLst>
            <a:ext uri="{FF2B5EF4-FFF2-40B4-BE49-F238E27FC236}">
              <a16:creationId xmlns="" xmlns:a16="http://schemas.microsoft.com/office/drawing/2014/main" id="{00000000-0008-0000-0600-00005B010000}"/>
            </a:ext>
          </a:extLst>
        </xdr:cNvPr>
        <xdr:cNvSpPr txBox="1"/>
      </xdr:nvSpPr>
      <xdr:spPr>
        <a:xfrm>
          <a:off x="9372111" y="969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57046</xdr:rowOff>
    </xdr:from>
    <xdr:to>
      <xdr:col>45</xdr:col>
      <xdr:colOff>177800</xdr:colOff>
      <xdr:row>57</xdr:row>
      <xdr:rowOff>104694</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a:off x="7861300" y="9829696"/>
          <a:ext cx="889000" cy="4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49" name="フローチャート: 判断 348">
          <a:extLst>
            <a:ext uri="{FF2B5EF4-FFF2-40B4-BE49-F238E27FC236}">
              <a16:creationId xmlns="" xmlns:a16="http://schemas.microsoft.com/office/drawing/2014/main" id="{00000000-0008-0000-0600-00005D010000}"/>
            </a:ext>
          </a:extLst>
        </xdr:cNvPr>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43860</xdr:rowOff>
    </xdr:from>
    <xdr:ext cx="534377" cy="259045"/>
    <xdr:sp macro="" textlink="">
      <xdr:nvSpPr>
        <xdr:cNvPr id="350" name="テキスト ボックス 349">
          <a:extLst>
            <a:ext uri="{FF2B5EF4-FFF2-40B4-BE49-F238E27FC236}">
              <a16:creationId xmlns="" xmlns:a16="http://schemas.microsoft.com/office/drawing/2014/main" id="{00000000-0008-0000-0600-00005E010000}"/>
            </a:ext>
          </a:extLst>
        </xdr:cNvPr>
        <xdr:cNvSpPr txBox="1"/>
      </xdr:nvSpPr>
      <xdr:spPr>
        <a:xfrm>
          <a:off x="8483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151313</xdr:rowOff>
    </xdr:from>
    <xdr:to>
      <xdr:col>41</xdr:col>
      <xdr:colOff>50800</xdr:colOff>
      <xdr:row>57</xdr:row>
      <xdr:rowOff>57046</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a:off x="6972300" y="9581063"/>
          <a:ext cx="889000" cy="24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117491</xdr:rowOff>
    </xdr:from>
    <xdr:to>
      <xdr:col>41</xdr:col>
      <xdr:colOff>101600</xdr:colOff>
      <xdr:row>55</xdr:row>
      <xdr:rowOff>47641</xdr:rowOff>
    </xdr:to>
    <xdr:sp macro="" textlink="">
      <xdr:nvSpPr>
        <xdr:cNvPr id="352" name="フローチャート: 判断 351">
          <a:extLst>
            <a:ext uri="{FF2B5EF4-FFF2-40B4-BE49-F238E27FC236}">
              <a16:creationId xmlns="" xmlns:a16="http://schemas.microsoft.com/office/drawing/2014/main" id="{00000000-0008-0000-0600-000060010000}"/>
            </a:ext>
          </a:extLst>
        </xdr:cNvPr>
        <xdr:cNvSpPr/>
      </xdr:nvSpPr>
      <xdr:spPr>
        <a:xfrm>
          <a:off x="7810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64168</xdr:rowOff>
    </xdr:from>
    <xdr:ext cx="534377" cy="259045"/>
    <xdr:sp macro="" textlink="">
      <xdr:nvSpPr>
        <xdr:cNvPr id="353" name="テキスト ボックス 352">
          <a:extLst>
            <a:ext uri="{FF2B5EF4-FFF2-40B4-BE49-F238E27FC236}">
              <a16:creationId xmlns="" xmlns:a16="http://schemas.microsoft.com/office/drawing/2014/main" id="{00000000-0008-0000-0600-000061010000}"/>
            </a:ext>
          </a:extLst>
        </xdr:cNvPr>
        <xdr:cNvSpPr txBox="1"/>
      </xdr:nvSpPr>
      <xdr:spPr>
        <a:xfrm>
          <a:off x="7594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12974</xdr:rowOff>
    </xdr:from>
    <xdr:to>
      <xdr:col>36</xdr:col>
      <xdr:colOff>165100</xdr:colOff>
      <xdr:row>55</xdr:row>
      <xdr:rowOff>114574</xdr:rowOff>
    </xdr:to>
    <xdr:sp macro="" textlink="">
      <xdr:nvSpPr>
        <xdr:cNvPr id="354" name="フローチャート: 判断 353">
          <a:extLst>
            <a:ext uri="{FF2B5EF4-FFF2-40B4-BE49-F238E27FC236}">
              <a16:creationId xmlns="" xmlns:a16="http://schemas.microsoft.com/office/drawing/2014/main" id="{00000000-0008-0000-0600-000062010000}"/>
            </a:ext>
          </a:extLst>
        </xdr:cNvPr>
        <xdr:cNvSpPr/>
      </xdr:nvSpPr>
      <xdr:spPr>
        <a:xfrm>
          <a:off x="6921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131101</xdr:rowOff>
    </xdr:from>
    <xdr:ext cx="534377" cy="259045"/>
    <xdr:sp macro="" textlink="">
      <xdr:nvSpPr>
        <xdr:cNvPr id="355" name="テキスト ボックス 354">
          <a:extLst>
            <a:ext uri="{FF2B5EF4-FFF2-40B4-BE49-F238E27FC236}">
              <a16:creationId xmlns="" xmlns:a16="http://schemas.microsoft.com/office/drawing/2014/main" id="{00000000-0008-0000-0600-000063010000}"/>
            </a:ext>
          </a:extLst>
        </xdr:cNvPr>
        <xdr:cNvSpPr txBox="1"/>
      </xdr:nvSpPr>
      <xdr:spPr>
        <a:xfrm>
          <a:off x="6705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61712</xdr:rowOff>
    </xdr:from>
    <xdr:to>
      <xdr:col>55</xdr:col>
      <xdr:colOff>50800</xdr:colOff>
      <xdr:row>54</xdr:row>
      <xdr:rowOff>163312</xdr:rowOff>
    </xdr:to>
    <xdr:sp macro="" textlink="">
      <xdr:nvSpPr>
        <xdr:cNvPr id="361" name="楕円 360">
          <a:extLst>
            <a:ext uri="{FF2B5EF4-FFF2-40B4-BE49-F238E27FC236}">
              <a16:creationId xmlns="" xmlns:a16="http://schemas.microsoft.com/office/drawing/2014/main" id="{00000000-0008-0000-0600-000069010000}"/>
            </a:ext>
          </a:extLst>
        </xdr:cNvPr>
        <xdr:cNvSpPr/>
      </xdr:nvSpPr>
      <xdr:spPr>
        <a:xfrm>
          <a:off x="10426700" y="932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84589</xdr:rowOff>
    </xdr:from>
    <xdr:ext cx="599010" cy="259045"/>
    <xdr:sp macro="" textlink="">
      <xdr:nvSpPr>
        <xdr:cNvPr id="362" name="普通建設事業費該当値テキスト">
          <a:extLst>
            <a:ext uri="{FF2B5EF4-FFF2-40B4-BE49-F238E27FC236}">
              <a16:creationId xmlns="" xmlns:a16="http://schemas.microsoft.com/office/drawing/2014/main" id="{00000000-0008-0000-0600-00006A010000}"/>
            </a:ext>
          </a:extLst>
        </xdr:cNvPr>
        <xdr:cNvSpPr txBox="1"/>
      </xdr:nvSpPr>
      <xdr:spPr>
        <a:xfrm>
          <a:off x="10528300" y="917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93060</xdr:rowOff>
    </xdr:from>
    <xdr:to>
      <xdr:col>50</xdr:col>
      <xdr:colOff>165100</xdr:colOff>
      <xdr:row>56</xdr:row>
      <xdr:rowOff>23210</xdr:rowOff>
    </xdr:to>
    <xdr:sp macro="" textlink="">
      <xdr:nvSpPr>
        <xdr:cNvPr id="363" name="楕円 362">
          <a:extLst>
            <a:ext uri="{FF2B5EF4-FFF2-40B4-BE49-F238E27FC236}">
              <a16:creationId xmlns="" xmlns:a16="http://schemas.microsoft.com/office/drawing/2014/main" id="{00000000-0008-0000-0600-00006B010000}"/>
            </a:ext>
          </a:extLst>
        </xdr:cNvPr>
        <xdr:cNvSpPr/>
      </xdr:nvSpPr>
      <xdr:spPr>
        <a:xfrm>
          <a:off x="9588500" y="952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39737</xdr:rowOff>
    </xdr:from>
    <xdr:ext cx="534377"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9372111" y="929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53894</xdr:rowOff>
    </xdr:from>
    <xdr:to>
      <xdr:col>46</xdr:col>
      <xdr:colOff>38100</xdr:colOff>
      <xdr:row>57</xdr:row>
      <xdr:rowOff>155494</xdr:rowOff>
    </xdr:to>
    <xdr:sp macro="" textlink="">
      <xdr:nvSpPr>
        <xdr:cNvPr id="365" name="楕円 364">
          <a:extLst>
            <a:ext uri="{FF2B5EF4-FFF2-40B4-BE49-F238E27FC236}">
              <a16:creationId xmlns="" xmlns:a16="http://schemas.microsoft.com/office/drawing/2014/main" id="{00000000-0008-0000-0600-00006D010000}"/>
            </a:ext>
          </a:extLst>
        </xdr:cNvPr>
        <xdr:cNvSpPr/>
      </xdr:nvSpPr>
      <xdr:spPr>
        <a:xfrm>
          <a:off x="8699500" y="982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146621</xdr:rowOff>
    </xdr:from>
    <xdr:ext cx="534377"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8483111" y="991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6246</xdr:rowOff>
    </xdr:from>
    <xdr:to>
      <xdr:col>41</xdr:col>
      <xdr:colOff>101600</xdr:colOff>
      <xdr:row>57</xdr:row>
      <xdr:rowOff>107846</xdr:rowOff>
    </xdr:to>
    <xdr:sp macro="" textlink="">
      <xdr:nvSpPr>
        <xdr:cNvPr id="367" name="楕円 366">
          <a:extLst>
            <a:ext uri="{FF2B5EF4-FFF2-40B4-BE49-F238E27FC236}">
              <a16:creationId xmlns="" xmlns:a16="http://schemas.microsoft.com/office/drawing/2014/main" id="{00000000-0008-0000-0600-00006F010000}"/>
            </a:ext>
          </a:extLst>
        </xdr:cNvPr>
        <xdr:cNvSpPr/>
      </xdr:nvSpPr>
      <xdr:spPr>
        <a:xfrm>
          <a:off x="7810500" y="977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98973</xdr:rowOff>
    </xdr:from>
    <xdr:ext cx="534377"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7594111" y="987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100513</xdr:rowOff>
    </xdr:from>
    <xdr:to>
      <xdr:col>36</xdr:col>
      <xdr:colOff>165100</xdr:colOff>
      <xdr:row>56</xdr:row>
      <xdr:rowOff>30663</xdr:rowOff>
    </xdr:to>
    <xdr:sp macro="" textlink="">
      <xdr:nvSpPr>
        <xdr:cNvPr id="369" name="楕円 368">
          <a:extLst>
            <a:ext uri="{FF2B5EF4-FFF2-40B4-BE49-F238E27FC236}">
              <a16:creationId xmlns="" xmlns:a16="http://schemas.microsoft.com/office/drawing/2014/main" id="{00000000-0008-0000-0600-000071010000}"/>
            </a:ext>
          </a:extLst>
        </xdr:cNvPr>
        <xdr:cNvSpPr/>
      </xdr:nvSpPr>
      <xdr:spPr>
        <a:xfrm>
          <a:off x="6921500" y="953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21790</xdr:rowOff>
    </xdr:from>
    <xdr:ext cx="534377"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6705111" y="962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16885</xdr:rowOff>
    </xdr:from>
    <xdr:to>
      <xdr:col>54</xdr:col>
      <xdr:colOff>189865</xdr:colOff>
      <xdr:row>79</xdr:row>
      <xdr:rowOff>44450</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flipV="1">
          <a:off x="10475595" y="12189835"/>
          <a:ext cx="1270" cy="139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135012</xdr:rowOff>
    </xdr:from>
    <xdr:ext cx="534377" cy="259045"/>
    <xdr:sp macro="" textlink="">
      <xdr:nvSpPr>
        <xdr:cNvPr id="397" name="普通建設事業費 （ うち新規整備　）最大値テキスト">
          <a:extLst>
            <a:ext uri="{FF2B5EF4-FFF2-40B4-BE49-F238E27FC236}">
              <a16:creationId xmlns="" xmlns:a16="http://schemas.microsoft.com/office/drawing/2014/main" id="{00000000-0008-0000-0600-00008D010000}"/>
            </a:ext>
          </a:extLst>
        </xdr:cNvPr>
        <xdr:cNvSpPr txBox="1"/>
      </xdr:nvSpPr>
      <xdr:spPr>
        <a:xfrm>
          <a:off x="10528300" y="11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16885</xdr:rowOff>
    </xdr:from>
    <xdr:to>
      <xdr:col>55</xdr:col>
      <xdr:colOff>88900</xdr:colOff>
      <xdr:row>71</xdr:row>
      <xdr:rowOff>16885</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10388600" y="1218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87331</xdr:rowOff>
    </xdr:from>
    <xdr:to>
      <xdr:col>55</xdr:col>
      <xdr:colOff>0</xdr:colOff>
      <xdr:row>77</xdr:row>
      <xdr:rowOff>39326</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flipV="1">
          <a:off x="9639300" y="13117531"/>
          <a:ext cx="8382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53688</xdr:rowOff>
    </xdr:from>
    <xdr:ext cx="534377" cy="259045"/>
    <xdr:sp macro="" textlink="">
      <xdr:nvSpPr>
        <xdr:cNvPr id="400" name="普通建設事業費 （ うち新規整備　）平均値テキスト">
          <a:extLst>
            <a:ext uri="{FF2B5EF4-FFF2-40B4-BE49-F238E27FC236}">
              <a16:creationId xmlns="" xmlns:a16="http://schemas.microsoft.com/office/drawing/2014/main" id="{00000000-0008-0000-0600-000090010000}"/>
            </a:ext>
          </a:extLst>
        </xdr:cNvPr>
        <xdr:cNvSpPr txBox="1"/>
      </xdr:nvSpPr>
      <xdr:spPr>
        <a:xfrm>
          <a:off x="10528300" y="13255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75261</xdr:rowOff>
    </xdr:from>
    <xdr:to>
      <xdr:col>55</xdr:col>
      <xdr:colOff>50800</xdr:colOff>
      <xdr:row>78</xdr:row>
      <xdr:rowOff>5411</xdr:rowOff>
    </xdr:to>
    <xdr:sp macro="" textlink="">
      <xdr:nvSpPr>
        <xdr:cNvPr id="401" name="フローチャート: 判断 400">
          <a:extLst>
            <a:ext uri="{FF2B5EF4-FFF2-40B4-BE49-F238E27FC236}">
              <a16:creationId xmlns="" xmlns:a16="http://schemas.microsoft.com/office/drawing/2014/main" id="{00000000-0008-0000-0600-000091010000}"/>
            </a:ext>
          </a:extLst>
        </xdr:cNvPr>
        <xdr:cNvSpPr/>
      </xdr:nvSpPr>
      <xdr:spPr>
        <a:xfrm>
          <a:off x="10426700" y="132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39326</xdr:rowOff>
    </xdr:from>
    <xdr:to>
      <xdr:col>50</xdr:col>
      <xdr:colOff>114300</xdr:colOff>
      <xdr:row>78</xdr:row>
      <xdr:rowOff>13760</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flipV="1">
          <a:off x="8750300" y="13240976"/>
          <a:ext cx="889000" cy="14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70059</xdr:rowOff>
    </xdr:from>
    <xdr:to>
      <xdr:col>50</xdr:col>
      <xdr:colOff>165100</xdr:colOff>
      <xdr:row>78</xdr:row>
      <xdr:rowOff>209</xdr:rowOff>
    </xdr:to>
    <xdr:sp macro="" textlink="">
      <xdr:nvSpPr>
        <xdr:cNvPr id="403" name="フローチャート: 判断 402">
          <a:extLst>
            <a:ext uri="{FF2B5EF4-FFF2-40B4-BE49-F238E27FC236}">
              <a16:creationId xmlns="" xmlns:a16="http://schemas.microsoft.com/office/drawing/2014/main" id="{00000000-0008-0000-0600-000093010000}"/>
            </a:ext>
          </a:extLst>
        </xdr:cNvPr>
        <xdr:cNvSpPr/>
      </xdr:nvSpPr>
      <xdr:spPr>
        <a:xfrm>
          <a:off x="95885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162786</xdr:rowOff>
    </xdr:from>
    <xdr:ext cx="534377" cy="259045"/>
    <xdr:sp macro="" textlink="">
      <xdr:nvSpPr>
        <xdr:cNvPr id="404" name="テキスト ボックス 403">
          <a:extLst>
            <a:ext uri="{FF2B5EF4-FFF2-40B4-BE49-F238E27FC236}">
              <a16:creationId xmlns="" xmlns:a16="http://schemas.microsoft.com/office/drawing/2014/main" id="{00000000-0008-0000-0600-000094010000}"/>
            </a:ext>
          </a:extLst>
        </xdr:cNvPr>
        <xdr:cNvSpPr txBox="1"/>
      </xdr:nvSpPr>
      <xdr:spPr>
        <a:xfrm>
          <a:off x="9372111" y="133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13760</xdr:rowOff>
    </xdr:from>
    <xdr:to>
      <xdr:col>45</xdr:col>
      <xdr:colOff>177800</xdr:colOff>
      <xdr:row>78</xdr:row>
      <xdr:rowOff>93790</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flipV="1">
          <a:off x="7861300" y="13386860"/>
          <a:ext cx="889000" cy="8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163043</xdr:rowOff>
    </xdr:from>
    <xdr:to>
      <xdr:col>46</xdr:col>
      <xdr:colOff>38100</xdr:colOff>
      <xdr:row>77</xdr:row>
      <xdr:rowOff>93193</xdr:rowOff>
    </xdr:to>
    <xdr:sp macro="" textlink="">
      <xdr:nvSpPr>
        <xdr:cNvPr id="406" name="フローチャート: 判断 405">
          <a:extLst>
            <a:ext uri="{FF2B5EF4-FFF2-40B4-BE49-F238E27FC236}">
              <a16:creationId xmlns="" xmlns:a16="http://schemas.microsoft.com/office/drawing/2014/main" id="{00000000-0008-0000-0600-000096010000}"/>
            </a:ext>
          </a:extLst>
        </xdr:cNvPr>
        <xdr:cNvSpPr/>
      </xdr:nvSpPr>
      <xdr:spPr>
        <a:xfrm>
          <a:off x="8699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109720</xdr:rowOff>
    </xdr:from>
    <xdr:ext cx="534377" cy="259045"/>
    <xdr:sp macro="" textlink="">
      <xdr:nvSpPr>
        <xdr:cNvPr id="407" name="テキスト ボックス 406">
          <a:extLst>
            <a:ext uri="{FF2B5EF4-FFF2-40B4-BE49-F238E27FC236}">
              <a16:creationId xmlns="" xmlns:a16="http://schemas.microsoft.com/office/drawing/2014/main" id="{00000000-0008-0000-0600-000097010000}"/>
            </a:ext>
          </a:extLst>
        </xdr:cNvPr>
        <xdr:cNvSpPr txBox="1"/>
      </xdr:nvSpPr>
      <xdr:spPr>
        <a:xfrm>
          <a:off x="8483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165474</xdr:rowOff>
    </xdr:from>
    <xdr:to>
      <xdr:col>41</xdr:col>
      <xdr:colOff>50800</xdr:colOff>
      <xdr:row>78</xdr:row>
      <xdr:rowOff>93790</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a:off x="6972300" y="12852774"/>
          <a:ext cx="889000" cy="61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110198</xdr:rowOff>
    </xdr:from>
    <xdr:to>
      <xdr:col>41</xdr:col>
      <xdr:colOff>101600</xdr:colOff>
      <xdr:row>76</xdr:row>
      <xdr:rowOff>40348</xdr:rowOff>
    </xdr:to>
    <xdr:sp macro="" textlink="">
      <xdr:nvSpPr>
        <xdr:cNvPr id="409" name="フローチャート: 判断 408">
          <a:extLst>
            <a:ext uri="{FF2B5EF4-FFF2-40B4-BE49-F238E27FC236}">
              <a16:creationId xmlns="" xmlns:a16="http://schemas.microsoft.com/office/drawing/2014/main" id="{00000000-0008-0000-0600-000099010000}"/>
            </a:ext>
          </a:extLst>
        </xdr:cNvPr>
        <xdr:cNvSpPr/>
      </xdr:nvSpPr>
      <xdr:spPr>
        <a:xfrm>
          <a:off x="7810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56875</xdr:rowOff>
    </xdr:from>
    <xdr:ext cx="534377" cy="259045"/>
    <xdr:sp macro="" textlink="">
      <xdr:nvSpPr>
        <xdr:cNvPr id="410" name="テキスト ボックス 409">
          <a:extLst>
            <a:ext uri="{FF2B5EF4-FFF2-40B4-BE49-F238E27FC236}">
              <a16:creationId xmlns="" xmlns:a16="http://schemas.microsoft.com/office/drawing/2014/main" id="{00000000-0008-0000-0600-00009A010000}"/>
            </a:ext>
          </a:extLst>
        </xdr:cNvPr>
        <xdr:cNvSpPr txBox="1"/>
      </xdr:nvSpPr>
      <xdr:spPr>
        <a:xfrm>
          <a:off x="7594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92386</xdr:rowOff>
    </xdr:from>
    <xdr:to>
      <xdr:col>36</xdr:col>
      <xdr:colOff>165100</xdr:colOff>
      <xdr:row>76</xdr:row>
      <xdr:rowOff>22535</xdr:rowOff>
    </xdr:to>
    <xdr:sp macro="" textlink="">
      <xdr:nvSpPr>
        <xdr:cNvPr id="411" name="フローチャート: 判断 410">
          <a:extLst>
            <a:ext uri="{FF2B5EF4-FFF2-40B4-BE49-F238E27FC236}">
              <a16:creationId xmlns="" xmlns:a16="http://schemas.microsoft.com/office/drawing/2014/main" id="{00000000-0008-0000-0600-00009B010000}"/>
            </a:ext>
          </a:extLst>
        </xdr:cNvPr>
        <xdr:cNvSpPr/>
      </xdr:nvSpPr>
      <xdr:spPr>
        <a:xfrm>
          <a:off x="6921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13664</xdr:rowOff>
    </xdr:from>
    <xdr:ext cx="534377"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6705111" y="130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36531</xdr:rowOff>
    </xdr:from>
    <xdr:to>
      <xdr:col>55</xdr:col>
      <xdr:colOff>50800</xdr:colOff>
      <xdr:row>76</xdr:row>
      <xdr:rowOff>138131</xdr:rowOff>
    </xdr:to>
    <xdr:sp macro="" textlink="">
      <xdr:nvSpPr>
        <xdr:cNvPr id="418" name="楕円 417">
          <a:extLst>
            <a:ext uri="{FF2B5EF4-FFF2-40B4-BE49-F238E27FC236}">
              <a16:creationId xmlns="" xmlns:a16="http://schemas.microsoft.com/office/drawing/2014/main" id="{00000000-0008-0000-0600-0000A2010000}"/>
            </a:ext>
          </a:extLst>
        </xdr:cNvPr>
        <xdr:cNvSpPr/>
      </xdr:nvSpPr>
      <xdr:spPr>
        <a:xfrm>
          <a:off x="10426700" y="1306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59409</xdr:rowOff>
    </xdr:from>
    <xdr:ext cx="534377" cy="259045"/>
    <xdr:sp macro="" textlink="">
      <xdr:nvSpPr>
        <xdr:cNvPr id="419" name="普通建設事業費 （ うち新規整備　）該当値テキスト">
          <a:extLst>
            <a:ext uri="{FF2B5EF4-FFF2-40B4-BE49-F238E27FC236}">
              <a16:creationId xmlns="" xmlns:a16="http://schemas.microsoft.com/office/drawing/2014/main" id="{00000000-0008-0000-0600-0000A3010000}"/>
            </a:ext>
          </a:extLst>
        </xdr:cNvPr>
        <xdr:cNvSpPr txBox="1"/>
      </xdr:nvSpPr>
      <xdr:spPr>
        <a:xfrm>
          <a:off x="10528300" y="1291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159976</xdr:rowOff>
    </xdr:from>
    <xdr:to>
      <xdr:col>50</xdr:col>
      <xdr:colOff>165100</xdr:colOff>
      <xdr:row>77</xdr:row>
      <xdr:rowOff>90126</xdr:rowOff>
    </xdr:to>
    <xdr:sp macro="" textlink="">
      <xdr:nvSpPr>
        <xdr:cNvPr id="420" name="楕円 419">
          <a:extLst>
            <a:ext uri="{FF2B5EF4-FFF2-40B4-BE49-F238E27FC236}">
              <a16:creationId xmlns="" xmlns:a16="http://schemas.microsoft.com/office/drawing/2014/main" id="{00000000-0008-0000-0600-0000A4010000}"/>
            </a:ext>
          </a:extLst>
        </xdr:cNvPr>
        <xdr:cNvSpPr/>
      </xdr:nvSpPr>
      <xdr:spPr>
        <a:xfrm>
          <a:off x="9588500" y="1319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106653</xdr:rowOff>
    </xdr:from>
    <xdr:ext cx="534377"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9372111" y="1296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134410</xdr:rowOff>
    </xdr:from>
    <xdr:to>
      <xdr:col>46</xdr:col>
      <xdr:colOff>38100</xdr:colOff>
      <xdr:row>78</xdr:row>
      <xdr:rowOff>64560</xdr:rowOff>
    </xdr:to>
    <xdr:sp macro="" textlink="">
      <xdr:nvSpPr>
        <xdr:cNvPr id="422" name="楕円 421">
          <a:extLst>
            <a:ext uri="{FF2B5EF4-FFF2-40B4-BE49-F238E27FC236}">
              <a16:creationId xmlns="" xmlns:a16="http://schemas.microsoft.com/office/drawing/2014/main" id="{00000000-0008-0000-0600-0000A6010000}"/>
            </a:ext>
          </a:extLst>
        </xdr:cNvPr>
        <xdr:cNvSpPr/>
      </xdr:nvSpPr>
      <xdr:spPr>
        <a:xfrm>
          <a:off x="8699500" y="133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55687</xdr:rowOff>
    </xdr:from>
    <xdr:ext cx="534377"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8483111" y="1342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42990</xdr:rowOff>
    </xdr:from>
    <xdr:to>
      <xdr:col>41</xdr:col>
      <xdr:colOff>101600</xdr:colOff>
      <xdr:row>78</xdr:row>
      <xdr:rowOff>144590</xdr:rowOff>
    </xdr:to>
    <xdr:sp macro="" textlink="">
      <xdr:nvSpPr>
        <xdr:cNvPr id="424" name="楕円 423">
          <a:extLst>
            <a:ext uri="{FF2B5EF4-FFF2-40B4-BE49-F238E27FC236}">
              <a16:creationId xmlns="" xmlns:a16="http://schemas.microsoft.com/office/drawing/2014/main" id="{00000000-0008-0000-0600-0000A8010000}"/>
            </a:ext>
          </a:extLst>
        </xdr:cNvPr>
        <xdr:cNvSpPr/>
      </xdr:nvSpPr>
      <xdr:spPr>
        <a:xfrm>
          <a:off x="7810500" y="1341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135717</xdr:rowOff>
    </xdr:from>
    <xdr:ext cx="469744"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7626428" y="1350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114674</xdr:rowOff>
    </xdr:from>
    <xdr:to>
      <xdr:col>36</xdr:col>
      <xdr:colOff>165100</xdr:colOff>
      <xdr:row>75</xdr:row>
      <xdr:rowOff>44824</xdr:rowOff>
    </xdr:to>
    <xdr:sp macro="" textlink="">
      <xdr:nvSpPr>
        <xdr:cNvPr id="426" name="楕円 425">
          <a:extLst>
            <a:ext uri="{FF2B5EF4-FFF2-40B4-BE49-F238E27FC236}">
              <a16:creationId xmlns="" xmlns:a16="http://schemas.microsoft.com/office/drawing/2014/main" id="{00000000-0008-0000-0600-0000AA010000}"/>
            </a:ext>
          </a:extLst>
        </xdr:cNvPr>
        <xdr:cNvSpPr/>
      </xdr:nvSpPr>
      <xdr:spPr>
        <a:xfrm>
          <a:off x="6921500" y="1280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61351</xdr:rowOff>
    </xdr:from>
    <xdr:ext cx="534377"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6705111" y="125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 xmlns:a16="http://schemas.microsoft.com/office/drawing/2014/main" id="{00000000-0008-0000-06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a:extLst>
            <a:ext uri="{FF2B5EF4-FFF2-40B4-BE49-F238E27FC236}">
              <a16:creationId xmlns="" xmlns:a16="http://schemas.microsoft.com/office/drawing/2014/main" id="{00000000-0008-0000-0600-0000B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 xmlns:a16="http://schemas.microsoft.com/office/drawing/2014/main" id="{00000000-0008-0000-06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a:extLst>
            <a:ext uri="{FF2B5EF4-FFF2-40B4-BE49-F238E27FC236}">
              <a16:creationId xmlns="" xmlns:a16="http://schemas.microsoft.com/office/drawing/2014/main" id="{00000000-0008-0000-0600-0000B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a:extLst>
            <a:ext uri="{FF2B5EF4-FFF2-40B4-BE49-F238E27FC236}">
              <a16:creationId xmlns="" xmlns:a16="http://schemas.microsoft.com/office/drawing/2014/main" id="{00000000-0008-0000-0600-0000C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4" name="普通建設事業費 （ うち更新整備　）最小値テキスト">
          <a:extLst>
            <a:ext uri="{FF2B5EF4-FFF2-40B4-BE49-F238E27FC236}">
              <a16:creationId xmlns="" xmlns:a16="http://schemas.microsoft.com/office/drawing/2014/main" id="{00000000-0008-0000-0600-0000C6010000}"/>
            </a:ext>
          </a:extLst>
        </xdr:cNvPr>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6" name="普通建設事業費 （ うち更新整備　）最大値テキスト">
          <a:extLst>
            <a:ext uri="{FF2B5EF4-FFF2-40B4-BE49-F238E27FC236}">
              <a16:creationId xmlns="" xmlns:a16="http://schemas.microsoft.com/office/drawing/2014/main" id="{00000000-0008-0000-0600-0000C8010000}"/>
            </a:ext>
          </a:extLst>
        </xdr:cNvPr>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167731</xdr:rowOff>
    </xdr:from>
    <xdr:to>
      <xdr:col>55</xdr:col>
      <xdr:colOff>0</xdr:colOff>
      <xdr:row>96</xdr:row>
      <xdr:rowOff>126811</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flipV="1">
          <a:off x="9639300" y="16284031"/>
          <a:ext cx="838200" cy="30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64084</xdr:rowOff>
    </xdr:from>
    <xdr:ext cx="534377" cy="259045"/>
    <xdr:sp macro="" textlink="">
      <xdr:nvSpPr>
        <xdr:cNvPr id="459" name="普通建設事業費 （ うち更新整備　）平均値テキスト">
          <a:extLst>
            <a:ext uri="{FF2B5EF4-FFF2-40B4-BE49-F238E27FC236}">
              <a16:creationId xmlns="" xmlns:a16="http://schemas.microsoft.com/office/drawing/2014/main" id="{00000000-0008-0000-0600-0000CB010000}"/>
            </a:ext>
          </a:extLst>
        </xdr:cNvPr>
        <xdr:cNvSpPr txBox="1"/>
      </xdr:nvSpPr>
      <xdr:spPr>
        <a:xfrm>
          <a:off x="10528300" y="16523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60" name="フローチャート: 判断 459">
          <a:extLst>
            <a:ext uri="{FF2B5EF4-FFF2-40B4-BE49-F238E27FC236}">
              <a16:creationId xmlns="" xmlns:a16="http://schemas.microsoft.com/office/drawing/2014/main" id="{00000000-0008-0000-0600-0000CC010000}"/>
            </a:ext>
          </a:extLst>
        </xdr:cNvPr>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126811</xdr:rowOff>
    </xdr:from>
    <xdr:to>
      <xdr:col>50</xdr:col>
      <xdr:colOff>114300</xdr:colOff>
      <xdr:row>98</xdr:row>
      <xdr:rowOff>73764</xdr:rowOff>
    </xdr:to>
    <xdr:cxnSp macro="">
      <xdr:nvCxnSpPr>
        <xdr:cNvPr id="461" name="直線コネクタ 460">
          <a:extLst>
            <a:ext uri="{FF2B5EF4-FFF2-40B4-BE49-F238E27FC236}">
              <a16:creationId xmlns="" xmlns:a16="http://schemas.microsoft.com/office/drawing/2014/main" id="{00000000-0008-0000-0600-0000CD010000}"/>
            </a:ext>
          </a:extLst>
        </xdr:cNvPr>
        <xdr:cNvCxnSpPr/>
      </xdr:nvCxnSpPr>
      <xdr:spPr>
        <a:xfrm flipV="1">
          <a:off x="8750300" y="16586011"/>
          <a:ext cx="889000" cy="28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2" name="フローチャート: 判断 461">
          <a:extLst>
            <a:ext uri="{FF2B5EF4-FFF2-40B4-BE49-F238E27FC236}">
              <a16:creationId xmlns="" xmlns:a16="http://schemas.microsoft.com/office/drawing/2014/main" id="{00000000-0008-0000-0600-0000CE010000}"/>
            </a:ext>
          </a:extLst>
        </xdr:cNvPr>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22151</xdr:rowOff>
    </xdr:from>
    <xdr:ext cx="534377" cy="259045"/>
    <xdr:sp macro="" textlink="">
      <xdr:nvSpPr>
        <xdr:cNvPr id="463" name="テキスト ボックス 462">
          <a:extLst>
            <a:ext uri="{FF2B5EF4-FFF2-40B4-BE49-F238E27FC236}">
              <a16:creationId xmlns="" xmlns:a16="http://schemas.microsoft.com/office/drawing/2014/main" id="{00000000-0008-0000-0600-0000CF010000}"/>
            </a:ext>
          </a:extLst>
        </xdr:cNvPr>
        <xdr:cNvSpPr txBox="1"/>
      </xdr:nvSpPr>
      <xdr:spPr>
        <a:xfrm>
          <a:off x="9372111" y="1665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142367</xdr:rowOff>
    </xdr:from>
    <xdr:to>
      <xdr:col>45</xdr:col>
      <xdr:colOff>177800</xdr:colOff>
      <xdr:row>98</xdr:row>
      <xdr:rowOff>73764</xdr:rowOff>
    </xdr:to>
    <xdr:cxnSp macro="">
      <xdr:nvCxnSpPr>
        <xdr:cNvPr id="464" name="直線コネクタ 463">
          <a:extLst>
            <a:ext uri="{FF2B5EF4-FFF2-40B4-BE49-F238E27FC236}">
              <a16:creationId xmlns="" xmlns:a16="http://schemas.microsoft.com/office/drawing/2014/main" id="{00000000-0008-0000-0600-0000D0010000}"/>
            </a:ext>
          </a:extLst>
        </xdr:cNvPr>
        <xdr:cNvCxnSpPr/>
      </xdr:nvCxnSpPr>
      <xdr:spPr>
        <a:xfrm>
          <a:off x="7861300" y="16773017"/>
          <a:ext cx="889000" cy="10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5" name="フローチャート: 判断 464">
          <a:extLst>
            <a:ext uri="{FF2B5EF4-FFF2-40B4-BE49-F238E27FC236}">
              <a16:creationId xmlns="" xmlns:a16="http://schemas.microsoft.com/office/drawing/2014/main" id="{00000000-0008-0000-0600-0000D1010000}"/>
            </a:ext>
          </a:extLst>
        </xdr:cNvPr>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166042</xdr:rowOff>
    </xdr:from>
    <xdr:ext cx="534377" cy="259045"/>
    <xdr:sp macro="" textlink="">
      <xdr:nvSpPr>
        <xdr:cNvPr id="466" name="テキスト ボックス 465">
          <a:extLst>
            <a:ext uri="{FF2B5EF4-FFF2-40B4-BE49-F238E27FC236}">
              <a16:creationId xmlns="" xmlns:a16="http://schemas.microsoft.com/office/drawing/2014/main" id="{00000000-0008-0000-0600-0000D2010000}"/>
            </a:ext>
          </a:extLst>
        </xdr:cNvPr>
        <xdr:cNvSpPr txBox="1"/>
      </xdr:nvSpPr>
      <xdr:spPr>
        <a:xfrm>
          <a:off x="8483111" y="162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99413</xdr:rowOff>
    </xdr:from>
    <xdr:to>
      <xdr:col>41</xdr:col>
      <xdr:colOff>50800</xdr:colOff>
      <xdr:row>97</xdr:row>
      <xdr:rowOff>142367</xdr:rowOff>
    </xdr:to>
    <xdr:cxnSp macro="">
      <xdr:nvCxnSpPr>
        <xdr:cNvPr id="467" name="直線コネクタ 466">
          <a:extLst>
            <a:ext uri="{FF2B5EF4-FFF2-40B4-BE49-F238E27FC236}">
              <a16:creationId xmlns="" xmlns:a16="http://schemas.microsoft.com/office/drawing/2014/main" id="{00000000-0008-0000-0600-0000D3010000}"/>
            </a:ext>
          </a:extLst>
        </xdr:cNvPr>
        <xdr:cNvCxnSpPr/>
      </xdr:nvCxnSpPr>
      <xdr:spPr>
        <a:xfrm>
          <a:off x="6972300" y="16730063"/>
          <a:ext cx="889000" cy="4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142959</xdr:rowOff>
    </xdr:from>
    <xdr:to>
      <xdr:col>41</xdr:col>
      <xdr:colOff>101600</xdr:colOff>
      <xdr:row>96</xdr:row>
      <xdr:rowOff>73109</xdr:rowOff>
    </xdr:to>
    <xdr:sp macro="" textlink="">
      <xdr:nvSpPr>
        <xdr:cNvPr id="468" name="フローチャート: 判断 467">
          <a:extLst>
            <a:ext uri="{FF2B5EF4-FFF2-40B4-BE49-F238E27FC236}">
              <a16:creationId xmlns="" xmlns:a16="http://schemas.microsoft.com/office/drawing/2014/main" id="{00000000-0008-0000-0600-0000D4010000}"/>
            </a:ext>
          </a:extLst>
        </xdr:cNvPr>
        <xdr:cNvSpPr/>
      </xdr:nvSpPr>
      <xdr:spPr>
        <a:xfrm>
          <a:off x="7810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89636</xdr:rowOff>
    </xdr:from>
    <xdr:ext cx="534377" cy="259045"/>
    <xdr:sp macro="" textlink="">
      <xdr:nvSpPr>
        <xdr:cNvPr id="469" name="テキスト ボックス 468">
          <a:extLst>
            <a:ext uri="{FF2B5EF4-FFF2-40B4-BE49-F238E27FC236}">
              <a16:creationId xmlns="" xmlns:a16="http://schemas.microsoft.com/office/drawing/2014/main" id="{00000000-0008-0000-0600-0000D5010000}"/>
            </a:ext>
          </a:extLst>
        </xdr:cNvPr>
        <xdr:cNvSpPr txBox="1"/>
      </xdr:nvSpPr>
      <xdr:spPr>
        <a:xfrm>
          <a:off x="7594111" y="162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68272</xdr:rowOff>
    </xdr:from>
    <xdr:to>
      <xdr:col>36</xdr:col>
      <xdr:colOff>165100</xdr:colOff>
      <xdr:row>96</xdr:row>
      <xdr:rowOff>169872</xdr:rowOff>
    </xdr:to>
    <xdr:sp macro="" textlink="">
      <xdr:nvSpPr>
        <xdr:cNvPr id="470" name="フローチャート: 判断 469">
          <a:extLst>
            <a:ext uri="{FF2B5EF4-FFF2-40B4-BE49-F238E27FC236}">
              <a16:creationId xmlns="" xmlns:a16="http://schemas.microsoft.com/office/drawing/2014/main" id="{00000000-0008-0000-0600-0000D6010000}"/>
            </a:ext>
          </a:extLst>
        </xdr:cNvPr>
        <xdr:cNvSpPr/>
      </xdr:nvSpPr>
      <xdr:spPr>
        <a:xfrm>
          <a:off x="6921500" y="165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14949</xdr:rowOff>
    </xdr:from>
    <xdr:ext cx="534377"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6705111" y="163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116931</xdr:rowOff>
    </xdr:from>
    <xdr:to>
      <xdr:col>55</xdr:col>
      <xdr:colOff>50800</xdr:colOff>
      <xdr:row>95</xdr:row>
      <xdr:rowOff>47081</xdr:rowOff>
    </xdr:to>
    <xdr:sp macro="" textlink="">
      <xdr:nvSpPr>
        <xdr:cNvPr id="477" name="楕円 476">
          <a:extLst>
            <a:ext uri="{FF2B5EF4-FFF2-40B4-BE49-F238E27FC236}">
              <a16:creationId xmlns="" xmlns:a16="http://schemas.microsoft.com/office/drawing/2014/main" id="{00000000-0008-0000-0600-0000DD010000}"/>
            </a:ext>
          </a:extLst>
        </xdr:cNvPr>
        <xdr:cNvSpPr/>
      </xdr:nvSpPr>
      <xdr:spPr>
        <a:xfrm>
          <a:off x="10426700" y="1623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139808</xdr:rowOff>
    </xdr:from>
    <xdr:ext cx="534377" cy="259045"/>
    <xdr:sp macro="" textlink="">
      <xdr:nvSpPr>
        <xdr:cNvPr id="478" name="普通建設事業費 （ うち更新整備　）該当値テキスト">
          <a:extLst>
            <a:ext uri="{FF2B5EF4-FFF2-40B4-BE49-F238E27FC236}">
              <a16:creationId xmlns="" xmlns:a16="http://schemas.microsoft.com/office/drawing/2014/main" id="{00000000-0008-0000-0600-0000DE010000}"/>
            </a:ext>
          </a:extLst>
        </xdr:cNvPr>
        <xdr:cNvSpPr txBox="1"/>
      </xdr:nvSpPr>
      <xdr:spPr>
        <a:xfrm>
          <a:off x="10528300" y="1608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76011</xdr:rowOff>
    </xdr:from>
    <xdr:to>
      <xdr:col>50</xdr:col>
      <xdr:colOff>165100</xdr:colOff>
      <xdr:row>97</xdr:row>
      <xdr:rowOff>6161</xdr:rowOff>
    </xdr:to>
    <xdr:sp macro="" textlink="">
      <xdr:nvSpPr>
        <xdr:cNvPr id="479" name="楕円 478">
          <a:extLst>
            <a:ext uri="{FF2B5EF4-FFF2-40B4-BE49-F238E27FC236}">
              <a16:creationId xmlns="" xmlns:a16="http://schemas.microsoft.com/office/drawing/2014/main" id="{00000000-0008-0000-0600-0000DF010000}"/>
            </a:ext>
          </a:extLst>
        </xdr:cNvPr>
        <xdr:cNvSpPr/>
      </xdr:nvSpPr>
      <xdr:spPr>
        <a:xfrm>
          <a:off x="9588500" y="1653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22688</xdr:rowOff>
    </xdr:from>
    <xdr:ext cx="534377"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9372111" y="1631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22964</xdr:rowOff>
    </xdr:from>
    <xdr:to>
      <xdr:col>46</xdr:col>
      <xdr:colOff>38100</xdr:colOff>
      <xdr:row>98</xdr:row>
      <xdr:rowOff>124564</xdr:rowOff>
    </xdr:to>
    <xdr:sp macro="" textlink="">
      <xdr:nvSpPr>
        <xdr:cNvPr id="481" name="楕円 480">
          <a:extLst>
            <a:ext uri="{FF2B5EF4-FFF2-40B4-BE49-F238E27FC236}">
              <a16:creationId xmlns="" xmlns:a16="http://schemas.microsoft.com/office/drawing/2014/main" id="{00000000-0008-0000-0600-0000E1010000}"/>
            </a:ext>
          </a:extLst>
        </xdr:cNvPr>
        <xdr:cNvSpPr/>
      </xdr:nvSpPr>
      <xdr:spPr>
        <a:xfrm>
          <a:off x="8699500" y="1682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115691</xdr:rowOff>
    </xdr:from>
    <xdr:ext cx="534377"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8483111" y="1691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91567</xdr:rowOff>
    </xdr:from>
    <xdr:to>
      <xdr:col>41</xdr:col>
      <xdr:colOff>101600</xdr:colOff>
      <xdr:row>98</xdr:row>
      <xdr:rowOff>21717</xdr:rowOff>
    </xdr:to>
    <xdr:sp macro="" textlink="">
      <xdr:nvSpPr>
        <xdr:cNvPr id="483" name="楕円 482">
          <a:extLst>
            <a:ext uri="{FF2B5EF4-FFF2-40B4-BE49-F238E27FC236}">
              <a16:creationId xmlns="" xmlns:a16="http://schemas.microsoft.com/office/drawing/2014/main" id="{00000000-0008-0000-0600-0000E3010000}"/>
            </a:ext>
          </a:extLst>
        </xdr:cNvPr>
        <xdr:cNvSpPr/>
      </xdr:nvSpPr>
      <xdr:spPr>
        <a:xfrm>
          <a:off x="7810500" y="1672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12844</xdr:rowOff>
    </xdr:from>
    <xdr:ext cx="534377"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7594111" y="1681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48613</xdr:rowOff>
    </xdr:from>
    <xdr:to>
      <xdr:col>36</xdr:col>
      <xdr:colOff>165100</xdr:colOff>
      <xdr:row>97</xdr:row>
      <xdr:rowOff>150213</xdr:rowOff>
    </xdr:to>
    <xdr:sp macro="" textlink="">
      <xdr:nvSpPr>
        <xdr:cNvPr id="485" name="楕円 484">
          <a:extLst>
            <a:ext uri="{FF2B5EF4-FFF2-40B4-BE49-F238E27FC236}">
              <a16:creationId xmlns="" xmlns:a16="http://schemas.microsoft.com/office/drawing/2014/main" id="{00000000-0008-0000-0600-0000E5010000}"/>
            </a:ext>
          </a:extLst>
        </xdr:cNvPr>
        <xdr:cNvSpPr/>
      </xdr:nvSpPr>
      <xdr:spPr>
        <a:xfrm>
          <a:off x="6921500" y="1667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141340</xdr:rowOff>
    </xdr:from>
    <xdr:ext cx="534377" cy="259045"/>
    <xdr:sp macro="" textlink="">
      <xdr:nvSpPr>
        <xdr:cNvPr id="486" name="テキスト ボックス 485">
          <a:extLst>
            <a:ext uri="{FF2B5EF4-FFF2-40B4-BE49-F238E27FC236}">
              <a16:creationId xmlns="" xmlns:a16="http://schemas.microsoft.com/office/drawing/2014/main" id="{00000000-0008-0000-0600-0000E6010000}"/>
            </a:ext>
          </a:extLst>
        </xdr:cNvPr>
        <xdr:cNvSpPr txBox="1"/>
      </xdr:nvSpPr>
      <xdr:spPr>
        <a:xfrm>
          <a:off x="6705111" y="1677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 xmlns:a16="http://schemas.microsoft.com/office/drawing/2014/main" id="{00000000-0008-0000-06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 xmlns:a16="http://schemas.microsoft.com/office/drawing/2014/main" id="{00000000-0008-0000-06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 xmlns:a16="http://schemas.microsoft.com/office/drawing/2014/main" id="{00000000-0008-0000-06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a:extLst>
            <a:ext uri="{FF2B5EF4-FFF2-40B4-BE49-F238E27FC236}">
              <a16:creationId xmlns="" xmlns:a16="http://schemas.microsoft.com/office/drawing/2014/main" id="{00000000-0008-0000-0600-0000FA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a:extLst>
            <a:ext uri="{FF2B5EF4-FFF2-40B4-BE49-F238E27FC236}">
              <a16:creationId xmlns="" xmlns:a16="http://schemas.microsoft.com/office/drawing/2014/main" id="{00000000-0008-0000-0600-0000FC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5" name="災害復旧事業費最大値テキスト">
          <a:extLst>
            <a:ext uri="{FF2B5EF4-FFF2-40B4-BE49-F238E27FC236}">
              <a16:creationId xmlns="" xmlns:a16="http://schemas.microsoft.com/office/drawing/2014/main" id="{00000000-0008-0000-0600-000003020000}"/>
            </a:ext>
          </a:extLst>
        </xdr:cNvPr>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85500</xdr:rowOff>
    </xdr:from>
    <xdr:to>
      <xdr:col>85</xdr:col>
      <xdr:colOff>127000</xdr:colOff>
      <xdr:row>39</xdr:row>
      <xdr:rowOff>98835</xdr:rowOff>
    </xdr:to>
    <xdr:cxnSp macro="">
      <xdr:nvCxnSpPr>
        <xdr:cNvPr id="517" name="直線コネクタ 516">
          <a:extLst>
            <a:ext uri="{FF2B5EF4-FFF2-40B4-BE49-F238E27FC236}">
              <a16:creationId xmlns="" xmlns:a16="http://schemas.microsoft.com/office/drawing/2014/main" id="{00000000-0008-0000-0600-000005020000}"/>
            </a:ext>
          </a:extLst>
        </xdr:cNvPr>
        <xdr:cNvCxnSpPr/>
      </xdr:nvCxnSpPr>
      <xdr:spPr>
        <a:xfrm flipV="1">
          <a:off x="15481300" y="677205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12020</xdr:rowOff>
    </xdr:from>
    <xdr:ext cx="469744" cy="259045"/>
    <xdr:sp macro="" textlink="">
      <xdr:nvSpPr>
        <xdr:cNvPr id="518" name="災害復旧事業費平均値テキスト">
          <a:extLst>
            <a:ext uri="{FF2B5EF4-FFF2-40B4-BE49-F238E27FC236}">
              <a16:creationId xmlns="" xmlns:a16="http://schemas.microsoft.com/office/drawing/2014/main" id="{00000000-0008-0000-0600-000006020000}"/>
            </a:ext>
          </a:extLst>
        </xdr:cNvPr>
        <xdr:cNvSpPr txBox="1"/>
      </xdr:nvSpPr>
      <xdr:spPr>
        <a:xfrm>
          <a:off x="16370300" y="652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19" name="フローチャート: 判断 518">
          <a:extLst>
            <a:ext uri="{FF2B5EF4-FFF2-40B4-BE49-F238E27FC236}">
              <a16:creationId xmlns="" xmlns:a16="http://schemas.microsoft.com/office/drawing/2014/main" id="{00000000-0008-0000-0600-000007020000}"/>
            </a:ext>
          </a:extLst>
        </xdr:cNvPr>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38670</xdr:rowOff>
    </xdr:from>
    <xdr:to>
      <xdr:col>81</xdr:col>
      <xdr:colOff>50800</xdr:colOff>
      <xdr:row>39</xdr:row>
      <xdr:rowOff>98835</xdr:rowOff>
    </xdr:to>
    <xdr:cxnSp macro="">
      <xdr:nvCxnSpPr>
        <xdr:cNvPr id="520" name="直線コネクタ 519">
          <a:extLst>
            <a:ext uri="{FF2B5EF4-FFF2-40B4-BE49-F238E27FC236}">
              <a16:creationId xmlns="" xmlns:a16="http://schemas.microsoft.com/office/drawing/2014/main" id="{00000000-0008-0000-0600-000008020000}"/>
            </a:ext>
          </a:extLst>
        </xdr:cNvPr>
        <xdr:cNvCxnSpPr/>
      </xdr:nvCxnSpPr>
      <xdr:spPr>
        <a:xfrm>
          <a:off x="14592300" y="6725220"/>
          <a:ext cx="889000" cy="6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21" name="フローチャート: 判断 520">
          <a:extLst>
            <a:ext uri="{FF2B5EF4-FFF2-40B4-BE49-F238E27FC236}">
              <a16:creationId xmlns="" xmlns:a16="http://schemas.microsoft.com/office/drawing/2014/main" id="{00000000-0008-0000-0600-000009020000}"/>
            </a:ext>
          </a:extLst>
        </xdr:cNvPr>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117906</xdr:rowOff>
    </xdr:from>
    <xdr:ext cx="469744" cy="259045"/>
    <xdr:sp macro=""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5246428" y="646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84967</xdr:rowOff>
    </xdr:from>
    <xdr:to>
      <xdr:col>76</xdr:col>
      <xdr:colOff>114300</xdr:colOff>
      <xdr:row>39</xdr:row>
      <xdr:rowOff>38670</xdr:rowOff>
    </xdr:to>
    <xdr:cxnSp macro="">
      <xdr:nvCxnSpPr>
        <xdr:cNvPr id="523" name="直線コネクタ 522">
          <a:extLst>
            <a:ext uri="{FF2B5EF4-FFF2-40B4-BE49-F238E27FC236}">
              <a16:creationId xmlns="" xmlns:a16="http://schemas.microsoft.com/office/drawing/2014/main" id="{00000000-0008-0000-0600-00000B020000}"/>
            </a:ext>
          </a:extLst>
        </xdr:cNvPr>
        <xdr:cNvCxnSpPr/>
      </xdr:nvCxnSpPr>
      <xdr:spPr>
        <a:xfrm>
          <a:off x="13703300" y="6600067"/>
          <a:ext cx="889000" cy="12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4" name="フローチャート: 判断 523">
          <a:extLst>
            <a:ext uri="{FF2B5EF4-FFF2-40B4-BE49-F238E27FC236}">
              <a16:creationId xmlns="" xmlns:a16="http://schemas.microsoft.com/office/drawing/2014/main" id="{00000000-0008-0000-0600-00000C020000}"/>
            </a:ext>
          </a:extLst>
        </xdr:cNvPr>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102727</xdr:rowOff>
    </xdr:from>
    <xdr:ext cx="469744" cy="259045"/>
    <xdr:sp macro="" textlink="">
      <xdr:nvSpPr>
        <xdr:cNvPr id="525" name="テキスト ボックス 524">
          <a:extLst>
            <a:ext uri="{FF2B5EF4-FFF2-40B4-BE49-F238E27FC236}">
              <a16:creationId xmlns="" xmlns:a16="http://schemas.microsoft.com/office/drawing/2014/main" id="{00000000-0008-0000-0600-00000D020000}"/>
            </a:ext>
          </a:extLst>
        </xdr:cNvPr>
        <xdr:cNvSpPr txBox="1"/>
      </xdr:nvSpPr>
      <xdr:spPr>
        <a:xfrm>
          <a:off x="14357428" y="678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84967</xdr:rowOff>
    </xdr:from>
    <xdr:to>
      <xdr:col>71</xdr:col>
      <xdr:colOff>177800</xdr:colOff>
      <xdr:row>38</xdr:row>
      <xdr:rowOff>140451</xdr:rowOff>
    </xdr:to>
    <xdr:cxnSp macro="">
      <xdr:nvCxnSpPr>
        <xdr:cNvPr id="526" name="直線コネクタ 525">
          <a:extLst>
            <a:ext uri="{FF2B5EF4-FFF2-40B4-BE49-F238E27FC236}">
              <a16:creationId xmlns="" xmlns:a16="http://schemas.microsoft.com/office/drawing/2014/main" id="{00000000-0008-0000-0600-00000E020000}"/>
            </a:ext>
          </a:extLst>
        </xdr:cNvPr>
        <xdr:cNvCxnSpPr/>
      </xdr:nvCxnSpPr>
      <xdr:spPr>
        <a:xfrm flipV="1">
          <a:off x="12814300" y="6600067"/>
          <a:ext cx="889000" cy="5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7" name="フローチャート: 判断 526">
          <a:extLst>
            <a:ext uri="{FF2B5EF4-FFF2-40B4-BE49-F238E27FC236}">
              <a16:creationId xmlns="" xmlns:a16="http://schemas.microsoft.com/office/drawing/2014/main" id="{00000000-0008-0000-0600-00000F020000}"/>
            </a:ext>
          </a:extLst>
        </xdr:cNvPr>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87868</xdr:rowOff>
    </xdr:from>
    <xdr:ext cx="469744"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3468428" y="677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153464</xdr:rowOff>
    </xdr:from>
    <xdr:to>
      <xdr:col>67</xdr:col>
      <xdr:colOff>101600</xdr:colOff>
      <xdr:row>39</xdr:row>
      <xdr:rowOff>83614</xdr:rowOff>
    </xdr:to>
    <xdr:sp macro="" textlink="">
      <xdr:nvSpPr>
        <xdr:cNvPr id="529" name="フローチャート: 判断 528">
          <a:extLst>
            <a:ext uri="{FF2B5EF4-FFF2-40B4-BE49-F238E27FC236}">
              <a16:creationId xmlns="" xmlns:a16="http://schemas.microsoft.com/office/drawing/2014/main" id="{00000000-0008-0000-0600-000011020000}"/>
            </a:ext>
          </a:extLst>
        </xdr:cNvPr>
        <xdr:cNvSpPr/>
      </xdr:nvSpPr>
      <xdr:spPr>
        <a:xfrm>
          <a:off x="127635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74741</xdr:rowOff>
    </xdr:from>
    <xdr:ext cx="469744"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2579428" y="676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34700</xdr:rowOff>
    </xdr:from>
    <xdr:to>
      <xdr:col>85</xdr:col>
      <xdr:colOff>177800</xdr:colOff>
      <xdr:row>39</xdr:row>
      <xdr:rowOff>136300</xdr:rowOff>
    </xdr:to>
    <xdr:sp macro="" textlink="">
      <xdr:nvSpPr>
        <xdr:cNvPr id="536" name="楕円 535">
          <a:extLst>
            <a:ext uri="{FF2B5EF4-FFF2-40B4-BE49-F238E27FC236}">
              <a16:creationId xmlns="" xmlns:a16="http://schemas.microsoft.com/office/drawing/2014/main" id="{00000000-0008-0000-0600-000018020000}"/>
            </a:ext>
          </a:extLst>
        </xdr:cNvPr>
        <xdr:cNvSpPr/>
      </xdr:nvSpPr>
      <xdr:spPr>
        <a:xfrm>
          <a:off x="16268700" y="672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139020</xdr:rowOff>
    </xdr:from>
    <xdr:ext cx="469744" cy="259045"/>
    <xdr:sp macro="" textlink="">
      <xdr:nvSpPr>
        <xdr:cNvPr id="537" name="災害復旧事業費該当値テキスト">
          <a:extLst>
            <a:ext uri="{FF2B5EF4-FFF2-40B4-BE49-F238E27FC236}">
              <a16:creationId xmlns="" xmlns:a16="http://schemas.microsoft.com/office/drawing/2014/main" id="{00000000-0008-0000-0600-000019020000}"/>
            </a:ext>
          </a:extLst>
        </xdr:cNvPr>
        <xdr:cNvSpPr txBox="1"/>
      </xdr:nvSpPr>
      <xdr:spPr>
        <a:xfrm>
          <a:off x="16370300" y="665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48035</xdr:rowOff>
    </xdr:from>
    <xdr:to>
      <xdr:col>81</xdr:col>
      <xdr:colOff>101600</xdr:colOff>
      <xdr:row>39</xdr:row>
      <xdr:rowOff>149635</xdr:rowOff>
    </xdr:to>
    <xdr:sp macro="" textlink="">
      <xdr:nvSpPr>
        <xdr:cNvPr id="538" name="楕円 537">
          <a:extLst>
            <a:ext uri="{FF2B5EF4-FFF2-40B4-BE49-F238E27FC236}">
              <a16:creationId xmlns="" xmlns:a16="http://schemas.microsoft.com/office/drawing/2014/main" id="{00000000-0008-0000-0600-00001A020000}"/>
            </a:ext>
          </a:extLst>
        </xdr:cNvPr>
        <xdr:cNvSpPr/>
      </xdr:nvSpPr>
      <xdr:spPr>
        <a:xfrm>
          <a:off x="15430500" y="673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140762</xdr:rowOff>
    </xdr:from>
    <xdr:ext cx="249299"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5356650" y="6827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159320</xdr:rowOff>
    </xdr:from>
    <xdr:to>
      <xdr:col>76</xdr:col>
      <xdr:colOff>165100</xdr:colOff>
      <xdr:row>39</xdr:row>
      <xdr:rowOff>89470</xdr:rowOff>
    </xdr:to>
    <xdr:sp macro="" textlink="">
      <xdr:nvSpPr>
        <xdr:cNvPr id="540" name="楕円 539">
          <a:extLst>
            <a:ext uri="{FF2B5EF4-FFF2-40B4-BE49-F238E27FC236}">
              <a16:creationId xmlns="" xmlns:a16="http://schemas.microsoft.com/office/drawing/2014/main" id="{00000000-0008-0000-0600-00001C020000}"/>
            </a:ext>
          </a:extLst>
        </xdr:cNvPr>
        <xdr:cNvSpPr/>
      </xdr:nvSpPr>
      <xdr:spPr>
        <a:xfrm>
          <a:off x="14541500" y="667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105997</xdr:rowOff>
    </xdr:from>
    <xdr:ext cx="469744" cy="259045"/>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4357428" y="644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34167</xdr:rowOff>
    </xdr:from>
    <xdr:to>
      <xdr:col>72</xdr:col>
      <xdr:colOff>38100</xdr:colOff>
      <xdr:row>38</xdr:row>
      <xdr:rowOff>135767</xdr:rowOff>
    </xdr:to>
    <xdr:sp macro="" textlink="">
      <xdr:nvSpPr>
        <xdr:cNvPr id="542" name="楕円 541">
          <a:extLst>
            <a:ext uri="{FF2B5EF4-FFF2-40B4-BE49-F238E27FC236}">
              <a16:creationId xmlns="" xmlns:a16="http://schemas.microsoft.com/office/drawing/2014/main" id="{00000000-0008-0000-0600-00001E020000}"/>
            </a:ext>
          </a:extLst>
        </xdr:cNvPr>
        <xdr:cNvSpPr/>
      </xdr:nvSpPr>
      <xdr:spPr>
        <a:xfrm>
          <a:off x="13652500" y="654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152294</xdr:rowOff>
    </xdr:from>
    <xdr:ext cx="534377" cy="259045"/>
    <xdr:sp macro="" textlink="">
      <xdr:nvSpPr>
        <xdr:cNvPr id="543" name="テキスト ボックス 542">
          <a:extLst>
            <a:ext uri="{FF2B5EF4-FFF2-40B4-BE49-F238E27FC236}">
              <a16:creationId xmlns="" xmlns:a16="http://schemas.microsoft.com/office/drawing/2014/main" id="{00000000-0008-0000-0600-00001F020000}"/>
            </a:ext>
          </a:extLst>
        </xdr:cNvPr>
        <xdr:cNvSpPr txBox="1"/>
      </xdr:nvSpPr>
      <xdr:spPr>
        <a:xfrm>
          <a:off x="13436111" y="632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89651</xdr:rowOff>
    </xdr:from>
    <xdr:to>
      <xdr:col>67</xdr:col>
      <xdr:colOff>101600</xdr:colOff>
      <xdr:row>39</xdr:row>
      <xdr:rowOff>19801</xdr:rowOff>
    </xdr:to>
    <xdr:sp macro="" textlink="">
      <xdr:nvSpPr>
        <xdr:cNvPr id="544" name="楕円 543">
          <a:extLst>
            <a:ext uri="{FF2B5EF4-FFF2-40B4-BE49-F238E27FC236}">
              <a16:creationId xmlns="" xmlns:a16="http://schemas.microsoft.com/office/drawing/2014/main" id="{00000000-0008-0000-0600-000020020000}"/>
            </a:ext>
          </a:extLst>
        </xdr:cNvPr>
        <xdr:cNvSpPr/>
      </xdr:nvSpPr>
      <xdr:spPr>
        <a:xfrm>
          <a:off x="12763500" y="660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36328</xdr:rowOff>
    </xdr:from>
    <xdr:ext cx="534377" cy="259045"/>
    <xdr:sp macro="" textlink="">
      <xdr:nvSpPr>
        <xdr:cNvPr id="545" name="テキスト ボックス 544">
          <a:extLst>
            <a:ext uri="{FF2B5EF4-FFF2-40B4-BE49-F238E27FC236}">
              <a16:creationId xmlns="" xmlns:a16="http://schemas.microsoft.com/office/drawing/2014/main" id="{00000000-0008-0000-0600-000021020000}"/>
            </a:ext>
          </a:extLst>
        </xdr:cNvPr>
        <xdr:cNvSpPr txBox="1"/>
      </xdr:nvSpPr>
      <xdr:spPr>
        <a:xfrm>
          <a:off x="12547111" y="637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19" name="公債費最小値テキスト">
          <a:extLst>
            <a:ext uri="{FF2B5EF4-FFF2-40B4-BE49-F238E27FC236}">
              <a16:creationId xmlns="" xmlns:a16="http://schemas.microsoft.com/office/drawing/2014/main" id="{00000000-0008-0000-0600-00006B020000}"/>
            </a:ext>
          </a:extLst>
        </xdr:cNvPr>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21" name="公債費最大値テキスト">
          <a:extLst>
            <a:ext uri="{FF2B5EF4-FFF2-40B4-BE49-F238E27FC236}">
              <a16:creationId xmlns="" xmlns:a16="http://schemas.microsoft.com/office/drawing/2014/main" id="{00000000-0008-0000-0600-00006D020000}"/>
            </a:ext>
          </a:extLst>
        </xdr:cNvPr>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2" name="直線コネクタ 621">
          <a:extLst>
            <a:ext uri="{FF2B5EF4-FFF2-40B4-BE49-F238E27FC236}">
              <a16:creationId xmlns="" xmlns:a16="http://schemas.microsoft.com/office/drawing/2014/main" id="{00000000-0008-0000-0600-00006E020000}"/>
            </a:ext>
          </a:extLst>
        </xdr:cNvPr>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142298</xdr:rowOff>
    </xdr:from>
    <xdr:to>
      <xdr:col>85</xdr:col>
      <xdr:colOff>127000</xdr:colOff>
      <xdr:row>77</xdr:row>
      <xdr:rowOff>148814</xdr:rowOff>
    </xdr:to>
    <xdr:cxnSp macro="">
      <xdr:nvCxnSpPr>
        <xdr:cNvPr id="623" name="直線コネクタ 622">
          <a:extLst>
            <a:ext uri="{FF2B5EF4-FFF2-40B4-BE49-F238E27FC236}">
              <a16:creationId xmlns="" xmlns:a16="http://schemas.microsoft.com/office/drawing/2014/main" id="{00000000-0008-0000-0600-00006F020000}"/>
            </a:ext>
          </a:extLst>
        </xdr:cNvPr>
        <xdr:cNvCxnSpPr/>
      </xdr:nvCxnSpPr>
      <xdr:spPr>
        <a:xfrm flipV="1">
          <a:off x="15481300" y="13343948"/>
          <a:ext cx="8382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128122</xdr:rowOff>
    </xdr:from>
    <xdr:ext cx="534377" cy="259045"/>
    <xdr:sp macro="" textlink="">
      <xdr:nvSpPr>
        <xdr:cNvPr id="624" name="公債費平均値テキスト">
          <a:extLst>
            <a:ext uri="{FF2B5EF4-FFF2-40B4-BE49-F238E27FC236}">
              <a16:creationId xmlns="" xmlns:a16="http://schemas.microsoft.com/office/drawing/2014/main" id="{00000000-0008-0000-0600-000070020000}"/>
            </a:ext>
          </a:extLst>
        </xdr:cNvPr>
        <xdr:cNvSpPr txBox="1"/>
      </xdr:nvSpPr>
      <xdr:spPr>
        <a:xfrm>
          <a:off x="16370300" y="1298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5" name="フローチャート: 判断 624">
          <a:extLst>
            <a:ext uri="{FF2B5EF4-FFF2-40B4-BE49-F238E27FC236}">
              <a16:creationId xmlns="" xmlns:a16="http://schemas.microsoft.com/office/drawing/2014/main" id="{00000000-0008-0000-0600-000071020000}"/>
            </a:ext>
          </a:extLst>
        </xdr:cNvPr>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148814</xdr:rowOff>
    </xdr:from>
    <xdr:to>
      <xdr:col>81</xdr:col>
      <xdr:colOff>50800</xdr:colOff>
      <xdr:row>77</xdr:row>
      <xdr:rowOff>160389</xdr:rowOff>
    </xdr:to>
    <xdr:cxnSp macro="">
      <xdr:nvCxnSpPr>
        <xdr:cNvPr id="626" name="直線コネクタ 625">
          <a:extLst>
            <a:ext uri="{FF2B5EF4-FFF2-40B4-BE49-F238E27FC236}">
              <a16:creationId xmlns="" xmlns:a16="http://schemas.microsoft.com/office/drawing/2014/main" id="{00000000-0008-0000-0600-000072020000}"/>
            </a:ext>
          </a:extLst>
        </xdr:cNvPr>
        <xdr:cNvCxnSpPr/>
      </xdr:nvCxnSpPr>
      <xdr:spPr>
        <a:xfrm flipV="1">
          <a:off x="14592300" y="13350464"/>
          <a:ext cx="889000" cy="1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7" name="フローチャート: 判断 626">
          <a:extLst>
            <a:ext uri="{FF2B5EF4-FFF2-40B4-BE49-F238E27FC236}">
              <a16:creationId xmlns="" xmlns:a16="http://schemas.microsoft.com/office/drawing/2014/main" id="{00000000-0008-0000-0600-000073020000}"/>
            </a:ext>
          </a:extLst>
        </xdr:cNvPr>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21564</xdr:rowOff>
    </xdr:from>
    <xdr:ext cx="534377" cy="259045"/>
    <xdr:sp macro="" textlink="">
      <xdr:nvSpPr>
        <xdr:cNvPr id="628" name="テキスト ボックス 627">
          <a:extLst>
            <a:ext uri="{FF2B5EF4-FFF2-40B4-BE49-F238E27FC236}">
              <a16:creationId xmlns="" xmlns:a16="http://schemas.microsoft.com/office/drawing/2014/main" id="{00000000-0008-0000-0600-000074020000}"/>
            </a:ext>
          </a:extLst>
        </xdr:cNvPr>
        <xdr:cNvSpPr txBox="1"/>
      </xdr:nvSpPr>
      <xdr:spPr>
        <a:xfrm>
          <a:off x="15214111" y="1288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160389</xdr:rowOff>
    </xdr:from>
    <xdr:to>
      <xdr:col>76</xdr:col>
      <xdr:colOff>114300</xdr:colOff>
      <xdr:row>77</xdr:row>
      <xdr:rowOff>162514</xdr:rowOff>
    </xdr:to>
    <xdr:cxnSp macro="">
      <xdr:nvCxnSpPr>
        <xdr:cNvPr id="629" name="直線コネクタ 628">
          <a:extLst>
            <a:ext uri="{FF2B5EF4-FFF2-40B4-BE49-F238E27FC236}">
              <a16:creationId xmlns="" xmlns:a16="http://schemas.microsoft.com/office/drawing/2014/main" id="{00000000-0008-0000-0600-000075020000}"/>
            </a:ext>
          </a:extLst>
        </xdr:cNvPr>
        <xdr:cNvCxnSpPr/>
      </xdr:nvCxnSpPr>
      <xdr:spPr>
        <a:xfrm flipV="1">
          <a:off x="13703300" y="13362039"/>
          <a:ext cx="889000" cy="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30" name="フローチャート: 判断 629">
          <a:extLst>
            <a:ext uri="{FF2B5EF4-FFF2-40B4-BE49-F238E27FC236}">
              <a16:creationId xmlns="" xmlns:a16="http://schemas.microsoft.com/office/drawing/2014/main" id="{00000000-0008-0000-0600-000076020000}"/>
            </a:ext>
          </a:extLst>
        </xdr:cNvPr>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38838</xdr:rowOff>
    </xdr:from>
    <xdr:ext cx="534377"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4325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159245</xdr:rowOff>
    </xdr:from>
    <xdr:to>
      <xdr:col>71</xdr:col>
      <xdr:colOff>177800</xdr:colOff>
      <xdr:row>77</xdr:row>
      <xdr:rowOff>162514</xdr:rowOff>
    </xdr:to>
    <xdr:cxnSp macro="">
      <xdr:nvCxnSpPr>
        <xdr:cNvPr id="632" name="直線コネクタ 631">
          <a:extLst>
            <a:ext uri="{FF2B5EF4-FFF2-40B4-BE49-F238E27FC236}">
              <a16:creationId xmlns="" xmlns:a16="http://schemas.microsoft.com/office/drawing/2014/main" id="{00000000-0008-0000-0600-000078020000}"/>
            </a:ext>
          </a:extLst>
        </xdr:cNvPr>
        <xdr:cNvCxnSpPr/>
      </xdr:nvCxnSpPr>
      <xdr:spPr>
        <a:xfrm>
          <a:off x="12814300" y="13360895"/>
          <a:ext cx="889000" cy="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33" name="フローチャート: 判断 632">
          <a:extLst>
            <a:ext uri="{FF2B5EF4-FFF2-40B4-BE49-F238E27FC236}">
              <a16:creationId xmlns="" xmlns:a16="http://schemas.microsoft.com/office/drawing/2014/main" id="{00000000-0008-0000-0600-000079020000}"/>
            </a:ext>
          </a:extLst>
        </xdr:cNvPr>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57728</xdr:rowOff>
    </xdr:from>
    <xdr:ext cx="534377"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3436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110106</xdr:rowOff>
    </xdr:from>
    <xdr:to>
      <xdr:col>67</xdr:col>
      <xdr:colOff>101600</xdr:colOff>
      <xdr:row>77</xdr:row>
      <xdr:rowOff>40256</xdr:rowOff>
    </xdr:to>
    <xdr:sp macro="" textlink="">
      <xdr:nvSpPr>
        <xdr:cNvPr id="635" name="フローチャート: 判断 634">
          <a:extLst>
            <a:ext uri="{FF2B5EF4-FFF2-40B4-BE49-F238E27FC236}">
              <a16:creationId xmlns="" xmlns:a16="http://schemas.microsoft.com/office/drawing/2014/main" id="{00000000-0008-0000-0600-00007B020000}"/>
            </a:ext>
          </a:extLst>
        </xdr:cNvPr>
        <xdr:cNvSpPr/>
      </xdr:nvSpPr>
      <xdr:spPr>
        <a:xfrm>
          <a:off x="12763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56783</xdr:rowOff>
    </xdr:from>
    <xdr:ext cx="534377"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2547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91498</xdr:rowOff>
    </xdr:from>
    <xdr:to>
      <xdr:col>85</xdr:col>
      <xdr:colOff>177800</xdr:colOff>
      <xdr:row>78</xdr:row>
      <xdr:rowOff>21648</xdr:rowOff>
    </xdr:to>
    <xdr:sp macro="" textlink="">
      <xdr:nvSpPr>
        <xdr:cNvPr id="642" name="楕円 641">
          <a:extLst>
            <a:ext uri="{FF2B5EF4-FFF2-40B4-BE49-F238E27FC236}">
              <a16:creationId xmlns="" xmlns:a16="http://schemas.microsoft.com/office/drawing/2014/main" id="{00000000-0008-0000-0600-000082020000}"/>
            </a:ext>
          </a:extLst>
        </xdr:cNvPr>
        <xdr:cNvSpPr/>
      </xdr:nvSpPr>
      <xdr:spPr>
        <a:xfrm>
          <a:off x="16268700" y="1329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69925</xdr:rowOff>
    </xdr:from>
    <xdr:ext cx="534377" cy="259045"/>
    <xdr:sp macro="" textlink="">
      <xdr:nvSpPr>
        <xdr:cNvPr id="643" name="公債費該当値テキスト">
          <a:extLst>
            <a:ext uri="{FF2B5EF4-FFF2-40B4-BE49-F238E27FC236}">
              <a16:creationId xmlns="" xmlns:a16="http://schemas.microsoft.com/office/drawing/2014/main" id="{00000000-0008-0000-0600-000083020000}"/>
            </a:ext>
          </a:extLst>
        </xdr:cNvPr>
        <xdr:cNvSpPr txBox="1"/>
      </xdr:nvSpPr>
      <xdr:spPr>
        <a:xfrm>
          <a:off x="16370300" y="132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98014</xdr:rowOff>
    </xdr:from>
    <xdr:to>
      <xdr:col>81</xdr:col>
      <xdr:colOff>101600</xdr:colOff>
      <xdr:row>78</xdr:row>
      <xdr:rowOff>28164</xdr:rowOff>
    </xdr:to>
    <xdr:sp macro="" textlink="">
      <xdr:nvSpPr>
        <xdr:cNvPr id="644" name="楕円 643">
          <a:extLst>
            <a:ext uri="{FF2B5EF4-FFF2-40B4-BE49-F238E27FC236}">
              <a16:creationId xmlns="" xmlns:a16="http://schemas.microsoft.com/office/drawing/2014/main" id="{00000000-0008-0000-0600-000084020000}"/>
            </a:ext>
          </a:extLst>
        </xdr:cNvPr>
        <xdr:cNvSpPr/>
      </xdr:nvSpPr>
      <xdr:spPr>
        <a:xfrm>
          <a:off x="15430500" y="1329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19291</xdr:rowOff>
    </xdr:from>
    <xdr:ext cx="534377"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5214111" y="1339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109589</xdr:rowOff>
    </xdr:from>
    <xdr:to>
      <xdr:col>76</xdr:col>
      <xdr:colOff>165100</xdr:colOff>
      <xdr:row>78</xdr:row>
      <xdr:rowOff>39739</xdr:rowOff>
    </xdr:to>
    <xdr:sp macro="" textlink="">
      <xdr:nvSpPr>
        <xdr:cNvPr id="646" name="楕円 645">
          <a:extLst>
            <a:ext uri="{FF2B5EF4-FFF2-40B4-BE49-F238E27FC236}">
              <a16:creationId xmlns="" xmlns:a16="http://schemas.microsoft.com/office/drawing/2014/main" id="{00000000-0008-0000-0600-000086020000}"/>
            </a:ext>
          </a:extLst>
        </xdr:cNvPr>
        <xdr:cNvSpPr/>
      </xdr:nvSpPr>
      <xdr:spPr>
        <a:xfrm>
          <a:off x="14541500" y="1331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30866</xdr:rowOff>
    </xdr:from>
    <xdr:ext cx="534377" cy="259045"/>
    <xdr:sp macro="" textlink="">
      <xdr:nvSpPr>
        <xdr:cNvPr id="647" name="テキスト ボックス 646">
          <a:extLst>
            <a:ext uri="{FF2B5EF4-FFF2-40B4-BE49-F238E27FC236}">
              <a16:creationId xmlns="" xmlns:a16="http://schemas.microsoft.com/office/drawing/2014/main" id="{00000000-0008-0000-0600-000087020000}"/>
            </a:ext>
          </a:extLst>
        </xdr:cNvPr>
        <xdr:cNvSpPr txBox="1"/>
      </xdr:nvSpPr>
      <xdr:spPr>
        <a:xfrm>
          <a:off x="14325111" y="1340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111714</xdr:rowOff>
    </xdr:from>
    <xdr:to>
      <xdr:col>72</xdr:col>
      <xdr:colOff>38100</xdr:colOff>
      <xdr:row>78</xdr:row>
      <xdr:rowOff>41864</xdr:rowOff>
    </xdr:to>
    <xdr:sp macro="" textlink="">
      <xdr:nvSpPr>
        <xdr:cNvPr id="648" name="楕円 647">
          <a:extLst>
            <a:ext uri="{FF2B5EF4-FFF2-40B4-BE49-F238E27FC236}">
              <a16:creationId xmlns="" xmlns:a16="http://schemas.microsoft.com/office/drawing/2014/main" id="{00000000-0008-0000-0600-000088020000}"/>
            </a:ext>
          </a:extLst>
        </xdr:cNvPr>
        <xdr:cNvSpPr/>
      </xdr:nvSpPr>
      <xdr:spPr>
        <a:xfrm>
          <a:off x="13652500" y="1331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32991</xdr:rowOff>
    </xdr:from>
    <xdr:ext cx="534377" cy="259045"/>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3436111" y="1340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108445</xdr:rowOff>
    </xdr:from>
    <xdr:to>
      <xdr:col>67</xdr:col>
      <xdr:colOff>101600</xdr:colOff>
      <xdr:row>78</xdr:row>
      <xdr:rowOff>38595</xdr:rowOff>
    </xdr:to>
    <xdr:sp macro="" textlink="">
      <xdr:nvSpPr>
        <xdr:cNvPr id="650" name="楕円 649">
          <a:extLst>
            <a:ext uri="{FF2B5EF4-FFF2-40B4-BE49-F238E27FC236}">
              <a16:creationId xmlns="" xmlns:a16="http://schemas.microsoft.com/office/drawing/2014/main" id="{00000000-0008-0000-0600-00008A020000}"/>
            </a:ext>
          </a:extLst>
        </xdr:cNvPr>
        <xdr:cNvSpPr/>
      </xdr:nvSpPr>
      <xdr:spPr>
        <a:xfrm>
          <a:off x="12763500" y="133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29722</xdr:rowOff>
    </xdr:from>
    <xdr:ext cx="534377" cy="259045"/>
    <xdr:sp macro="" textlink="">
      <xdr:nvSpPr>
        <xdr:cNvPr id="651" name="テキスト ボックス 650">
          <a:extLst>
            <a:ext uri="{FF2B5EF4-FFF2-40B4-BE49-F238E27FC236}">
              <a16:creationId xmlns="" xmlns:a16="http://schemas.microsoft.com/office/drawing/2014/main" id="{00000000-0008-0000-0600-00008B020000}"/>
            </a:ext>
          </a:extLst>
        </xdr:cNvPr>
        <xdr:cNvSpPr txBox="1"/>
      </xdr:nvSpPr>
      <xdr:spPr>
        <a:xfrm>
          <a:off x="12547111" y="1340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a:extLst>
            <a:ext uri="{FF2B5EF4-FFF2-40B4-BE49-F238E27FC236}">
              <a16:creationId xmlns="" xmlns:a16="http://schemas.microsoft.com/office/drawing/2014/main" id="{00000000-0008-0000-0600-00009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4" name="積立金最小値テキスト">
          <a:extLst>
            <a:ext uri="{FF2B5EF4-FFF2-40B4-BE49-F238E27FC236}">
              <a16:creationId xmlns="" xmlns:a16="http://schemas.microsoft.com/office/drawing/2014/main" id="{00000000-0008-0000-0600-0000A2020000}"/>
            </a:ext>
          </a:extLst>
        </xdr:cNvPr>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6" name="積立金最大値テキスト">
          <a:extLst>
            <a:ext uri="{FF2B5EF4-FFF2-40B4-BE49-F238E27FC236}">
              <a16:creationId xmlns="" xmlns:a16="http://schemas.microsoft.com/office/drawing/2014/main" id="{00000000-0008-0000-0600-0000A4020000}"/>
            </a:ext>
          </a:extLst>
        </xdr:cNvPr>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7" name="直線コネクタ 676">
          <a:extLst>
            <a:ext uri="{FF2B5EF4-FFF2-40B4-BE49-F238E27FC236}">
              <a16:creationId xmlns="" xmlns:a16="http://schemas.microsoft.com/office/drawing/2014/main" id="{00000000-0008-0000-0600-0000A5020000}"/>
            </a:ext>
          </a:extLst>
        </xdr:cNvPr>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107175</xdr:rowOff>
    </xdr:from>
    <xdr:to>
      <xdr:col>85</xdr:col>
      <xdr:colOff>127000</xdr:colOff>
      <xdr:row>97</xdr:row>
      <xdr:rowOff>134575</xdr:rowOff>
    </xdr:to>
    <xdr:cxnSp macro="">
      <xdr:nvCxnSpPr>
        <xdr:cNvPr id="678" name="直線コネクタ 677">
          <a:extLst>
            <a:ext uri="{FF2B5EF4-FFF2-40B4-BE49-F238E27FC236}">
              <a16:creationId xmlns="" xmlns:a16="http://schemas.microsoft.com/office/drawing/2014/main" id="{00000000-0008-0000-0600-0000A6020000}"/>
            </a:ext>
          </a:extLst>
        </xdr:cNvPr>
        <xdr:cNvCxnSpPr/>
      </xdr:nvCxnSpPr>
      <xdr:spPr>
        <a:xfrm>
          <a:off x="15481300" y="16737825"/>
          <a:ext cx="838200" cy="2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52150</xdr:rowOff>
    </xdr:from>
    <xdr:ext cx="534377" cy="259045"/>
    <xdr:sp macro="" textlink="">
      <xdr:nvSpPr>
        <xdr:cNvPr id="679" name="積立金平均値テキスト">
          <a:extLst>
            <a:ext uri="{FF2B5EF4-FFF2-40B4-BE49-F238E27FC236}">
              <a16:creationId xmlns="" xmlns:a16="http://schemas.microsoft.com/office/drawing/2014/main" id="{00000000-0008-0000-0600-0000A7020000}"/>
            </a:ext>
          </a:extLst>
        </xdr:cNvPr>
        <xdr:cNvSpPr txBox="1"/>
      </xdr:nvSpPr>
      <xdr:spPr>
        <a:xfrm>
          <a:off x="16370300" y="16511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80" name="フローチャート: 判断 679">
          <a:extLst>
            <a:ext uri="{FF2B5EF4-FFF2-40B4-BE49-F238E27FC236}">
              <a16:creationId xmlns="" xmlns:a16="http://schemas.microsoft.com/office/drawing/2014/main" id="{00000000-0008-0000-0600-0000A8020000}"/>
            </a:ext>
          </a:extLst>
        </xdr:cNvPr>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107175</xdr:rowOff>
    </xdr:from>
    <xdr:to>
      <xdr:col>81</xdr:col>
      <xdr:colOff>50800</xdr:colOff>
      <xdr:row>97</xdr:row>
      <xdr:rowOff>110274</xdr:rowOff>
    </xdr:to>
    <xdr:cxnSp macro="">
      <xdr:nvCxnSpPr>
        <xdr:cNvPr id="681" name="直線コネクタ 680">
          <a:extLst>
            <a:ext uri="{FF2B5EF4-FFF2-40B4-BE49-F238E27FC236}">
              <a16:creationId xmlns="" xmlns:a16="http://schemas.microsoft.com/office/drawing/2014/main" id="{00000000-0008-0000-0600-0000A9020000}"/>
            </a:ext>
          </a:extLst>
        </xdr:cNvPr>
        <xdr:cNvCxnSpPr/>
      </xdr:nvCxnSpPr>
      <xdr:spPr>
        <a:xfrm flipV="1">
          <a:off x="14592300" y="16737825"/>
          <a:ext cx="889000" cy="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2" name="フローチャート: 判断 681">
          <a:extLst>
            <a:ext uri="{FF2B5EF4-FFF2-40B4-BE49-F238E27FC236}">
              <a16:creationId xmlns="" xmlns:a16="http://schemas.microsoft.com/office/drawing/2014/main" id="{00000000-0008-0000-0600-0000AA020000}"/>
            </a:ext>
          </a:extLst>
        </xdr:cNvPr>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169718</xdr:rowOff>
    </xdr:from>
    <xdr:ext cx="534377" cy="259045"/>
    <xdr:sp macro="" textlink="">
      <xdr:nvSpPr>
        <xdr:cNvPr id="683" name="テキスト ボックス 682">
          <a:extLst>
            <a:ext uri="{FF2B5EF4-FFF2-40B4-BE49-F238E27FC236}">
              <a16:creationId xmlns="" xmlns:a16="http://schemas.microsoft.com/office/drawing/2014/main" id="{00000000-0008-0000-0600-0000AB020000}"/>
            </a:ext>
          </a:extLst>
        </xdr:cNvPr>
        <xdr:cNvSpPr txBox="1"/>
      </xdr:nvSpPr>
      <xdr:spPr>
        <a:xfrm>
          <a:off x="15214111" y="1680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110274</xdr:rowOff>
    </xdr:from>
    <xdr:to>
      <xdr:col>76</xdr:col>
      <xdr:colOff>114300</xdr:colOff>
      <xdr:row>97</xdr:row>
      <xdr:rowOff>118756</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flipV="1">
          <a:off x="13703300" y="16740924"/>
          <a:ext cx="889000" cy="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5" name="フローチャート: 判断 684">
          <a:extLst>
            <a:ext uri="{FF2B5EF4-FFF2-40B4-BE49-F238E27FC236}">
              <a16:creationId xmlns="" xmlns:a16="http://schemas.microsoft.com/office/drawing/2014/main" id="{00000000-0008-0000-0600-0000AD020000}"/>
            </a:ext>
          </a:extLst>
        </xdr:cNvPr>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165994</xdr:rowOff>
    </xdr:from>
    <xdr:ext cx="534377" cy="259045"/>
    <xdr:sp macro="" textlink="">
      <xdr:nvSpPr>
        <xdr:cNvPr id="686" name="テキスト ボックス 685">
          <a:extLst>
            <a:ext uri="{FF2B5EF4-FFF2-40B4-BE49-F238E27FC236}">
              <a16:creationId xmlns="" xmlns:a16="http://schemas.microsoft.com/office/drawing/2014/main" id="{00000000-0008-0000-0600-0000AE020000}"/>
            </a:ext>
          </a:extLst>
        </xdr:cNvPr>
        <xdr:cNvSpPr txBox="1"/>
      </xdr:nvSpPr>
      <xdr:spPr>
        <a:xfrm>
          <a:off x="14325111" y="164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158088</xdr:rowOff>
    </xdr:from>
    <xdr:to>
      <xdr:col>71</xdr:col>
      <xdr:colOff>177800</xdr:colOff>
      <xdr:row>97</xdr:row>
      <xdr:rowOff>118756</xdr:rowOff>
    </xdr:to>
    <xdr:cxnSp macro="">
      <xdr:nvCxnSpPr>
        <xdr:cNvPr id="687" name="直線コネクタ 686">
          <a:extLst>
            <a:ext uri="{FF2B5EF4-FFF2-40B4-BE49-F238E27FC236}">
              <a16:creationId xmlns="" xmlns:a16="http://schemas.microsoft.com/office/drawing/2014/main" id="{00000000-0008-0000-0600-0000AF020000}"/>
            </a:ext>
          </a:extLst>
        </xdr:cNvPr>
        <xdr:cNvCxnSpPr/>
      </xdr:nvCxnSpPr>
      <xdr:spPr>
        <a:xfrm>
          <a:off x="12814300" y="16617288"/>
          <a:ext cx="889000" cy="13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88" name="フローチャート: 判断 687">
          <a:extLst>
            <a:ext uri="{FF2B5EF4-FFF2-40B4-BE49-F238E27FC236}">
              <a16:creationId xmlns="" xmlns:a16="http://schemas.microsoft.com/office/drawing/2014/main" id="{00000000-0008-0000-0600-0000B0020000}"/>
            </a:ext>
          </a:extLst>
        </xdr:cNvPr>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35775</xdr:rowOff>
    </xdr:from>
    <xdr:ext cx="534377"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3436111" y="1683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90" name="フローチャート: 判断 689">
          <a:extLst>
            <a:ext uri="{FF2B5EF4-FFF2-40B4-BE49-F238E27FC236}">
              <a16:creationId xmlns="" xmlns:a16="http://schemas.microsoft.com/office/drawing/2014/main" id="{00000000-0008-0000-0600-0000B2020000}"/>
            </a:ext>
          </a:extLst>
        </xdr:cNvPr>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70975</xdr:rowOff>
    </xdr:from>
    <xdr:ext cx="534377"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2547111" y="1687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83775</xdr:rowOff>
    </xdr:from>
    <xdr:to>
      <xdr:col>85</xdr:col>
      <xdr:colOff>177800</xdr:colOff>
      <xdr:row>98</xdr:row>
      <xdr:rowOff>13925</xdr:rowOff>
    </xdr:to>
    <xdr:sp macro="" textlink="">
      <xdr:nvSpPr>
        <xdr:cNvPr id="697" name="楕円 696">
          <a:extLst>
            <a:ext uri="{FF2B5EF4-FFF2-40B4-BE49-F238E27FC236}">
              <a16:creationId xmlns="" xmlns:a16="http://schemas.microsoft.com/office/drawing/2014/main" id="{00000000-0008-0000-0600-0000B9020000}"/>
            </a:ext>
          </a:extLst>
        </xdr:cNvPr>
        <xdr:cNvSpPr/>
      </xdr:nvSpPr>
      <xdr:spPr>
        <a:xfrm>
          <a:off x="16268700" y="1671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62202</xdr:rowOff>
    </xdr:from>
    <xdr:ext cx="534377" cy="259045"/>
    <xdr:sp macro="" textlink="">
      <xdr:nvSpPr>
        <xdr:cNvPr id="698" name="積立金該当値テキスト">
          <a:extLst>
            <a:ext uri="{FF2B5EF4-FFF2-40B4-BE49-F238E27FC236}">
              <a16:creationId xmlns="" xmlns:a16="http://schemas.microsoft.com/office/drawing/2014/main" id="{00000000-0008-0000-0600-0000BA020000}"/>
            </a:ext>
          </a:extLst>
        </xdr:cNvPr>
        <xdr:cNvSpPr txBox="1"/>
      </xdr:nvSpPr>
      <xdr:spPr>
        <a:xfrm>
          <a:off x="16370300" y="1669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56375</xdr:rowOff>
    </xdr:from>
    <xdr:to>
      <xdr:col>81</xdr:col>
      <xdr:colOff>101600</xdr:colOff>
      <xdr:row>97</xdr:row>
      <xdr:rowOff>157975</xdr:rowOff>
    </xdr:to>
    <xdr:sp macro="" textlink="">
      <xdr:nvSpPr>
        <xdr:cNvPr id="699" name="楕円 698">
          <a:extLst>
            <a:ext uri="{FF2B5EF4-FFF2-40B4-BE49-F238E27FC236}">
              <a16:creationId xmlns="" xmlns:a16="http://schemas.microsoft.com/office/drawing/2014/main" id="{00000000-0008-0000-0600-0000BB020000}"/>
            </a:ext>
          </a:extLst>
        </xdr:cNvPr>
        <xdr:cNvSpPr/>
      </xdr:nvSpPr>
      <xdr:spPr>
        <a:xfrm>
          <a:off x="15430500" y="1668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3052</xdr:rowOff>
    </xdr:from>
    <xdr:ext cx="534377" cy="259045"/>
    <xdr:sp macro="" textlink="">
      <xdr:nvSpPr>
        <xdr:cNvPr id="700" name="テキスト ボックス 699">
          <a:extLst>
            <a:ext uri="{FF2B5EF4-FFF2-40B4-BE49-F238E27FC236}">
              <a16:creationId xmlns="" xmlns:a16="http://schemas.microsoft.com/office/drawing/2014/main" id="{00000000-0008-0000-0600-0000BC020000}"/>
            </a:ext>
          </a:extLst>
        </xdr:cNvPr>
        <xdr:cNvSpPr txBox="1"/>
      </xdr:nvSpPr>
      <xdr:spPr>
        <a:xfrm>
          <a:off x="15214111" y="1646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59474</xdr:rowOff>
    </xdr:from>
    <xdr:to>
      <xdr:col>76</xdr:col>
      <xdr:colOff>165100</xdr:colOff>
      <xdr:row>97</xdr:row>
      <xdr:rowOff>161074</xdr:rowOff>
    </xdr:to>
    <xdr:sp macro="" textlink="">
      <xdr:nvSpPr>
        <xdr:cNvPr id="701" name="楕円 700">
          <a:extLst>
            <a:ext uri="{FF2B5EF4-FFF2-40B4-BE49-F238E27FC236}">
              <a16:creationId xmlns="" xmlns:a16="http://schemas.microsoft.com/office/drawing/2014/main" id="{00000000-0008-0000-0600-0000BD020000}"/>
            </a:ext>
          </a:extLst>
        </xdr:cNvPr>
        <xdr:cNvSpPr/>
      </xdr:nvSpPr>
      <xdr:spPr>
        <a:xfrm>
          <a:off x="14541500" y="1669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152201</xdr:rowOff>
    </xdr:from>
    <xdr:ext cx="534377"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4325111" y="1678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67956</xdr:rowOff>
    </xdr:from>
    <xdr:to>
      <xdr:col>72</xdr:col>
      <xdr:colOff>38100</xdr:colOff>
      <xdr:row>97</xdr:row>
      <xdr:rowOff>169556</xdr:rowOff>
    </xdr:to>
    <xdr:sp macro="" textlink="">
      <xdr:nvSpPr>
        <xdr:cNvPr id="703" name="楕円 702">
          <a:extLst>
            <a:ext uri="{FF2B5EF4-FFF2-40B4-BE49-F238E27FC236}">
              <a16:creationId xmlns="" xmlns:a16="http://schemas.microsoft.com/office/drawing/2014/main" id="{00000000-0008-0000-0600-0000BF020000}"/>
            </a:ext>
          </a:extLst>
        </xdr:cNvPr>
        <xdr:cNvSpPr/>
      </xdr:nvSpPr>
      <xdr:spPr>
        <a:xfrm>
          <a:off x="13652500" y="1669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14633</xdr:rowOff>
    </xdr:from>
    <xdr:ext cx="534377" cy="259045"/>
    <xdr:sp macro="" textlink="">
      <xdr:nvSpPr>
        <xdr:cNvPr id="704" name="テキスト ボックス 703">
          <a:extLst>
            <a:ext uri="{FF2B5EF4-FFF2-40B4-BE49-F238E27FC236}">
              <a16:creationId xmlns="" xmlns:a16="http://schemas.microsoft.com/office/drawing/2014/main" id="{00000000-0008-0000-0600-0000C0020000}"/>
            </a:ext>
          </a:extLst>
        </xdr:cNvPr>
        <xdr:cNvSpPr txBox="1"/>
      </xdr:nvSpPr>
      <xdr:spPr>
        <a:xfrm>
          <a:off x="13436111" y="1647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107288</xdr:rowOff>
    </xdr:from>
    <xdr:to>
      <xdr:col>67</xdr:col>
      <xdr:colOff>101600</xdr:colOff>
      <xdr:row>97</xdr:row>
      <xdr:rowOff>37438</xdr:rowOff>
    </xdr:to>
    <xdr:sp macro="" textlink="">
      <xdr:nvSpPr>
        <xdr:cNvPr id="705" name="楕円 704">
          <a:extLst>
            <a:ext uri="{FF2B5EF4-FFF2-40B4-BE49-F238E27FC236}">
              <a16:creationId xmlns="" xmlns:a16="http://schemas.microsoft.com/office/drawing/2014/main" id="{00000000-0008-0000-0600-0000C1020000}"/>
            </a:ext>
          </a:extLst>
        </xdr:cNvPr>
        <xdr:cNvSpPr/>
      </xdr:nvSpPr>
      <xdr:spPr>
        <a:xfrm>
          <a:off x="12763500" y="1656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53965</xdr:rowOff>
    </xdr:from>
    <xdr:ext cx="534377" cy="259045"/>
    <xdr:sp macro="" textlink="">
      <xdr:nvSpPr>
        <xdr:cNvPr id="706" name="テキスト ボックス 705">
          <a:extLst>
            <a:ext uri="{FF2B5EF4-FFF2-40B4-BE49-F238E27FC236}">
              <a16:creationId xmlns="" xmlns:a16="http://schemas.microsoft.com/office/drawing/2014/main" id="{00000000-0008-0000-0600-0000C2020000}"/>
            </a:ext>
          </a:extLst>
        </xdr:cNvPr>
        <xdr:cNvSpPr txBox="1"/>
      </xdr:nvSpPr>
      <xdr:spPr>
        <a:xfrm>
          <a:off x="12547111" y="1634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31" name="投資及び出資金最大値テキスト">
          <a:extLst>
            <a:ext uri="{FF2B5EF4-FFF2-40B4-BE49-F238E27FC236}">
              <a16:creationId xmlns="" xmlns:a16="http://schemas.microsoft.com/office/drawing/2014/main" id="{00000000-0008-0000-0600-0000DB020000}"/>
            </a:ext>
          </a:extLst>
        </xdr:cNvPr>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2" name="直線コネクタ 731">
          <a:extLst>
            <a:ext uri="{FF2B5EF4-FFF2-40B4-BE49-F238E27FC236}">
              <a16:creationId xmlns="" xmlns:a16="http://schemas.microsoft.com/office/drawing/2014/main" id="{00000000-0008-0000-0600-0000DC020000}"/>
            </a:ext>
          </a:extLst>
        </xdr:cNvPr>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126304</xdr:rowOff>
    </xdr:from>
    <xdr:to>
      <xdr:col>116</xdr:col>
      <xdr:colOff>63500</xdr:colOff>
      <xdr:row>38</xdr:row>
      <xdr:rowOff>139426</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a:off x="21323300" y="6641404"/>
          <a:ext cx="8382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31310</xdr:rowOff>
    </xdr:from>
    <xdr:ext cx="469744" cy="259045"/>
    <xdr:sp macro="" textlink="">
      <xdr:nvSpPr>
        <xdr:cNvPr id="734" name="投資及び出資金平均値テキスト">
          <a:extLst>
            <a:ext uri="{FF2B5EF4-FFF2-40B4-BE49-F238E27FC236}">
              <a16:creationId xmlns="" xmlns:a16="http://schemas.microsoft.com/office/drawing/2014/main" id="{00000000-0008-0000-0600-0000DE020000}"/>
            </a:ext>
          </a:extLst>
        </xdr:cNvPr>
        <xdr:cNvSpPr txBox="1"/>
      </xdr:nvSpPr>
      <xdr:spPr>
        <a:xfrm>
          <a:off x="22212300" y="637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5" name="フローチャート: 判断 734">
          <a:extLst>
            <a:ext uri="{FF2B5EF4-FFF2-40B4-BE49-F238E27FC236}">
              <a16:creationId xmlns="" xmlns:a16="http://schemas.microsoft.com/office/drawing/2014/main" id="{00000000-0008-0000-0600-0000DF020000}"/>
            </a:ext>
          </a:extLst>
        </xdr:cNvPr>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126304</xdr:rowOff>
    </xdr:from>
    <xdr:to>
      <xdr:col>111</xdr:col>
      <xdr:colOff>177800</xdr:colOff>
      <xdr:row>38</xdr:row>
      <xdr:rowOff>129618</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flipV="1">
          <a:off x="20434300" y="6641404"/>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7" name="フローチャート: 判断 736">
          <a:extLst>
            <a:ext uri="{FF2B5EF4-FFF2-40B4-BE49-F238E27FC236}">
              <a16:creationId xmlns="" xmlns:a16="http://schemas.microsoft.com/office/drawing/2014/main" id="{00000000-0008-0000-0600-0000E1020000}"/>
            </a:ext>
          </a:extLst>
        </xdr:cNvPr>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152071</xdr:rowOff>
    </xdr:from>
    <xdr:ext cx="469744" cy="259045"/>
    <xdr:sp macro="" textlink="">
      <xdr:nvSpPr>
        <xdr:cNvPr id="738" name="テキスト ボックス 737">
          <a:extLst>
            <a:ext uri="{FF2B5EF4-FFF2-40B4-BE49-F238E27FC236}">
              <a16:creationId xmlns="" xmlns:a16="http://schemas.microsoft.com/office/drawing/2014/main" id="{00000000-0008-0000-0600-0000E2020000}"/>
            </a:ext>
          </a:extLst>
        </xdr:cNvPr>
        <xdr:cNvSpPr txBox="1"/>
      </xdr:nvSpPr>
      <xdr:spPr>
        <a:xfrm>
          <a:off x="21088428" y="632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124247</xdr:rowOff>
    </xdr:from>
    <xdr:to>
      <xdr:col>107</xdr:col>
      <xdr:colOff>50800</xdr:colOff>
      <xdr:row>38</xdr:row>
      <xdr:rowOff>129618</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a:off x="19545300" y="6639347"/>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40" name="フローチャート: 判断 739">
          <a:extLst>
            <a:ext uri="{FF2B5EF4-FFF2-40B4-BE49-F238E27FC236}">
              <a16:creationId xmlns="" xmlns:a16="http://schemas.microsoft.com/office/drawing/2014/main" id="{00000000-0008-0000-0600-0000E4020000}"/>
            </a:ext>
          </a:extLst>
        </xdr:cNvPr>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163639</xdr:rowOff>
    </xdr:from>
    <xdr:ext cx="469744" cy="259045"/>
    <xdr:sp macro="" textlink="">
      <xdr:nvSpPr>
        <xdr:cNvPr id="741" name="テキスト ボックス 740">
          <a:extLst>
            <a:ext uri="{FF2B5EF4-FFF2-40B4-BE49-F238E27FC236}">
              <a16:creationId xmlns="" xmlns:a16="http://schemas.microsoft.com/office/drawing/2014/main" id="{00000000-0008-0000-0600-0000E5020000}"/>
            </a:ext>
          </a:extLst>
        </xdr:cNvPr>
        <xdr:cNvSpPr txBox="1"/>
      </xdr:nvSpPr>
      <xdr:spPr>
        <a:xfrm>
          <a:off x="20199428" y="633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124247</xdr:rowOff>
    </xdr:from>
    <xdr:to>
      <xdr:col>102</xdr:col>
      <xdr:colOff>114300</xdr:colOff>
      <xdr:row>38</xdr:row>
      <xdr:rowOff>127012</xdr:rowOff>
    </xdr:to>
    <xdr:cxnSp macro="">
      <xdr:nvCxnSpPr>
        <xdr:cNvPr id="742" name="直線コネクタ 741">
          <a:extLst>
            <a:ext uri="{FF2B5EF4-FFF2-40B4-BE49-F238E27FC236}">
              <a16:creationId xmlns="" xmlns:a16="http://schemas.microsoft.com/office/drawing/2014/main" id="{00000000-0008-0000-0600-0000E6020000}"/>
            </a:ext>
          </a:extLst>
        </xdr:cNvPr>
        <xdr:cNvCxnSpPr/>
      </xdr:nvCxnSpPr>
      <xdr:spPr>
        <a:xfrm flipV="1">
          <a:off x="18656300" y="6639347"/>
          <a:ext cx="889000" cy="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43" name="フローチャート: 判断 742">
          <a:extLst>
            <a:ext uri="{FF2B5EF4-FFF2-40B4-BE49-F238E27FC236}">
              <a16:creationId xmlns="" xmlns:a16="http://schemas.microsoft.com/office/drawing/2014/main" id="{00000000-0008-0000-0600-0000E7020000}"/>
            </a:ext>
          </a:extLst>
        </xdr:cNvPr>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166725</xdr:rowOff>
    </xdr:from>
    <xdr:ext cx="469744"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19310428" y="633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64829</xdr:rowOff>
    </xdr:from>
    <xdr:to>
      <xdr:col>98</xdr:col>
      <xdr:colOff>38100</xdr:colOff>
      <xdr:row>38</xdr:row>
      <xdr:rowOff>166429</xdr:rowOff>
    </xdr:to>
    <xdr:sp macro="" textlink="">
      <xdr:nvSpPr>
        <xdr:cNvPr id="745" name="フローチャート: 判断 744">
          <a:extLst>
            <a:ext uri="{FF2B5EF4-FFF2-40B4-BE49-F238E27FC236}">
              <a16:creationId xmlns="" xmlns:a16="http://schemas.microsoft.com/office/drawing/2014/main" id="{00000000-0008-0000-0600-0000E9020000}"/>
            </a:ext>
          </a:extLst>
        </xdr:cNvPr>
        <xdr:cNvSpPr/>
      </xdr:nvSpPr>
      <xdr:spPr>
        <a:xfrm>
          <a:off x="18605500" y="6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11506</xdr:rowOff>
    </xdr:from>
    <xdr:ext cx="469744"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18421428" y="63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88626</xdr:rowOff>
    </xdr:from>
    <xdr:to>
      <xdr:col>116</xdr:col>
      <xdr:colOff>114300</xdr:colOff>
      <xdr:row>39</xdr:row>
      <xdr:rowOff>18776</xdr:rowOff>
    </xdr:to>
    <xdr:sp macro="" textlink="">
      <xdr:nvSpPr>
        <xdr:cNvPr id="752" name="楕円 751">
          <a:extLst>
            <a:ext uri="{FF2B5EF4-FFF2-40B4-BE49-F238E27FC236}">
              <a16:creationId xmlns="" xmlns:a16="http://schemas.microsoft.com/office/drawing/2014/main" id="{00000000-0008-0000-0600-0000F0020000}"/>
            </a:ext>
          </a:extLst>
        </xdr:cNvPr>
        <xdr:cNvSpPr/>
      </xdr:nvSpPr>
      <xdr:spPr>
        <a:xfrm>
          <a:off x="221107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3553</xdr:rowOff>
    </xdr:from>
    <xdr:ext cx="313932" cy="259045"/>
    <xdr:sp macro="" textlink="">
      <xdr:nvSpPr>
        <xdr:cNvPr id="753" name="投資及び出資金該当値テキスト">
          <a:extLst>
            <a:ext uri="{FF2B5EF4-FFF2-40B4-BE49-F238E27FC236}">
              <a16:creationId xmlns="" xmlns:a16="http://schemas.microsoft.com/office/drawing/2014/main" id="{00000000-0008-0000-0600-0000F1020000}"/>
            </a:ext>
          </a:extLst>
        </xdr:cNvPr>
        <xdr:cNvSpPr txBox="1"/>
      </xdr:nvSpPr>
      <xdr:spPr>
        <a:xfrm>
          <a:off x="22212300" y="6518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75504</xdr:rowOff>
    </xdr:from>
    <xdr:to>
      <xdr:col>112</xdr:col>
      <xdr:colOff>38100</xdr:colOff>
      <xdr:row>39</xdr:row>
      <xdr:rowOff>5654</xdr:rowOff>
    </xdr:to>
    <xdr:sp macro="" textlink="">
      <xdr:nvSpPr>
        <xdr:cNvPr id="754" name="楕円 753">
          <a:extLst>
            <a:ext uri="{FF2B5EF4-FFF2-40B4-BE49-F238E27FC236}">
              <a16:creationId xmlns="" xmlns:a16="http://schemas.microsoft.com/office/drawing/2014/main" id="{00000000-0008-0000-0600-0000F2020000}"/>
            </a:ext>
          </a:extLst>
        </xdr:cNvPr>
        <xdr:cNvSpPr/>
      </xdr:nvSpPr>
      <xdr:spPr>
        <a:xfrm>
          <a:off x="21272500" y="659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168231</xdr:rowOff>
    </xdr:from>
    <xdr:ext cx="378565"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21134017" y="6683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78818</xdr:rowOff>
    </xdr:from>
    <xdr:to>
      <xdr:col>107</xdr:col>
      <xdr:colOff>101600</xdr:colOff>
      <xdr:row>39</xdr:row>
      <xdr:rowOff>8968</xdr:rowOff>
    </xdr:to>
    <xdr:sp macro="" textlink="">
      <xdr:nvSpPr>
        <xdr:cNvPr id="756" name="楕円 755">
          <a:extLst>
            <a:ext uri="{FF2B5EF4-FFF2-40B4-BE49-F238E27FC236}">
              <a16:creationId xmlns="" xmlns:a16="http://schemas.microsoft.com/office/drawing/2014/main" id="{00000000-0008-0000-0600-0000F4020000}"/>
            </a:ext>
          </a:extLst>
        </xdr:cNvPr>
        <xdr:cNvSpPr/>
      </xdr:nvSpPr>
      <xdr:spPr>
        <a:xfrm>
          <a:off x="20383500" y="659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95</xdr:rowOff>
    </xdr:from>
    <xdr:ext cx="378565"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20245017" y="6686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73447</xdr:rowOff>
    </xdr:from>
    <xdr:to>
      <xdr:col>102</xdr:col>
      <xdr:colOff>165100</xdr:colOff>
      <xdr:row>39</xdr:row>
      <xdr:rowOff>3597</xdr:rowOff>
    </xdr:to>
    <xdr:sp macro="" textlink="">
      <xdr:nvSpPr>
        <xdr:cNvPr id="758" name="楕円 757">
          <a:extLst>
            <a:ext uri="{FF2B5EF4-FFF2-40B4-BE49-F238E27FC236}">
              <a16:creationId xmlns="" xmlns:a16="http://schemas.microsoft.com/office/drawing/2014/main" id="{00000000-0008-0000-0600-0000F6020000}"/>
            </a:ext>
          </a:extLst>
        </xdr:cNvPr>
        <xdr:cNvSpPr/>
      </xdr:nvSpPr>
      <xdr:spPr>
        <a:xfrm>
          <a:off x="19494500" y="658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166174</xdr:rowOff>
    </xdr:from>
    <xdr:ext cx="378565" cy="25904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19356017" y="6681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76212</xdr:rowOff>
    </xdr:from>
    <xdr:to>
      <xdr:col>98</xdr:col>
      <xdr:colOff>38100</xdr:colOff>
      <xdr:row>39</xdr:row>
      <xdr:rowOff>6362</xdr:rowOff>
    </xdr:to>
    <xdr:sp macro="" textlink="">
      <xdr:nvSpPr>
        <xdr:cNvPr id="760" name="楕円 759">
          <a:extLst>
            <a:ext uri="{FF2B5EF4-FFF2-40B4-BE49-F238E27FC236}">
              <a16:creationId xmlns="" xmlns:a16="http://schemas.microsoft.com/office/drawing/2014/main" id="{00000000-0008-0000-0600-0000F8020000}"/>
            </a:ext>
          </a:extLst>
        </xdr:cNvPr>
        <xdr:cNvSpPr/>
      </xdr:nvSpPr>
      <xdr:spPr>
        <a:xfrm>
          <a:off x="18605500" y="659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168939</xdr:rowOff>
    </xdr:from>
    <xdr:ext cx="378565" cy="259045"/>
    <xdr:sp macro="" textlink="">
      <xdr:nvSpPr>
        <xdr:cNvPr id="761" name="テキスト ボックス 760">
          <a:extLst>
            <a:ext uri="{FF2B5EF4-FFF2-40B4-BE49-F238E27FC236}">
              <a16:creationId xmlns="" xmlns:a16="http://schemas.microsoft.com/office/drawing/2014/main" id="{00000000-0008-0000-0600-0000F9020000}"/>
            </a:ext>
          </a:extLst>
        </xdr:cNvPr>
        <xdr:cNvSpPr txBox="1"/>
      </xdr:nvSpPr>
      <xdr:spPr>
        <a:xfrm>
          <a:off x="18467017" y="6684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2" name="直線コネクタ 771">
          <a:extLst>
            <a:ext uri="{FF2B5EF4-FFF2-40B4-BE49-F238E27FC236}">
              <a16:creationId xmlns="" xmlns:a16="http://schemas.microsoft.com/office/drawing/2014/main" id="{00000000-0008-0000-0600-000004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3" name="テキスト ボックス 772">
          <a:extLst>
            <a:ext uri="{FF2B5EF4-FFF2-40B4-BE49-F238E27FC236}">
              <a16:creationId xmlns="" xmlns:a16="http://schemas.microsoft.com/office/drawing/2014/main" id="{00000000-0008-0000-0600-000005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6" name="直線コネクタ 775">
          <a:extLst>
            <a:ext uri="{FF2B5EF4-FFF2-40B4-BE49-F238E27FC236}">
              <a16:creationId xmlns="" xmlns:a16="http://schemas.microsoft.com/office/drawing/2014/main" id="{00000000-0008-0000-0600-000008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7" name="テキスト ボックス 776">
          <a:extLst>
            <a:ext uri="{FF2B5EF4-FFF2-40B4-BE49-F238E27FC236}">
              <a16:creationId xmlns="" xmlns:a16="http://schemas.microsoft.com/office/drawing/2014/main" id="{00000000-0008-0000-0600-000009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81" name="直線コネクタ 780">
          <a:extLst>
            <a:ext uri="{FF2B5EF4-FFF2-40B4-BE49-F238E27FC236}">
              <a16:creationId xmlns="" xmlns:a16="http://schemas.microsoft.com/office/drawing/2014/main" id="{00000000-0008-0000-0600-00000D030000}"/>
            </a:ext>
          </a:extLst>
        </xdr:cNvPr>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2" name="貸付金最小値テキスト">
          <a:extLst>
            <a:ext uri="{FF2B5EF4-FFF2-40B4-BE49-F238E27FC236}">
              <a16:creationId xmlns="" xmlns:a16="http://schemas.microsoft.com/office/drawing/2014/main" id="{00000000-0008-0000-0600-00000E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3" name="直線コネクタ 782">
          <a:extLst>
            <a:ext uri="{FF2B5EF4-FFF2-40B4-BE49-F238E27FC236}">
              <a16:creationId xmlns="" xmlns:a16="http://schemas.microsoft.com/office/drawing/2014/main" id="{00000000-0008-0000-0600-00000F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4" name="貸付金最大値テキスト">
          <a:extLst>
            <a:ext uri="{FF2B5EF4-FFF2-40B4-BE49-F238E27FC236}">
              <a16:creationId xmlns="" xmlns:a16="http://schemas.microsoft.com/office/drawing/2014/main" id="{00000000-0008-0000-0600-000010030000}"/>
            </a:ext>
          </a:extLst>
        </xdr:cNvPr>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5" name="直線コネクタ 784">
          <a:extLst>
            <a:ext uri="{FF2B5EF4-FFF2-40B4-BE49-F238E27FC236}">
              <a16:creationId xmlns="" xmlns:a16="http://schemas.microsoft.com/office/drawing/2014/main" id="{00000000-0008-0000-0600-000011030000}"/>
            </a:ext>
          </a:extLst>
        </xdr:cNvPr>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70858</xdr:rowOff>
    </xdr:from>
    <xdr:ext cx="469744" cy="259045"/>
    <xdr:sp macro="" textlink="">
      <xdr:nvSpPr>
        <xdr:cNvPr id="787" name="貸付金平均値テキスト">
          <a:extLst>
            <a:ext uri="{FF2B5EF4-FFF2-40B4-BE49-F238E27FC236}">
              <a16:creationId xmlns="" xmlns:a16="http://schemas.microsoft.com/office/drawing/2014/main" id="{00000000-0008-0000-0600-000013030000}"/>
            </a:ext>
          </a:extLst>
        </xdr:cNvPr>
        <xdr:cNvSpPr txBox="1"/>
      </xdr:nvSpPr>
      <xdr:spPr>
        <a:xfrm>
          <a:off x="22212300" y="9672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88" name="フローチャート: 判断 787">
          <a:extLst>
            <a:ext uri="{FF2B5EF4-FFF2-40B4-BE49-F238E27FC236}">
              <a16:creationId xmlns="" xmlns:a16="http://schemas.microsoft.com/office/drawing/2014/main" id="{00000000-0008-0000-0600-000014030000}"/>
            </a:ext>
          </a:extLst>
        </xdr:cNvPr>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89" name="直線コネクタ 788">
          <a:extLst>
            <a:ext uri="{FF2B5EF4-FFF2-40B4-BE49-F238E27FC236}">
              <a16:creationId xmlns="" xmlns:a16="http://schemas.microsoft.com/office/drawing/2014/main" id="{00000000-0008-0000-0600-000015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90" name="フローチャート: 判断 789">
          <a:extLst>
            <a:ext uri="{FF2B5EF4-FFF2-40B4-BE49-F238E27FC236}">
              <a16:creationId xmlns="" xmlns:a16="http://schemas.microsoft.com/office/drawing/2014/main" id="{00000000-0008-0000-0600-000016030000}"/>
            </a:ext>
          </a:extLst>
        </xdr:cNvPr>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166336</xdr:rowOff>
    </xdr:from>
    <xdr:ext cx="469744" cy="259045"/>
    <xdr:sp macro="" textlink="">
      <xdr:nvSpPr>
        <xdr:cNvPr id="791" name="テキスト ボックス 790">
          <a:extLst>
            <a:ext uri="{FF2B5EF4-FFF2-40B4-BE49-F238E27FC236}">
              <a16:creationId xmlns="" xmlns:a16="http://schemas.microsoft.com/office/drawing/2014/main" id="{00000000-0008-0000-0600-000017030000}"/>
            </a:ext>
          </a:extLst>
        </xdr:cNvPr>
        <xdr:cNvSpPr txBox="1"/>
      </xdr:nvSpPr>
      <xdr:spPr>
        <a:xfrm>
          <a:off x="21088428" y="959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2" name="直線コネクタ 791">
          <a:extLst>
            <a:ext uri="{FF2B5EF4-FFF2-40B4-BE49-F238E27FC236}">
              <a16:creationId xmlns="" xmlns:a16="http://schemas.microsoft.com/office/drawing/2014/main" id="{00000000-0008-0000-0600-000018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93" name="フローチャート: 判断 792">
          <a:extLst>
            <a:ext uri="{FF2B5EF4-FFF2-40B4-BE49-F238E27FC236}">
              <a16:creationId xmlns="" xmlns:a16="http://schemas.microsoft.com/office/drawing/2014/main" id="{00000000-0008-0000-0600-000019030000}"/>
            </a:ext>
          </a:extLst>
        </xdr:cNvPr>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94" name="テキスト ボックス 793">
          <a:extLst>
            <a:ext uri="{FF2B5EF4-FFF2-40B4-BE49-F238E27FC236}">
              <a16:creationId xmlns="" xmlns:a16="http://schemas.microsoft.com/office/drawing/2014/main" id="{00000000-0008-0000-0600-00001A030000}"/>
            </a:ext>
          </a:extLst>
        </xdr:cNvPr>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795" name="直線コネクタ 794">
          <a:extLst>
            <a:ext uri="{FF2B5EF4-FFF2-40B4-BE49-F238E27FC236}">
              <a16:creationId xmlns="" xmlns:a16="http://schemas.microsoft.com/office/drawing/2014/main" id="{00000000-0008-0000-0600-00001B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96" name="フローチャート: 判断 795">
          <a:extLst>
            <a:ext uri="{FF2B5EF4-FFF2-40B4-BE49-F238E27FC236}">
              <a16:creationId xmlns="" xmlns:a16="http://schemas.microsoft.com/office/drawing/2014/main" id="{00000000-0008-0000-0600-00001C030000}"/>
            </a:ext>
          </a:extLst>
        </xdr:cNvPr>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59523</xdr:rowOff>
    </xdr:from>
    <xdr:ext cx="469744" cy="259045"/>
    <xdr:sp macro="" textlink="">
      <xdr:nvSpPr>
        <xdr:cNvPr id="797" name="テキスト ボックス 796">
          <a:extLst>
            <a:ext uri="{FF2B5EF4-FFF2-40B4-BE49-F238E27FC236}">
              <a16:creationId xmlns="" xmlns:a16="http://schemas.microsoft.com/office/drawing/2014/main" id="{00000000-0008-0000-0600-00001D030000}"/>
            </a:ext>
          </a:extLst>
        </xdr:cNvPr>
        <xdr:cNvSpPr txBox="1"/>
      </xdr:nvSpPr>
      <xdr:spPr>
        <a:xfrm>
          <a:off x="19310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47181</xdr:rowOff>
    </xdr:from>
    <xdr:to>
      <xdr:col>98</xdr:col>
      <xdr:colOff>38100</xdr:colOff>
      <xdr:row>57</xdr:row>
      <xdr:rowOff>148781</xdr:rowOff>
    </xdr:to>
    <xdr:sp macro="" textlink="">
      <xdr:nvSpPr>
        <xdr:cNvPr id="798" name="フローチャート: 判断 797">
          <a:extLst>
            <a:ext uri="{FF2B5EF4-FFF2-40B4-BE49-F238E27FC236}">
              <a16:creationId xmlns="" xmlns:a16="http://schemas.microsoft.com/office/drawing/2014/main" id="{00000000-0008-0000-0600-00001E030000}"/>
            </a:ext>
          </a:extLst>
        </xdr:cNvPr>
        <xdr:cNvSpPr/>
      </xdr:nvSpPr>
      <xdr:spPr>
        <a:xfrm>
          <a:off x="18605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165308</xdr:rowOff>
    </xdr:from>
    <xdr:ext cx="469744" cy="259045"/>
    <xdr:sp macro="" textlink="">
      <xdr:nvSpPr>
        <xdr:cNvPr id="799" name="テキスト ボックス 798">
          <a:extLst>
            <a:ext uri="{FF2B5EF4-FFF2-40B4-BE49-F238E27FC236}">
              <a16:creationId xmlns="" xmlns:a16="http://schemas.microsoft.com/office/drawing/2014/main" id="{00000000-0008-0000-0600-00001F030000}"/>
            </a:ext>
          </a:extLst>
        </xdr:cNvPr>
        <xdr:cNvSpPr txBox="1"/>
      </xdr:nvSpPr>
      <xdr:spPr>
        <a:xfrm>
          <a:off x="18421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5" name="楕円 804">
          <a:extLst>
            <a:ext uri="{FF2B5EF4-FFF2-40B4-BE49-F238E27FC236}">
              <a16:creationId xmlns="" xmlns:a16="http://schemas.microsoft.com/office/drawing/2014/main" id="{00000000-0008-0000-0600-000025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06" name="貸付金該当値テキスト">
          <a:extLst>
            <a:ext uri="{FF2B5EF4-FFF2-40B4-BE49-F238E27FC236}">
              <a16:creationId xmlns="" xmlns:a16="http://schemas.microsoft.com/office/drawing/2014/main" id="{00000000-0008-0000-0600-000026030000}"/>
            </a:ext>
          </a:extLst>
        </xdr:cNvPr>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07" name="楕円 806">
          <a:extLst>
            <a:ext uri="{FF2B5EF4-FFF2-40B4-BE49-F238E27FC236}">
              <a16:creationId xmlns="" xmlns:a16="http://schemas.microsoft.com/office/drawing/2014/main" id="{00000000-0008-0000-0600-000027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09" name="楕円 808">
          <a:extLst>
            <a:ext uri="{FF2B5EF4-FFF2-40B4-BE49-F238E27FC236}">
              <a16:creationId xmlns="" xmlns:a16="http://schemas.microsoft.com/office/drawing/2014/main" id="{00000000-0008-0000-0600-000029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1" name="楕円 810">
          <a:extLst>
            <a:ext uri="{FF2B5EF4-FFF2-40B4-BE49-F238E27FC236}">
              <a16:creationId xmlns="" xmlns:a16="http://schemas.microsoft.com/office/drawing/2014/main" id="{00000000-0008-0000-0600-00002B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3" name="楕円 812">
          <a:extLst>
            <a:ext uri="{FF2B5EF4-FFF2-40B4-BE49-F238E27FC236}">
              <a16:creationId xmlns="" xmlns:a16="http://schemas.microsoft.com/office/drawing/2014/main" id="{00000000-0008-0000-0600-00002D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a:extLst>
            <a:ext uri="{FF2B5EF4-FFF2-40B4-BE49-F238E27FC236}">
              <a16:creationId xmlns="" xmlns:a16="http://schemas.microsoft.com/office/drawing/2014/main" id="{00000000-0008-0000-0600-00003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0" name="テキスト ボックス 829">
          <a:extLst>
            <a:ext uri="{FF2B5EF4-FFF2-40B4-BE49-F238E27FC236}">
              <a16:creationId xmlns="" xmlns:a16="http://schemas.microsoft.com/office/drawing/2014/main" id="{00000000-0008-0000-0600-00003E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41" name="繰出金最小値テキスト">
          <a:extLst>
            <a:ext uri="{FF2B5EF4-FFF2-40B4-BE49-F238E27FC236}">
              <a16:creationId xmlns="" xmlns:a16="http://schemas.microsoft.com/office/drawing/2014/main" id="{00000000-0008-0000-0600-000049030000}"/>
            </a:ext>
          </a:extLst>
        </xdr:cNvPr>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3" name="繰出金最大値テキスト">
          <a:extLst>
            <a:ext uri="{FF2B5EF4-FFF2-40B4-BE49-F238E27FC236}">
              <a16:creationId xmlns="" xmlns:a16="http://schemas.microsoft.com/office/drawing/2014/main" id="{00000000-0008-0000-0600-00004B030000}"/>
            </a:ext>
          </a:extLst>
        </xdr:cNvPr>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11089</xdr:rowOff>
    </xdr:from>
    <xdr:to>
      <xdr:col>116</xdr:col>
      <xdr:colOff>63500</xdr:colOff>
      <xdr:row>78</xdr:row>
      <xdr:rowOff>29208</xdr:rowOff>
    </xdr:to>
    <xdr:cxnSp macro="">
      <xdr:nvCxnSpPr>
        <xdr:cNvPr id="845" name="直線コネクタ 844">
          <a:extLst>
            <a:ext uri="{FF2B5EF4-FFF2-40B4-BE49-F238E27FC236}">
              <a16:creationId xmlns="" xmlns:a16="http://schemas.microsoft.com/office/drawing/2014/main" id="{00000000-0008-0000-0600-00004D030000}"/>
            </a:ext>
          </a:extLst>
        </xdr:cNvPr>
        <xdr:cNvCxnSpPr/>
      </xdr:nvCxnSpPr>
      <xdr:spPr>
        <a:xfrm>
          <a:off x="21323300" y="13212739"/>
          <a:ext cx="838200" cy="18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56560</xdr:rowOff>
    </xdr:from>
    <xdr:ext cx="534377" cy="259045"/>
    <xdr:sp macro="" textlink="">
      <xdr:nvSpPr>
        <xdr:cNvPr id="846" name="繰出金平均値テキスト">
          <a:extLst>
            <a:ext uri="{FF2B5EF4-FFF2-40B4-BE49-F238E27FC236}">
              <a16:creationId xmlns="" xmlns:a16="http://schemas.microsoft.com/office/drawing/2014/main" id="{00000000-0008-0000-0600-00004E030000}"/>
            </a:ext>
          </a:extLst>
        </xdr:cNvPr>
        <xdr:cNvSpPr txBox="1"/>
      </xdr:nvSpPr>
      <xdr:spPr>
        <a:xfrm>
          <a:off x="22212300" y="1308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7" name="フローチャート: 判断 846">
          <a:extLst>
            <a:ext uri="{FF2B5EF4-FFF2-40B4-BE49-F238E27FC236}">
              <a16:creationId xmlns="" xmlns:a16="http://schemas.microsoft.com/office/drawing/2014/main" id="{00000000-0008-0000-0600-00004F030000}"/>
            </a:ext>
          </a:extLst>
        </xdr:cNvPr>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11089</xdr:rowOff>
    </xdr:from>
    <xdr:to>
      <xdr:col>111</xdr:col>
      <xdr:colOff>177800</xdr:colOff>
      <xdr:row>77</xdr:row>
      <xdr:rowOff>24916</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flipV="1">
          <a:off x="20434300" y="13212739"/>
          <a:ext cx="889000" cy="1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49" name="フローチャート: 判断 848">
          <a:extLst>
            <a:ext uri="{FF2B5EF4-FFF2-40B4-BE49-F238E27FC236}">
              <a16:creationId xmlns="" xmlns:a16="http://schemas.microsoft.com/office/drawing/2014/main" id="{00000000-0008-0000-0600-000051030000}"/>
            </a:ext>
          </a:extLst>
        </xdr:cNvPr>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132543</xdr:rowOff>
    </xdr:from>
    <xdr:ext cx="534377" cy="259045"/>
    <xdr:sp macro="" textlink="">
      <xdr:nvSpPr>
        <xdr:cNvPr id="850" name="テキスト ボックス 849">
          <a:extLst>
            <a:ext uri="{FF2B5EF4-FFF2-40B4-BE49-F238E27FC236}">
              <a16:creationId xmlns="" xmlns:a16="http://schemas.microsoft.com/office/drawing/2014/main" id="{00000000-0008-0000-0600-000052030000}"/>
            </a:ext>
          </a:extLst>
        </xdr:cNvPr>
        <xdr:cNvSpPr txBox="1"/>
      </xdr:nvSpPr>
      <xdr:spPr>
        <a:xfrm>
          <a:off x="21056111" y="1333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24916</xdr:rowOff>
    </xdr:from>
    <xdr:to>
      <xdr:col>107</xdr:col>
      <xdr:colOff>50800</xdr:colOff>
      <xdr:row>77</xdr:row>
      <xdr:rowOff>49704</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flipV="1">
          <a:off x="19545300" y="13226566"/>
          <a:ext cx="889000" cy="2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2" name="フローチャート: 判断 851">
          <a:extLst>
            <a:ext uri="{FF2B5EF4-FFF2-40B4-BE49-F238E27FC236}">
              <a16:creationId xmlns="" xmlns:a16="http://schemas.microsoft.com/office/drawing/2014/main" id="{00000000-0008-0000-0600-000054030000}"/>
            </a:ext>
          </a:extLst>
        </xdr:cNvPr>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135123</xdr:rowOff>
    </xdr:from>
    <xdr:ext cx="534377" cy="259045"/>
    <xdr:sp macro="" textlink="">
      <xdr:nvSpPr>
        <xdr:cNvPr id="853" name="テキスト ボックス 852">
          <a:extLst>
            <a:ext uri="{FF2B5EF4-FFF2-40B4-BE49-F238E27FC236}">
              <a16:creationId xmlns="" xmlns:a16="http://schemas.microsoft.com/office/drawing/2014/main" id="{00000000-0008-0000-0600-000055030000}"/>
            </a:ext>
          </a:extLst>
        </xdr:cNvPr>
        <xdr:cNvSpPr txBox="1"/>
      </xdr:nvSpPr>
      <xdr:spPr>
        <a:xfrm>
          <a:off x="20167111" y="1333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44236</xdr:rowOff>
    </xdr:from>
    <xdr:to>
      <xdr:col>102</xdr:col>
      <xdr:colOff>114300</xdr:colOff>
      <xdr:row>77</xdr:row>
      <xdr:rowOff>49704</xdr:rowOff>
    </xdr:to>
    <xdr:cxnSp macro="">
      <xdr:nvCxnSpPr>
        <xdr:cNvPr id="854" name="直線コネクタ 853">
          <a:extLst>
            <a:ext uri="{FF2B5EF4-FFF2-40B4-BE49-F238E27FC236}">
              <a16:creationId xmlns="" xmlns:a16="http://schemas.microsoft.com/office/drawing/2014/main" id="{00000000-0008-0000-0600-000056030000}"/>
            </a:ext>
          </a:extLst>
        </xdr:cNvPr>
        <xdr:cNvCxnSpPr/>
      </xdr:nvCxnSpPr>
      <xdr:spPr>
        <a:xfrm>
          <a:off x="18656300" y="13245886"/>
          <a:ext cx="889000" cy="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55" name="フローチャート: 判断 854">
          <a:extLst>
            <a:ext uri="{FF2B5EF4-FFF2-40B4-BE49-F238E27FC236}">
              <a16:creationId xmlns="" xmlns:a16="http://schemas.microsoft.com/office/drawing/2014/main" id="{00000000-0008-0000-0600-000057030000}"/>
            </a:ext>
          </a:extLst>
        </xdr:cNvPr>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133824</xdr:rowOff>
    </xdr:from>
    <xdr:ext cx="534377" cy="259045"/>
    <xdr:sp macro="" textlink="">
      <xdr:nvSpPr>
        <xdr:cNvPr id="856" name="テキスト ボックス 855">
          <a:extLst>
            <a:ext uri="{FF2B5EF4-FFF2-40B4-BE49-F238E27FC236}">
              <a16:creationId xmlns="" xmlns:a16="http://schemas.microsoft.com/office/drawing/2014/main" id="{00000000-0008-0000-0600-000058030000}"/>
            </a:ext>
          </a:extLst>
        </xdr:cNvPr>
        <xdr:cNvSpPr txBox="1"/>
      </xdr:nvSpPr>
      <xdr:spPr>
        <a:xfrm>
          <a:off x="19278111" y="133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163685</xdr:rowOff>
    </xdr:from>
    <xdr:to>
      <xdr:col>98</xdr:col>
      <xdr:colOff>38100</xdr:colOff>
      <xdr:row>77</xdr:row>
      <xdr:rowOff>93835</xdr:rowOff>
    </xdr:to>
    <xdr:sp macro="" textlink="">
      <xdr:nvSpPr>
        <xdr:cNvPr id="857" name="フローチャート: 判断 856">
          <a:extLst>
            <a:ext uri="{FF2B5EF4-FFF2-40B4-BE49-F238E27FC236}">
              <a16:creationId xmlns="" xmlns:a16="http://schemas.microsoft.com/office/drawing/2014/main" id="{00000000-0008-0000-0600-000059030000}"/>
            </a:ext>
          </a:extLst>
        </xdr:cNvPr>
        <xdr:cNvSpPr/>
      </xdr:nvSpPr>
      <xdr:spPr>
        <a:xfrm>
          <a:off x="18605500" y="1319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110362</xdr:rowOff>
    </xdr:from>
    <xdr:ext cx="534377" cy="259045"/>
    <xdr:sp macro="" textlink="">
      <xdr:nvSpPr>
        <xdr:cNvPr id="858" name="テキスト ボックス 857">
          <a:extLst>
            <a:ext uri="{FF2B5EF4-FFF2-40B4-BE49-F238E27FC236}">
              <a16:creationId xmlns="" xmlns:a16="http://schemas.microsoft.com/office/drawing/2014/main" id="{00000000-0008-0000-0600-00005A030000}"/>
            </a:ext>
          </a:extLst>
        </xdr:cNvPr>
        <xdr:cNvSpPr txBox="1"/>
      </xdr:nvSpPr>
      <xdr:spPr>
        <a:xfrm>
          <a:off x="18389111" y="129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149858</xdr:rowOff>
    </xdr:from>
    <xdr:to>
      <xdr:col>116</xdr:col>
      <xdr:colOff>114300</xdr:colOff>
      <xdr:row>78</xdr:row>
      <xdr:rowOff>80008</xdr:rowOff>
    </xdr:to>
    <xdr:sp macro="" textlink="">
      <xdr:nvSpPr>
        <xdr:cNvPr id="864" name="楕円 863">
          <a:extLst>
            <a:ext uri="{FF2B5EF4-FFF2-40B4-BE49-F238E27FC236}">
              <a16:creationId xmlns="" xmlns:a16="http://schemas.microsoft.com/office/drawing/2014/main" id="{00000000-0008-0000-0600-000060030000}"/>
            </a:ext>
          </a:extLst>
        </xdr:cNvPr>
        <xdr:cNvSpPr/>
      </xdr:nvSpPr>
      <xdr:spPr>
        <a:xfrm>
          <a:off x="22110700" y="1335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64785</xdr:rowOff>
    </xdr:from>
    <xdr:ext cx="534377" cy="259045"/>
    <xdr:sp macro="" textlink="">
      <xdr:nvSpPr>
        <xdr:cNvPr id="865" name="繰出金該当値テキスト">
          <a:extLst>
            <a:ext uri="{FF2B5EF4-FFF2-40B4-BE49-F238E27FC236}">
              <a16:creationId xmlns="" xmlns:a16="http://schemas.microsoft.com/office/drawing/2014/main" id="{00000000-0008-0000-0600-000061030000}"/>
            </a:ext>
          </a:extLst>
        </xdr:cNvPr>
        <xdr:cNvSpPr txBox="1"/>
      </xdr:nvSpPr>
      <xdr:spPr>
        <a:xfrm>
          <a:off x="22212300" y="1326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131739</xdr:rowOff>
    </xdr:from>
    <xdr:to>
      <xdr:col>112</xdr:col>
      <xdr:colOff>38100</xdr:colOff>
      <xdr:row>77</xdr:row>
      <xdr:rowOff>61889</xdr:rowOff>
    </xdr:to>
    <xdr:sp macro="" textlink="">
      <xdr:nvSpPr>
        <xdr:cNvPr id="866" name="楕円 865">
          <a:extLst>
            <a:ext uri="{FF2B5EF4-FFF2-40B4-BE49-F238E27FC236}">
              <a16:creationId xmlns="" xmlns:a16="http://schemas.microsoft.com/office/drawing/2014/main" id="{00000000-0008-0000-0600-000062030000}"/>
            </a:ext>
          </a:extLst>
        </xdr:cNvPr>
        <xdr:cNvSpPr/>
      </xdr:nvSpPr>
      <xdr:spPr>
        <a:xfrm>
          <a:off x="21272500" y="131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78417</xdr:rowOff>
    </xdr:from>
    <xdr:ext cx="534377"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21056111" y="1293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145566</xdr:rowOff>
    </xdr:from>
    <xdr:to>
      <xdr:col>107</xdr:col>
      <xdr:colOff>101600</xdr:colOff>
      <xdr:row>77</xdr:row>
      <xdr:rowOff>75716</xdr:rowOff>
    </xdr:to>
    <xdr:sp macro="" textlink="">
      <xdr:nvSpPr>
        <xdr:cNvPr id="868" name="楕円 867">
          <a:extLst>
            <a:ext uri="{FF2B5EF4-FFF2-40B4-BE49-F238E27FC236}">
              <a16:creationId xmlns="" xmlns:a16="http://schemas.microsoft.com/office/drawing/2014/main" id="{00000000-0008-0000-0600-000064030000}"/>
            </a:ext>
          </a:extLst>
        </xdr:cNvPr>
        <xdr:cNvSpPr/>
      </xdr:nvSpPr>
      <xdr:spPr>
        <a:xfrm>
          <a:off x="20383500" y="1317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92243</xdr:rowOff>
    </xdr:from>
    <xdr:ext cx="534377"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20167111" y="1295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170354</xdr:rowOff>
    </xdr:from>
    <xdr:to>
      <xdr:col>102</xdr:col>
      <xdr:colOff>165100</xdr:colOff>
      <xdr:row>77</xdr:row>
      <xdr:rowOff>100504</xdr:rowOff>
    </xdr:to>
    <xdr:sp macro="" textlink="">
      <xdr:nvSpPr>
        <xdr:cNvPr id="870" name="楕円 869">
          <a:extLst>
            <a:ext uri="{FF2B5EF4-FFF2-40B4-BE49-F238E27FC236}">
              <a16:creationId xmlns="" xmlns:a16="http://schemas.microsoft.com/office/drawing/2014/main" id="{00000000-0008-0000-0600-000066030000}"/>
            </a:ext>
          </a:extLst>
        </xdr:cNvPr>
        <xdr:cNvSpPr/>
      </xdr:nvSpPr>
      <xdr:spPr>
        <a:xfrm>
          <a:off x="19494500" y="1320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117031</xdr:rowOff>
    </xdr:from>
    <xdr:ext cx="534377"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19278111" y="1297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164886</xdr:rowOff>
    </xdr:from>
    <xdr:to>
      <xdr:col>98</xdr:col>
      <xdr:colOff>38100</xdr:colOff>
      <xdr:row>77</xdr:row>
      <xdr:rowOff>95036</xdr:rowOff>
    </xdr:to>
    <xdr:sp macro="" textlink="">
      <xdr:nvSpPr>
        <xdr:cNvPr id="872" name="楕円 871">
          <a:extLst>
            <a:ext uri="{FF2B5EF4-FFF2-40B4-BE49-F238E27FC236}">
              <a16:creationId xmlns="" xmlns:a16="http://schemas.microsoft.com/office/drawing/2014/main" id="{00000000-0008-0000-0600-000068030000}"/>
            </a:ext>
          </a:extLst>
        </xdr:cNvPr>
        <xdr:cNvSpPr/>
      </xdr:nvSpPr>
      <xdr:spPr>
        <a:xfrm>
          <a:off x="18605500" y="131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86163</xdr:rowOff>
    </xdr:from>
    <xdr:ext cx="534377"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18389111" y="132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620</a:t>
          </a:r>
          <a:r>
            <a:rPr kumimoji="1" lang="ja-JP" altLang="en-US" sz="1300">
              <a:latin typeface="ＭＳ Ｐゴシック" panose="020B0600070205080204" pitchFamily="50" charset="-128"/>
              <a:ea typeface="ＭＳ Ｐゴシック" panose="020B0600070205080204" pitchFamily="50" charset="-128"/>
            </a:rPr>
            <a:t>千円となっている。大きな増加がみられたのは普通建設事業費と扶助費であった。普通建設事業費に関しては、健康管理センター大規模改修工事事業やため池浚渫事業が要因としてあげられる。扶助費に関しては、障害児者自立支援費の増加や、低所得世帯支援のための価格高騰重点支援金給付事業実施、子育て支援策等が増加の要因として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・積立金はふるさと応援寄附金の積立方法の変更で減少し、その後、緩やかに増加していたが</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５年度は歳出の増加等により剰余金の積立ができず、住民一人当たり</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千円と類似団体を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千円下回っている。</a:t>
          </a:r>
        </a:p>
        <a:p>
          <a:r>
            <a:rPr kumimoji="1" lang="ja-JP" altLang="en-US" sz="1300">
              <a:latin typeface="ＭＳ Ｐゴシック" panose="020B0600070205080204" pitchFamily="50" charset="-128"/>
              <a:ea typeface="ＭＳ Ｐゴシック" panose="020B0600070205080204" pitchFamily="50" charset="-128"/>
            </a:rPr>
            <a:t>・物件費は大規模改修や校務システム導入による備品購入費の増加や需用費、委託料の増加により、住民一人当たりのコストは</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千円と類似団体を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千円上回っている。</a:t>
          </a:r>
        </a:p>
        <a:p>
          <a:r>
            <a:rPr kumimoji="1" lang="ja-JP" altLang="en-US" sz="1300">
              <a:latin typeface="ＭＳ Ｐゴシック" panose="020B0600070205080204" pitchFamily="50" charset="-128"/>
              <a:ea typeface="ＭＳ Ｐゴシック" panose="020B0600070205080204" pitchFamily="50" charset="-128"/>
            </a:rPr>
            <a:t>・今後も子育て支援策等により扶助費は増加していくと見込まれ、さらには公共施設の老朽化に伴う更新や長寿命化対策等に要する費用が増加することが見込まれるため、事業の必要性や緊急性を精査し、財政運営の健全化に努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福岡県大刀洗町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16,084
15,502
22.84
10,715,480
9,970,521
641,332
4,356,659
5,268,307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a:extLst>
            <a:ext uri="{FF2B5EF4-FFF2-40B4-BE49-F238E27FC236}">
              <a16:creationId xmlns="" xmlns:a16="http://schemas.microsoft.com/office/drawing/2014/main" id="{00000000-0008-0000-0700-000036000000}"/>
            </a:ext>
          </a:extLst>
        </xdr:cNvPr>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a:extLst>
            <a:ext uri="{FF2B5EF4-FFF2-40B4-BE49-F238E27FC236}">
              <a16:creationId xmlns="" xmlns:a16="http://schemas.microsoft.com/office/drawing/2014/main" id="{00000000-0008-0000-0700-000037000000}"/>
            </a:ext>
          </a:extLst>
        </xdr:cNvPr>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a:extLst>
            <a:ext uri="{FF2B5EF4-FFF2-40B4-BE49-F238E27FC236}">
              <a16:creationId xmlns="" xmlns:a16="http://schemas.microsoft.com/office/drawing/2014/main" id="{00000000-0008-0000-0700-000039000000}"/>
            </a:ext>
          </a:extLst>
        </xdr:cNvPr>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32486</xdr:rowOff>
    </xdr:from>
    <xdr:to>
      <xdr:col>24</xdr:col>
      <xdr:colOff>63500</xdr:colOff>
      <xdr:row>38</xdr:row>
      <xdr:rowOff>84836</xdr:rowOff>
    </xdr:to>
    <xdr:cxnSp macro="">
      <xdr:nvCxnSpPr>
        <xdr:cNvPr id="59" name="直線コネクタ 58">
          <a:extLst>
            <a:ext uri="{FF2B5EF4-FFF2-40B4-BE49-F238E27FC236}">
              <a16:creationId xmlns="" xmlns:a16="http://schemas.microsoft.com/office/drawing/2014/main" id="{00000000-0008-0000-0700-00003B000000}"/>
            </a:ext>
          </a:extLst>
        </xdr:cNvPr>
        <xdr:cNvCxnSpPr/>
      </xdr:nvCxnSpPr>
      <xdr:spPr>
        <a:xfrm flipV="1">
          <a:off x="3797300" y="6547586"/>
          <a:ext cx="838200" cy="5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48455</xdr:rowOff>
    </xdr:from>
    <xdr:ext cx="469744" cy="259045"/>
    <xdr:sp macro="" textlink="">
      <xdr:nvSpPr>
        <xdr:cNvPr id="60" name="議会費平均値テキスト">
          <a:extLst>
            <a:ext uri="{FF2B5EF4-FFF2-40B4-BE49-F238E27FC236}">
              <a16:creationId xmlns="" xmlns:a16="http://schemas.microsoft.com/office/drawing/2014/main" id="{00000000-0008-0000-0700-00003C000000}"/>
            </a:ext>
          </a:extLst>
        </xdr:cNvPr>
        <xdr:cNvSpPr txBox="1"/>
      </xdr:nvSpPr>
      <xdr:spPr>
        <a:xfrm>
          <a:off x="4686300" y="60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a:extLst>
            <a:ext uri="{FF2B5EF4-FFF2-40B4-BE49-F238E27FC236}">
              <a16:creationId xmlns="" xmlns:a16="http://schemas.microsoft.com/office/drawing/2014/main" id="{00000000-0008-0000-0700-00003D000000}"/>
            </a:ext>
          </a:extLst>
        </xdr:cNvPr>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131470</xdr:rowOff>
    </xdr:from>
    <xdr:to>
      <xdr:col>19</xdr:col>
      <xdr:colOff>177800</xdr:colOff>
      <xdr:row>38</xdr:row>
      <xdr:rowOff>84836</xdr:rowOff>
    </xdr:to>
    <xdr:cxnSp macro="">
      <xdr:nvCxnSpPr>
        <xdr:cNvPr id="62" name="直線コネクタ 61">
          <a:extLst>
            <a:ext uri="{FF2B5EF4-FFF2-40B4-BE49-F238E27FC236}">
              <a16:creationId xmlns="" xmlns:a16="http://schemas.microsoft.com/office/drawing/2014/main" id="{00000000-0008-0000-0700-00003E000000}"/>
            </a:ext>
          </a:extLst>
        </xdr:cNvPr>
        <xdr:cNvCxnSpPr/>
      </xdr:nvCxnSpPr>
      <xdr:spPr>
        <a:xfrm>
          <a:off x="2908300" y="6475120"/>
          <a:ext cx="889000" cy="12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12945</xdr:rowOff>
    </xdr:from>
    <xdr:ext cx="469744" cy="259045"/>
    <xdr:sp macro="" textlink="">
      <xdr:nvSpPr>
        <xdr:cNvPr id="64" name="テキスト ボックス 63">
          <a:extLst>
            <a:ext uri="{FF2B5EF4-FFF2-40B4-BE49-F238E27FC236}">
              <a16:creationId xmlns="" xmlns:a16="http://schemas.microsoft.com/office/drawing/2014/main" id="{00000000-0008-0000-0700-000040000000}"/>
            </a:ext>
          </a:extLst>
        </xdr:cNvPr>
        <xdr:cNvSpPr txBox="1"/>
      </xdr:nvSpPr>
      <xdr:spPr>
        <a:xfrm>
          <a:off x="3562428" y="601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131470</xdr:rowOff>
    </xdr:from>
    <xdr:to>
      <xdr:col>15</xdr:col>
      <xdr:colOff>50800</xdr:colOff>
      <xdr:row>37</xdr:row>
      <xdr:rowOff>165532</xdr:rowOff>
    </xdr:to>
    <xdr:cxnSp macro="">
      <xdr:nvCxnSpPr>
        <xdr:cNvPr id="65" name="直線コネクタ 64">
          <a:extLst>
            <a:ext uri="{FF2B5EF4-FFF2-40B4-BE49-F238E27FC236}">
              <a16:creationId xmlns="" xmlns:a16="http://schemas.microsoft.com/office/drawing/2014/main" id="{00000000-0008-0000-0700-000041000000}"/>
            </a:ext>
          </a:extLst>
        </xdr:cNvPr>
        <xdr:cNvCxnSpPr/>
      </xdr:nvCxnSpPr>
      <xdr:spPr>
        <a:xfrm flipV="1">
          <a:off x="2019300" y="6475120"/>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a:extLst>
            <a:ext uri="{FF2B5EF4-FFF2-40B4-BE49-F238E27FC236}">
              <a16:creationId xmlns="" xmlns:a16="http://schemas.microsoft.com/office/drawing/2014/main" id="{00000000-0008-0000-0700-000042000000}"/>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28490</xdr:rowOff>
    </xdr:from>
    <xdr:ext cx="469744" cy="259045"/>
    <xdr:sp macro="" textlink="">
      <xdr:nvSpPr>
        <xdr:cNvPr id="67" name="テキスト ボックス 66">
          <a:extLst>
            <a:ext uri="{FF2B5EF4-FFF2-40B4-BE49-F238E27FC236}">
              <a16:creationId xmlns="" xmlns:a16="http://schemas.microsoft.com/office/drawing/2014/main" id="{00000000-0008-0000-0700-000043000000}"/>
            </a:ext>
          </a:extLst>
        </xdr:cNvPr>
        <xdr:cNvSpPr txBox="1"/>
      </xdr:nvSpPr>
      <xdr:spPr>
        <a:xfrm>
          <a:off x="2673428" y="602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127127</xdr:rowOff>
    </xdr:from>
    <xdr:to>
      <xdr:col>10</xdr:col>
      <xdr:colOff>114300</xdr:colOff>
      <xdr:row>37</xdr:row>
      <xdr:rowOff>165532</xdr:rowOff>
    </xdr:to>
    <xdr:cxnSp macro="">
      <xdr:nvCxnSpPr>
        <xdr:cNvPr id="68" name="直線コネクタ 67">
          <a:extLst>
            <a:ext uri="{FF2B5EF4-FFF2-40B4-BE49-F238E27FC236}">
              <a16:creationId xmlns="" xmlns:a16="http://schemas.microsoft.com/office/drawing/2014/main" id="{00000000-0008-0000-0700-000044000000}"/>
            </a:ext>
          </a:extLst>
        </xdr:cNvPr>
        <xdr:cNvCxnSpPr/>
      </xdr:nvCxnSpPr>
      <xdr:spPr>
        <a:xfrm>
          <a:off x="1130300" y="6470777"/>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a:extLst>
            <a:ext uri="{FF2B5EF4-FFF2-40B4-BE49-F238E27FC236}">
              <a16:creationId xmlns="" xmlns:a16="http://schemas.microsoft.com/office/drawing/2014/main" id="{00000000-0008-0000-0700-000045000000}"/>
            </a:ext>
          </a:extLst>
        </xdr:cNvPr>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168851</xdr:rowOff>
    </xdr:from>
    <xdr:ext cx="469744" cy="259045"/>
    <xdr:sp macro="" textlink="">
      <xdr:nvSpPr>
        <xdr:cNvPr id="70" name="テキスト ボックス 69">
          <a:extLst>
            <a:ext uri="{FF2B5EF4-FFF2-40B4-BE49-F238E27FC236}">
              <a16:creationId xmlns="" xmlns:a16="http://schemas.microsoft.com/office/drawing/2014/main" id="{00000000-0008-0000-0700-000046000000}"/>
            </a:ext>
          </a:extLst>
        </xdr:cNvPr>
        <xdr:cNvSpPr txBox="1"/>
      </xdr:nvSpPr>
      <xdr:spPr>
        <a:xfrm>
          <a:off x="1784428" y="59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079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135018</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895428" y="596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153137</xdr:rowOff>
    </xdr:from>
    <xdr:to>
      <xdr:col>24</xdr:col>
      <xdr:colOff>114300</xdr:colOff>
      <xdr:row>38</xdr:row>
      <xdr:rowOff>83286</xdr:rowOff>
    </xdr:to>
    <xdr:sp macro="" textlink="">
      <xdr:nvSpPr>
        <xdr:cNvPr id="78" name="楕円 77">
          <a:extLst>
            <a:ext uri="{FF2B5EF4-FFF2-40B4-BE49-F238E27FC236}">
              <a16:creationId xmlns="" xmlns:a16="http://schemas.microsoft.com/office/drawing/2014/main" id="{00000000-0008-0000-0700-00004E000000}"/>
            </a:ext>
          </a:extLst>
        </xdr:cNvPr>
        <xdr:cNvSpPr/>
      </xdr:nvSpPr>
      <xdr:spPr>
        <a:xfrm>
          <a:off x="4584700" y="64967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131563</xdr:rowOff>
    </xdr:from>
    <xdr:ext cx="469744" cy="259045"/>
    <xdr:sp macro="" textlink="">
      <xdr:nvSpPr>
        <xdr:cNvPr id="79" name="議会費該当値テキスト">
          <a:extLst>
            <a:ext uri="{FF2B5EF4-FFF2-40B4-BE49-F238E27FC236}">
              <a16:creationId xmlns="" xmlns:a16="http://schemas.microsoft.com/office/drawing/2014/main" id="{00000000-0008-0000-0700-00004F000000}"/>
            </a:ext>
          </a:extLst>
        </xdr:cNvPr>
        <xdr:cNvSpPr txBox="1"/>
      </xdr:nvSpPr>
      <xdr:spPr>
        <a:xfrm>
          <a:off x="4686300" y="64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34036</xdr:rowOff>
    </xdr:from>
    <xdr:to>
      <xdr:col>20</xdr:col>
      <xdr:colOff>38100</xdr:colOff>
      <xdr:row>38</xdr:row>
      <xdr:rowOff>135636</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3746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126763</xdr:rowOff>
    </xdr:from>
    <xdr:ext cx="469744" cy="259045"/>
    <xdr:sp macro="" textlink="">
      <xdr:nvSpPr>
        <xdr:cNvPr id="81" name="テキスト ボックス 80">
          <a:extLst>
            <a:ext uri="{FF2B5EF4-FFF2-40B4-BE49-F238E27FC236}">
              <a16:creationId xmlns="" xmlns:a16="http://schemas.microsoft.com/office/drawing/2014/main" id="{00000000-0008-0000-0700-000051000000}"/>
            </a:ext>
          </a:extLst>
        </xdr:cNvPr>
        <xdr:cNvSpPr txBox="1"/>
      </xdr:nvSpPr>
      <xdr:spPr>
        <a:xfrm>
          <a:off x="3562428" y="664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80670</xdr:rowOff>
    </xdr:from>
    <xdr:to>
      <xdr:col>15</xdr:col>
      <xdr:colOff>101600</xdr:colOff>
      <xdr:row>38</xdr:row>
      <xdr:rowOff>10820</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2857500" y="64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1947</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2673428" y="65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114732</xdr:rowOff>
    </xdr:from>
    <xdr:to>
      <xdr:col>10</xdr:col>
      <xdr:colOff>165100</xdr:colOff>
      <xdr:row>38</xdr:row>
      <xdr:rowOff>44882</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1968500" y="645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36009</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1784428" y="655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76327</xdr:rowOff>
    </xdr:from>
    <xdr:to>
      <xdr:col>6</xdr:col>
      <xdr:colOff>38100</xdr:colOff>
      <xdr:row>38</xdr:row>
      <xdr:rowOff>6477</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079500" y="64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169054</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895428" y="65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a:extLst>
            <a:ext uri="{FF2B5EF4-FFF2-40B4-BE49-F238E27FC236}">
              <a16:creationId xmlns="" xmlns:a16="http://schemas.microsoft.com/office/drawing/2014/main" id="{00000000-0008-0000-0700-000072000000}"/>
            </a:ext>
          </a:extLst>
        </xdr:cNvPr>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a:extLst>
            <a:ext uri="{FF2B5EF4-FFF2-40B4-BE49-F238E27FC236}">
              <a16:creationId xmlns="" xmlns:a16="http://schemas.microsoft.com/office/drawing/2014/main" id="{00000000-0008-0000-0700-000074000000}"/>
            </a:ext>
          </a:extLst>
        </xdr:cNvPr>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52884</xdr:rowOff>
    </xdr:from>
    <xdr:to>
      <xdr:col>24</xdr:col>
      <xdr:colOff>63500</xdr:colOff>
      <xdr:row>57</xdr:row>
      <xdr:rowOff>65898</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flipV="1">
          <a:off x="3797300" y="9825534"/>
          <a:ext cx="838200" cy="1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165217</xdr:rowOff>
    </xdr:from>
    <xdr:ext cx="599010" cy="259045"/>
    <xdr:sp macro="" textlink="">
      <xdr:nvSpPr>
        <xdr:cNvPr id="119" name="総務費平均値テキスト">
          <a:extLst>
            <a:ext uri="{FF2B5EF4-FFF2-40B4-BE49-F238E27FC236}">
              <a16:creationId xmlns="" xmlns:a16="http://schemas.microsoft.com/office/drawing/2014/main" id="{00000000-0008-0000-0700-000077000000}"/>
            </a:ext>
          </a:extLst>
        </xdr:cNvPr>
        <xdr:cNvSpPr txBox="1"/>
      </xdr:nvSpPr>
      <xdr:spPr>
        <a:xfrm>
          <a:off x="4686300" y="9594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a:extLst>
            <a:ext uri="{FF2B5EF4-FFF2-40B4-BE49-F238E27FC236}">
              <a16:creationId xmlns="" xmlns:a16="http://schemas.microsoft.com/office/drawing/2014/main" id="{00000000-0008-0000-0700-000078000000}"/>
            </a:ext>
          </a:extLst>
        </xdr:cNvPr>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65898</xdr:rowOff>
    </xdr:from>
    <xdr:to>
      <xdr:col>19</xdr:col>
      <xdr:colOff>177800</xdr:colOff>
      <xdr:row>57</xdr:row>
      <xdr:rowOff>85799</xdr:rowOff>
    </xdr:to>
    <xdr:cxnSp macro="">
      <xdr:nvCxnSpPr>
        <xdr:cNvPr id="121" name="直線コネクタ 120">
          <a:extLst>
            <a:ext uri="{FF2B5EF4-FFF2-40B4-BE49-F238E27FC236}">
              <a16:creationId xmlns="" xmlns:a16="http://schemas.microsoft.com/office/drawing/2014/main" id="{00000000-0008-0000-0700-000079000000}"/>
            </a:ext>
          </a:extLst>
        </xdr:cNvPr>
        <xdr:cNvCxnSpPr/>
      </xdr:nvCxnSpPr>
      <xdr:spPr>
        <a:xfrm flipV="1">
          <a:off x="2908300" y="9838548"/>
          <a:ext cx="889000" cy="1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119022</xdr:rowOff>
    </xdr:from>
    <xdr:ext cx="599010" cy="259045"/>
    <xdr:sp macro="" textlink="">
      <xdr:nvSpPr>
        <xdr:cNvPr id="123" name="テキスト ボックス 122">
          <a:extLst>
            <a:ext uri="{FF2B5EF4-FFF2-40B4-BE49-F238E27FC236}">
              <a16:creationId xmlns="" xmlns:a16="http://schemas.microsoft.com/office/drawing/2014/main" id="{00000000-0008-0000-0700-00007B000000}"/>
            </a:ext>
          </a:extLst>
        </xdr:cNvPr>
        <xdr:cNvSpPr txBox="1"/>
      </xdr:nvSpPr>
      <xdr:spPr>
        <a:xfrm>
          <a:off x="3497795" y="954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67067</xdr:rowOff>
    </xdr:from>
    <xdr:to>
      <xdr:col>15</xdr:col>
      <xdr:colOff>50800</xdr:colOff>
      <xdr:row>57</xdr:row>
      <xdr:rowOff>85799</xdr:rowOff>
    </xdr:to>
    <xdr:cxnSp macro="">
      <xdr:nvCxnSpPr>
        <xdr:cNvPr id="124" name="直線コネクタ 123">
          <a:extLst>
            <a:ext uri="{FF2B5EF4-FFF2-40B4-BE49-F238E27FC236}">
              <a16:creationId xmlns="" xmlns:a16="http://schemas.microsoft.com/office/drawing/2014/main" id="{00000000-0008-0000-0700-00007C000000}"/>
            </a:ext>
          </a:extLst>
        </xdr:cNvPr>
        <xdr:cNvCxnSpPr/>
      </xdr:nvCxnSpPr>
      <xdr:spPr>
        <a:xfrm>
          <a:off x="2019300" y="9496817"/>
          <a:ext cx="889000" cy="36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a:extLst>
            <a:ext uri="{FF2B5EF4-FFF2-40B4-BE49-F238E27FC236}">
              <a16:creationId xmlns="" xmlns:a16="http://schemas.microsoft.com/office/drawing/2014/main" id="{00000000-0008-0000-0700-00007D000000}"/>
            </a:ext>
          </a:extLst>
        </xdr:cNvPr>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110786</xdr:rowOff>
    </xdr:from>
    <xdr:ext cx="599010" cy="259045"/>
    <xdr:sp macro="" textlink="">
      <xdr:nvSpPr>
        <xdr:cNvPr id="126" name="テキスト ボックス 125">
          <a:extLst>
            <a:ext uri="{FF2B5EF4-FFF2-40B4-BE49-F238E27FC236}">
              <a16:creationId xmlns="" xmlns:a16="http://schemas.microsoft.com/office/drawing/2014/main" id="{00000000-0008-0000-0700-00007E000000}"/>
            </a:ext>
          </a:extLst>
        </xdr:cNvPr>
        <xdr:cNvSpPr txBox="1"/>
      </xdr:nvSpPr>
      <xdr:spPr>
        <a:xfrm>
          <a:off x="2608795" y="954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67067</xdr:rowOff>
    </xdr:from>
    <xdr:to>
      <xdr:col>10</xdr:col>
      <xdr:colOff>114300</xdr:colOff>
      <xdr:row>56</xdr:row>
      <xdr:rowOff>151371</xdr:rowOff>
    </xdr:to>
    <xdr:cxnSp macro="">
      <xdr:nvCxnSpPr>
        <xdr:cNvPr id="127" name="直線コネクタ 126">
          <a:extLst>
            <a:ext uri="{FF2B5EF4-FFF2-40B4-BE49-F238E27FC236}">
              <a16:creationId xmlns="" xmlns:a16="http://schemas.microsoft.com/office/drawing/2014/main" id="{00000000-0008-0000-0700-00007F000000}"/>
            </a:ext>
          </a:extLst>
        </xdr:cNvPr>
        <xdr:cNvCxnSpPr/>
      </xdr:nvCxnSpPr>
      <xdr:spPr>
        <a:xfrm flipV="1">
          <a:off x="1130300" y="9496817"/>
          <a:ext cx="889000" cy="25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a:extLst>
            <a:ext uri="{FF2B5EF4-FFF2-40B4-BE49-F238E27FC236}">
              <a16:creationId xmlns="" xmlns:a16="http://schemas.microsoft.com/office/drawing/2014/main" id="{00000000-0008-0000-0700-000080000000}"/>
            </a:ext>
          </a:extLst>
        </xdr:cNvPr>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117322</xdr:rowOff>
    </xdr:from>
    <xdr:ext cx="599010"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1719795" y="954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77444</xdr:rowOff>
    </xdr:from>
    <xdr:to>
      <xdr:col>6</xdr:col>
      <xdr:colOff>38100</xdr:colOff>
      <xdr:row>58</xdr:row>
      <xdr:rowOff>7594</xdr:rowOff>
    </xdr:to>
    <xdr:sp macro="" textlink="">
      <xdr:nvSpPr>
        <xdr:cNvPr id="130" name="フローチャート: 判断 129">
          <a:extLst>
            <a:ext uri="{FF2B5EF4-FFF2-40B4-BE49-F238E27FC236}">
              <a16:creationId xmlns="" xmlns:a16="http://schemas.microsoft.com/office/drawing/2014/main" id="{00000000-0008-0000-0700-000082000000}"/>
            </a:ext>
          </a:extLst>
        </xdr:cNvPr>
        <xdr:cNvSpPr/>
      </xdr:nvSpPr>
      <xdr:spPr>
        <a:xfrm>
          <a:off x="1079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170171</xdr:rowOff>
    </xdr:from>
    <xdr:ext cx="534377"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863111" y="99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2084</xdr:rowOff>
    </xdr:from>
    <xdr:to>
      <xdr:col>24</xdr:col>
      <xdr:colOff>114300</xdr:colOff>
      <xdr:row>57</xdr:row>
      <xdr:rowOff>103684</xdr:rowOff>
    </xdr:to>
    <xdr:sp macro="" textlink="">
      <xdr:nvSpPr>
        <xdr:cNvPr id="137" name="楕円 136">
          <a:extLst>
            <a:ext uri="{FF2B5EF4-FFF2-40B4-BE49-F238E27FC236}">
              <a16:creationId xmlns="" xmlns:a16="http://schemas.microsoft.com/office/drawing/2014/main" id="{00000000-0008-0000-0700-000089000000}"/>
            </a:ext>
          </a:extLst>
        </xdr:cNvPr>
        <xdr:cNvSpPr/>
      </xdr:nvSpPr>
      <xdr:spPr>
        <a:xfrm>
          <a:off x="4584700" y="977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151961</xdr:rowOff>
    </xdr:from>
    <xdr:ext cx="599010" cy="259045"/>
    <xdr:sp macro="" textlink="">
      <xdr:nvSpPr>
        <xdr:cNvPr id="138" name="総務費該当値テキスト">
          <a:extLst>
            <a:ext uri="{FF2B5EF4-FFF2-40B4-BE49-F238E27FC236}">
              <a16:creationId xmlns="" xmlns:a16="http://schemas.microsoft.com/office/drawing/2014/main" id="{00000000-0008-0000-0700-00008A000000}"/>
            </a:ext>
          </a:extLst>
        </xdr:cNvPr>
        <xdr:cNvSpPr txBox="1"/>
      </xdr:nvSpPr>
      <xdr:spPr>
        <a:xfrm>
          <a:off x="4686300" y="9753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15098</xdr:rowOff>
    </xdr:from>
    <xdr:to>
      <xdr:col>20</xdr:col>
      <xdr:colOff>38100</xdr:colOff>
      <xdr:row>57</xdr:row>
      <xdr:rowOff>116698</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3746500" y="978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107825</xdr:rowOff>
    </xdr:from>
    <xdr:ext cx="599010"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3497795" y="988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34999</xdr:rowOff>
    </xdr:from>
    <xdr:to>
      <xdr:col>15</xdr:col>
      <xdr:colOff>101600</xdr:colOff>
      <xdr:row>57</xdr:row>
      <xdr:rowOff>136599</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2857500" y="980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127726</xdr:rowOff>
    </xdr:from>
    <xdr:ext cx="599010"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2608795" y="9900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16267</xdr:rowOff>
    </xdr:from>
    <xdr:to>
      <xdr:col>10</xdr:col>
      <xdr:colOff>165100</xdr:colOff>
      <xdr:row>55</xdr:row>
      <xdr:rowOff>117867</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1968500" y="944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134394</xdr:rowOff>
    </xdr:from>
    <xdr:ext cx="599010"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1719795" y="9221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100571</xdr:rowOff>
    </xdr:from>
    <xdr:to>
      <xdr:col>6</xdr:col>
      <xdr:colOff>38100</xdr:colOff>
      <xdr:row>57</xdr:row>
      <xdr:rowOff>30721</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1079500" y="970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47248</xdr:rowOff>
    </xdr:from>
    <xdr:ext cx="599010"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830795" y="947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19217</xdr:rowOff>
    </xdr:from>
    <xdr:to>
      <xdr:col>24</xdr:col>
      <xdr:colOff>62865</xdr:colOff>
      <xdr:row>79</xdr:row>
      <xdr:rowOff>20655</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flipV="1">
          <a:off x="4633595" y="12020717"/>
          <a:ext cx="1270" cy="154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24482</xdr:rowOff>
    </xdr:from>
    <xdr:ext cx="599010" cy="259045"/>
    <xdr:sp macro="" textlink="">
      <xdr:nvSpPr>
        <xdr:cNvPr id="174" name="民生費最小値テキスト">
          <a:extLst>
            <a:ext uri="{FF2B5EF4-FFF2-40B4-BE49-F238E27FC236}">
              <a16:creationId xmlns="" xmlns:a16="http://schemas.microsoft.com/office/drawing/2014/main" id="{00000000-0008-0000-0700-0000AE000000}"/>
            </a:ext>
          </a:extLst>
        </xdr:cNvPr>
        <xdr:cNvSpPr txBox="1"/>
      </xdr:nvSpPr>
      <xdr:spPr>
        <a:xfrm>
          <a:off x="4686300" y="1356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20655</xdr:rowOff>
    </xdr:from>
    <xdr:to>
      <xdr:col>24</xdr:col>
      <xdr:colOff>152400</xdr:colOff>
      <xdr:row>79</xdr:row>
      <xdr:rowOff>20655</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4546600" y="1356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137344</xdr:rowOff>
    </xdr:from>
    <xdr:ext cx="599010" cy="259045"/>
    <xdr:sp macro="" textlink="">
      <xdr:nvSpPr>
        <xdr:cNvPr id="176" name="民生費最大値テキスト">
          <a:extLst>
            <a:ext uri="{FF2B5EF4-FFF2-40B4-BE49-F238E27FC236}">
              <a16:creationId xmlns="" xmlns:a16="http://schemas.microsoft.com/office/drawing/2014/main" id="{00000000-0008-0000-0700-0000B0000000}"/>
            </a:ext>
          </a:extLst>
        </xdr:cNvPr>
        <xdr:cNvSpPr txBox="1"/>
      </xdr:nvSpPr>
      <xdr:spPr>
        <a:xfrm>
          <a:off x="4686300" y="117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19217</xdr:rowOff>
    </xdr:from>
    <xdr:to>
      <xdr:col>24</xdr:col>
      <xdr:colOff>152400</xdr:colOff>
      <xdr:row>70</xdr:row>
      <xdr:rowOff>19217</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a:off x="4546600" y="1202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23321</xdr:rowOff>
    </xdr:from>
    <xdr:to>
      <xdr:col>24</xdr:col>
      <xdr:colOff>63500</xdr:colOff>
      <xdr:row>74</xdr:row>
      <xdr:rowOff>120356</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flipV="1">
          <a:off x="3797300" y="12710621"/>
          <a:ext cx="838200" cy="9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20061</xdr:rowOff>
    </xdr:from>
    <xdr:ext cx="599010" cy="259045"/>
    <xdr:sp macro="" textlink="">
      <xdr:nvSpPr>
        <xdr:cNvPr id="179" name="民生費平均値テキスト">
          <a:extLst>
            <a:ext uri="{FF2B5EF4-FFF2-40B4-BE49-F238E27FC236}">
              <a16:creationId xmlns="" xmlns:a16="http://schemas.microsoft.com/office/drawing/2014/main" id="{00000000-0008-0000-0700-0000B3000000}"/>
            </a:ext>
          </a:extLst>
        </xdr:cNvPr>
        <xdr:cNvSpPr txBox="1"/>
      </xdr:nvSpPr>
      <xdr:spPr>
        <a:xfrm>
          <a:off x="4686300" y="12878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41634</xdr:rowOff>
    </xdr:from>
    <xdr:to>
      <xdr:col>24</xdr:col>
      <xdr:colOff>114300</xdr:colOff>
      <xdr:row>75</xdr:row>
      <xdr:rowOff>143234</xdr:rowOff>
    </xdr:to>
    <xdr:sp macro="" textlink="">
      <xdr:nvSpPr>
        <xdr:cNvPr id="180" name="フローチャート: 判断 179">
          <a:extLst>
            <a:ext uri="{FF2B5EF4-FFF2-40B4-BE49-F238E27FC236}">
              <a16:creationId xmlns="" xmlns:a16="http://schemas.microsoft.com/office/drawing/2014/main" id="{00000000-0008-0000-0700-0000B4000000}"/>
            </a:ext>
          </a:extLst>
        </xdr:cNvPr>
        <xdr:cNvSpPr/>
      </xdr:nvSpPr>
      <xdr:spPr>
        <a:xfrm>
          <a:off x="4584700" y="1290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52494</xdr:rowOff>
    </xdr:from>
    <xdr:to>
      <xdr:col>19</xdr:col>
      <xdr:colOff>177800</xdr:colOff>
      <xdr:row>74</xdr:row>
      <xdr:rowOff>120356</xdr:rowOff>
    </xdr:to>
    <xdr:cxnSp macro="">
      <xdr:nvCxnSpPr>
        <xdr:cNvPr id="181" name="直線コネクタ 180">
          <a:extLst>
            <a:ext uri="{FF2B5EF4-FFF2-40B4-BE49-F238E27FC236}">
              <a16:creationId xmlns="" xmlns:a16="http://schemas.microsoft.com/office/drawing/2014/main" id="{00000000-0008-0000-0700-0000B5000000}"/>
            </a:ext>
          </a:extLst>
        </xdr:cNvPr>
        <xdr:cNvCxnSpPr/>
      </xdr:nvCxnSpPr>
      <xdr:spPr>
        <a:xfrm>
          <a:off x="2908300" y="12739794"/>
          <a:ext cx="889000" cy="6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18111</xdr:rowOff>
    </xdr:from>
    <xdr:to>
      <xdr:col>20</xdr:col>
      <xdr:colOff>38100</xdr:colOff>
      <xdr:row>76</xdr:row>
      <xdr:rowOff>119711</xdr:rowOff>
    </xdr:to>
    <xdr:sp macro="" textlink="">
      <xdr:nvSpPr>
        <xdr:cNvPr id="182" name="フローチャート: 判断 181">
          <a:extLst>
            <a:ext uri="{FF2B5EF4-FFF2-40B4-BE49-F238E27FC236}">
              <a16:creationId xmlns="" xmlns:a16="http://schemas.microsoft.com/office/drawing/2014/main" id="{00000000-0008-0000-0700-0000B6000000}"/>
            </a:ext>
          </a:extLst>
        </xdr:cNvPr>
        <xdr:cNvSpPr/>
      </xdr:nvSpPr>
      <xdr:spPr>
        <a:xfrm>
          <a:off x="37465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110838</xdr:rowOff>
    </xdr:from>
    <xdr:ext cx="599010" cy="259045"/>
    <xdr:sp macro="" textlink="">
      <xdr:nvSpPr>
        <xdr:cNvPr id="183" name="テキスト ボックス 182">
          <a:extLst>
            <a:ext uri="{FF2B5EF4-FFF2-40B4-BE49-F238E27FC236}">
              <a16:creationId xmlns="" xmlns:a16="http://schemas.microsoft.com/office/drawing/2014/main" id="{00000000-0008-0000-0700-0000B7000000}"/>
            </a:ext>
          </a:extLst>
        </xdr:cNvPr>
        <xdr:cNvSpPr txBox="1"/>
      </xdr:nvSpPr>
      <xdr:spPr>
        <a:xfrm>
          <a:off x="3497795" y="1314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52494</xdr:rowOff>
    </xdr:from>
    <xdr:to>
      <xdr:col>15</xdr:col>
      <xdr:colOff>50800</xdr:colOff>
      <xdr:row>76</xdr:row>
      <xdr:rowOff>2518</xdr:rowOff>
    </xdr:to>
    <xdr:cxnSp macro="">
      <xdr:nvCxnSpPr>
        <xdr:cNvPr id="184" name="直線コネクタ 183">
          <a:extLst>
            <a:ext uri="{FF2B5EF4-FFF2-40B4-BE49-F238E27FC236}">
              <a16:creationId xmlns="" xmlns:a16="http://schemas.microsoft.com/office/drawing/2014/main" id="{00000000-0008-0000-0700-0000B8000000}"/>
            </a:ext>
          </a:extLst>
        </xdr:cNvPr>
        <xdr:cNvCxnSpPr/>
      </xdr:nvCxnSpPr>
      <xdr:spPr>
        <a:xfrm flipV="1">
          <a:off x="2019300" y="12739794"/>
          <a:ext cx="889000" cy="29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109409</xdr:rowOff>
    </xdr:from>
    <xdr:to>
      <xdr:col>15</xdr:col>
      <xdr:colOff>101600</xdr:colOff>
      <xdr:row>76</xdr:row>
      <xdr:rowOff>39559</xdr:rowOff>
    </xdr:to>
    <xdr:sp macro="" textlink="">
      <xdr:nvSpPr>
        <xdr:cNvPr id="185" name="フローチャート: 判断 184">
          <a:extLst>
            <a:ext uri="{FF2B5EF4-FFF2-40B4-BE49-F238E27FC236}">
              <a16:creationId xmlns="" xmlns:a16="http://schemas.microsoft.com/office/drawing/2014/main" id="{00000000-0008-0000-0700-0000B9000000}"/>
            </a:ext>
          </a:extLst>
        </xdr:cNvPr>
        <xdr:cNvSpPr/>
      </xdr:nvSpPr>
      <xdr:spPr>
        <a:xfrm>
          <a:off x="2857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30686</xdr:rowOff>
    </xdr:from>
    <xdr:ext cx="599010"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2608795" y="1306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2518</xdr:rowOff>
    </xdr:from>
    <xdr:to>
      <xdr:col>10</xdr:col>
      <xdr:colOff>114300</xdr:colOff>
      <xdr:row>77</xdr:row>
      <xdr:rowOff>10965</xdr:rowOff>
    </xdr:to>
    <xdr:cxnSp macro="">
      <xdr:nvCxnSpPr>
        <xdr:cNvPr id="187" name="直線コネクタ 186">
          <a:extLst>
            <a:ext uri="{FF2B5EF4-FFF2-40B4-BE49-F238E27FC236}">
              <a16:creationId xmlns="" xmlns:a16="http://schemas.microsoft.com/office/drawing/2014/main" id="{00000000-0008-0000-0700-0000BB000000}"/>
            </a:ext>
          </a:extLst>
        </xdr:cNvPr>
        <xdr:cNvCxnSpPr/>
      </xdr:nvCxnSpPr>
      <xdr:spPr>
        <a:xfrm flipV="1">
          <a:off x="1130300" y="13032718"/>
          <a:ext cx="889000" cy="17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24523</xdr:rowOff>
    </xdr:from>
    <xdr:to>
      <xdr:col>10</xdr:col>
      <xdr:colOff>165100</xdr:colOff>
      <xdr:row>77</xdr:row>
      <xdr:rowOff>126123</xdr:rowOff>
    </xdr:to>
    <xdr:sp macro="" textlink="">
      <xdr:nvSpPr>
        <xdr:cNvPr id="188" name="フローチャート: 判断 187">
          <a:extLst>
            <a:ext uri="{FF2B5EF4-FFF2-40B4-BE49-F238E27FC236}">
              <a16:creationId xmlns="" xmlns:a16="http://schemas.microsoft.com/office/drawing/2014/main" id="{00000000-0008-0000-0700-0000BC000000}"/>
            </a:ext>
          </a:extLst>
        </xdr:cNvPr>
        <xdr:cNvSpPr/>
      </xdr:nvSpPr>
      <xdr:spPr>
        <a:xfrm>
          <a:off x="1968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117250</xdr:rowOff>
    </xdr:from>
    <xdr:ext cx="59901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1719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71079</xdr:rowOff>
    </xdr:from>
    <xdr:to>
      <xdr:col>6</xdr:col>
      <xdr:colOff>38100</xdr:colOff>
      <xdr:row>78</xdr:row>
      <xdr:rowOff>1229</xdr:rowOff>
    </xdr:to>
    <xdr:sp macro="" textlink="">
      <xdr:nvSpPr>
        <xdr:cNvPr id="190" name="フローチャート: 判断 189">
          <a:extLst>
            <a:ext uri="{FF2B5EF4-FFF2-40B4-BE49-F238E27FC236}">
              <a16:creationId xmlns="" xmlns:a16="http://schemas.microsoft.com/office/drawing/2014/main" id="{00000000-0008-0000-0700-0000BE000000}"/>
            </a:ext>
          </a:extLst>
        </xdr:cNvPr>
        <xdr:cNvSpPr/>
      </xdr:nvSpPr>
      <xdr:spPr>
        <a:xfrm>
          <a:off x="1079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163806</xdr:rowOff>
    </xdr:from>
    <xdr:ext cx="59901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830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143971</xdr:rowOff>
    </xdr:from>
    <xdr:to>
      <xdr:col>24</xdr:col>
      <xdr:colOff>114300</xdr:colOff>
      <xdr:row>74</xdr:row>
      <xdr:rowOff>74121</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4584700" y="1265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166848</xdr:rowOff>
    </xdr:from>
    <xdr:ext cx="599010" cy="259045"/>
    <xdr:sp macro="" textlink="">
      <xdr:nvSpPr>
        <xdr:cNvPr id="198" name="民生費該当値テキスト">
          <a:extLst>
            <a:ext uri="{FF2B5EF4-FFF2-40B4-BE49-F238E27FC236}">
              <a16:creationId xmlns="" xmlns:a16="http://schemas.microsoft.com/office/drawing/2014/main" id="{00000000-0008-0000-0700-0000C6000000}"/>
            </a:ext>
          </a:extLst>
        </xdr:cNvPr>
        <xdr:cNvSpPr txBox="1"/>
      </xdr:nvSpPr>
      <xdr:spPr>
        <a:xfrm>
          <a:off x="4686300" y="1251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69556</xdr:rowOff>
    </xdr:from>
    <xdr:to>
      <xdr:col>20</xdr:col>
      <xdr:colOff>38100</xdr:colOff>
      <xdr:row>74</xdr:row>
      <xdr:rowOff>171156</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3746500" y="1275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16233</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3497795" y="1253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1694</xdr:rowOff>
    </xdr:from>
    <xdr:to>
      <xdr:col>15</xdr:col>
      <xdr:colOff>101600</xdr:colOff>
      <xdr:row>74</xdr:row>
      <xdr:rowOff>103294</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2857500" y="1268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119821</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2608795" y="1246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123168</xdr:rowOff>
    </xdr:from>
    <xdr:to>
      <xdr:col>10</xdr:col>
      <xdr:colOff>165100</xdr:colOff>
      <xdr:row>76</xdr:row>
      <xdr:rowOff>53318</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1968500" y="1298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69845</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1719795" y="1275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131615</xdr:rowOff>
    </xdr:from>
    <xdr:to>
      <xdr:col>6</xdr:col>
      <xdr:colOff>38100</xdr:colOff>
      <xdr:row>77</xdr:row>
      <xdr:rowOff>61765</xdr:rowOff>
    </xdr:to>
    <xdr:sp macro="" textlink="">
      <xdr:nvSpPr>
        <xdr:cNvPr id="205" name="楕円 204">
          <a:extLst>
            <a:ext uri="{FF2B5EF4-FFF2-40B4-BE49-F238E27FC236}">
              <a16:creationId xmlns="" xmlns:a16="http://schemas.microsoft.com/office/drawing/2014/main" id="{00000000-0008-0000-0700-0000CD000000}"/>
            </a:ext>
          </a:extLst>
        </xdr:cNvPr>
        <xdr:cNvSpPr/>
      </xdr:nvSpPr>
      <xdr:spPr>
        <a:xfrm>
          <a:off x="1079500" y="13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78292</xdr:rowOff>
    </xdr:from>
    <xdr:ext cx="599010" cy="259045"/>
    <xdr:sp macro="" textlink="">
      <xdr:nvSpPr>
        <xdr:cNvPr id="206" name="テキスト ボックス 205">
          <a:extLst>
            <a:ext uri="{FF2B5EF4-FFF2-40B4-BE49-F238E27FC236}">
              <a16:creationId xmlns="" xmlns:a16="http://schemas.microsoft.com/office/drawing/2014/main" id="{00000000-0008-0000-0700-0000CE000000}"/>
            </a:ext>
          </a:extLst>
        </xdr:cNvPr>
        <xdr:cNvSpPr txBox="1"/>
      </xdr:nvSpPr>
      <xdr:spPr>
        <a:xfrm>
          <a:off x="830795" y="12937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2" name="衛生費最小値テキスト">
          <a:extLst>
            <a:ext uri="{FF2B5EF4-FFF2-40B4-BE49-F238E27FC236}">
              <a16:creationId xmlns="" xmlns:a16="http://schemas.microsoft.com/office/drawing/2014/main" id="{00000000-0008-0000-0700-0000E8000000}"/>
            </a:ext>
          </a:extLst>
        </xdr:cNvPr>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4" name="衛生費最大値テキスト">
          <a:extLst>
            <a:ext uri="{FF2B5EF4-FFF2-40B4-BE49-F238E27FC236}">
              <a16:creationId xmlns="" xmlns:a16="http://schemas.microsoft.com/office/drawing/2014/main" id="{00000000-0008-0000-0700-0000EA000000}"/>
            </a:ext>
          </a:extLst>
        </xdr:cNvPr>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135471</xdr:rowOff>
    </xdr:from>
    <xdr:to>
      <xdr:col>24</xdr:col>
      <xdr:colOff>63500</xdr:colOff>
      <xdr:row>98</xdr:row>
      <xdr:rowOff>114605</xdr:rowOff>
    </xdr:to>
    <xdr:cxnSp macro="">
      <xdr:nvCxnSpPr>
        <xdr:cNvPr id="236" name="直線コネクタ 235">
          <a:extLst>
            <a:ext uri="{FF2B5EF4-FFF2-40B4-BE49-F238E27FC236}">
              <a16:creationId xmlns="" xmlns:a16="http://schemas.microsoft.com/office/drawing/2014/main" id="{00000000-0008-0000-0700-0000EC000000}"/>
            </a:ext>
          </a:extLst>
        </xdr:cNvPr>
        <xdr:cNvCxnSpPr/>
      </xdr:nvCxnSpPr>
      <xdr:spPr>
        <a:xfrm flipV="1">
          <a:off x="3797300" y="16766121"/>
          <a:ext cx="838200" cy="15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8831</xdr:rowOff>
    </xdr:from>
    <xdr:ext cx="534377" cy="259045"/>
    <xdr:sp macro="" textlink="">
      <xdr:nvSpPr>
        <xdr:cNvPr id="237" name="衛生費平均値テキスト">
          <a:extLst>
            <a:ext uri="{FF2B5EF4-FFF2-40B4-BE49-F238E27FC236}">
              <a16:creationId xmlns="" xmlns:a16="http://schemas.microsoft.com/office/drawing/2014/main" id="{00000000-0008-0000-0700-0000ED000000}"/>
            </a:ext>
          </a:extLst>
        </xdr:cNvPr>
        <xdr:cNvSpPr txBox="1"/>
      </xdr:nvSpPr>
      <xdr:spPr>
        <a:xfrm>
          <a:off x="4686300" y="16468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8" name="フローチャート: 判断 237">
          <a:extLst>
            <a:ext uri="{FF2B5EF4-FFF2-40B4-BE49-F238E27FC236}">
              <a16:creationId xmlns="" xmlns:a16="http://schemas.microsoft.com/office/drawing/2014/main" id="{00000000-0008-0000-0700-0000EE000000}"/>
            </a:ext>
          </a:extLst>
        </xdr:cNvPr>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88354</xdr:rowOff>
    </xdr:from>
    <xdr:to>
      <xdr:col>19</xdr:col>
      <xdr:colOff>177800</xdr:colOff>
      <xdr:row>98</xdr:row>
      <xdr:rowOff>114605</xdr:rowOff>
    </xdr:to>
    <xdr:cxnSp macro="">
      <xdr:nvCxnSpPr>
        <xdr:cNvPr id="239" name="直線コネクタ 238">
          <a:extLst>
            <a:ext uri="{FF2B5EF4-FFF2-40B4-BE49-F238E27FC236}">
              <a16:creationId xmlns="" xmlns:a16="http://schemas.microsoft.com/office/drawing/2014/main" id="{00000000-0008-0000-0700-0000EF000000}"/>
            </a:ext>
          </a:extLst>
        </xdr:cNvPr>
        <xdr:cNvCxnSpPr/>
      </xdr:nvCxnSpPr>
      <xdr:spPr>
        <a:xfrm>
          <a:off x="2908300" y="16890454"/>
          <a:ext cx="889000" cy="2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40" name="フローチャート: 判断 239">
          <a:extLst>
            <a:ext uri="{FF2B5EF4-FFF2-40B4-BE49-F238E27FC236}">
              <a16:creationId xmlns="" xmlns:a16="http://schemas.microsoft.com/office/drawing/2014/main" id="{00000000-0008-0000-0700-0000F0000000}"/>
            </a:ext>
          </a:extLst>
        </xdr:cNvPr>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87380</xdr:rowOff>
    </xdr:from>
    <xdr:ext cx="534377" cy="259045"/>
    <xdr:sp macro="" textlink="">
      <xdr:nvSpPr>
        <xdr:cNvPr id="241" name="テキスト ボックス 240">
          <a:extLst>
            <a:ext uri="{FF2B5EF4-FFF2-40B4-BE49-F238E27FC236}">
              <a16:creationId xmlns="" xmlns:a16="http://schemas.microsoft.com/office/drawing/2014/main" id="{00000000-0008-0000-0700-0000F1000000}"/>
            </a:ext>
          </a:extLst>
        </xdr:cNvPr>
        <xdr:cNvSpPr txBox="1"/>
      </xdr:nvSpPr>
      <xdr:spPr>
        <a:xfrm>
          <a:off x="3530111" y="1637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88354</xdr:rowOff>
    </xdr:from>
    <xdr:to>
      <xdr:col>15</xdr:col>
      <xdr:colOff>50800</xdr:colOff>
      <xdr:row>99</xdr:row>
      <xdr:rowOff>20473</xdr:rowOff>
    </xdr:to>
    <xdr:cxnSp macro="">
      <xdr:nvCxnSpPr>
        <xdr:cNvPr id="242" name="直線コネクタ 241">
          <a:extLst>
            <a:ext uri="{FF2B5EF4-FFF2-40B4-BE49-F238E27FC236}">
              <a16:creationId xmlns="" xmlns:a16="http://schemas.microsoft.com/office/drawing/2014/main" id="{00000000-0008-0000-0700-0000F2000000}"/>
            </a:ext>
          </a:extLst>
        </xdr:cNvPr>
        <xdr:cNvCxnSpPr/>
      </xdr:nvCxnSpPr>
      <xdr:spPr>
        <a:xfrm flipV="1">
          <a:off x="2019300" y="16890454"/>
          <a:ext cx="889000" cy="10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3" name="フローチャート: 判断 242">
          <a:extLst>
            <a:ext uri="{FF2B5EF4-FFF2-40B4-BE49-F238E27FC236}">
              <a16:creationId xmlns="" xmlns:a16="http://schemas.microsoft.com/office/drawing/2014/main" id="{00000000-0008-0000-0700-0000F3000000}"/>
            </a:ext>
          </a:extLst>
        </xdr:cNvPr>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78401</xdr:rowOff>
    </xdr:from>
    <xdr:ext cx="534377"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2641111" y="1636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20473</xdr:rowOff>
    </xdr:from>
    <xdr:to>
      <xdr:col>10</xdr:col>
      <xdr:colOff>114300</xdr:colOff>
      <xdr:row>99</xdr:row>
      <xdr:rowOff>57314</xdr:rowOff>
    </xdr:to>
    <xdr:cxnSp macro="">
      <xdr:nvCxnSpPr>
        <xdr:cNvPr id="245" name="直線コネクタ 244">
          <a:extLst>
            <a:ext uri="{FF2B5EF4-FFF2-40B4-BE49-F238E27FC236}">
              <a16:creationId xmlns="" xmlns:a16="http://schemas.microsoft.com/office/drawing/2014/main" id="{00000000-0008-0000-0700-0000F5000000}"/>
            </a:ext>
          </a:extLst>
        </xdr:cNvPr>
        <xdr:cNvCxnSpPr/>
      </xdr:nvCxnSpPr>
      <xdr:spPr>
        <a:xfrm flipV="1">
          <a:off x="1130300" y="16994023"/>
          <a:ext cx="889000" cy="3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63373</xdr:rowOff>
    </xdr:from>
    <xdr:to>
      <xdr:col>10</xdr:col>
      <xdr:colOff>165100</xdr:colOff>
      <xdr:row>97</xdr:row>
      <xdr:rowOff>164973</xdr:rowOff>
    </xdr:to>
    <xdr:sp macro="" textlink="">
      <xdr:nvSpPr>
        <xdr:cNvPr id="246" name="フローチャート: 判断 245">
          <a:extLst>
            <a:ext uri="{FF2B5EF4-FFF2-40B4-BE49-F238E27FC236}">
              <a16:creationId xmlns="" xmlns:a16="http://schemas.microsoft.com/office/drawing/2014/main" id="{00000000-0008-0000-0700-0000F6000000}"/>
            </a:ext>
          </a:extLst>
        </xdr:cNvPr>
        <xdr:cNvSpPr/>
      </xdr:nvSpPr>
      <xdr:spPr>
        <a:xfrm>
          <a:off x="1968500" y="1669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10050</xdr:rowOff>
    </xdr:from>
    <xdr:ext cx="534377"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1752111" y="164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104863</xdr:rowOff>
    </xdr:from>
    <xdr:to>
      <xdr:col>6</xdr:col>
      <xdr:colOff>38100</xdr:colOff>
      <xdr:row>98</xdr:row>
      <xdr:rowOff>35013</xdr:rowOff>
    </xdr:to>
    <xdr:sp macro="" textlink="">
      <xdr:nvSpPr>
        <xdr:cNvPr id="248" name="フローチャート: 判断 247">
          <a:extLst>
            <a:ext uri="{FF2B5EF4-FFF2-40B4-BE49-F238E27FC236}">
              <a16:creationId xmlns="" xmlns:a16="http://schemas.microsoft.com/office/drawing/2014/main" id="{00000000-0008-0000-0700-0000F8000000}"/>
            </a:ext>
          </a:extLst>
        </xdr:cNvPr>
        <xdr:cNvSpPr/>
      </xdr:nvSpPr>
      <xdr:spPr>
        <a:xfrm>
          <a:off x="1079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51540</xdr:rowOff>
    </xdr:from>
    <xdr:ext cx="534377"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863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84671</xdr:rowOff>
    </xdr:from>
    <xdr:to>
      <xdr:col>24</xdr:col>
      <xdr:colOff>114300</xdr:colOff>
      <xdr:row>98</xdr:row>
      <xdr:rowOff>14821</xdr:rowOff>
    </xdr:to>
    <xdr:sp macro="" textlink="">
      <xdr:nvSpPr>
        <xdr:cNvPr id="255" name="楕円 254">
          <a:extLst>
            <a:ext uri="{FF2B5EF4-FFF2-40B4-BE49-F238E27FC236}">
              <a16:creationId xmlns="" xmlns:a16="http://schemas.microsoft.com/office/drawing/2014/main" id="{00000000-0008-0000-0700-0000FF000000}"/>
            </a:ext>
          </a:extLst>
        </xdr:cNvPr>
        <xdr:cNvSpPr/>
      </xdr:nvSpPr>
      <xdr:spPr>
        <a:xfrm>
          <a:off x="4584700" y="1671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63098</xdr:rowOff>
    </xdr:from>
    <xdr:ext cx="534377" cy="259045"/>
    <xdr:sp macro="" textlink="">
      <xdr:nvSpPr>
        <xdr:cNvPr id="256" name="衛生費該当値テキスト">
          <a:extLst>
            <a:ext uri="{FF2B5EF4-FFF2-40B4-BE49-F238E27FC236}">
              <a16:creationId xmlns="" xmlns:a16="http://schemas.microsoft.com/office/drawing/2014/main" id="{00000000-0008-0000-0700-000000010000}"/>
            </a:ext>
          </a:extLst>
        </xdr:cNvPr>
        <xdr:cNvSpPr txBox="1"/>
      </xdr:nvSpPr>
      <xdr:spPr>
        <a:xfrm>
          <a:off x="4686300" y="1669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63805</xdr:rowOff>
    </xdr:from>
    <xdr:to>
      <xdr:col>20</xdr:col>
      <xdr:colOff>38100</xdr:colOff>
      <xdr:row>98</xdr:row>
      <xdr:rowOff>165405</xdr:rowOff>
    </xdr:to>
    <xdr:sp macro="" textlink="">
      <xdr:nvSpPr>
        <xdr:cNvPr id="257" name="楕円 256">
          <a:extLst>
            <a:ext uri="{FF2B5EF4-FFF2-40B4-BE49-F238E27FC236}">
              <a16:creationId xmlns="" xmlns:a16="http://schemas.microsoft.com/office/drawing/2014/main" id="{00000000-0008-0000-0700-000001010000}"/>
            </a:ext>
          </a:extLst>
        </xdr:cNvPr>
        <xdr:cNvSpPr/>
      </xdr:nvSpPr>
      <xdr:spPr>
        <a:xfrm>
          <a:off x="3746500" y="1686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156532</xdr:rowOff>
    </xdr:from>
    <xdr:ext cx="534377" cy="259045"/>
    <xdr:sp macro="" textlink="">
      <xdr:nvSpPr>
        <xdr:cNvPr id="258" name="テキスト ボックス 257">
          <a:extLst>
            <a:ext uri="{FF2B5EF4-FFF2-40B4-BE49-F238E27FC236}">
              <a16:creationId xmlns="" xmlns:a16="http://schemas.microsoft.com/office/drawing/2014/main" id="{00000000-0008-0000-0700-000002010000}"/>
            </a:ext>
          </a:extLst>
        </xdr:cNvPr>
        <xdr:cNvSpPr txBox="1"/>
      </xdr:nvSpPr>
      <xdr:spPr>
        <a:xfrm>
          <a:off x="3530111" y="169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37554</xdr:rowOff>
    </xdr:from>
    <xdr:to>
      <xdr:col>15</xdr:col>
      <xdr:colOff>101600</xdr:colOff>
      <xdr:row>98</xdr:row>
      <xdr:rowOff>139154</xdr:rowOff>
    </xdr:to>
    <xdr:sp macro="" textlink="">
      <xdr:nvSpPr>
        <xdr:cNvPr id="259" name="楕円 258">
          <a:extLst>
            <a:ext uri="{FF2B5EF4-FFF2-40B4-BE49-F238E27FC236}">
              <a16:creationId xmlns="" xmlns:a16="http://schemas.microsoft.com/office/drawing/2014/main" id="{00000000-0008-0000-0700-000003010000}"/>
            </a:ext>
          </a:extLst>
        </xdr:cNvPr>
        <xdr:cNvSpPr/>
      </xdr:nvSpPr>
      <xdr:spPr>
        <a:xfrm>
          <a:off x="2857500" y="1683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130281</xdr:rowOff>
    </xdr:from>
    <xdr:ext cx="534377" cy="259045"/>
    <xdr:sp macro="" textlink="">
      <xdr:nvSpPr>
        <xdr:cNvPr id="260" name="テキスト ボックス 259">
          <a:extLst>
            <a:ext uri="{FF2B5EF4-FFF2-40B4-BE49-F238E27FC236}">
              <a16:creationId xmlns="" xmlns:a16="http://schemas.microsoft.com/office/drawing/2014/main" id="{00000000-0008-0000-0700-000004010000}"/>
            </a:ext>
          </a:extLst>
        </xdr:cNvPr>
        <xdr:cNvSpPr txBox="1"/>
      </xdr:nvSpPr>
      <xdr:spPr>
        <a:xfrm>
          <a:off x="2641111" y="169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141123</xdr:rowOff>
    </xdr:from>
    <xdr:to>
      <xdr:col>10</xdr:col>
      <xdr:colOff>165100</xdr:colOff>
      <xdr:row>99</xdr:row>
      <xdr:rowOff>71273</xdr:rowOff>
    </xdr:to>
    <xdr:sp macro="" textlink="">
      <xdr:nvSpPr>
        <xdr:cNvPr id="261" name="楕円 260">
          <a:extLst>
            <a:ext uri="{FF2B5EF4-FFF2-40B4-BE49-F238E27FC236}">
              <a16:creationId xmlns="" xmlns:a16="http://schemas.microsoft.com/office/drawing/2014/main" id="{00000000-0008-0000-0700-000005010000}"/>
            </a:ext>
          </a:extLst>
        </xdr:cNvPr>
        <xdr:cNvSpPr/>
      </xdr:nvSpPr>
      <xdr:spPr>
        <a:xfrm>
          <a:off x="1968500" y="1694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62400</xdr:rowOff>
    </xdr:from>
    <xdr:ext cx="534377" cy="259045"/>
    <xdr:sp macro="" textlink="">
      <xdr:nvSpPr>
        <xdr:cNvPr id="262" name="テキスト ボックス 261">
          <a:extLst>
            <a:ext uri="{FF2B5EF4-FFF2-40B4-BE49-F238E27FC236}">
              <a16:creationId xmlns="" xmlns:a16="http://schemas.microsoft.com/office/drawing/2014/main" id="{00000000-0008-0000-0700-000006010000}"/>
            </a:ext>
          </a:extLst>
        </xdr:cNvPr>
        <xdr:cNvSpPr txBox="1"/>
      </xdr:nvSpPr>
      <xdr:spPr>
        <a:xfrm>
          <a:off x="1752111" y="170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6514</xdr:rowOff>
    </xdr:from>
    <xdr:to>
      <xdr:col>6</xdr:col>
      <xdr:colOff>38100</xdr:colOff>
      <xdr:row>99</xdr:row>
      <xdr:rowOff>108114</xdr:rowOff>
    </xdr:to>
    <xdr:sp macro="" textlink="">
      <xdr:nvSpPr>
        <xdr:cNvPr id="263" name="楕円 262">
          <a:extLst>
            <a:ext uri="{FF2B5EF4-FFF2-40B4-BE49-F238E27FC236}">
              <a16:creationId xmlns="" xmlns:a16="http://schemas.microsoft.com/office/drawing/2014/main" id="{00000000-0008-0000-0700-000007010000}"/>
            </a:ext>
          </a:extLst>
        </xdr:cNvPr>
        <xdr:cNvSpPr/>
      </xdr:nvSpPr>
      <xdr:spPr>
        <a:xfrm>
          <a:off x="1079500" y="1698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99241</xdr:rowOff>
    </xdr:from>
    <xdr:ext cx="534377" cy="259045"/>
    <xdr:sp macro="" textlink="">
      <xdr:nvSpPr>
        <xdr:cNvPr id="264" name="テキスト ボックス 263">
          <a:extLst>
            <a:ext uri="{FF2B5EF4-FFF2-40B4-BE49-F238E27FC236}">
              <a16:creationId xmlns="" xmlns:a16="http://schemas.microsoft.com/office/drawing/2014/main" id="{00000000-0008-0000-0700-000008010000}"/>
            </a:ext>
          </a:extLst>
        </xdr:cNvPr>
        <xdr:cNvSpPr txBox="1"/>
      </xdr:nvSpPr>
      <xdr:spPr>
        <a:xfrm>
          <a:off x="863111" y="1707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9" name="労働費最大値テキスト">
          <a:extLst>
            <a:ext uri="{FF2B5EF4-FFF2-40B4-BE49-F238E27FC236}">
              <a16:creationId xmlns="" xmlns:a16="http://schemas.microsoft.com/office/drawing/2014/main" id="{00000000-0008-0000-0700-000021010000}"/>
            </a:ext>
          </a:extLst>
        </xdr:cNvPr>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160012</xdr:rowOff>
    </xdr:from>
    <xdr:ext cx="378565" cy="259045"/>
    <xdr:sp macro="" textlink="">
      <xdr:nvSpPr>
        <xdr:cNvPr id="292" name="労働費平均値テキスト">
          <a:extLst>
            <a:ext uri="{FF2B5EF4-FFF2-40B4-BE49-F238E27FC236}">
              <a16:creationId xmlns="" xmlns:a16="http://schemas.microsoft.com/office/drawing/2014/main" id="{00000000-0008-0000-0700-000024010000}"/>
            </a:ext>
          </a:extLst>
        </xdr:cNvPr>
        <xdr:cNvSpPr txBox="1"/>
      </xdr:nvSpPr>
      <xdr:spPr>
        <a:xfrm>
          <a:off x="10528300" y="63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3" name="フローチャート: 判断 292">
          <a:extLst>
            <a:ext uri="{FF2B5EF4-FFF2-40B4-BE49-F238E27FC236}">
              <a16:creationId xmlns="" xmlns:a16="http://schemas.microsoft.com/office/drawing/2014/main" id="{00000000-0008-0000-0700-000025010000}"/>
            </a:ext>
          </a:extLst>
        </xdr:cNvPr>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5" name="フローチャート: 判断 294">
          <a:extLst>
            <a:ext uri="{FF2B5EF4-FFF2-40B4-BE49-F238E27FC236}">
              <a16:creationId xmlns="" xmlns:a16="http://schemas.microsoft.com/office/drawing/2014/main" id="{00000000-0008-0000-0700-000027010000}"/>
            </a:ext>
          </a:extLst>
        </xdr:cNvPr>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84269</xdr:rowOff>
    </xdr:from>
    <xdr:ext cx="378565" cy="259045"/>
    <xdr:sp macro="" textlink="">
      <xdr:nvSpPr>
        <xdr:cNvPr id="296" name="テキスト ボックス 295">
          <a:extLst>
            <a:ext uri="{FF2B5EF4-FFF2-40B4-BE49-F238E27FC236}">
              <a16:creationId xmlns="" xmlns:a16="http://schemas.microsoft.com/office/drawing/2014/main" id="{00000000-0008-0000-0700-000028010000}"/>
            </a:ext>
          </a:extLst>
        </xdr:cNvPr>
        <xdr:cNvSpPr txBox="1"/>
      </xdr:nvSpPr>
      <xdr:spPr>
        <a:xfrm>
          <a:off x="9450017" y="6256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8" name="フローチャート: 判断 297">
          <a:extLst>
            <a:ext uri="{FF2B5EF4-FFF2-40B4-BE49-F238E27FC236}">
              <a16:creationId xmlns="" xmlns:a16="http://schemas.microsoft.com/office/drawing/2014/main" id="{00000000-0008-0000-0700-00002A010000}"/>
            </a:ext>
          </a:extLst>
        </xdr:cNvPr>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77411</xdr:rowOff>
    </xdr:from>
    <xdr:ext cx="378565"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8561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301" name="フローチャート: 判断 300">
          <a:extLst>
            <a:ext uri="{FF2B5EF4-FFF2-40B4-BE49-F238E27FC236}">
              <a16:creationId xmlns="" xmlns:a16="http://schemas.microsoft.com/office/drawing/2014/main" id="{00000000-0008-0000-0700-00002D010000}"/>
            </a:ext>
          </a:extLst>
        </xdr:cNvPr>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65295</xdr:rowOff>
    </xdr:from>
    <xdr:ext cx="378565"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7672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148565</xdr:rowOff>
    </xdr:from>
    <xdr:to>
      <xdr:col>36</xdr:col>
      <xdr:colOff>165100</xdr:colOff>
      <xdr:row>38</xdr:row>
      <xdr:rowOff>78715</xdr:rowOff>
    </xdr:to>
    <xdr:sp macro="" textlink="">
      <xdr:nvSpPr>
        <xdr:cNvPr id="303" name="フローチャート: 判断 302">
          <a:extLst>
            <a:ext uri="{FF2B5EF4-FFF2-40B4-BE49-F238E27FC236}">
              <a16:creationId xmlns="" xmlns:a16="http://schemas.microsoft.com/office/drawing/2014/main" id="{00000000-0008-0000-0700-00002F010000}"/>
            </a:ext>
          </a:extLst>
        </xdr:cNvPr>
        <xdr:cNvSpPr/>
      </xdr:nvSpPr>
      <xdr:spPr>
        <a:xfrm>
          <a:off x="6921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95242</xdr:rowOff>
    </xdr:from>
    <xdr:ext cx="378565"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6783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1" name="労働費該当値テキスト">
          <a:extLst>
            <a:ext uri="{FF2B5EF4-FFF2-40B4-BE49-F238E27FC236}">
              <a16:creationId xmlns="" xmlns:a16="http://schemas.microsoft.com/office/drawing/2014/main" id="{00000000-0008-0000-0700-000037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4" name="農林水産業費最小値テキスト">
          <a:extLst>
            <a:ext uri="{FF2B5EF4-FFF2-40B4-BE49-F238E27FC236}">
              <a16:creationId xmlns="" xmlns:a16="http://schemas.microsoft.com/office/drawing/2014/main" id="{00000000-0008-0000-0700-000058010000}"/>
            </a:ext>
          </a:extLst>
        </xdr:cNvPr>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6" name="農林水産業費最大値テキスト">
          <a:extLst>
            <a:ext uri="{FF2B5EF4-FFF2-40B4-BE49-F238E27FC236}">
              <a16:creationId xmlns="" xmlns:a16="http://schemas.microsoft.com/office/drawing/2014/main" id="{00000000-0008-0000-0700-00005A010000}"/>
            </a:ext>
          </a:extLst>
        </xdr:cNvPr>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7" name="直線コネクタ 346">
          <a:extLst>
            <a:ext uri="{FF2B5EF4-FFF2-40B4-BE49-F238E27FC236}">
              <a16:creationId xmlns="" xmlns:a16="http://schemas.microsoft.com/office/drawing/2014/main" id="{00000000-0008-0000-0700-00005B010000}"/>
            </a:ext>
          </a:extLst>
        </xdr:cNvPr>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119570</xdr:rowOff>
    </xdr:from>
    <xdr:to>
      <xdr:col>55</xdr:col>
      <xdr:colOff>0</xdr:colOff>
      <xdr:row>55</xdr:row>
      <xdr:rowOff>120790</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flipV="1">
          <a:off x="9639300" y="9549320"/>
          <a:ext cx="8382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150753</xdr:rowOff>
    </xdr:from>
    <xdr:ext cx="534377" cy="259045"/>
    <xdr:sp macro="" textlink="">
      <xdr:nvSpPr>
        <xdr:cNvPr id="349" name="農林水産業費平均値テキスト">
          <a:extLst>
            <a:ext uri="{FF2B5EF4-FFF2-40B4-BE49-F238E27FC236}">
              <a16:creationId xmlns="" xmlns:a16="http://schemas.microsoft.com/office/drawing/2014/main" id="{00000000-0008-0000-0700-00005D010000}"/>
            </a:ext>
          </a:extLst>
        </xdr:cNvPr>
        <xdr:cNvSpPr txBox="1"/>
      </xdr:nvSpPr>
      <xdr:spPr>
        <a:xfrm>
          <a:off x="10528300" y="975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50" name="フローチャート: 判断 349">
          <a:extLst>
            <a:ext uri="{FF2B5EF4-FFF2-40B4-BE49-F238E27FC236}">
              <a16:creationId xmlns="" xmlns:a16="http://schemas.microsoft.com/office/drawing/2014/main" id="{00000000-0008-0000-0700-00005E010000}"/>
            </a:ext>
          </a:extLst>
        </xdr:cNvPr>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120790</xdr:rowOff>
    </xdr:from>
    <xdr:to>
      <xdr:col>50</xdr:col>
      <xdr:colOff>114300</xdr:colOff>
      <xdr:row>56</xdr:row>
      <xdr:rowOff>140881</xdr:rowOff>
    </xdr:to>
    <xdr:cxnSp macro="">
      <xdr:nvCxnSpPr>
        <xdr:cNvPr id="351" name="直線コネクタ 350">
          <a:extLst>
            <a:ext uri="{FF2B5EF4-FFF2-40B4-BE49-F238E27FC236}">
              <a16:creationId xmlns="" xmlns:a16="http://schemas.microsoft.com/office/drawing/2014/main" id="{00000000-0008-0000-0700-00005F010000}"/>
            </a:ext>
          </a:extLst>
        </xdr:cNvPr>
        <xdr:cNvCxnSpPr/>
      </xdr:nvCxnSpPr>
      <xdr:spPr>
        <a:xfrm flipV="1">
          <a:off x="8750300" y="9550540"/>
          <a:ext cx="889000" cy="19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2" name="フローチャート: 判断 351">
          <a:extLst>
            <a:ext uri="{FF2B5EF4-FFF2-40B4-BE49-F238E27FC236}">
              <a16:creationId xmlns="" xmlns:a16="http://schemas.microsoft.com/office/drawing/2014/main" id="{00000000-0008-0000-0700-000060010000}"/>
            </a:ext>
          </a:extLst>
        </xdr:cNvPr>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127919</xdr:rowOff>
    </xdr:from>
    <xdr:ext cx="534377" cy="259045"/>
    <xdr:sp macro="" textlink="">
      <xdr:nvSpPr>
        <xdr:cNvPr id="353" name="テキスト ボックス 352">
          <a:extLst>
            <a:ext uri="{FF2B5EF4-FFF2-40B4-BE49-F238E27FC236}">
              <a16:creationId xmlns="" xmlns:a16="http://schemas.microsoft.com/office/drawing/2014/main" id="{00000000-0008-0000-0700-000061010000}"/>
            </a:ext>
          </a:extLst>
        </xdr:cNvPr>
        <xdr:cNvSpPr txBox="1"/>
      </xdr:nvSpPr>
      <xdr:spPr>
        <a:xfrm>
          <a:off x="9372111" y="99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88036</xdr:rowOff>
    </xdr:from>
    <xdr:to>
      <xdr:col>45</xdr:col>
      <xdr:colOff>177800</xdr:colOff>
      <xdr:row>56</xdr:row>
      <xdr:rowOff>140881</xdr:rowOff>
    </xdr:to>
    <xdr:cxnSp macro="">
      <xdr:nvCxnSpPr>
        <xdr:cNvPr id="354" name="直線コネクタ 353">
          <a:extLst>
            <a:ext uri="{FF2B5EF4-FFF2-40B4-BE49-F238E27FC236}">
              <a16:creationId xmlns="" xmlns:a16="http://schemas.microsoft.com/office/drawing/2014/main" id="{00000000-0008-0000-0700-000062010000}"/>
            </a:ext>
          </a:extLst>
        </xdr:cNvPr>
        <xdr:cNvCxnSpPr/>
      </xdr:nvCxnSpPr>
      <xdr:spPr>
        <a:xfrm>
          <a:off x="7861300" y="9689236"/>
          <a:ext cx="889000" cy="5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5" name="フローチャート: 判断 354">
          <a:extLst>
            <a:ext uri="{FF2B5EF4-FFF2-40B4-BE49-F238E27FC236}">
              <a16:creationId xmlns="" xmlns:a16="http://schemas.microsoft.com/office/drawing/2014/main" id="{00000000-0008-0000-0700-000063010000}"/>
            </a:ext>
          </a:extLst>
        </xdr:cNvPr>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160862</xdr:rowOff>
    </xdr:from>
    <xdr:ext cx="534377"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8483111" y="993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88036</xdr:rowOff>
    </xdr:from>
    <xdr:to>
      <xdr:col>41</xdr:col>
      <xdr:colOff>50800</xdr:colOff>
      <xdr:row>57</xdr:row>
      <xdr:rowOff>84442</xdr:rowOff>
    </xdr:to>
    <xdr:cxnSp macro="">
      <xdr:nvCxnSpPr>
        <xdr:cNvPr id="357" name="直線コネクタ 356">
          <a:extLst>
            <a:ext uri="{FF2B5EF4-FFF2-40B4-BE49-F238E27FC236}">
              <a16:creationId xmlns="" xmlns:a16="http://schemas.microsoft.com/office/drawing/2014/main" id="{00000000-0008-0000-0700-000065010000}"/>
            </a:ext>
          </a:extLst>
        </xdr:cNvPr>
        <xdr:cNvCxnSpPr/>
      </xdr:nvCxnSpPr>
      <xdr:spPr>
        <a:xfrm flipV="1">
          <a:off x="6972300" y="9689236"/>
          <a:ext cx="889000" cy="16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8" name="フローチャート: 判断 357">
          <a:extLst>
            <a:ext uri="{FF2B5EF4-FFF2-40B4-BE49-F238E27FC236}">
              <a16:creationId xmlns="" xmlns:a16="http://schemas.microsoft.com/office/drawing/2014/main" id="{00000000-0008-0000-0700-000066010000}"/>
            </a:ext>
          </a:extLst>
        </xdr:cNvPr>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165587</xdr:rowOff>
    </xdr:from>
    <xdr:ext cx="534377"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7594111" y="993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24105</xdr:rowOff>
    </xdr:from>
    <xdr:to>
      <xdr:col>36</xdr:col>
      <xdr:colOff>165100</xdr:colOff>
      <xdr:row>57</xdr:row>
      <xdr:rowOff>125705</xdr:rowOff>
    </xdr:to>
    <xdr:sp macro="" textlink="">
      <xdr:nvSpPr>
        <xdr:cNvPr id="360" name="フローチャート: 判断 359">
          <a:extLst>
            <a:ext uri="{FF2B5EF4-FFF2-40B4-BE49-F238E27FC236}">
              <a16:creationId xmlns="" xmlns:a16="http://schemas.microsoft.com/office/drawing/2014/main" id="{00000000-0008-0000-0700-000068010000}"/>
            </a:ext>
          </a:extLst>
        </xdr:cNvPr>
        <xdr:cNvSpPr/>
      </xdr:nvSpPr>
      <xdr:spPr>
        <a:xfrm>
          <a:off x="6921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142232</xdr:rowOff>
    </xdr:from>
    <xdr:ext cx="534377"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6705111" y="957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68770</xdr:rowOff>
    </xdr:from>
    <xdr:to>
      <xdr:col>55</xdr:col>
      <xdr:colOff>50800</xdr:colOff>
      <xdr:row>55</xdr:row>
      <xdr:rowOff>170370</xdr:rowOff>
    </xdr:to>
    <xdr:sp macro="" textlink="">
      <xdr:nvSpPr>
        <xdr:cNvPr id="367" name="楕円 366">
          <a:extLst>
            <a:ext uri="{FF2B5EF4-FFF2-40B4-BE49-F238E27FC236}">
              <a16:creationId xmlns="" xmlns:a16="http://schemas.microsoft.com/office/drawing/2014/main" id="{00000000-0008-0000-0700-00006F010000}"/>
            </a:ext>
          </a:extLst>
        </xdr:cNvPr>
        <xdr:cNvSpPr/>
      </xdr:nvSpPr>
      <xdr:spPr>
        <a:xfrm>
          <a:off x="10426700" y="94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91647</xdr:rowOff>
    </xdr:from>
    <xdr:ext cx="534377" cy="259045"/>
    <xdr:sp macro="" textlink="">
      <xdr:nvSpPr>
        <xdr:cNvPr id="368" name="農林水産業費該当値テキスト">
          <a:extLst>
            <a:ext uri="{FF2B5EF4-FFF2-40B4-BE49-F238E27FC236}">
              <a16:creationId xmlns="" xmlns:a16="http://schemas.microsoft.com/office/drawing/2014/main" id="{00000000-0008-0000-0700-000070010000}"/>
            </a:ext>
          </a:extLst>
        </xdr:cNvPr>
        <xdr:cNvSpPr txBox="1"/>
      </xdr:nvSpPr>
      <xdr:spPr>
        <a:xfrm>
          <a:off x="10528300" y="934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69990</xdr:rowOff>
    </xdr:from>
    <xdr:to>
      <xdr:col>50</xdr:col>
      <xdr:colOff>165100</xdr:colOff>
      <xdr:row>56</xdr:row>
      <xdr:rowOff>140</xdr:rowOff>
    </xdr:to>
    <xdr:sp macro="" textlink="">
      <xdr:nvSpPr>
        <xdr:cNvPr id="369" name="楕円 368">
          <a:extLst>
            <a:ext uri="{FF2B5EF4-FFF2-40B4-BE49-F238E27FC236}">
              <a16:creationId xmlns="" xmlns:a16="http://schemas.microsoft.com/office/drawing/2014/main" id="{00000000-0008-0000-0700-000071010000}"/>
            </a:ext>
          </a:extLst>
        </xdr:cNvPr>
        <xdr:cNvSpPr/>
      </xdr:nvSpPr>
      <xdr:spPr>
        <a:xfrm>
          <a:off x="9588500" y="949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16667</xdr:rowOff>
    </xdr:from>
    <xdr:ext cx="534377" cy="259045"/>
    <xdr:sp macro="" textlink="">
      <xdr:nvSpPr>
        <xdr:cNvPr id="370" name="テキスト ボックス 369">
          <a:extLst>
            <a:ext uri="{FF2B5EF4-FFF2-40B4-BE49-F238E27FC236}">
              <a16:creationId xmlns="" xmlns:a16="http://schemas.microsoft.com/office/drawing/2014/main" id="{00000000-0008-0000-0700-000072010000}"/>
            </a:ext>
          </a:extLst>
        </xdr:cNvPr>
        <xdr:cNvSpPr txBox="1"/>
      </xdr:nvSpPr>
      <xdr:spPr>
        <a:xfrm>
          <a:off x="9372111" y="927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90081</xdr:rowOff>
    </xdr:from>
    <xdr:to>
      <xdr:col>46</xdr:col>
      <xdr:colOff>38100</xdr:colOff>
      <xdr:row>57</xdr:row>
      <xdr:rowOff>20231</xdr:rowOff>
    </xdr:to>
    <xdr:sp macro="" textlink="">
      <xdr:nvSpPr>
        <xdr:cNvPr id="371" name="楕円 370">
          <a:extLst>
            <a:ext uri="{FF2B5EF4-FFF2-40B4-BE49-F238E27FC236}">
              <a16:creationId xmlns="" xmlns:a16="http://schemas.microsoft.com/office/drawing/2014/main" id="{00000000-0008-0000-0700-000073010000}"/>
            </a:ext>
          </a:extLst>
        </xdr:cNvPr>
        <xdr:cNvSpPr/>
      </xdr:nvSpPr>
      <xdr:spPr>
        <a:xfrm>
          <a:off x="8699500" y="96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36758</xdr:rowOff>
    </xdr:from>
    <xdr:ext cx="534377" cy="259045"/>
    <xdr:sp macro="" textlink="">
      <xdr:nvSpPr>
        <xdr:cNvPr id="372" name="テキスト ボックス 371">
          <a:extLst>
            <a:ext uri="{FF2B5EF4-FFF2-40B4-BE49-F238E27FC236}">
              <a16:creationId xmlns="" xmlns:a16="http://schemas.microsoft.com/office/drawing/2014/main" id="{00000000-0008-0000-0700-000074010000}"/>
            </a:ext>
          </a:extLst>
        </xdr:cNvPr>
        <xdr:cNvSpPr txBox="1"/>
      </xdr:nvSpPr>
      <xdr:spPr>
        <a:xfrm>
          <a:off x="8483111" y="946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37236</xdr:rowOff>
    </xdr:from>
    <xdr:to>
      <xdr:col>41</xdr:col>
      <xdr:colOff>101600</xdr:colOff>
      <xdr:row>56</xdr:row>
      <xdr:rowOff>138836</xdr:rowOff>
    </xdr:to>
    <xdr:sp macro="" textlink="">
      <xdr:nvSpPr>
        <xdr:cNvPr id="373" name="楕円 372">
          <a:extLst>
            <a:ext uri="{FF2B5EF4-FFF2-40B4-BE49-F238E27FC236}">
              <a16:creationId xmlns="" xmlns:a16="http://schemas.microsoft.com/office/drawing/2014/main" id="{00000000-0008-0000-0700-000075010000}"/>
            </a:ext>
          </a:extLst>
        </xdr:cNvPr>
        <xdr:cNvSpPr/>
      </xdr:nvSpPr>
      <xdr:spPr>
        <a:xfrm>
          <a:off x="7810500" y="963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155363</xdr:rowOff>
    </xdr:from>
    <xdr:ext cx="534377" cy="259045"/>
    <xdr:sp macro="" textlink="">
      <xdr:nvSpPr>
        <xdr:cNvPr id="374" name="テキスト ボックス 373">
          <a:extLst>
            <a:ext uri="{FF2B5EF4-FFF2-40B4-BE49-F238E27FC236}">
              <a16:creationId xmlns="" xmlns:a16="http://schemas.microsoft.com/office/drawing/2014/main" id="{00000000-0008-0000-0700-000076010000}"/>
            </a:ext>
          </a:extLst>
        </xdr:cNvPr>
        <xdr:cNvSpPr txBox="1"/>
      </xdr:nvSpPr>
      <xdr:spPr>
        <a:xfrm>
          <a:off x="7594111" y="94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33642</xdr:rowOff>
    </xdr:from>
    <xdr:to>
      <xdr:col>36</xdr:col>
      <xdr:colOff>165100</xdr:colOff>
      <xdr:row>57</xdr:row>
      <xdr:rowOff>135242</xdr:rowOff>
    </xdr:to>
    <xdr:sp macro="" textlink="">
      <xdr:nvSpPr>
        <xdr:cNvPr id="375" name="楕円 374">
          <a:extLst>
            <a:ext uri="{FF2B5EF4-FFF2-40B4-BE49-F238E27FC236}">
              <a16:creationId xmlns="" xmlns:a16="http://schemas.microsoft.com/office/drawing/2014/main" id="{00000000-0008-0000-0700-000077010000}"/>
            </a:ext>
          </a:extLst>
        </xdr:cNvPr>
        <xdr:cNvSpPr/>
      </xdr:nvSpPr>
      <xdr:spPr>
        <a:xfrm>
          <a:off x="6921500" y="980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126369</xdr:rowOff>
    </xdr:from>
    <xdr:ext cx="534377" cy="259045"/>
    <xdr:sp macro="" textlink="">
      <xdr:nvSpPr>
        <xdr:cNvPr id="376" name="テキスト ボックス 375">
          <a:extLst>
            <a:ext uri="{FF2B5EF4-FFF2-40B4-BE49-F238E27FC236}">
              <a16:creationId xmlns="" xmlns:a16="http://schemas.microsoft.com/office/drawing/2014/main" id="{00000000-0008-0000-0700-000078010000}"/>
            </a:ext>
          </a:extLst>
        </xdr:cNvPr>
        <xdr:cNvSpPr txBox="1"/>
      </xdr:nvSpPr>
      <xdr:spPr>
        <a:xfrm>
          <a:off x="6705111" y="989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401" name="商工費最小値テキスト">
          <a:extLst>
            <a:ext uri="{FF2B5EF4-FFF2-40B4-BE49-F238E27FC236}">
              <a16:creationId xmlns="" xmlns:a16="http://schemas.microsoft.com/office/drawing/2014/main" id="{00000000-0008-0000-0700-000091010000}"/>
            </a:ext>
          </a:extLst>
        </xdr:cNvPr>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3" name="商工費最大値テキスト">
          <a:extLst>
            <a:ext uri="{FF2B5EF4-FFF2-40B4-BE49-F238E27FC236}">
              <a16:creationId xmlns="" xmlns:a16="http://schemas.microsoft.com/office/drawing/2014/main" id="{00000000-0008-0000-0700-000093010000}"/>
            </a:ext>
          </a:extLst>
        </xdr:cNvPr>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4" name="直線コネクタ 403">
          <a:extLst>
            <a:ext uri="{FF2B5EF4-FFF2-40B4-BE49-F238E27FC236}">
              <a16:creationId xmlns="" xmlns:a16="http://schemas.microsoft.com/office/drawing/2014/main" id="{00000000-0008-0000-0700-000094010000}"/>
            </a:ext>
          </a:extLst>
        </xdr:cNvPr>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73673</xdr:rowOff>
    </xdr:from>
    <xdr:to>
      <xdr:col>55</xdr:col>
      <xdr:colOff>0</xdr:colOff>
      <xdr:row>78</xdr:row>
      <xdr:rowOff>89636</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a:off x="9639300" y="13446773"/>
          <a:ext cx="838200" cy="1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15860</xdr:rowOff>
    </xdr:from>
    <xdr:ext cx="534377" cy="259045"/>
    <xdr:sp macro="" textlink="">
      <xdr:nvSpPr>
        <xdr:cNvPr id="406" name="商工費平均値テキスト">
          <a:extLst>
            <a:ext uri="{FF2B5EF4-FFF2-40B4-BE49-F238E27FC236}">
              <a16:creationId xmlns="" xmlns:a16="http://schemas.microsoft.com/office/drawing/2014/main" id="{00000000-0008-0000-0700-000096010000}"/>
            </a:ext>
          </a:extLst>
        </xdr:cNvPr>
        <xdr:cNvSpPr txBox="1"/>
      </xdr:nvSpPr>
      <xdr:spPr>
        <a:xfrm>
          <a:off x="10528300" y="1304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7" name="フローチャート: 判断 406">
          <a:extLst>
            <a:ext uri="{FF2B5EF4-FFF2-40B4-BE49-F238E27FC236}">
              <a16:creationId xmlns="" xmlns:a16="http://schemas.microsoft.com/office/drawing/2014/main" id="{00000000-0008-0000-0700-000097010000}"/>
            </a:ext>
          </a:extLst>
        </xdr:cNvPr>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73673</xdr:rowOff>
    </xdr:from>
    <xdr:to>
      <xdr:col>50</xdr:col>
      <xdr:colOff>114300</xdr:colOff>
      <xdr:row>78</xdr:row>
      <xdr:rowOff>77349</xdr:rowOff>
    </xdr:to>
    <xdr:cxnSp macro="">
      <xdr:nvCxnSpPr>
        <xdr:cNvPr id="408" name="直線コネクタ 407">
          <a:extLst>
            <a:ext uri="{FF2B5EF4-FFF2-40B4-BE49-F238E27FC236}">
              <a16:creationId xmlns="" xmlns:a16="http://schemas.microsoft.com/office/drawing/2014/main" id="{00000000-0008-0000-0700-000098010000}"/>
            </a:ext>
          </a:extLst>
        </xdr:cNvPr>
        <xdr:cNvCxnSpPr/>
      </xdr:nvCxnSpPr>
      <xdr:spPr>
        <a:xfrm flipV="1">
          <a:off x="8750300" y="13446773"/>
          <a:ext cx="8890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9" name="フローチャート: 判断 408">
          <a:extLst>
            <a:ext uri="{FF2B5EF4-FFF2-40B4-BE49-F238E27FC236}">
              <a16:creationId xmlns="" xmlns:a16="http://schemas.microsoft.com/office/drawing/2014/main" id="{00000000-0008-0000-0700-000099010000}"/>
            </a:ext>
          </a:extLst>
        </xdr:cNvPr>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47464</xdr:rowOff>
    </xdr:from>
    <xdr:ext cx="534377" cy="259045"/>
    <xdr:sp macro="" textlink="">
      <xdr:nvSpPr>
        <xdr:cNvPr id="410" name="テキスト ボックス 409">
          <a:extLst>
            <a:ext uri="{FF2B5EF4-FFF2-40B4-BE49-F238E27FC236}">
              <a16:creationId xmlns="" xmlns:a16="http://schemas.microsoft.com/office/drawing/2014/main" id="{00000000-0008-0000-0700-00009A010000}"/>
            </a:ext>
          </a:extLst>
        </xdr:cNvPr>
        <xdr:cNvSpPr txBox="1"/>
      </xdr:nvSpPr>
      <xdr:spPr>
        <a:xfrm>
          <a:off x="9372111" y="129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28009</xdr:rowOff>
    </xdr:from>
    <xdr:to>
      <xdr:col>45</xdr:col>
      <xdr:colOff>177800</xdr:colOff>
      <xdr:row>78</xdr:row>
      <xdr:rowOff>77349</xdr:rowOff>
    </xdr:to>
    <xdr:cxnSp macro="">
      <xdr:nvCxnSpPr>
        <xdr:cNvPr id="411" name="直線コネクタ 410">
          <a:extLst>
            <a:ext uri="{FF2B5EF4-FFF2-40B4-BE49-F238E27FC236}">
              <a16:creationId xmlns="" xmlns:a16="http://schemas.microsoft.com/office/drawing/2014/main" id="{00000000-0008-0000-0700-00009B010000}"/>
            </a:ext>
          </a:extLst>
        </xdr:cNvPr>
        <xdr:cNvCxnSpPr/>
      </xdr:nvCxnSpPr>
      <xdr:spPr>
        <a:xfrm>
          <a:off x="7861300" y="13401109"/>
          <a:ext cx="889000" cy="4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2" name="フローチャート: 判断 411">
          <a:extLst>
            <a:ext uri="{FF2B5EF4-FFF2-40B4-BE49-F238E27FC236}">
              <a16:creationId xmlns="" xmlns:a16="http://schemas.microsoft.com/office/drawing/2014/main" id="{00000000-0008-0000-0700-00009C010000}"/>
            </a:ext>
          </a:extLst>
        </xdr:cNvPr>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84479</xdr:rowOff>
    </xdr:from>
    <xdr:ext cx="534377"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8483111" y="1294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28009</xdr:rowOff>
    </xdr:from>
    <xdr:to>
      <xdr:col>41</xdr:col>
      <xdr:colOff>50800</xdr:colOff>
      <xdr:row>78</xdr:row>
      <xdr:rowOff>146958</xdr:rowOff>
    </xdr:to>
    <xdr:cxnSp macro="">
      <xdr:nvCxnSpPr>
        <xdr:cNvPr id="414" name="直線コネクタ 413">
          <a:extLst>
            <a:ext uri="{FF2B5EF4-FFF2-40B4-BE49-F238E27FC236}">
              <a16:creationId xmlns="" xmlns:a16="http://schemas.microsoft.com/office/drawing/2014/main" id="{00000000-0008-0000-0700-00009E010000}"/>
            </a:ext>
          </a:extLst>
        </xdr:cNvPr>
        <xdr:cNvCxnSpPr/>
      </xdr:nvCxnSpPr>
      <xdr:spPr>
        <a:xfrm flipV="1">
          <a:off x="6972300" y="13401109"/>
          <a:ext cx="889000" cy="11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71679</xdr:rowOff>
    </xdr:from>
    <xdr:to>
      <xdr:col>41</xdr:col>
      <xdr:colOff>101600</xdr:colOff>
      <xdr:row>77</xdr:row>
      <xdr:rowOff>1829</xdr:rowOff>
    </xdr:to>
    <xdr:sp macro="" textlink="">
      <xdr:nvSpPr>
        <xdr:cNvPr id="415" name="フローチャート: 判断 414">
          <a:extLst>
            <a:ext uri="{FF2B5EF4-FFF2-40B4-BE49-F238E27FC236}">
              <a16:creationId xmlns="" xmlns:a16="http://schemas.microsoft.com/office/drawing/2014/main" id="{00000000-0008-0000-0700-00009F010000}"/>
            </a:ext>
          </a:extLst>
        </xdr:cNvPr>
        <xdr:cNvSpPr/>
      </xdr:nvSpPr>
      <xdr:spPr>
        <a:xfrm>
          <a:off x="7810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18356</xdr:rowOff>
    </xdr:from>
    <xdr:ext cx="534377"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7594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57334</xdr:rowOff>
    </xdr:from>
    <xdr:to>
      <xdr:col>36</xdr:col>
      <xdr:colOff>165100</xdr:colOff>
      <xdr:row>77</xdr:row>
      <xdr:rowOff>158934</xdr:rowOff>
    </xdr:to>
    <xdr:sp macro="" textlink="">
      <xdr:nvSpPr>
        <xdr:cNvPr id="417" name="フローチャート: 判断 416">
          <a:extLst>
            <a:ext uri="{FF2B5EF4-FFF2-40B4-BE49-F238E27FC236}">
              <a16:creationId xmlns="" xmlns:a16="http://schemas.microsoft.com/office/drawing/2014/main" id="{00000000-0008-0000-0700-0000A1010000}"/>
            </a:ext>
          </a:extLst>
        </xdr:cNvPr>
        <xdr:cNvSpPr/>
      </xdr:nvSpPr>
      <xdr:spPr>
        <a:xfrm>
          <a:off x="6921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4011</xdr:rowOff>
    </xdr:from>
    <xdr:ext cx="534377"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6705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38836</xdr:rowOff>
    </xdr:from>
    <xdr:to>
      <xdr:col>55</xdr:col>
      <xdr:colOff>50800</xdr:colOff>
      <xdr:row>78</xdr:row>
      <xdr:rowOff>140436</xdr:rowOff>
    </xdr:to>
    <xdr:sp macro="" textlink="">
      <xdr:nvSpPr>
        <xdr:cNvPr id="424" name="楕円 423">
          <a:extLst>
            <a:ext uri="{FF2B5EF4-FFF2-40B4-BE49-F238E27FC236}">
              <a16:creationId xmlns="" xmlns:a16="http://schemas.microsoft.com/office/drawing/2014/main" id="{00000000-0008-0000-0700-0000A8010000}"/>
            </a:ext>
          </a:extLst>
        </xdr:cNvPr>
        <xdr:cNvSpPr/>
      </xdr:nvSpPr>
      <xdr:spPr>
        <a:xfrm>
          <a:off x="10426700" y="134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125213</xdr:rowOff>
    </xdr:from>
    <xdr:ext cx="469744" cy="259045"/>
    <xdr:sp macro="" textlink="">
      <xdr:nvSpPr>
        <xdr:cNvPr id="425" name="商工費該当値テキスト">
          <a:extLst>
            <a:ext uri="{FF2B5EF4-FFF2-40B4-BE49-F238E27FC236}">
              <a16:creationId xmlns="" xmlns:a16="http://schemas.microsoft.com/office/drawing/2014/main" id="{00000000-0008-0000-0700-0000A9010000}"/>
            </a:ext>
          </a:extLst>
        </xdr:cNvPr>
        <xdr:cNvSpPr txBox="1"/>
      </xdr:nvSpPr>
      <xdr:spPr>
        <a:xfrm>
          <a:off x="10528300" y="1332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22873</xdr:rowOff>
    </xdr:from>
    <xdr:to>
      <xdr:col>50</xdr:col>
      <xdr:colOff>165100</xdr:colOff>
      <xdr:row>78</xdr:row>
      <xdr:rowOff>124473</xdr:rowOff>
    </xdr:to>
    <xdr:sp macro="" textlink="">
      <xdr:nvSpPr>
        <xdr:cNvPr id="426" name="楕円 425">
          <a:extLst>
            <a:ext uri="{FF2B5EF4-FFF2-40B4-BE49-F238E27FC236}">
              <a16:creationId xmlns="" xmlns:a16="http://schemas.microsoft.com/office/drawing/2014/main" id="{00000000-0008-0000-0700-0000AA010000}"/>
            </a:ext>
          </a:extLst>
        </xdr:cNvPr>
        <xdr:cNvSpPr/>
      </xdr:nvSpPr>
      <xdr:spPr>
        <a:xfrm>
          <a:off x="9588500" y="133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115600</xdr:rowOff>
    </xdr:from>
    <xdr:ext cx="469744" cy="259045"/>
    <xdr:sp macro="" textlink="">
      <xdr:nvSpPr>
        <xdr:cNvPr id="427" name="テキスト ボックス 426">
          <a:extLst>
            <a:ext uri="{FF2B5EF4-FFF2-40B4-BE49-F238E27FC236}">
              <a16:creationId xmlns="" xmlns:a16="http://schemas.microsoft.com/office/drawing/2014/main" id="{00000000-0008-0000-0700-0000AB010000}"/>
            </a:ext>
          </a:extLst>
        </xdr:cNvPr>
        <xdr:cNvSpPr txBox="1"/>
      </xdr:nvSpPr>
      <xdr:spPr>
        <a:xfrm>
          <a:off x="9404428" y="1348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26549</xdr:rowOff>
    </xdr:from>
    <xdr:to>
      <xdr:col>46</xdr:col>
      <xdr:colOff>38100</xdr:colOff>
      <xdr:row>78</xdr:row>
      <xdr:rowOff>128149</xdr:rowOff>
    </xdr:to>
    <xdr:sp macro="" textlink="">
      <xdr:nvSpPr>
        <xdr:cNvPr id="428" name="楕円 427">
          <a:extLst>
            <a:ext uri="{FF2B5EF4-FFF2-40B4-BE49-F238E27FC236}">
              <a16:creationId xmlns="" xmlns:a16="http://schemas.microsoft.com/office/drawing/2014/main" id="{00000000-0008-0000-0700-0000AC010000}"/>
            </a:ext>
          </a:extLst>
        </xdr:cNvPr>
        <xdr:cNvSpPr/>
      </xdr:nvSpPr>
      <xdr:spPr>
        <a:xfrm>
          <a:off x="8699500" y="1339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119276</xdr:rowOff>
    </xdr:from>
    <xdr:ext cx="469744" cy="259045"/>
    <xdr:sp macro="" textlink="">
      <xdr:nvSpPr>
        <xdr:cNvPr id="429" name="テキスト ボックス 428">
          <a:extLst>
            <a:ext uri="{FF2B5EF4-FFF2-40B4-BE49-F238E27FC236}">
              <a16:creationId xmlns="" xmlns:a16="http://schemas.microsoft.com/office/drawing/2014/main" id="{00000000-0008-0000-0700-0000AD010000}"/>
            </a:ext>
          </a:extLst>
        </xdr:cNvPr>
        <xdr:cNvSpPr txBox="1"/>
      </xdr:nvSpPr>
      <xdr:spPr>
        <a:xfrm>
          <a:off x="8515428" y="1349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148659</xdr:rowOff>
    </xdr:from>
    <xdr:to>
      <xdr:col>41</xdr:col>
      <xdr:colOff>101600</xdr:colOff>
      <xdr:row>78</xdr:row>
      <xdr:rowOff>78809</xdr:rowOff>
    </xdr:to>
    <xdr:sp macro="" textlink="">
      <xdr:nvSpPr>
        <xdr:cNvPr id="430" name="楕円 429">
          <a:extLst>
            <a:ext uri="{FF2B5EF4-FFF2-40B4-BE49-F238E27FC236}">
              <a16:creationId xmlns="" xmlns:a16="http://schemas.microsoft.com/office/drawing/2014/main" id="{00000000-0008-0000-0700-0000AE010000}"/>
            </a:ext>
          </a:extLst>
        </xdr:cNvPr>
        <xdr:cNvSpPr/>
      </xdr:nvSpPr>
      <xdr:spPr>
        <a:xfrm>
          <a:off x="7810500" y="1335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69936</xdr:rowOff>
    </xdr:from>
    <xdr:ext cx="469744" cy="259045"/>
    <xdr:sp macro="" textlink="">
      <xdr:nvSpPr>
        <xdr:cNvPr id="431" name="テキスト ボックス 430">
          <a:extLst>
            <a:ext uri="{FF2B5EF4-FFF2-40B4-BE49-F238E27FC236}">
              <a16:creationId xmlns="" xmlns:a16="http://schemas.microsoft.com/office/drawing/2014/main" id="{00000000-0008-0000-0700-0000AF010000}"/>
            </a:ext>
          </a:extLst>
        </xdr:cNvPr>
        <xdr:cNvSpPr txBox="1"/>
      </xdr:nvSpPr>
      <xdr:spPr>
        <a:xfrm>
          <a:off x="7626428" y="1344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96158</xdr:rowOff>
    </xdr:from>
    <xdr:to>
      <xdr:col>36</xdr:col>
      <xdr:colOff>165100</xdr:colOff>
      <xdr:row>79</xdr:row>
      <xdr:rowOff>26308</xdr:rowOff>
    </xdr:to>
    <xdr:sp macro="" textlink="">
      <xdr:nvSpPr>
        <xdr:cNvPr id="432" name="楕円 431">
          <a:extLst>
            <a:ext uri="{FF2B5EF4-FFF2-40B4-BE49-F238E27FC236}">
              <a16:creationId xmlns="" xmlns:a16="http://schemas.microsoft.com/office/drawing/2014/main" id="{00000000-0008-0000-0700-0000B0010000}"/>
            </a:ext>
          </a:extLst>
        </xdr:cNvPr>
        <xdr:cNvSpPr/>
      </xdr:nvSpPr>
      <xdr:spPr>
        <a:xfrm>
          <a:off x="6921500" y="1346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17435</xdr:rowOff>
    </xdr:from>
    <xdr:ext cx="469744" cy="259045"/>
    <xdr:sp macro="" textlink="">
      <xdr:nvSpPr>
        <xdr:cNvPr id="433" name="テキスト ボックス 432">
          <a:extLst>
            <a:ext uri="{FF2B5EF4-FFF2-40B4-BE49-F238E27FC236}">
              <a16:creationId xmlns="" xmlns:a16="http://schemas.microsoft.com/office/drawing/2014/main" id="{00000000-0008-0000-0700-0000B1010000}"/>
            </a:ext>
          </a:extLst>
        </xdr:cNvPr>
        <xdr:cNvSpPr txBox="1"/>
      </xdr:nvSpPr>
      <xdr:spPr>
        <a:xfrm>
          <a:off x="6737428" y="1356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37833</xdr:rowOff>
    </xdr:from>
    <xdr:to>
      <xdr:col>54</xdr:col>
      <xdr:colOff>189865</xdr:colOff>
      <xdr:row>99</xdr:row>
      <xdr:rowOff>129769</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flipV="1">
          <a:off x="10475595" y="15639783"/>
          <a:ext cx="1270" cy="146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133596</xdr:rowOff>
    </xdr:from>
    <xdr:ext cx="534377" cy="259045"/>
    <xdr:sp macro="" textlink="">
      <xdr:nvSpPr>
        <xdr:cNvPr id="459" name="土木費最小値テキスト">
          <a:extLst>
            <a:ext uri="{FF2B5EF4-FFF2-40B4-BE49-F238E27FC236}">
              <a16:creationId xmlns="" xmlns:a16="http://schemas.microsoft.com/office/drawing/2014/main" id="{00000000-0008-0000-0700-0000CB010000}"/>
            </a:ext>
          </a:extLst>
        </xdr:cNvPr>
        <xdr:cNvSpPr txBox="1"/>
      </xdr:nvSpPr>
      <xdr:spPr>
        <a:xfrm>
          <a:off x="10528300" y="171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129769</xdr:rowOff>
    </xdr:from>
    <xdr:to>
      <xdr:col>55</xdr:col>
      <xdr:colOff>88900</xdr:colOff>
      <xdr:row>99</xdr:row>
      <xdr:rowOff>129769</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a:off x="10388600" y="1710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155960</xdr:rowOff>
    </xdr:from>
    <xdr:ext cx="599010" cy="259045"/>
    <xdr:sp macro="" textlink="">
      <xdr:nvSpPr>
        <xdr:cNvPr id="461" name="土木費最大値テキスト">
          <a:extLst>
            <a:ext uri="{FF2B5EF4-FFF2-40B4-BE49-F238E27FC236}">
              <a16:creationId xmlns="" xmlns:a16="http://schemas.microsoft.com/office/drawing/2014/main" id="{00000000-0008-0000-0700-0000CD010000}"/>
            </a:ext>
          </a:extLst>
        </xdr:cNvPr>
        <xdr:cNvSpPr txBox="1"/>
      </xdr:nvSpPr>
      <xdr:spPr>
        <a:xfrm>
          <a:off x="10528300" y="15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37833</xdr:rowOff>
    </xdr:from>
    <xdr:to>
      <xdr:col>55</xdr:col>
      <xdr:colOff>88900</xdr:colOff>
      <xdr:row>91</xdr:row>
      <xdr:rowOff>37833</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a:off x="10388600" y="156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60744</xdr:rowOff>
    </xdr:from>
    <xdr:to>
      <xdr:col>55</xdr:col>
      <xdr:colOff>0</xdr:colOff>
      <xdr:row>98</xdr:row>
      <xdr:rowOff>6083</xdr:rowOff>
    </xdr:to>
    <xdr:cxnSp macro="">
      <xdr:nvCxnSpPr>
        <xdr:cNvPr id="463" name="直線コネクタ 462">
          <a:extLst>
            <a:ext uri="{FF2B5EF4-FFF2-40B4-BE49-F238E27FC236}">
              <a16:creationId xmlns="" xmlns:a16="http://schemas.microsoft.com/office/drawing/2014/main" id="{00000000-0008-0000-0700-0000CF010000}"/>
            </a:ext>
          </a:extLst>
        </xdr:cNvPr>
        <xdr:cNvCxnSpPr/>
      </xdr:nvCxnSpPr>
      <xdr:spPr>
        <a:xfrm>
          <a:off x="9639300" y="16691394"/>
          <a:ext cx="838200" cy="11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134497</xdr:rowOff>
    </xdr:from>
    <xdr:ext cx="534377" cy="259045"/>
    <xdr:sp macro="" textlink="">
      <xdr:nvSpPr>
        <xdr:cNvPr id="464" name="土木費平均値テキスト">
          <a:extLst>
            <a:ext uri="{FF2B5EF4-FFF2-40B4-BE49-F238E27FC236}">
              <a16:creationId xmlns="" xmlns:a16="http://schemas.microsoft.com/office/drawing/2014/main" id="{00000000-0008-0000-0700-0000D0010000}"/>
            </a:ext>
          </a:extLst>
        </xdr:cNvPr>
        <xdr:cNvSpPr txBox="1"/>
      </xdr:nvSpPr>
      <xdr:spPr>
        <a:xfrm>
          <a:off x="10528300" y="16422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111620</xdr:rowOff>
    </xdr:from>
    <xdr:to>
      <xdr:col>55</xdr:col>
      <xdr:colOff>50800</xdr:colOff>
      <xdr:row>97</xdr:row>
      <xdr:rowOff>41770</xdr:rowOff>
    </xdr:to>
    <xdr:sp macro="" textlink="">
      <xdr:nvSpPr>
        <xdr:cNvPr id="465" name="フローチャート: 判断 464">
          <a:extLst>
            <a:ext uri="{FF2B5EF4-FFF2-40B4-BE49-F238E27FC236}">
              <a16:creationId xmlns="" xmlns:a16="http://schemas.microsoft.com/office/drawing/2014/main" id="{00000000-0008-0000-0700-0000D1010000}"/>
            </a:ext>
          </a:extLst>
        </xdr:cNvPr>
        <xdr:cNvSpPr/>
      </xdr:nvSpPr>
      <xdr:spPr>
        <a:xfrm>
          <a:off x="10426700" y="165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60744</xdr:rowOff>
    </xdr:from>
    <xdr:to>
      <xdr:col>50</xdr:col>
      <xdr:colOff>114300</xdr:colOff>
      <xdr:row>98</xdr:row>
      <xdr:rowOff>18745</xdr:rowOff>
    </xdr:to>
    <xdr:cxnSp macro="">
      <xdr:nvCxnSpPr>
        <xdr:cNvPr id="466" name="直線コネクタ 465">
          <a:extLst>
            <a:ext uri="{FF2B5EF4-FFF2-40B4-BE49-F238E27FC236}">
              <a16:creationId xmlns="" xmlns:a16="http://schemas.microsoft.com/office/drawing/2014/main" id="{00000000-0008-0000-0700-0000D2010000}"/>
            </a:ext>
          </a:extLst>
        </xdr:cNvPr>
        <xdr:cNvCxnSpPr/>
      </xdr:nvCxnSpPr>
      <xdr:spPr>
        <a:xfrm flipV="1">
          <a:off x="8750300" y="16691394"/>
          <a:ext cx="889000" cy="1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143193</xdr:rowOff>
    </xdr:from>
    <xdr:to>
      <xdr:col>50</xdr:col>
      <xdr:colOff>165100</xdr:colOff>
      <xdr:row>97</xdr:row>
      <xdr:rowOff>73343</xdr:rowOff>
    </xdr:to>
    <xdr:sp macro="" textlink="">
      <xdr:nvSpPr>
        <xdr:cNvPr id="467" name="フローチャート: 判断 466">
          <a:extLst>
            <a:ext uri="{FF2B5EF4-FFF2-40B4-BE49-F238E27FC236}">
              <a16:creationId xmlns="" xmlns:a16="http://schemas.microsoft.com/office/drawing/2014/main" id="{00000000-0008-0000-0700-0000D3010000}"/>
            </a:ext>
          </a:extLst>
        </xdr:cNvPr>
        <xdr:cNvSpPr/>
      </xdr:nvSpPr>
      <xdr:spPr>
        <a:xfrm>
          <a:off x="9588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89870</xdr:rowOff>
    </xdr:from>
    <xdr:ext cx="534377"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9372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18745</xdr:rowOff>
    </xdr:from>
    <xdr:to>
      <xdr:col>45</xdr:col>
      <xdr:colOff>177800</xdr:colOff>
      <xdr:row>98</xdr:row>
      <xdr:rowOff>97002</xdr:rowOff>
    </xdr:to>
    <xdr:cxnSp macro="">
      <xdr:nvCxnSpPr>
        <xdr:cNvPr id="469" name="直線コネクタ 468">
          <a:extLst>
            <a:ext uri="{FF2B5EF4-FFF2-40B4-BE49-F238E27FC236}">
              <a16:creationId xmlns="" xmlns:a16="http://schemas.microsoft.com/office/drawing/2014/main" id="{00000000-0008-0000-0700-0000D5010000}"/>
            </a:ext>
          </a:extLst>
        </xdr:cNvPr>
        <xdr:cNvCxnSpPr/>
      </xdr:nvCxnSpPr>
      <xdr:spPr>
        <a:xfrm flipV="1">
          <a:off x="7861300" y="16820845"/>
          <a:ext cx="889000" cy="7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127558</xdr:rowOff>
    </xdr:from>
    <xdr:to>
      <xdr:col>46</xdr:col>
      <xdr:colOff>38100</xdr:colOff>
      <xdr:row>97</xdr:row>
      <xdr:rowOff>57708</xdr:rowOff>
    </xdr:to>
    <xdr:sp macro="" textlink="">
      <xdr:nvSpPr>
        <xdr:cNvPr id="470" name="フローチャート: 判断 469">
          <a:extLst>
            <a:ext uri="{FF2B5EF4-FFF2-40B4-BE49-F238E27FC236}">
              <a16:creationId xmlns="" xmlns:a16="http://schemas.microsoft.com/office/drawing/2014/main" id="{00000000-0008-0000-0700-0000D6010000}"/>
            </a:ext>
          </a:extLst>
        </xdr:cNvPr>
        <xdr:cNvSpPr/>
      </xdr:nvSpPr>
      <xdr:spPr>
        <a:xfrm>
          <a:off x="869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74235</xdr:rowOff>
    </xdr:from>
    <xdr:ext cx="534377"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8483111" y="163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97256</xdr:rowOff>
    </xdr:from>
    <xdr:to>
      <xdr:col>41</xdr:col>
      <xdr:colOff>50800</xdr:colOff>
      <xdr:row>98</xdr:row>
      <xdr:rowOff>97002</xdr:rowOff>
    </xdr:to>
    <xdr:cxnSp macro="">
      <xdr:nvCxnSpPr>
        <xdr:cNvPr id="472" name="直線コネクタ 471">
          <a:extLst>
            <a:ext uri="{FF2B5EF4-FFF2-40B4-BE49-F238E27FC236}">
              <a16:creationId xmlns="" xmlns:a16="http://schemas.microsoft.com/office/drawing/2014/main" id="{00000000-0008-0000-0700-0000D8010000}"/>
            </a:ext>
          </a:extLst>
        </xdr:cNvPr>
        <xdr:cNvCxnSpPr/>
      </xdr:nvCxnSpPr>
      <xdr:spPr>
        <a:xfrm>
          <a:off x="6972300" y="16727906"/>
          <a:ext cx="889000" cy="17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109474</xdr:rowOff>
    </xdr:from>
    <xdr:to>
      <xdr:col>41</xdr:col>
      <xdr:colOff>101600</xdr:colOff>
      <xdr:row>97</xdr:row>
      <xdr:rowOff>39624</xdr:rowOff>
    </xdr:to>
    <xdr:sp macro="" textlink="">
      <xdr:nvSpPr>
        <xdr:cNvPr id="473" name="フローチャート: 判断 472">
          <a:extLst>
            <a:ext uri="{FF2B5EF4-FFF2-40B4-BE49-F238E27FC236}">
              <a16:creationId xmlns="" xmlns:a16="http://schemas.microsoft.com/office/drawing/2014/main" id="{00000000-0008-0000-0700-0000D9010000}"/>
            </a:ext>
          </a:extLst>
        </xdr:cNvPr>
        <xdr:cNvSpPr/>
      </xdr:nvSpPr>
      <xdr:spPr>
        <a:xfrm>
          <a:off x="7810500" y="165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56151</xdr:rowOff>
    </xdr:from>
    <xdr:ext cx="534377"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7594111" y="163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130429</xdr:rowOff>
    </xdr:from>
    <xdr:to>
      <xdr:col>36</xdr:col>
      <xdr:colOff>165100</xdr:colOff>
      <xdr:row>97</xdr:row>
      <xdr:rowOff>60579</xdr:rowOff>
    </xdr:to>
    <xdr:sp macro="" textlink="">
      <xdr:nvSpPr>
        <xdr:cNvPr id="475" name="フローチャート: 判断 474">
          <a:extLst>
            <a:ext uri="{FF2B5EF4-FFF2-40B4-BE49-F238E27FC236}">
              <a16:creationId xmlns="" xmlns:a16="http://schemas.microsoft.com/office/drawing/2014/main" id="{00000000-0008-0000-0700-0000DB010000}"/>
            </a:ext>
          </a:extLst>
        </xdr:cNvPr>
        <xdr:cNvSpPr/>
      </xdr:nvSpPr>
      <xdr:spPr>
        <a:xfrm>
          <a:off x="6921500" y="165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77106</xdr:rowOff>
    </xdr:from>
    <xdr:ext cx="534377"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6705111" y="1636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126733</xdr:rowOff>
    </xdr:from>
    <xdr:to>
      <xdr:col>55</xdr:col>
      <xdr:colOff>50800</xdr:colOff>
      <xdr:row>98</xdr:row>
      <xdr:rowOff>56883</xdr:rowOff>
    </xdr:to>
    <xdr:sp macro="" textlink="">
      <xdr:nvSpPr>
        <xdr:cNvPr id="482" name="楕円 481">
          <a:extLst>
            <a:ext uri="{FF2B5EF4-FFF2-40B4-BE49-F238E27FC236}">
              <a16:creationId xmlns="" xmlns:a16="http://schemas.microsoft.com/office/drawing/2014/main" id="{00000000-0008-0000-0700-0000E2010000}"/>
            </a:ext>
          </a:extLst>
        </xdr:cNvPr>
        <xdr:cNvSpPr/>
      </xdr:nvSpPr>
      <xdr:spPr>
        <a:xfrm>
          <a:off x="10426700" y="1675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105160</xdr:rowOff>
    </xdr:from>
    <xdr:ext cx="534377" cy="259045"/>
    <xdr:sp macro="" textlink="">
      <xdr:nvSpPr>
        <xdr:cNvPr id="483" name="土木費該当値テキスト">
          <a:extLst>
            <a:ext uri="{FF2B5EF4-FFF2-40B4-BE49-F238E27FC236}">
              <a16:creationId xmlns="" xmlns:a16="http://schemas.microsoft.com/office/drawing/2014/main" id="{00000000-0008-0000-0700-0000E3010000}"/>
            </a:ext>
          </a:extLst>
        </xdr:cNvPr>
        <xdr:cNvSpPr txBox="1"/>
      </xdr:nvSpPr>
      <xdr:spPr>
        <a:xfrm>
          <a:off x="10528300" y="1673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9944</xdr:rowOff>
    </xdr:from>
    <xdr:to>
      <xdr:col>50</xdr:col>
      <xdr:colOff>165100</xdr:colOff>
      <xdr:row>97</xdr:row>
      <xdr:rowOff>111544</xdr:rowOff>
    </xdr:to>
    <xdr:sp macro="" textlink="">
      <xdr:nvSpPr>
        <xdr:cNvPr id="484" name="楕円 483">
          <a:extLst>
            <a:ext uri="{FF2B5EF4-FFF2-40B4-BE49-F238E27FC236}">
              <a16:creationId xmlns="" xmlns:a16="http://schemas.microsoft.com/office/drawing/2014/main" id="{00000000-0008-0000-0700-0000E4010000}"/>
            </a:ext>
          </a:extLst>
        </xdr:cNvPr>
        <xdr:cNvSpPr/>
      </xdr:nvSpPr>
      <xdr:spPr>
        <a:xfrm>
          <a:off x="9588500" y="1664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102671</xdr:rowOff>
    </xdr:from>
    <xdr:ext cx="534377" cy="259045"/>
    <xdr:sp macro="" textlink="">
      <xdr:nvSpPr>
        <xdr:cNvPr id="485" name="テキスト ボックス 484">
          <a:extLst>
            <a:ext uri="{FF2B5EF4-FFF2-40B4-BE49-F238E27FC236}">
              <a16:creationId xmlns="" xmlns:a16="http://schemas.microsoft.com/office/drawing/2014/main" id="{00000000-0008-0000-0700-0000E5010000}"/>
            </a:ext>
          </a:extLst>
        </xdr:cNvPr>
        <xdr:cNvSpPr txBox="1"/>
      </xdr:nvSpPr>
      <xdr:spPr>
        <a:xfrm>
          <a:off x="9372111" y="1673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139395</xdr:rowOff>
    </xdr:from>
    <xdr:to>
      <xdr:col>46</xdr:col>
      <xdr:colOff>38100</xdr:colOff>
      <xdr:row>98</xdr:row>
      <xdr:rowOff>69545</xdr:rowOff>
    </xdr:to>
    <xdr:sp macro="" textlink="">
      <xdr:nvSpPr>
        <xdr:cNvPr id="486" name="楕円 485">
          <a:extLst>
            <a:ext uri="{FF2B5EF4-FFF2-40B4-BE49-F238E27FC236}">
              <a16:creationId xmlns="" xmlns:a16="http://schemas.microsoft.com/office/drawing/2014/main" id="{00000000-0008-0000-0700-0000E6010000}"/>
            </a:ext>
          </a:extLst>
        </xdr:cNvPr>
        <xdr:cNvSpPr/>
      </xdr:nvSpPr>
      <xdr:spPr>
        <a:xfrm>
          <a:off x="8699500" y="1677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60672</xdr:rowOff>
    </xdr:from>
    <xdr:ext cx="534377" cy="25904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8483111" y="1686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46202</xdr:rowOff>
    </xdr:from>
    <xdr:to>
      <xdr:col>41</xdr:col>
      <xdr:colOff>101600</xdr:colOff>
      <xdr:row>98</xdr:row>
      <xdr:rowOff>147802</xdr:rowOff>
    </xdr:to>
    <xdr:sp macro="" textlink="">
      <xdr:nvSpPr>
        <xdr:cNvPr id="488" name="楕円 487">
          <a:extLst>
            <a:ext uri="{FF2B5EF4-FFF2-40B4-BE49-F238E27FC236}">
              <a16:creationId xmlns="" xmlns:a16="http://schemas.microsoft.com/office/drawing/2014/main" id="{00000000-0008-0000-0700-0000E8010000}"/>
            </a:ext>
          </a:extLst>
        </xdr:cNvPr>
        <xdr:cNvSpPr/>
      </xdr:nvSpPr>
      <xdr:spPr>
        <a:xfrm>
          <a:off x="7810500" y="1684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138929</xdr:rowOff>
    </xdr:from>
    <xdr:ext cx="534377" cy="259045"/>
    <xdr:sp macro="" textlink="">
      <xdr:nvSpPr>
        <xdr:cNvPr id="489" name="テキスト ボックス 488">
          <a:extLst>
            <a:ext uri="{FF2B5EF4-FFF2-40B4-BE49-F238E27FC236}">
              <a16:creationId xmlns="" xmlns:a16="http://schemas.microsoft.com/office/drawing/2014/main" id="{00000000-0008-0000-0700-0000E9010000}"/>
            </a:ext>
          </a:extLst>
        </xdr:cNvPr>
        <xdr:cNvSpPr txBox="1"/>
      </xdr:nvSpPr>
      <xdr:spPr>
        <a:xfrm>
          <a:off x="7594111" y="1694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46456</xdr:rowOff>
    </xdr:from>
    <xdr:to>
      <xdr:col>36</xdr:col>
      <xdr:colOff>165100</xdr:colOff>
      <xdr:row>97</xdr:row>
      <xdr:rowOff>148056</xdr:rowOff>
    </xdr:to>
    <xdr:sp macro="" textlink="">
      <xdr:nvSpPr>
        <xdr:cNvPr id="490" name="楕円 489">
          <a:extLst>
            <a:ext uri="{FF2B5EF4-FFF2-40B4-BE49-F238E27FC236}">
              <a16:creationId xmlns="" xmlns:a16="http://schemas.microsoft.com/office/drawing/2014/main" id="{00000000-0008-0000-0700-0000EA010000}"/>
            </a:ext>
          </a:extLst>
        </xdr:cNvPr>
        <xdr:cNvSpPr/>
      </xdr:nvSpPr>
      <xdr:spPr>
        <a:xfrm>
          <a:off x="6921500" y="1667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139183</xdr:rowOff>
    </xdr:from>
    <xdr:ext cx="534377" cy="259045"/>
    <xdr:sp macro="" textlink="">
      <xdr:nvSpPr>
        <xdr:cNvPr id="491" name="テキスト ボックス 490">
          <a:extLst>
            <a:ext uri="{FF2B5EF4-FFF2-40B4-BE49-F238E27FC236}">
              <a16:creationId xmlns="" xmlns:a16="http://schemas.microsoft.com/office/drawing/2014/main" id="{00000000-0008-0000-0700-0000EB010000}"/>
            </a:ext>
          </a:extLst>
        </xdr:cNvPr>
        <xdr:cNvSpPr txBox="1"/>
      </xdr:nvSpPr>
      <xdr:spPr>
        <a:xfrm>
          <a:off x="6705111" y="1676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19" name="消防費最小値テキスト">
          <a:extLst>
            <a:ext uri="{FF2B5EF4-FFF2-40B4-BE49-F238E27FC236}">
              <a16:creationId xmlns="" xmlns:a16="http://schemas.microsoft.com/office/drawing/2014/main" id="{00000000-0008-0000-0700-000007020000}"/>
            </a:ext>
          </a:extLst>
        </xdr:cNvPr>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20" name="直線コネクタ 519">
          <a:extLst>
            <a:ext uri="{FF2B5EF4-FFF2-40B4-BE49-F238E27FC236}">
              <a16:creationId xmlns="" xmlns:a16="http://schemas.microsoft.com/office/drawing/2014/main" id="{00000000-0008-0000-0700-000008020000}"/>
            </a:ext>
          </a:extLst>
        </xdr:cNvPr>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21" name="消防費最大値テキスト">
          <a:extLst>
            <a:ext uri="{FF2B5EF4-FFF2-40B4-BE49-F238E27FC236}">
              <a16:creationId xmlns="" xmlns:a16="http://schemas.microsoft.com/office/drawing/2014/main" id="{00000000-0008-0000-0700-000009020000}"/>
            </a:ext>
          </a:extLst>
        </xdr:cNvPr>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2" name="直線コネクタ 521">
          <a:extLst>
            <a:ext uri="{FF2B5EF4-FFF2-40B4-BE49-F238E27FC236}">
              <a16:creationId xmlns="" xmlns:a16="http://schemas.microsoft.com/office/drawing/2014/main" id="{00000000-0008-0000-0700-00000A020000}"/>
            </a:ext>
          </a:extLst>
        </xdr:cNvPr>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63641</xdr:rowOff>
    </xdr:from>
    <xdr:to>
      <xdr:col>85</xdr:col>
      <xdr:colOff>127000</xdr:colOff>
      <xdr:row>37</xdr:row>
      <xdr:rowOff>158903</xdr:rowOff>
    </xdr:to>
    <xdr:cxnSp macro="">
      <xdr:nvCxnSpPr>
        <xdr:cNvPr id="523" name="直線コネクタ 522">
          <a:extLst>
            <a:ext uri="{FF2B5EF4-FFF2-40B4-BE49-F238E27FC236}">
              <a16:creationId xmlns="" xmlns:a16="http://schemas.microsoft.com/office/drawing/2014/main" id="{00000000-0008-0000-0700-00000B020000}"/>
            </a:ext>
          </a:extLst>
        </xdr:cNvPr>
        <xdr:cNvCxnSpPr/>
      </xdr:nvCxnSpPr>
      <xdr:spPr>
        <a:xfrm>
          <a:off x="15481300" y="6235841"/>
          <a:ext cx="838200" cy="26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126473</xdr:rowOff>
    </xdr:from>
    <xdr:ext cx="534377" cy="259045"/>
    <xdr:sp macro="" textlink="">
      <xdr:nvSpPr>
        <xdr:cNvPr id="524" name="消防費平均値テキスト">
          <a:extLst>
            <a:ext uri="{FF2B5EF4-FFF2-40B4-BE49-F238E27FC236}">
              <a16:creationId xmlns="" xmlns:a16="http://schemas.microsoft.com/office/drawing/2014/main" id="{00000000-0008-0000-0700-00000C020000}"/>
            </a:ext>
          </a:extLst>
        </xdr:cNvPr>
        <xdr:cNvSpPr txBox="1"/>
      </xdr:nvSpPr>
      <xdr:spPr>
        <a:xfrm>
          <a:off x="16370300" y="6127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5" name="フローチャート: 判断 524">
          <a:extLst>
            <a:ext uri="{FF2B5EF4-FFF2-40B4-BE49-F238E27FC236}">
              <a16:creationId xmlns="" xmlns:a16="http://schemas.microsoft.com/office/drawing/2014/main" id="{00000000-0008-0000-0700-00000D020000}"/>
            </a:ext>
          </a:extLst>
        </xdr:cNvPr>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63641</xdr:rowOff>
    </xdr:from>
    <xdr:to>
      <xdr:col>81</xdr:col>
      <xdr:colOff>50800</xdr:colOff>
      <xdr:row>38</xdr:row>
      <xdr:rowOff>127095</xdr:rowOff>
    </xdr:to>
    <xdr:cxnSp macro="">
      <xdr:nvCxnSpPr>
        <xdr:cNvPr id="526" name="直線コネクタ 525">
          <a:extLst>
            <a:ext uri="{FF2B5EF4-FFF2-40B4-BE49-F238E27FC236}">
              <a16:creationId xmlns="" xmlns:a16="http://schemas.microsoft.com/office/drawing/2014/main" id="{00000000-0008-0000-0700-00000E020000}"/>
            </a:ext>
          </a:extLst>
        </xdr:cNvPr>
        <xdr:cNvCxnSpPr/>
      </xdr:nvCxnSpPr>
      <xdr:spPr>
        <a:xfrm flipV="1">
          <a:off x="14592300" y="6235841"/>
          <a:ext cx="889000" cy="40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7" name="フローチャート: 判断 526">
          <a:extLst>
            <a:ext uri="{FF2B5EF4-FFF2-40B4-BE49-F238E27FC236}">
              <a16:creationId xmlns="" xmlns:a16="http://schemas.microsoft.com/office/drawing/2014/main" id="{00000000-0008-0000-0700-00000F020000}"/>
            </a:ext>
          </a:extLst>
        </xdr:cNvPr>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67490</xdr:rowOff>
    </xdr:from>
    <xdr:ext cx="534377"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5214111" y="64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127095</xdr:rowOff>
    </xdr:from>
    <xdr:to>
      <xdr:col>76</xdr:col>
      <xdr:colOff>114300</xdr:colOff>
      <xdr:row>38</xdr:row>
      <xdr:rowOff>143749</xdr:rowOff>
    </xdr:to>
    <xdr:cxnSp macro="">
      <xdr:nvCxnSpPr>
        <xdr:cNvPr id="529" name="直線コネクタ 528">
          <a:extLst>
            <a:ext uri="{FF2B5EF4-FFF2-40B4-BE49-F238E27FC236}">
              <a16:creationId xmlns="" xmlns:a16="http://schemas.microsoft.com/office/drawing/2014/main" id="{00000000-0008-0000-0700-000011020000}"/>
            </a:ext>
          </a:extLst>
        </xdr:cNvPr>
        <xdr:cNvCxnSpPr/>
      </xdr:nvCxnSpPr>
      <xdr:spPr>
        <a:xfrm flipV="1">
          <a:off x="13703300" y="6642195"/>
          <a:ext cx="889000" cy="1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30" name="フローチャート: 判断 529">
          <a:extLst>
            <a:ext uri="{FF2B5EF4-FFF2-40B4-BE49-F238E27FC236}">
              <a16:creationId xmlns="" xmlns:a16="http://schemas.microsoft.com/office/drawing/2014/main" id="{00000000-0008-0000-0700-000012020000}"/>
            </a:ext>
          </a:extLst>
        </xdr:cNvPr>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27674</xdr:rowOff>
    </xdr:from>
    <xdr:ext cx="534377"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4325111" y="60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143749</xdr:rowOff>
    </xdr:from>
    <xdr:to>
      <xdr:col>71</xdr:col>
      <xdr:colOff>177800</xdr:colOff>
      <xdr:row>38</xdr:row>
      <xdr:rowOff>150477</xdr:rowOff>
    </xdr:to>
    <xdr:cxnSp macro="">
      <xdr:nvCxnSpPr>
        <xdr:cNvPr id="532" name="直線コネクタ 531">
          <a:extLst>
            <a:ext uri="{FF2B5EF4-FFF2-40B4-BE49-F238E27FC236}">
              <a16:creationId xmlns="" xmlns:a16="http://schemas.microsoft.com/office/drawing/2014/main" id="{00000000-0008-0000-0700-000014020000}"/>
            </a:ext>
          </a:extLst>
        </xdr:cNvPr>
        <xdr:cNvCxnSpPr/>
      </xdr:nvCxnSpPr>
      <xdr:spPr>
        <a:xfrm flipV="1">
          <a:off x="12814300" y="6658849"/>
          <a:ext cx="889000" cy="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3" name="フローチャート: 判断 532">
          <a:extLst>
            <a:ext uri="{FF2B5EF4-FFF2-40B4-BE49-F238E27FC236}">
              <a16:creationId xmlns="" xmlns:a16="http://schemas.microsoft.com/office/drawing/2014/main" id="{00000000-0008-0000-0700-000015020000}"/>
            </a:ext>
          </a:extLst>
        </xdr:cNvPr>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117906</xdr:rowOff>
    </xdr:from>
    <xdr:ext cx="534377"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3436111" y="59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72767</xdr:rowOff>
    </xdr:from>
    <xdr:to>
      <xdr:col>67</xdr:col>
      <xdr:colOff>101600</xdr:colOff>
      <xdr:row>37</xdr:row>
      <xdr:rowOff>2917</xdr:rowOff>
    </xdr:to>
    <xdr:sp macro="" textlink="">
      <xdr:nvSpPr>
        <xdr:cNvPr id="535" name="フローチャート: 判断 534">
          <a:extLst>
            <a:ext uri="{FF2B5EF4-FFF2-40B4-BE49-F238E27FC236}">
              <a16:creationId xmlns="" xmlns:a16="http://schemas.microsoft.com/office/drawing/2014/main" id="{00000000-0008-0000-0700-000017020000}"/>
            </a:ext>
          </a:extLst>
        </xdr:cNvPr>
        <xdr:cNvSpPr/>
      </xdr:nvSpPr>
      <xdr:spPr>
        <a:xfrm>
          <a:off x="12763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19444</xdr:rowOff>
    </xdr:from>
    <xdr:ext cx="534377"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2547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108102</xdr:rowOff>
    </xdr:from>
    <xdr:to>
      <xdr:col>85</xdr:col>
      <xdr:colOff>177800</xdr:colOff>
      <xdr:row>38</xdr:row>
      <xdr:rowOff>38252</xdr:rowOff>
    </xdr:to>
    <xdr:sp macro="" textlink="">
      <xdr:nvSpPr>
        <xdr:cNvPr id="542" name="楕円 541">
          <a:extLst>
            <a:ext uri="{FF2B5EF4-FFF2-40B4-BE49-F238E27FC236}">
              <a16:creationId xmlns="" xmlns:a16="http://schemas.microsoft.com/office/drawing/2014/main" id="{00000000-0008-0000-0700-00001E020000}"/>
            </a:ext>
          </a:extLst>
        </xdr:cNvPr>
        <xdr:cNvSpPr/>
      </xdr:nvSpPr>
      <xdr:spPr>
        <a:xfrm>
          <a:off x="16268700" y="64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86529</xdr:rowOff>
    </xdr:from>
    <xdr:ext cx="534377" cy="259045"/>
    <xdr:sp macro="" textlink="">
      <xdr:nvSpPr>
        <xdr:cNvPr id="543" name="消防費該当値テキスト">
          <a:extLst>
            <a:ext uri="{FF2B5EF4-FFF2-40B4-BE49-F238E27FC236}">
              <a16:creationId xmlns="" xmlns:a16="http://schemas.microsoft.com/office/drawing/2014/main" id="{00000000-0008-0000-0700-00001F020000}"/>
            </a:ext>
          </a:extLst>
        </xdr:cNvPr>
        <xdr:cNvSpPr txBox="1"/>
      </xdr:nvSpPr>
      <xdr:spPr>
        <a:xfrm>
          <a:off x="16370300" y="643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12841</xdr:rowOff>
    </xdr:from>
    <xdr:to>
      <xdr:col>81</xdr:col>
      <xdr:colOff>101600</xdr:colOff>
      <xdr:row>36</xdr:row>
      <xdr:rowOff>114441</xdr:rowOff>
    </xdr:to>
    <xdr:sp macro="" textlink="">
      <xdr:nvSpPr>
        <xdr:cNvPr id="544" name="楕円 543">
          <a:extLst>
            <a:ext uri="{FF2B5EF4-FFF2-40B4-BE49-F238E27FC236}">
              <a16:creationId xmlns="" xmlns:a16="http://schemas.microsoft.com/office/drawing/2014/main" id="{00000000-0008-0000-0700-000020020000}"/>
            </a:ext>
          </a:extLst>
        </xdr:cNvPr>
        <xdr:cNvSpPr/>
      </xdr:nvSpPr>
      <xdr:spPr>
        <a:xfrm>
          <a:off x="15430500" y="618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130968</xdr:rowOff>
    </xdr:from>
    <xdr:ext cx="534377" cy="259045"/>
    <xdr:sp macro="" textlink="">
      <xdr:nvSpPr>
        <xdr:cNvPr id="545" name="テキスト ボックス 544">
          <a:extLst>
            <a:ext uri="{FF2B5EF4-FFF2-40B4-BE49-F238E27FC236}">
              <a16:creationId xmlns="" xmlns:a16="http://schemas.microsoft.com/office/drawing/2014/main" id="{00000000-0008-0000-0700-000021020000}"/>
            </a:ext>
          </a:extLst>
        </xdr:cNvPr>
        <xdr:cNvSpPr txBox="1"/>
      </xdr:nvSpPr>
      <xdr:spPr>
        <a:xfrm>
          <a:off x="15214111" y="596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76295</xdr:rowOff>
    </xdr:from>
    <xdr:to>
      <xdr:col>76</xdr:col>
      <xdr:colOff>165100</xdr:colOff>
      <xdr:row>39</xdr:row>
      <xdr:rowOff>6445</xdr:rowOff>
    </xdr:to>
    <xdr:sp macro="" textlink="">
      <xdr:nvSpPr>
        <xdr:cNvPr id="546" name="楕円 545">
          <a:extLst>
            <a:ext uri="{FF2B5EF4-FFF2-40B4-BE49-F238E27FC236}">
              <a16:creationId xmlns="" xmlns:a16="http://schemas.microsoft.com/office/drawing/2014/main" id="{00000000-0008-0000-0700-000022020000}"/>
            </a:ext>
          </a:extLst>
        </xdr:cNvPr>
        <xdr:cNvSpPr/>
      </xdr:nvSpPr>
      <xdr:spPr>
        <a:xfrm>
          <a:off x="14541500" y="65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169022</xdr:rowOff>
    </xdr:from>
    <xdr:ext cx="534377" cy="259045"/>
    <xdr:sp macro="" textlink="">
      <xdr:nvSpPr>
        <xdr:cNvPr id="547" name="テキスト ボックス 546">
          <a:extLst>
            <a:ext uri="{FF2B5EF4-FFF2-40B4-BE49-F238E27FC236}">
              <a16:creationId xmlns="" xmlns:a16="http://schemas.microsoft.com/office/drawing/2014/main" id="{00000000-0008-0000-0700-000023020000}"/>
            </a:ext>
          </a:extLst>
        </xdr:cNvPr>
        <xdr:cNvSpPr txBox="1"/>
      </xdr:nvSpPr>
      <xdr:spPr>
        <a:xfrm>
          <a:off x="14325111" y="668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92949</xdr:rowOff>
    </xdr:from>
    <xdr:to>
      <xdr:col>72</xdr:col>
      <xdr:colOff>38100</xdr:colOff>
      <xdr:row>39</xdr:row>
      <xdr:rowOff>23099</xdr:rowOff>
    </xdr:to>
    <xdr:sp macro="" textlink="">
      <xdr:nvSpPr>
        <xdr:cNvPr id="548" name="楕円 547">
          <a:extLst>
            <a:ext uri="{FF2B5EF4-FFF2-40B4-BE49-F238E27FC236}">
              <a16:creationId xmlns="" xmlns:a16="http://schemas.microsoft.com/office/drawing/2014/main" id="{00000000-0008-0000-0700-000024020000}"/>
            </a:ext>
          </a:extLst>
        </xdr:cNvPr>
        <xdr:cNvSpPr/>
      </xdr:nvSpPr>
      <xdr:spPr>
        <a:xfrm>
          <a:off x="13652500" y="660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14226</xdr:rowOff>
    </xdr:from>
    <xdr:ext cx="534377" cy="259045"/>
    <xdr:sp macro="" textlink="">
      <xdr:nvSpPr>
        <xdr:cNvPr id="549" name="テキスト ボックス 548">
          <a:extLst>
            <a:ext uri="{FF2B5EF4-FFF2-40B4-BE49-F238E27FC236}">
              <a16:creationId xmlns="" xmlns:a16="http://schemas.microsoft.com/office/drawing/2014/main" id="{00000000-0008-0000-0700-000025020000}"/>
            </a:ext>
          </a:extLst>
        </xdr:cNvPr>
        <xdr:cNvSpPr txBox="1"/>
      </xdr:nvSpPr>
      <xdr:spPr>
        <a:xfrm>
          <a:off x="13436111" y="670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99677</xdr:rowOff>
    </xdr:from>
    <xdr:to>
      <xdr:col>67</xdr:col>
      <xdr:colOff>101600</xdr:colOff>
      <xdr:row>39</xdr:row>
      <xdr:rowOff>29827</xdr:rowOff>
    </xdr:to>
    <xdr:sp macro="" textlink="">
      <xdr:nvSpPr>
        <xdr:cNvPr id="550" name="楕円 549">
          <a:extLst>
            <a:ext uri="{FF2B5EF4-FFF2-40B4-BE49-F238E27FC236}">
              <a16:creationId xmlns="" xmlns:a16="http://schemas.microsoft.com/office/drawing/2014/main" id="{00000000-0008-0000-0700-000026020000}"/>
            </a:ext>
          </a:extLst>
        </xdr:cNvPr>
        <xdr:cNvSpPr/>
      </xdr:nvSpPr>
      <xdr:spPr>
        <a:xfrm>
          <a:off x="12763500" y="661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20954</xdr:rowOff>
    </xdr:from>
    <xdr:ext cx="534377" cy="259045"/>
    <xdr:sp macro="" textlink="">
      <xdr:nvSpPr>
        <xdr:cNvPr id="551" name="テキスト ボックス 550">
          <a:extLst>
            <a:ext uri="{FF2B5EF4-FFF2-40B4-BE49-F238E27FC236}">
              <a16:creationId xmlns="" xmlns:a16="http://schemas.microsoft.com/office/drawing/2014/main" id="{00000000-0008-0000-0700-000027020000}"/>
            </a:ext>
          </a:extLst>
        </xdr:cNvPr>
        <xdr:cNvSpPr txBox="1"/>
      </xdr:nvSpPr>
      <xdr:spPr>
        <a:xfrm>
          <a:off x="12547111" y="670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7" name="教育費最小値テキスト">
          <a:extLst>
            <a:ext uri="{FF2B5EF4-FFF2-40B4-BE49-F238E27FC236}">
              <a16:creationId xmlns="" xmlns:a16="http://schemas.microsoft.com/office/drawing/2014/main" id="{00000000-0008-0000-0700-000041020000}"/>
            </a:ext>
          </a:extLst>
        </xdr:cNvPr>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79" name="教育費最大値テキスト">
          <a:extLst>
            <a:ext uri="{FF2B5EF4-FFF2-40B4-BE49-F238E27FC236}">
              <a16:creationId xmlns="" xmlns:a16="http://schemas.microsoft.com/office/drawing/2014/main" id="{00000000-0008-0000-0700-000043020000}"/>
            </a:ext>
          </a:extLst>
        </xdr:cNvPr>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80" name="直線コネクタ 579">
          <a:extLst>
            <a:ext uri="{FF2B5EF4-FFF2-40B4-BE49-F238E27FC236}">
              <a16:creationId xmlns="" xmlns:a16="http://schemas.microsoft.com/office/drawing/2014/main" id="{00000000-0008-0000-0700-000044020000}"/>
            </a:ext>
          </a:extLst>
        </xdr:cNvPr>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170904</xdr:rowOff>
    </xdr:from>
    <xdr:to>
      <xdr:col>85</xdr:col>
      <xdr:colOff>127000</xdr:colOff>
      <xdr:row>58</xdr:row>
      <xdr:rowOff>9703</xdr:rowOff>
    </xdr:to>
    <xdr:cxnSp macro="">
      <xdr:nvCxnSpPr>
        <xdr:cNvPr id="581" name="直線コネクタ 580">
          <a:extLst>
            <a:ext uri="{FF2B5EF4-FFF2-40B4-BE49-F238E27FC236}">
              <a16:creationId xmlns="" xmlns:a16="http://schemas.microsoft.com/office/drawing/2014/main" id="{00000000-0008-0000-0700-000045020000}"/>
            </a:ext>
          </a:extLst>
        </xdr:cNvPr>
        <xdr:cNvCxnSpPr/>
      </xdr:nvCxnSpPr>
      <xdr:spPr>
        <a:xfrm flipV="1">
          <a:off x="15481300" y="9429204"/>
          <a:ext cx="838200" cy="52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62006</xdr:rowOff>
    </xdr:from>
    <xdr:ext cx="534377" cy="259045"/>
    <xdr:sp macro="" textlink="">
      <xdr:nvSpPr>
        <xdr:cNvPr id="582" name="教育費平均値テキスト">
          <a:extLst>
            <a:ext uri="{FF2B5EF4-FFF2-40B4-BE49-F238E27FC236}">
              <a16:creationId xmlns="" xmlns:a16="http://schemas.microsoft.com/office/drawing/2014/main" id="{00000000-0008-0000-0700-000046020000}"/>
            </a:ext>
          </a:extLst>
        </xdr:cNvPr>
        <xdr:cNvSpPr txBox="1"/>
      </xdr:nvSpPr>
      <xdr:spPr>
        <a:xfrm>
          <a:off x="16370300" y="966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3" name="フローチャート: 判断 582">
          <a:extLst>
            <a:ext uri="{FF2B5EF4-FFF2-40B4-BE49-F238E27FC236}">
              <a16:creationId xmlns="" xmlns:a16="http://schemas.microsoft.com/office/drawing/2014/main" id="{00000000-0008-0000-0700-000047020000}"/>
            </a:ext>
          </a:extLst>
        </xdr:cNvPr>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9703</xdr:rowOff>
    </xdr:from>
    <xdr:to>
      <xdr:col>81</xdr:col>
      <xdr:colOff>50800</xdr:colOff>
      <xdr:row>58</xdr:row>
      <xdr:rowOff>40767</xdr:rowOff>
    </xdr:to>
    <xdr:cxnSp macro="">
      <xdr:nvCxnSpPr>
        <xdr:cNvPr id="584" name="直線コネクタ 583">
          <a:extLst>
            <a:ext uri="{FF2B5EF4-FFF2-40B4-BE49-F238E27FC236}">
              <a16:creationId xmlns="" xmlns:a16="http://schemas.microsoft.com/office/drawing/2014/main" id="{00000000-0008-0000-0700-000048020000}"/>
            </a:ext>
          </a:extLst>
        </xdr:cNvPr>
        <xdr:cNvCxnSpPr/>
      </xdr:nvCxnSpPr>
      <xdr:spPr>
        <a:xfrm flipV="1">
          <a:off x="14592300" y="9953803"/>
          <a:ext cx="889000" cy="3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5" name="フローチャート: 判断 584">
          <a:extLst>
            <a:ext uri="{FF2B5EF4-FFF2-40B4-BE49-F238E27FC236}">
              <a16:creationId xmlns="" xmlns:a16="http://schemas.microsoft.com/office/drawing/2014/main" id="{00000000-0008-0000-0700-000049020000}"/>
            </a:ext>
          </a:extLst>
        </xdr:cNvPr>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26205</xdr:rowOff>
    </xdr:from>
    <xdr:ext cx="534377"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5214111" y="94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44603</xdr:rowOff>
    </xdr:from>
    <xdr:to>
      <xdr:col>76</xdr:col>
      <xdr:colOff>114300</xdr:colOff>
      <xdr:row>58</xdr:row>
      <xdr:rowOff>40767</xdr:rowOff>
    </xdr:to>
    <xdr:cxnSp macro="">
      <xdr:nvCxnSpPr>
        <xdr:cNvPr id="587" name="直線コネクタ 586">
          <a:extLst>
            <a:ext uri="{FF2B5EF4-FFF2-40B4-BE49-F238E27FC236}">
              <a16:creationId xmlns="" xmlns:a16="http://schemas.microsoft.com/office/drawing/2014/main" id="{00000000-0008-0000-0700-00004B020000}"/>
            </a:ext>
          </a:extLst>
        </xdr:cNvPr>
        <xdr:cNvCxnSpPr/>
      </xdr:nvCxnSpPr>
      <xdr:spPr>
        <a:xfrm>
          <a:off x="13703300" y="9817253"/>
          <a:ext cx="889000" cy="16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8" name="フローチャート: 判断 587">
          <a:extLst>
            <a:ext uri="{FF2B5EF4-FFF2-40B4-BE49-F238E27FC236}">
              <a16:creationId xmlns="" xmlns:a16="http://schemas.microsoft.com/office/drawing/2014/main" id="{00000000-0008-0000-0700-00004C020000}"/>
            </a:ext>
          </a:extLst>
        </xdr:cNvPr>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20578</xdr:rowOff>
    </xdr:from>
    <xdr:ext cx="534377"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4325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75311</xdr:rowOff>
    </xdr:from>
    <xdr:to>
      <xdr:col>71</xdr:col>
      <xdr:colOff>177800</xdr:colOff>
      <xdr:row>57</xdr:row>
      <xdr:rowOff>44603</xdr:rowOff>
    </xdr:to>
    <xdr:cxnSp macro="">
      <xdr:nvCxnSpPr>
        <xdr:cNvPr id="590" name="直線コネクタ 589">
          <a:extLst>
            <a:ext uri="{FF2B5EF4-FFF2-40B4-BE49-F238E27FC236}">
              <a16:creationId xmlns="" xmlns:a16="http://schemas.microsoft.com/office/drawing/2014/main" id="{00000000-0008-0000-0700-00004E020000}"/>
            </a:ext>
          </a:extLst>
        </xdr:cNvPr>
        <xdr:cNvCxnSpPr/>
      </xdr:nvCxnSpPr>
      <xdr:spPr>
        <a:xfrm>
          <a:off x="12814300" y="9676511"/>
          <a:ext cx="889000" cy="14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91" name="フローチャート: 判断 590">
          <a:extLst>
            <a:ext uri="{FF2B5EF4-FFF2-40B4-BE49-F238E27FC236}">
              <a16:creationId xmlns="" xmlns:a16="http://schemas.microsoft.com/office/drawing/2014/main" id="{00000000-0008-0000-0700-00004F020000}"/>
            </a:ext>
          </a:extLst>
        </xdr:cNvPr>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109262</xdr:rowOff>
    </xdr:from>
    <xdr:ext cx="534377"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3436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92151</xdr:rowOff>
    </xdr:from>
    <xdr:to>
      <xdr:col>67</xdr:col>
      <xdr:colOff>101600</xdr:colOff>
      <xdr:row>57</xdr:row>
      <xdr:rowOff>22301</xdr:rowOff>
    </xdr:to>
    <xdr:sp macro="" textlink="">
      <xdr:nvSpPr>
        <xdr:cNvPr id="593" name="フローチャート: 判断 592">
          <a:extLst>
            <a:ext uri="{FF2B5EF4-FFF2-40B4-BE49-F238E27FC236}">
              <a16:creationId xmlns="" xmlns:a16="http://schemas.microsoft.com/office/drawing/2014/main" id="{00000000-0008-0000-0700-000051020000}"/>
            </a:ext>
          </a:extLst>
        </xdr:cNvPr>
        <xdr:cNvSpPr/>
      </xdr:nvSpPr>
      <xdr:spPr>
        <a:xfrm>
          <a:off x="12763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13428</xdr:rowOff>
    </xdr:from>
    <xdr:ext cx="534377"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2547111" y="97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120104</xdr:rowOff>
    </xdr:from>
    <xdr:to>
      <xdr:col>85</xdr:col>
      <xdr:colOff>177800</xdr:colOff>
      <xdr:row>55</xdr:row>
      <xdr:rowOff>50254</xdr:rowOff>
    </xdr:to>
    <xdr:sp macro="" textlink="">
      <xdr:nvSpPr>
        <xdr:cNvPr id="600" name="楕円 599">
          <a:extLst>
            <a:ext uri="{FF2B5EF4-FFF2-40B4-BE49-F238E27FC236}">
              <a16:creationId xmlns="" xmlns:a16="http://schemas.microsoft.com/office/drawing/2014/main" id="{00000000-0008-0000-0700-000058020000}"/>
            </a:ext>
          </a:extLst>
        </xdr:cNvPr>
        <xdr:cNvSpPr/>
      </xdr:nvSpPr>
      <xdr:spPr>
        <a:xfrm>
          <a:off x="16268700" y="937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142981</xdr:rowOff>
    </xdr:from>
    <xdr:ext cx="534377" cy="259045"/>
    <xdr:sp macro="" textlink="">
      <xdr:nvSpPr>
        <xdr:cNvPr id="601" name="教育費該当値テキスト">
          <a:extLst>
            <a:ext uri="{FF2B5EF4-FFF2-40B4-BE49-F238E27FC236}">
              <a16:creationId xmlns="" xmlns:a16="http://schemas.microsoft.com/office/drawing/2014/main" id="{00000000-0008-0000-0700-000059020000}"/>
            </a:ext>
          </a:extLst>
        </xdr:cNvPr>
        <xdr:cNvSpPr txBox="1"/>
      </xdr:nvSpPr>
      <xdr:spPr>
        <a:xfrm>
          <a:off x="16370300" y="922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130353</xdr:rowOff>
    </xdr:from>
    <xdr:to>
      <xdr:col>81</xdr:col>
      <xdr:colOff>101600</xdr:colOff>
      <xdr:row>58</xdr:row>
      <xdr:rowOff>60503</xdr:rowOff>
    </xdr:to>
    <xdr:sp macro="" textlink="">
      <xdr:nvSpPr>
        <xdr:cNvPr id="602" name="楕円 601">
          <a:extLst>
            <a:ext uri="{FF2B5EF4-FFF2-40B4-BE49-F238E27FC236}">
              <a16:creationId xmlns="" xmlns:a16="http://schemas.microsoft.com/office/drawing/2014/main" id="{00000000-0008-0000-0700-00005A020000}"/>
            </a:ext>
          </a:extLst>
        </xdr:cNvPr>
        <xdr:cNvSpPr/>
      </xdr:nvSpPr>
      <xdr:spPr>
        <a:xfrm>
          <a:off x="15430500" y="990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51630</xdr:rowOff>
    </xdr:from>
    <xdr:ext cx="534377" cy="259045"/>
    <xdr:sp macro="" textlink="">
      <xdr:nvSpPr>
        <xdr:cNvPr id="603" name="テキスト ボックス 602">
          <a:extLst>
            <a:ext uri="{FF2B5EF4-FFF2-40B4-BE49-F238E27FC236}">
              <a16:creationId xmlns="" xmlns:a16="http://schemas.microsoft.com/office/drawing/2014/main" id="{00000000-0008-0000-0700-00005B020000}"/>
            </a:ext>
          </a:extLst>
        </xdr:cNvPr>
        <xdr:cNvSpPr txBox="1"/>
      </xdr:nvSpPr>
      <xdr:spPr>
        <a:xfrm>
          <a:off x="15214111" y="999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161417</xdr:rowOff>
    </xdr:from>
    <xdr:to>
      <xdr:col>76</xdr:col>
      <xdr:colOff>165100</xdr:colOff>
      <xdr:row>58</xdr:row>
      <xdr:rowOff>91567</xdr:rowOff>
    </xdr:to>
    <xdr:sp macro="" textlink="">
      <xdr:nvSpPr>
        <xdr:cNvPr id="604" name="楕円 603">
          <a:extLst>
            <a:ext uri="{FF2B5EF4-FFF2-40B4-BE49-F238E27FC236}">
              <a16:creationId xmlns="" xmlns:a16="http://schemas.microsoft.com/office/drawing/2014/main" id="{00000000-0008-0000-0700-00005C020000}"/>
            </a:ext>
          </a:extLst>
        </xdr:cNvPr>
        <xdr:cNvSpPr/>
      </xdr:nvSpPr>
      <xdr:spPr>
        <a:xfrm>
          <a:off x="14541500" y="993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82694</xdr:rowOff>
    </xdr:from>
    <xdr:ext cx="534377" cy="259045"/>
    <xdr:sp macro="" textlink="">
      <xdr:nvSpPr>
        <xdr:cNvPr id="605" name="テキスト ボックス 604">
          <a:extLst>
            <a:ext uri="{FF2B5EF4-FFF2-40B4-BE49-F238E27FC236}">
              <a16:creationId xmlns="" xmlns:a16="http://schemas.microsoft.com/office/drawing/2014/main" id="{00000000-0008-0000-0700-00005D020000}"/>
            </a:ext>
          </a:extLst>
        </xdr:cNvPr>
        <xdr:cNvSpPr txBox="1"/>
      </xdr:nvSpPr>
      <xdr:spPr>
        <a:xfrm>
          <a:off x="14325111" y="1002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165253</xdr:rowOff>
    </xdr:from>
    <xdr:to>
      <xdr:col>72</xdr:col>
      <xdr:colOff>38100</xdr:colOff>
      <xdr:row>57</xdr:row>
      <xdr:rowOff>95403</xdr:rowOff>
    </xdr:to>
    <xdr:sp macro="" textlink="">
      <xdr:nvSpPr>
        <xdr:cNvPr id="606" name="楕円 605">
          <a:extLst>
            <a:ext uri="{FF2B5EF4-FFF2-40B4-BE49-F238E27FC236}">
              <a16:creationId xmlns="" xmlns:a16="http://schemas.microsoft.com/office/drawing/2014/main" id="{00000000-0008-0000-0700-00005E020000}"/>
            </a:ext>
          </a:extLst>
        </xdr:cNvPr>
        <xdr:cNvSpPr/>
      </xdr:nvSpPr>
      <xdr:spPr>
        <a:xfrm>
          <a:off x="13652500" y="976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86530</xdr:rowOff>
    </xdr:from>
    <xdr:ext cx="534377" cy="259045"/>
    <xdr:sp macro="" textlink="">
      <xdr:nvSpPr>
        <xdr:cNvPr id="607" name="テキスト ボックス 606">
          <a:extLst>
            <a:ext uri="{FF2B5EF4-FFF2-40B4-BE49-F238E27FC236}">
              <a16:creationId xmlns="" xmlns:a16="http://schemas.microsoft.com/office/drawing/2014/main" id="{00000000-0008-0000-0700-00005F020000}"/>
            </a:ext>
          </a:extLst>
        </xdr:cNvPr>
        <xdr:cNvSpPr txBox="1"/>
      </xdr:nvSpPr>
      <xdr:spPr>
        <a:xfrm>
          <a:off x="13436111" y="985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24511</xdr:rowOff>
    </xdr:from>
    <xdr:to>
      <xdr:col>67</xdr:col>
      <xdr:colOff>101600</xdr:colOff>
      <xdr:row>56</xdr:row>
      <xdr:rowOff>126111</xdr:rowOff>
    </xdr:to>
    <xdr:sp macro="" textlink="">
      <xdr:nvSpPr>
        <xdr:cNvPr id="608" name="楕円 607">
          <a:extLst>
            <a:ext uri="{FF2B5EF4-FFF2-40B4-BE49-F238E27FC236}">
              <a16:creationId xmlns="" xmlns:a16="http://schemas.microsoft.com/office/drawing/2014/main" id="{00000000-0008-0000-0700-000060020000}"/>
            </a:ext>
          </a:extLst>
        </xdr:cNvPr>
        <xdr:cNvSpPr/>
      </xdr:nvSpPr>
      <xdr:spPr>
        <a:xfrm>
          <a:off x="12763500" y="962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142638</xdr:rowOff>
    </xdr:from>
    <xdr:ext cx="534377" cy="259045"/>
    <xdr:sp macro="" textlink="">
      <xdr:nvSpPr>
        <xdr:cNvPr id="609" name="テキスト ボックス 608">
          <a:extLst>
            <a:ext uri="{FF2B5EF4-FFF2-40B4-BE49-F238E27FC236}">
              <a16:creationId xmlns="" xmlns:a16="http://schemas.microsoft.com/office/drawing/2014/main" id="{00000000-0008-0000-0700-000061020000}"/>
            </a:ext>
          </a:extLst>
        </xdr:cNvPr>
        <xdr:cNvSpPr txBox="1"/>
      </xdr:nvSpPr>
      <xdr:spPr>
        <a:xfrm>
          <a:off x="12547111" y="940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 xmlns:a16="http://schemas.microsoft.com/office/drawing/2014/main" id="{00000000-0008-0000-07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 xmlns:a16="http://schemas.microsoft.com/office/drawing/2014/main" id="{00000000-0008-0000-07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6" name="災害復旧費最小値テキスト">
          <a:extLst>
            <a:ext uri="{FF2B5EF4-FFF2-40B4-BE49-F238E27FC236}">
              <a16:creationId xmlns="" xmlns:a16="http://schemas.microsoft.com/office/drawing/2014/main" id="{00000000-0008-0000-0700-00007C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8" name="災害復旧費最大値テキスト">
          <a:extLst>
            <a:ext uri="{FF2B5EF4-FFF2-40B4-BE49-F238E27FC236}">
              <a16:creationId xmlns="" xmlns:a16="http://schemas.microsoft.com/office/drawing/2014/main" id="{00000000-0008-0000-0700-00007E020000}"/>
            </a:ext>
          </a:extLst>
        </xdr:cNvPr>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39" name="直線コネクタ 638">
          <a:extLst>
            <a:ext uri="{FF2B5EF4-FFF2-40B4-BE49-F238E27FC236}">
              <a16:creationId xmlns="" xmlns:a16="http://schemas.microsoft.com/office/drawing/2014/main" id="{00000000-0008-0000-0700-00007F020000}"/>
            </a:ext>
          </a:extLst>
        </xdr:cNvPr>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85500</xdr:rowOff>
    </xdr:from>
    <xdr:to>
      <xdr:col>85</xdr:col>
      <xdr:colOff>127000</xdr:colOff>
      <xdr:row>79</xdr:row>
      <xdr:rowOff>98834</xdr:rowOff>
    </xdr:to>
    <xdr:cxnSp macro="">
      <xdr:nvCxnSpPr>
        <xdr:cNvPr id="640" name="直線コネクタ 639">
          <a:extLst>
            <a:ext uri="{FF2B5EF4-FFF2-40B4-BE49-F238E27FC236}">
              <a16:creationId xmlns="" xmlns:a16="http://schemas.microsoft.com/office/drawing/2014/main" id="{00000000-0008-0000-0700-000080020000}"/>
            </a:ext>
          </a:extLst>
        </xdr:cNvPr>
        <xdr:cNvCxnSpPr/>
      </xdr:nvCxnSpPr>
      <xdr:spPr>
        <a:xfrm flipV="1">
          <a:off x="15481300" y="13630050"/>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12009</xdr:rowOff>
    </xdr:from>
    <xdr:ext cx="469744" cy="259045"/>
    <xdr:sp macro="" textlink="">
      <xdr:nvSpPr>
        <xdr:cNvPr id="641" name="災害復旧費平均値テキスト">
          <a:extLst>
            <a:ext uri="{FF2B5EF4-FFF2-40B4-BE49-F238E27FC236}">
              <a16:creationId xmlns="" xmlns:a16="http://schemas.microsoft.com/office/drawing/2014/main" id="{00000000-0008-0000-0700-000081020000}"/>
            </a:ext>
          </a:extLst>
        </xdr:cNvPr>
        <xdr:cNvSpPr txBox="1"/>
      </xdr:nvSpPr>
      <xdr:spPr>
        <a:xfrm>
          <a:off x="16370300" y="1338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2" name="フローチャート: 判断 641">
          <a:extLst>
            <a:ext uri="{FF2B5EF4-FFF2-40B4-BE49-F238E27FC236}">
              <a16:creationId xmlns="" xmlns:a16="http://schemas.microsoft.com/office/drawing/2014/main" id="{00000000-0008-0000-0700-000082020000}"/>
            </a:ext>
          </a:extLst>
        </xdr:cNvPr>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38669</xdr:rowOff>
    </xdr:from>
    <xdr:to>
      <xdr:col>81</xdr:col>
      <xdr:colOff>50800</xdr:colOff>
      <xdr:row>79</xdr:row>
      <xdr:rowOff>98834</xdr:rowOff>
    </xdr:to>
    <xdr:cxnSp macro="">
      <xdr:nvCxnSpPr>
        <xdr:cNvPr id="643" name="直線コネクタ 642">
          <a:extLst>
            <a:ext uri="{FF2B5EF4-FFF2-40B4-BE49-F238E27FC236}">
              <a16:creationId xmlns="" xmlns:a16="http://schemas.microsoft.com/office/drawing/2014/main" id="{00000000-0008-0000-0700-000083020000}"/>
            </a:ext>
          </a:extLst>
        </xdr:cNvPr>
        <xdr:cNvCxnSpPr/>
      </xdr:nvCxnSpPr>
      <xdr:spPr>
        <a:xfrm>
          <a:off x="14592300" y="13583219"/>
          <a:ext cx="889000" cy="6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4" name="フローチャート: 判断 643">
          <a:extLst>
            <a:ext uri="{FF2B5EF4-FFF2-40B4-BE49-F238E27FC236}">
              <a16:creationId xmlns="" xmlns:a16="http://schemas.microsoft.com/office/drawing/2014/main" id="{00000000-0008-0000-0700-000084020000}"/>
            </a:ext>
          </a:extLst>
        </xdr:cNvPr>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117905</xdr:rowOff>
    </xdr:from>
    <xdr:ext cx="469744"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5246428" y="133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84967</xdr:rowOff>
    </xdr:from>
    <xdr:to>
      <xdr:col>76</xdr:col>
      <xdr:colOff>114300</xdr:colOff>
      <xdr:row>79</xdr:row>
      <xdr:rowOff>38669</xdr:rowOff>
    </xdr:to>
    <xdr:cxnSp macro="">
      <xdr:nvCxnSpPr>
        <xdr:cNvPr id="646" name="直線コネクタ 645">
          <a:extLst>
            <a:ext uri="{FF2B5EF4-FFF2-40B4-BE49-F238E27FC236}">
              <a16:creationId xmlns="" xmlns:a16="http://schemas.microsoft.com/office/drawing/2014/main" id="{00000000-0008-0000-0700-000086020000}"/>
            </a:ext>
          </a:extLst>
        </xdr:cNvPr>
        <xdr:cNvCxnSpPr/>
      </xdr:nvCxnSpPr>
      <xdr:spPr>
        <a:xfrm>
          <a:off x="13703300" y="13458067"/>
          <a:ext cx="889000" cy="12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7" name="フローチャート: 判断 646">
          <a:extLst>
            <a:ext uri="{FF2B5EF4-FFF2-40B4-BE49-F238E27FC236}">
              <a16:creationId xmlns="" xmlns:a16="http://schemas.microsoft.com/office/drawing/2014/main" id="{00000000-0008-0000-0700-000087020000}"/>
            </a:ext>
          </a:extLst>
        </xdr:cNvPr>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102728</xdr:rowOff>
    </xdr:from>
    <xdr:ext cx="469744"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4357428" y="1364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84967</xdr:rowOff>
    </xdr:from>
    <xdr:to>
      <xdr:col>71</xdr:col>
      <xdr:colOff>177800</xdr:colOff>
      <xdr:row>78</xdr:row>
      <xdr:rowOff>140450</xdr:rowOff>
    </xdr:to>
    <xdr:cxnSp macro="">
      <xdr:nvCxnSpPr>
        <xdr:cNvPr id="649" name="直線コネクタ 648">
          <a:extLst>
            <a:ext uri="{FF2B5EF4-FFF2-40B4-BE49-F238E27FC236}">
              <a16:creationId xmlns="" xmlns:a16="http://schemas.microsoft.com/office/drawing/2014/main" id="{00000000-0008-0000-0700-000089020000}"/>
            </a:ext>
          </a:extLst>
        </xdr:cNvPr>
        <xdr:cNvCxnSpPr/>
      </xdr:nvCxnSpPr>
      <xdr:spPr>
        <a:xfrm flipV="1">
          <a:off x="12814300" y="13458067"/>
          <a:ext cx="889000" cy="5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50" name="フローチャート: 判断 649">
          <a:extLst>
            <a:ext uri="{FF2B5EF4-FFF2-40B4-BE49-F238E27FC236}">
              <a16:creationId xmlns="" xmlns:a16="http://schemas.microsoft.com/office/drawing/2014/main" id="{00000000-0008-0000-0700-00008A020000}"/>
            </a:ext>
          </a:extLst>
        </xdr:cNvPr>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87858</xdr:rowOff>
    </xdr:from>
    <xdr:ext cx="469744"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3468428" y="1363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153464</xdr:rowOff>
    </xdr:from>
    <xdr:to>
      <xdr:col>67</xdr:col>
      <xdr:colOff>101600</xdr:colOff>
      <xdr:row>79</xdr:row>
      <xdr:rowOff>83614</xdr:rowOff>
    </xdr:to>
    <xdr:sp macro="" textlink="">
      <xdr:nvSpPr>
        <xdr:cNvPr id="652" name="フローチャート: 判断 651">
          <a:extLst>
            <a:ext uri="{FF2B5EF4-FFF2-40B4-BE49-F238E27FC236}">
              <a16:creationId xmlns="" xmlns:a16="http://schemas.microsoft.com/office/drawing/2014/main" id="{00000000-0008-0000-0700-00008C020000}"/>
            </a:ext>
          </a:extLst>
        </xdr:cNvPr>
        <xdr:cNvSpPr/>
      </xdr:nvSpPr>
      <xdr:spPr>
        <a:xfrm>
          <a:off x="127635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74741</xdr:rowOff>
    </xdr:from>
    <xdr:ext cx="469744"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2579428" y="1361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34700</xdr:rowOff>
    </xdr:from>
    <xdr:to>
      <xdr:col>85</xdr:col>
      <xdr:colOff>177800</xdr:colOff>
      <xdr:row>79</xdr:row>
      <xdr:rowOff>136300</xdr:rowOff>
    </xdr:to>
    <xdr:sp macro="" textlink="">
      <xdr:nvSpPr>
        <xdr:cNvPr id="659" name="楕円 658">
          <a:extLst>
            <a:ext uri="{FF2B5EF4-FFF2-40B4-BE49-F238E27FC236}">
              <a16:creationId xmlns="" xmlns:a16="http://schemas.microsoft.com/office/drawing/2014/main" id="{00000000-0008-0000-0700-000093020000}"/>
            </a:ext>
          </a:extLst>
        </xdr:cNvPr>
        <xdr:cNvSpPr/>
      </xdr:nvSpPr>
      <xdr:spPr>
        <a:xfrm>
          <a:off x="16268700" y="1357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139009</xdr:rowOff>
    </xdr:from>
    <xdr:ext cx="469744" cy="259045"/>
    <xdr:sp macro="" textlink="">
      <xdr:nvSpPr>
        <xdr:cNvPr id="660" name="災害復旧費該当値テキスト">
          <a:extLst>
            <a:ext uri="{FF2B5EF4-FFF2-40B4-BE49-F238E27FC236}">
              <a16:creationId xmlns="" xmlns:a16="http://schemas.microsoft.com/office/drawing/2014/main" id="{00000000-0008-0000-0700-000094020000}"/>
            </a:ext>
          </a:extLst>
        </xdr:cNvPr>
        <xdr:cNvSpPr txBox="1"/>
      </xdr:nvSpPr>
      <xdr:spPr>
        <a:xfrm>
          <a:off x="16370300" y="1351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48034</xdr:rowOff>
    </xdr:from>
    <xdr:to>
      <xdr:col>81</xdr:col>
      <xdr:colOff>101600</xdr:colOff>
      <xdr:row>79</xdr:row>
      <xdr:rowOff>149634</xdr:rowOff>
    </xdr:to>
    <xdr:sp macro="" textlink="">
      <xdr:nvSpPr>
        <xdr:cNvPr id="661" name="楕円 660">
          <a:extLst>
            <a:ext uri="{FF2B5EF4-FFF2-40B4-BE49-F238E27FC236}">
              <a16:creationId xmlns="" xmlns:a16="http://schemas.microsoft.com/office/drawing/2014/main" id="{00000000-0008-0000-0700-000095020000}"/>
            </a:ext>
          </a:extLst>
        </xdr:cNvPr>
        <xdr:cNvSpPr/>
      </xdr:nvSpPr>
      <xdr:spPr>
        <a:xfrm>
          <a:off x="15430500" y="1359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140761</xdr:rowOff>
    </xdr:from>
    <xdr:ext cx="249299" cy="259045"/>
    <xdr:sp macro="" textlink="">
      <xdr:nvSpPr>
        <xdr:cNvPr id="662" name="テキスト ボックス 661">
          <a:extLst>
            <a:ext uri="{FF2B5EF4-FFF2-40B4-BE49-F238E27FC236}">
              <a16:creationId xmlns="" xmlns:a16="http://schemas.microsoft.com/office/drawing/2014/main" id="{00000000-0008-0000-0700-000096020000}"/>
            </a:ext>
          </a:extLst>
        </xdr:cNvPr>
        <xdr:cNvSpPr txBox="1"/>
      </xdr:nvSpPr>
      <xdr:spPr>
        <a:xfrm>
          <a:off x="15356650" y="136853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159319</xdr:rowOff>
    </xdr:from>
    <xdr:to>
      <xdr:col>76</xdr:col>
      <xdr:colOff>165100</xdr:colOff>
      <xdr:row>79</xdr:row>
      <xdr:rowOff>89469</xdr:rowOff>
    </xdr:to>
    <xdr:sp macro="" textlink="">
      <xdr:nvSpPr>
        <xdr:cNvPr id="663" name="楕円 662">
          <a:extLst>
            <a:ext uri="{FF2B5EF4-FFF2-40B4-BE49-F238E27FC236}">
              <a16:creationId xmlns="" xmlns:a16="http://schemas.microsoft.com/office/drawing/2014/main" id="{00000000-0008-0000-0700-000097020000}"/>
            </a:ext>
          </a:extLst>
        </xdr:cNvPr>
        <xdr:cNvSpPr/>
      </xdr:nvSpPr>
      <xdr:spPr>
        <a:xfrm>
          <a:off x="14541500" y="1353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105996</xdr:rowOff>
    </xdr:from>
    <xdr:ext cx="469744" cy="259045"/>
    <xdr:sp macro="" textlink="">
      <xdr:nvSpPr>
        <xdr:cNvPr id="664" name="テキスト ボックス 663">
          <a:extLst>
            <a:ext uri="{FF2B5EF4-FFF2-40B4-BE49-F238E27FC236}">
              <a16:creationId xmlns="" xmlns:a16="http://schemas.microsoft.com/office/drawing/2014/main" id="{00000000-0008-0000-0700-000098020000}"/>
            </a:ext>
          </a:extLst>
        </xdr:cNvPr>
        <xdr:cNvSpPr txBox="1"/>
      </xdr:nvSpPr>
      <xdr:spPr>
        <a:xfrm>
          <a:off x="14357428" y="1330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34167</xdr:rowOff>
    </xdr:from>
    <xdr:to>
      <xdr:col>72</xdr:col>
      <xdr:colOff>38100</xdr:colOff>
      <xdr:row>78</xdr:row>
      <xdr:rowOff>135767</xdr:rowOff>
    </xdr:to>
    <xdr:sp macro="" textlink="">
      <xdr:nvSpPr>
        <xdr:cNvPr id="665" name="楕円 664">
          <a:extLst>
            <a:ext uri="{FF2B5EF4-FFF2-40B4-BE49-F238E27FC236}">
              <a16:creationId xmlns="" xmlns:a16="http://schemas.microsoft.com/office/drawing/2014/main" id="{00000000-0008-0000-0700-000099020000}"/>
            </a:ext>
          </a:extLst>
        </xdr:cNvPr>
        <xdr:cNvSpPr/>
      </xdr:nvSpPr>
      <xdr:spPr>
        <a:xfrm>
          <a:off x="13652500" y="1340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152294</xdr:rowOff>
    </xdr:from>
    <xdr:ext cx="534377" cy="259045"/>
    <xdr:sp macro="" textlink="">
      <xdr:nvSpPr>
        <xdr:cNvPr id="666" name="テキスト ボックス 665">
          <a:extLst>
            <a:ext uri="{FF2B5EF4-FFF2-40B4-BE49-F238E27FC236}">
              <a16:creationId xmlns="" xmlns:a16="http://schemas.microsoft.com/office/drawing/2014/main" id="{00000000-0008-0000-0700-00009A020000}"/>
            </a:ext>
          </a:extLst>
        </xdr:cNvPr>
        <xdr:cNvSpPr txBox="1"/>
      </xdr:nvSpPr>
      <xdr:spPr>
        <a:xfrm>
          <a:off x="13436111" y="1318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89650</xdr:rowOff>
    </xdr:from>
    <xdr:to>
      <xdr:col>67</xdr:col>
      <xdr:colOff>101600</xdr:colOff>
      <xdr:row>79</xdr:row>
      <xdr:rowOff>19800</xdr:rowOff>
    </xdr:to>
    <xdr:sp macro="" textlink="">
      <xdr:nvSpPr>
        <xdr:cNvPr id="667" name="楕円 666">
          <a:extLst>
            <a:ext uri="{FF2B5EF4-FFF2-40B4-BE49-F238E27FC236}">
              <a16:creationId xmlns="" xmlns:a16="http://schemas.microsoft.com/office/drawing/2014/main" id="{00000000-0008-0000-0700-00009B020000}"/>
            </a:ext>
          </a:extLst>
        </xdr:cNvPr>
        <xdr:cNvSpPr/>
      </xdr:nvSpPr>
      <xdr:spPr>
        <a:xfrm>
          <a:off x="12763500" y="134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36327</xdr:rowOff>
    </xdr:from>
    <xdr:ext cx="534377" cy="259045"/>
    <xdr:sp macro="" textlink="">
      <xdr:nvSpPr>
        <xdr:cNvPr id="668" name="テキスト ボックス 667">
          <a:extLst>
            <a:ext uri="{FF2B5EF4-FFF2-40B4-BE49-F238E27FC236}">
              <a16:creationId xmlns="" xmlns:a16="http://schemas.microsoft.com/office/drawing/2014/main" id="{00000000-0008-0000-0700-00009C020000}"/>
            </a:ext>
          </a:extLst>
        </xdr:cNvPr>
        <xdr:cNvSpPr txBox="1"/>
      </xdr:nvSpPr>
      <xdr:spPr>
        <a:xfrm>
          <a:off x="12547111" y="1323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 xmlns:a16="http://schemas.microsoft.com/office/drawing/2014/main" id="{00000000-0008-0000-07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3" name="公債費最小値テキスト">
          <a:extLst>
            <a:ext uri="{FF2B5EF4-FFF2-40B4-BE49-F238E27FC236}">
              <a16:creationId xmlns="" xmlns:a16="http://schemas.microsoft.com/office/drawing/2014/main" id="{00000000-0008-0000-0700-0000B5020000}"/>
            </a:ext>
          </a:extLst>
        </xdr:cNvPr>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4" name="直線コネクタ 693">
          <a:extLst>
            <a:ext uri="{FF2B5EF4-FFF2-40B4-BE49-F238E27FC236}">
              <a16:creationId xmlns="" xmlns:a16="http://schemas.microsoft.com/office/drawing/2014/main" id="{00000000-0008-0000-0700-0000B6020000}"/>
            </a:ext>
          </a:extLst>
        </xdr:cNvPr>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5" name="公債費最大値テキスト">
          <a:extLst>
            <a:ext uri="{FF2B5EF4-FFF2-40B4-BE49-F238E27FC236}">
              <a16:creationId xmlns="" xmlns:a16="http://schemas.microsoft.com/office/drawing/2014/main" id="{00000000-0008-0000-0700-0000B7020000}"/>
            </a:ext>
          </a:extLst>
        </xdr:cNvPr>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6" name="直線コネクタ 695">
          <a:extLst>
            <a:ext uri="{FF2B5EF4-FFF2-40B4-BE49-F238E27FC236}">
              <a16:creationId xmlns="" xmlns:a16="http://schemas.microsoft.com/office/drawing/2014/main" id="{00000000-0008-0000-0700-0000B8020000}"/>
            </a:ext>
          </a:extLst>
        </xdr:cNvPr>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142298</xdr:rowOff>
    </xdr:from>
    <xdr:to>
      <xdr:col>85</xdr:col>
      <xdr:colOff>127000</xdr:colOff>
      <xdr:row>97</xdr:row>
      <xdr:rowOff>148814</xdr:rowOff>
    </xdr:to>
    <xdr:cxnSp macro="">
      <xdr:nvCxnSpPr>
        <xdr:cNvPr id="697" name="直線コネクタ 696">
          <a:extLst>
            <a:ext uri="{FF2B5EF4-FFF2-40B4-BE49-F238E27FC236}">
              <a16:creationId xmlns="" xmlns:a16="http://schemas.microsoft.com/office/drawing/2014/main" id="{00000000-0008-0000-0700-0000B9020000}"/>
            </a:ext>
          </a:extLst>
        </xdr:cNvPr>
        <xdr:cNvCxnSpPr/>
      </xdr:nvCxnSpPr>
      <xdr:spPr>
        <a:xfrm flipV="1">
          <a:off x="15481300" y="16772948"/>
          <a:ext cx="8382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128122</xdr:rowOff>
    </xdr:from>
    <xdr:ext cx="534377" cy="259045"/>
    <xdr:sp macro="" textlink="">
      <xdr:nvSpPr>
        <xdr:cNvPr id="698" name="公債費平均値テキスト">
          <a:extLst>
            <a:ext uri="{FF2B5EF4-FFF2-40B4-BE49-F238E27FC236}">
              <a16:creationId xmlns="" xmlns:a16="http://schemas.microsoft.com/office/drawing/2014/main" id="{00000000-0008-0000-0700-0000BA020000}"/>
            </a:ext>
          </a:extLst>
        </xdr:cNvPr>
        <xdr:cNvSpPr txBox="1"/>
      </xdr:nvSpPr>
      <xdr:spPr>
        <a:xfrm>
          <a:off x="16370300" y="16415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699" name="フローチャート: 判断 698">
          <a:extLst>
            <a:ext uri="{FF2B5EF4-FFF2-40B4-BE49-F238E27FC236}">
              <a16:creationId xmlns="" xmlns:a16="http://schemas.microsoft.com/office/drawing/2014/main" id="{00000000-0008-0000-0700-0000BB020000}"/>
            </a:ext>
          </a:extLst>
        </xdr:cNvPr>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148814</xdr:rowOff>
    </xdr:from>
    <xdr:to>
      <xdr:col>81</xdr:col>
      <xdr:colOff>50800</xdr:colOff>
      <xdr:row>97</xdr:row>
      <xdr:rowOff>160389</xdr:rowOff>
    </xdr:to>
    <xdr:cxnSp macro="">
      <xdr:nvCxnSpPr>
        <xdr:cNvPr id="700" name="直線コネクタ 699">
          <a:extLst>
            <a:ext uri="{FF2B5EF4-FFF2-40B4-BE49-F238E27FC236}">
              <a16:creationId xmlns="" xmlns:a16="http://schemas.microsoft.com/office/drawing/2014/main" id="{00000000-0008-0000-0700-0000BC020000}"/>
            </a:ext>
          </a:extLst>
        </xdr:cNvPr>
        <xdr:cNvCxnSpPr/>
      </xdr:nvCxnSpPr>
      <xdr:spPr>
        <a:xfrm flipV="1">
          <a:off x="14592300" y="16779464"/>
          <a:ext cx="889000" cy="1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701" name="フローチャート: 判断 700">
          <a:extLst>
            <a:ext uri="{FF2B5EF4-FFF2-40B4-BE49-F238E27FC236}">
              <a16:creationId xmlns="" xmlns:a16="http://schemas.microsoft.com/office/drawing/2014/main" id="{00000000-0008-0000-0700-0000BD020000}"/>
            </a:ext>
          </a:extLst>
        </xdr:cNvPr>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21564</xdr:rowOff>
    </xdr:from>
    <xdr:ext cx="534377"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5214111" y="163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160389</xdr:rowOff>
    </xdr:from>
    <xdr:to>
      <xdr:col>76</xdr:col>
      <xdr:colOff>114300</xdr:colOff>
      <xdr:row>97</xdr:row>
      <xdr:rowOff>162514</xdr:rowOff>
    </xdr:to>
    <xdr:cxnSp macro="">
      <xdr:nvCxnSpPr>
        <xdr:cNvPr id="703" name="直線コネクタ 702">
          <a:extLst>
            <a:ext uri="{FF2B5EF4-FFF2-40B4-BE49-F238E27FC236}">
              <a16:creationId xmlns="" xmlns:a16="http://schemas.microsoft.com/office/drawing/2014/main" id="{00000000-0008-0000-0700-0000BF020000}"/>
            </a:ext>
          </a:extLst>
        </xdr:cNvPr>
        <xdr:cNvCxnSpPr/>
      </xdr:nvCxnSpPr>
      <xdr:spPr>
        <a:xfrm flipV="1">
          <a:off x="13703300" y="16791039"/>
          <a:ext cx="889000" cy="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4" name="フローチャート: 判断 703">
          <a:extLst>
            <a:ext uri="{FF2B5EF4-FFF2-40B4-BE49-F238E27FC236}">
              <a16:creationId xmlns="" xmlns:a16="http://schemas.microsoft.com/office/drawing/2014/main" id="{00000000-0008-0000-0700-0000C0020000}"/>
            </a:ext>
          </a:extLst>
        </xdr:cNvPr>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38777</xdr:rowOff>
    </xdr:from>
    <xdr:ext cx="534377"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4325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159245</xdr:rowOff>
    </xdr:from>
    <xdr:to>
      <xdr:col>71</xdr:col>
      <xdr:colOff>177800</xdr:colOff>
      <xdr:row>97</xdr:row>
      <xdr:rowOff>162514</xdr:rowOff>
    </xdr:to>
    <xdr:cxnSp macro="">
      <xdr:nvCxnSpPr>
        <xdr:cNvPr id="706" name="直線コネクタ 705">
          <a:extLst>
            <a:ext uri="{FF2B5EF4-FFF2-40B4-BE49-F238E27FC236}">
              <a16:creationId xmlns="" xmlns:a16="http://schemas.microsoft.com/office/drawing/2014/main" id="{00000000-0008-0000-0700-0000C2020000}"/>
            </a:ext>
          </a:extLst>
        </xdr:cNvPr>
        <xdr:cNvCxnSpPr/>
      </xdr:nvCxnSpPr>
      <xdr:spPr>
        <a:xfrm>
          <a:off x="12814300" y="16789895"/>
          <a:ext cx="889000" cy="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7" name="フローチャート: 判断 706">
          <a:extLst>
            <a:ext uri="{FF2B5EF4-FFF2-40B4-BE49-F238E27FC236}">
              <a16:creationId xmlns="" xmlns:a16="http://schemas.microsoft.com/office/drawing/2014/main" id="{00000000-0008-0000-0700-0000C3020000}"/>
            </a:ext>
          </a:extLst>
        </xdr:cNvPr>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57721</xdr:rowOff>
    </xdr:from>
    <xdr:ext cx="534377"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3436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110099</xdr:rowOff>
    </xdr:from>
    <xdr:to>
      <xdr:col>67</xdr:col>
      <xdr:colOff>101600</xdr:colOff>
      <xdr:row>97</xdr:row>
      <xdr:rowOff>40249</xdr:rowOff>
    </xdr:to>
    <xdr:sp macro="" textlink="">
      <xdr:nvSpPr>
        <xdr:cNvPr id="709" name="フローチャート: 判断 708">
          <a:extLst>
            <a:ext uri="{FF2B5EF4-FFF2-40B4-BE49-F238E27FC236}">
              <a16:creationId xmlns="" xmlns:a16="http://schemas.microsoft.com/office/drawing/2014/main" id="{00000000-0008-0000-0700-0000C5020000}"/>
            </a:ext>
          </a:extLst>
        </xdr:cNvPr>
        <xdr:cNvSpPr/>
      </xdr:nvSpPr>
      <xdr:spPr>
        <a:xfrm>
          <a:off x="12763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56776</xdr:rowOff>
    </xdr:from>
    <xdr:ext cx="534377"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2547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91498</xdr:rowOff>
    </xdr:from>
    <xdr:to>
      <xdr:col>85</xdr:col>
      <xdr:colOff>177800</xdr:colOff>
      <xdr:row>98</xdr:row>
      <xdr:rowOff>21648</xdr:rowOff>
    </xdr:to>
    <xdr:sp macro="" textlink="">
      <xdr:nvSpPr>
        <xdr:cNvPr id="716" name="楕円 715">
          <a:extLst>
            <a:ext uri="{FF2B5EF4-FFF2-40B4-BE49-F238E27FC236}">
              <a16:creationId xmlns="" xmlns:a16="http://schemas.microsoft.com/office/drawing/2014/main" id="{00000000-0008-0000-0700-0000CC020000}"/>
            </a:ext>
          </a:extLst>
        </xdr:cNvPr>
        <xdr:cNvSpPr/>
      </xdr:nvSpPr>
      <xdr:spPr>
        <a:xfrm>
          <a:off x="16268700" y="1672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69925</xdr:rowOff>
    </xdr:from>
    <xdr:ext cx="534377" cy="259045"/>
    <xdr:sp macro="" textlink="">
      <xdr:nvSpPr>
        <xdr:cNvPr id="717" name="公債費該当値テキスト">
          <a:extLst>
            <a:ext uri="{FF2B5EF4-FFF2-40B4-BE49-F238E27FC236}">
              <a16:creationId xmlns="" xmlns:a16="http://schemas.microsoft.com/office/drawing/2014/main" id="{00000000-0008-0000-0700-0000CD020000}"/>
            </a:ext>
          </a:extLst>
        </xdr:cNvPr>
        <xdr:cNvSpPr txBox="1"/>
      </xdr:nvSpPr>
      <xdr:spPr>
        <a:xfrm>
          <a:off x="16370300" y="167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98014</xdr:rowOff>
    </xdr:from>
    <xdr:to>
      <xdr:col>81</xdr:col>
      <xdr:colOff>101600</xdr:colOff>
      <xdr:row>98</xdr:row>
      <xdr:rowOff>28164</xdr:rowOff>
    </xdr:to>
    <xdr:sp macro="" textlink="">
      <xdr:nvSpPr>
        <xdr:cNvPr id="718" name="楕円 717">
          <a:extLst>
            <a:ext uri="{FF2B5EF4-FFF2-40B4-BE49-F238E27FC236}">
              <a16:creationId xmlns="" xmlns:a16="http://schemas.microsoft.com/office/drawing/2014/main" id="{00000000-0008-0000-0700-0000CE020000}"/>
            </a:ext>
          </a:extLst>
        </xdr:cNvPr>
        <xdr:cNvSpPr/>
      </xdr:nvSpPr>
      <xdr:spPr>
        <a:xfrm>
          <a:off x="15430500" y="1672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19291</xdr:rowOff>
    </xdr:from>
    <xdr:ext cx="534377" cy="259045"/>
    <xdr:sp macro="" textlink="">
      <xdr:nvSpPr>
        <xdr:cNvPr id="719" name="テキスト ボックス 718">
          <a:extLst>
            <a:ext uri="{FF2B5EF4-FFF2-40B4-BE49-F238E27FC236}">
              <a16:creationId xmlns="" xmlns:a16="http://schemas.microsoft.com/office/drawing/2014/main" id="{00000000-0008-0000-0700-0000CF020000}"/>
            </a:ext>
          </a:extLst>
        </xdr:cNvPr>
        <xdr:cNvSpPr txBox="1"/>
      </xdr:nvSpPr>
      <xdr:spPr>
        <a:xfrm>
          <a:off x="15214111" y="1682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109589</xdr:rowOff>
    </xdr:from>
    <xdr:to>
      <xdr:col>76</xdr:col>
      <xdr:colOff>165100</xdr:colOff>
      <xdr:row>98</xdr:row>
      <xdr:rowOff>39739</xdr:rowOff>
    </xdr:to>
    <xdr:sp macro="" textlink="">
      <xdr:nvSpPr>
        <xdr:cNvPr id="720" name="楕円 719">
          <a:extLst>
            <a:ext uri="{FF2B5EF4-FFF2-40B4-BE49-F238E27FC236}">
              <a16:creationId xmlns="" xmlns:a16="http://schemas.microsoft.com/office/drawing/2014/main" id="{00000000-0008-0000-0700-0000D0020000}"/>
            </a:ext>
          </a:extLst>
        </xdr:cNvPr>
        <xdr:cNvSpPr/>
      </xdr:nvSpPr>
      <xdr:spPr>
        <a:xfrm>
          <a:off x="14541500" y="1674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30866</xdr:rowOff>
    </xdr:from>
    <xdr:ext cx="534377" cy="259045"/>
    <xdr:sp macro="" textlink="">
      <xdr:nvSpPr>
        <xdr:cNvPr id="721" name="テキスト ボックス 720">
          <a:extLst>
            <a:ext uri="{FF2B5EF4-FFF2-40B4-BE49-F238E27FC236}">
              <a16:creationId xmlns="" xmlns:a16="http://schemas.microsoft.com/office/drawing/2014/main" id="{00000000-0008-0000-0700-0000D1020000}"/>
            </a:ext>
          </a:extLst>
        </xdr:cNvPr>
        <xdr:cNvSpPr txBox="1"/>
      </xdr:nvSpPr>
      <xdr:spPr>
        <a:xfrm>
          <a:off x="14325111" y="1683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111714</xdr:rowOff>
    </xdr:from>
    <xdr:to>
      <xdr:col>72</xdr:col>
      <xdr:colOff>38100</xdr:colOff>
      <xdr:row>98</xdr:row>
      <xdr:rowOff>41864</xdr:rowOff>
    </xdr:to>
    <xdr:sp macro="" textlink="">
      <xdr:nvSpPr>
        <xdr:cNvPr id="722" name="楕円 721">
          <a:extLst>
            <a:ext uri="{FF2B5EF4-FFF2-40B4-BE49-F238E27FC236}">
              <a16:creationId xmlns="" xmlns:a16="http://schemas.microsoft.com/office/drawing/2014/main" id="{00000000-0008-0000-0700-0000D2020000}"/>
            </a:ext>
          </a:extLst>
        </xdr:cNvPr>
        <xdr:cNvSpPr/>
      </xdr:nvSpPr>
      <xdr:spPr>
        <a:xfrm>
          <a:off x="13652500" y="167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32991</xdr:rowOff>
    </xdr:from>
    <xdr:ext cx="534377" cy="259045"/>
    <xdr:sp macro="" textlink="">
      <xdr:nvSpPr>
        <xdr:cNvPr id="723" name="テキスト ボックス 722">
          <a:extLst>
            <a:ext uri="{FF2B5EF4-FFF2-40B4-BE49-F238E27FC236}">
              <a16:creationId xmlns="" xmlns:a16="http://schemas.microsoft.com/office/drawing/2014/main" id="{00000000-0008-0000-0700-0000D3020000}"/>
            </a:ext>
          </a:extLst>
        </xdr:cNvPr>
        <xdr:cNvSpPr txBox="1"/>
      </xdr:nvSpPr>
      <xdr:spPr>
        <a:xfrm>
          <a:off x="13436111" y="1683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108445</xdr:rowOff>
    </xdr:from>
    <xdr:to>
      <xdr:col>67</xdr:col>
      <xdr:colOff>101600</xdr:colOff>
      <xdr:row>98</xdr:row>
      <xdr:rowOff>38595</xdr:rowOff>
    </xdr:to>
    <xdr:sp macro="" textlink="">
      <xdr:nvSpPr>
        <xdr:cNvPr id="724" name="楕円 723">
          <a:extLst>
            <a:ext uri="{FF2B5EF4-FFF2-40B4-BE49-F238E27FC236}">
              <a16:creationId xmlns="" xmlns:a16="http://schemas.microsoft.com/office/drawing/2014/main" id="{00000000-0008-0000-0700-0000D4020000}"/>
            </a:ext>
          </a:extLst>
        </xdr:cNvPr>
        <xdr:cNvSpPr/>
      </xdr:nvSpPr>
      <xdr:spPr>
        <a:xfrm>
          <a:off x="12763500" y="167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29722</xdr:rowOff>
    </xdr:from>
    <xdr:ext cx="534377" cy="259045"/>
    <xdr:sp macro="" textlink="">
      <xdr:nvSpPr>
        <xdr:cNvPr id="725" name="テキスト ボックス 724">
          <a:extLst>
            <a:ext uri="{FF2B5EF4-FFF2-40B4-BE49-F238E27FC236}">
              <a16:creationId xmlns="" xmlns:a16="http://schemas.microsoft.com/office/drawing/2014/main" id="{00000000-0008-0000-0700-0000D5020000}"/>
            </a:ext>
          </a:extLst>
        </xdr:cNvPr>
        <xdr:cNvSpPr txBox="1"/>
      </xdr:nvSpPr>
      <xdr:spPr>
        <a:xfrm>
          <a:off x="12547111" y="1683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a:extLst>
            <a:ext uri="{FF2B5EF4-FFF2-40B4-BE49-F238E27FC236}">
              <a16:creationId xmlns="" xmlns:a16="http://schemas.microsoft.com/office/drawing/2014/main" id="{00000000-0008-0000-0700-0000E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a:extLst>
            <a:ext uri="{FF2B5EF4-FFF2-40B4-BE49-F238E27FC236}">
              <a16:creationId xmlns="" xmlns:a16="http://schemas.microsoft.com/office/drawing/2014/main" id="{00000000-0008-0000-0700-0000E5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a:extLst>
            <a:ext uri="{FF2B5EF4-FFF2-40B4-BE49-F238E27FC236}">
              <a16:creationId xmlns="" xmlns:a16="http://schemas.microsoft.com/office/drawing/2014/main" id="{00000000-0008-0000-0700-0000E7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a:extLst>
            <a:ext uri="{FF2B5EF4-FFF2-40B4-BE49-F238E27FC236}">
              <a16:creationId xmlns="" xmlns:a16="http://schemas.microsoft.com/office/drawing/2014/main" id="{00000000-0008-0000-0700-0000E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7" name="直線コネクタ 746">
          <a:extLst>
            <a:ext uri="{FF2B5EF4-FFF2-40B4-BE49-F238E27FC236}">
              <a16:creationId xmlns="" xmlns:a16="http://schemas.microsoft.com/office/drawing/2014/main" id="{00000000-0008-0000-0700-0000EB020000}"/>
            </a:ext>
          </a:extLst>
        </xdr:cNvPr>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48" name="諸支出金最小値テキスト">
          <a:extLst>
            <a:ext uri="{FF2B5EF4-FFF2-40B4-BE49-F238E27FC236}">
              <a16:creationId xmlns="" xmlns:a16="http://schemas.microsoft.com/office/drawing/2014/main" id="{00000000-0008-0000-0700-0000EC020000}"/>
            </a:ext>
          </a:extLst>
        </xdr:cNvPr>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50" name="諸支出金最大値テキスト">
          <a:extLst>
            <a:ext uri="{FF2B5EF4-FFF2-40B4-BE49-F238E27FC236}">
              <a16:creationId xmlns="" xmlns:a16="http://schemas.microsoft.com/office/drawing/2014/main" id="{00000000-0008-0000-0700-0000EE020000}"/>
            </a:ext>
          </a:extLst>
        </xdr:cNvPr>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1" name="直線コネクタ 750">
          <a:extLst>
            <a:ext uri="{FF2B5EF4-FFF2-40B4-BE49-F238E27FC236}">
              <a16:creationId xmlns="" xmlns:a16="http://schemas.microsoft.com/office/drawing/2014/main" id="{00000000-0008-0000-0700-0000EF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3" name="諸支出金平均値テキスト">
          <a:extLst>
            <a:ext uri="{FF2B5EF4-FFF2-40B4-BE49-F238E27FC236}">
              <a16:creationId xmlns="" xmlns:a16="http://schemas.microsoft.com/office/drawing/2014/main" id="{00000000-0008-0000-0700-0000F1020000}"/>
            </a:ext>
          </a:extLst>
        </xdr:cNvPr>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4" name="フローチャート: 判断 753">
          <a:extLst>
            <a:ext uri="{FF2B5EF4-FFF2-40B4-BE49-F238E27FC236}">
              <a16:creationId xmlns="" xmlns:a16="http://schemas.microsoft.com/office/drawing/2014/main" id="{00000000-0008-0000-0700-0000F2020000}"/>
            </a:ext>
          </a:extLst>
        </xdr:cNvPr>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6" name="フローチャート: 判断 755">
          <a:extLst>
            <a:ext uri="{FF2B5EF4-FFF2-40B4-BE49-F238E27FC236}">
              <a16:creationId xmlns="" xmlns:a16="http://schemas.microsoft.com/office/drawing/2014/main" id="{00000000-0008-0000-0700-0000F4020000}"/>
            </a:ext>
          </a:extLst>
        </xdr:cNvPr>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59" name="フローチャート: 判断 758">
          <a:extLst>
            <a:ext uri="{FF2B5EF4-FFF2-40B4-BE49-F238E27FC236}">
              <a16:creationId xmlns="" xmlns:a16="http://schemas.microsoft.com/office/drawing/2014/main" id="{00000000-0008-0000-0700-0000F7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2" name="フローチャート: 判断 761">
          <a:extLst>
            <a:ext uri="{FF2B5EF4-FFF2-40B4-BE49-F238E27FC236}">
              <a16:creationId xmlns="" xmlns:a16="http://schemas.microsoft.com/office/drawing/2014/main" id="{00000000-0008-0000-0700-0000FA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64" name="フローチャート: 判断 763">
          <a:extLst>
            <a:ext uri="{FF2B5EF4-FFF2-40B4-BE49-F238E27FC236}">
              <a16:creationId xmlns="" xmlns:a16="http://schemas.microsoft.com/office/drawing/2014/main" id="{00000000-0008-0000-0700-0000FC020000}"/>
            </a:ext>
          </a:extLst>
        </xdr:cNvPr>
        <xdr:cNvSpPr/>
      </xdr:nvSpPr>
      <xdr:spPr>
        <a:xfrm>
          <a:off x="18605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3573</xdr:rowOff>
    </xdr:from>
    <xdr:ext cx="313932"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18499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2" name="諸支出金該当値テキスト">
          <a:extLst>
            <a:ext uri="{FF2B5EF4-FFF2-40B4-BE49-F238E27FC236}">
              <a16:creationId xmlns="" xmlns:a16="http://schemas.microsoft.com/office/drawing/2014/main" id="{00000000-0008-0000-0700-000004030000}"/>
            </a:ext>
          </a:extLst>
        </xdr:cNvPr>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8" name="テキスト ボックス 777">
          <a:extLst>
            <a:ext uri="{FF2B5EF4-FFF2-40B4-BE49-F238E27FC236}">
              <a16:creationId xmlns="" xmlns:a16="http://schemas.microsoft.com/office/drawing/2014/main" id="{00000000-0008-0000-0700-00000A03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・目的別歳出で大幅に増加しているのは、教育費、民生費、衛生費である。教育費に関しては、小学校増築工事や中央公民館大規模改修工事が要因としてあげられる。住民一人当たりのコストが</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千円と類似団体平均を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千円上回っている。民生費に関しては、障害児者自立支援費の増加や、低所得世帯支援のための価格高騰重点支援金給付事業実施が要因としてあげられる。住民一人当たりのコストが</a:t>
          </a:r>
          <a:r>
            <a:rPr kumimoji="1" lang="en-US" altLang="ja-JP" sz="1300">
              <a:latin typeface="ＭＳ Ｐゴシック" panose="020B0600070205080204" pitchFamily="50" charset="-128"/>
              <a:ea typeface="ＭＳ Ｐゴシック" panose="020B0600070205080204" pitchFamily="50" charset="-128"/>
            </a:rPr>
            <a:t>206</a:t>
          </a:r>
          <a:r>
            <a:rPr kumimoji="1" lang="ja-JP" altLang="en-US" sz="1300">
              <a:latin typeface="ＭＳ Ｐゴシック" panose="020B0600070205080204" pitchFamily="50" charset="-128"/>
              <a:ea typeface="ＭＳ Ｐゴシック" panose="020B0600070205080204" pitchFamily="50" charset="-128"/>
            </a:rPr>
            <a:t>千円と類似団体を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千円上回っている。衛生費に関しては、健康管理センター大規模改修工事が要因としてあげられる。住民一人当たりのコストが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千円で類似団体よりは</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千円下回っている。</a:t>
          </a:r>
        </a:p>
        <a:p>
          <a:r>
            <a:rPr kumimoji="1" lang="ja-JP" altLang="en-US" sz="1300">
              <a:latin typeface="ＭＳ Ｐゴシック" panose="020B0600070205080204" pitchFamily="50" charset="-128"/>
              <a:ea typeface="ＭＳ Ｐゴシック" panose="020B0600070205080204" pitchFamily="50" charset="-128"/>
            </a:rPr>
            <a:t>・農林水産業費は、引き続き防災重点ため池の浚渫に係る設計・工事を実施しており、依然として類似団体平均を大きく上回っている。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福岡県大刀洗町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実質単年度収支は令和元年度以来の赤字となったが、財政調整基金を取り崩すことはなく実質収支額は黒字で推移している。</a:t>
          </a:r>
        </a:p>
        <a:p>
          <a:r>
            <a:rPr kumimoji="1" lang="ja-JP" altLang="en-US" sz="1400">
              <a:latin typeface="ＭＳ ゴシック" pitchFamily="49" charset="-128"/>
              <a:ea typeface="ＭＳ ゴシック" pitchFamily="49" charset="-128"/>
            </a:rPr>
            <a:t>　決算見込み額の精度を上げることにより、剰余金を基金に積み立て、今後の財政需要に備えていく必要がある。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福岡県大刀洗町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年度も全会計において黒字となった。</a:t>
          </a:r>
        </a:p>
        <a:p>
          <a:r>
            <a:rPr kumimoji="1" lang="ja-JP" altLang="en-US" sz="1400">
              <a:latin typeface="ＭＳ ゴシック" pitchFamily="49" charset="-128"/>
              <a:ea typeface="ＭＳ ゴシック" pitchFamily="49" charset="-128"/>
            </a:rPr>
            <a:t>　一般会計、国民健康保険特別会計、下水道事業会計は黒字額が多くなっているが、その他の会計は収支は均衡している。</a:t>
          </a:r>
        </a:p>
        <a:p>
          <a:r>
            <a:rPr kumimoji="1" lang="ja-JP" altLang="en-US" sz="1400">
              <a:latin typeface="ＭＳ ゴシック" pitchFamily="49" charset="-128"/>
              <a:ea typeface="ＭＳ ゴシック" pitchFamily="49" charset="-128"/>
            </a:rPr>
            <a:t>　今後も少子高齢化や物価高騰等による影響により、他会計への繰出金が増加することが予想されるためそれぞれの会計において歳出削減、歳入確保に努める必要がある。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福岡県大刀洗町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増加傾向にある。これは、災害復旧事業や小中学校の空調設置工事等の償還開始によるもの。今後も小学校や中央公民館改修、ため池浚渫等の償還が見込まれるため増加していくことが予想される。</a:t>
          </a:r>
        </a:p>
        <a:p>
          <a:r>
            <a:rPr kumimoji="1" lang="ja-JP" altLang="en-US" sz="1400">
              <a:latin typeface="ＭＳ ゴシック" pitchFamily="49" charset="-128"/>
              <a:ea typeface="ＭＳ ゴシック" pitchFamily="49" charset="-128"/>
            </a:rPr>
            <a:t>　公共施設の更新や長寿命化等を行うにあたっては事業内容の精査や交付税措置対象となる事業に限定した起債を行う等、地方債の発行を抑制し、健全な財政運営に努めていく。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福岡県大刀洗町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将来負担比率は近年「</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数値無</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主な要因は、事業の精査を行い新規借入を必要最低限の事業に抑えられたことである。また、起債する地方債も地方交付税措置を受けられるものをうまく利用しながら借入を行っている。</a:t>
          </a:r>
        </a:p>
        <a:p>
          <a:r>
            <a:rPr kumimoji="1" lang="ja-JP" altLang="en-US" sz="1400">
              <a:latin typeface="ＭＳ ゴシック" pitchFamily="49" charset="-128"/>
              <a:ea typeface="ＭＳ ゴシック" pitchFamily="49" charset="-128"/>
            </a:rPr>
            <a:t>　加えて充当可能基金は増加傾向にあるが、今後収支不足による基金の取り崩しの可能性や、基準財政需要額見込額の減少も考慮しながら事業展開をし、将来負担額を適正に管理していく。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福岡県大刀洗町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ふるさと応援寄附金の増加により、ふるさと応援基金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百万円の積立を行い、取り崩し分との差し引きで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百万を積立てた一方、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百万円を繰り入れたため差引分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財政調整基金への積立も一定額行う必要はあるものの、基金の使途の明確化を図るため個々の特目基金に積み立てていくことを予定している。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・ふるさと応援基金：ふるさと応援寄附金を財源とし、個性豊かで活力あるふるさとづくりに関する施策の推進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・下水道施設整備基金：下水道施設の計画的な整備促進を図り、環境保全に関する施策の推進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・地域振興基金：福祉活動の促進、快適な生活環境の形成等に関する施策の推進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・教育施設整備基金：教育施設の整備資金に充て、教育環境の充実・発展に関する施策の推進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・公共施設整備基金：公共施設の整備やその他経費の資金に充て、公共の福祉の増進や文化向上に関する施策の推進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・ふるさと応援基金：寄附者から受領したふるさと応援寄附金から事務経費を差し引いた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百万円を積み立てた一方で、寄附者の意向に沿った事業に基金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百万円を繰り入れた差引き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・下水道施設整備基金：今後の下水道施設の整備に備え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・教育施設整備基金：小学校の改修工事等に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百万充当し、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・公共施設整備基金：ドリームセンター床タイル張替工事に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・下水道施設整備基金：約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年後に下水道管等が耐用年数を超えるため、更新費用として毎年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・ふるさと応援基金：受領した寄附金から事務経費を差し引いた残額を積み立て、後年度以降の寄附者の意向に沿った事業を実施</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年度の取り崩しはなく、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年々増加している社会保障関係経費に対応するため、減少していく見込である。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基金の運用収入分を積み立てているため、増加している。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今後の地方債の償還に向けて、現在の基金残高の維持に努める。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c r="B2" s="182" t="s">
        <v>77</v>
      </c>
      <c r="C2" s="182"/>
      <c r="D2" s="183"/>
    </row>
    <row r="3" spans="1:119" ht="18.75" customHeight="1" thickBot="1">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10715480</v>
      </c>
      <c r="BO4" s="449"/>
      <c r="BP4" s="449"/>
      <c r="BQ4" s="449"/>
      <c r="BR4" s="449"/>
      <c r="BS4" s="449"/>
      <c r="BT4" s="449"/>
      <c r="BU4" s="450"/>
      <c r="BV4" s="448">
        <v>9824270</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14.7</v>
      </c>
      <c r="CU4" s="589"/>
      <c r="CV4" s="589"/>
      <c r="CW4" s="589"/>
      <c r="CX4" s="589"/>
      <c r="CY4" s="589"/>
      <c r="CZ4" s="589"/>
      <c r="DA4" s="590"/>
      <c r="DB4" s="588">
        <v>15.3</v>
      </c>
      <c r="DC4" s="589"/>
      <c r="DD4" s="589"/>
      <c r="DE4" s="589"/>
      <c r="DF4" s="589"/>
      <c r="DG4" s="589"/>
      <c r="DH4" s="589"/>
      <c r="DI4" s="590"/>
    </row>
    <row r="5" spans="1:119" ht="18.75" customHeight="1">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9970521</v>
      </c>
      <c r="BO5" s="420"/>
      <c r="BP5" s="420"/>
      <c r="BQ5" s="420"/>
      <c r="BR5" s="420"/>
      <c r="BS5" s="420"/>
      <c r="BT5" s="420"/>
      <c r="BU5" s="421"/>
      <c r="BV5" s="419">
        <v>9135833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82.9</v>
      </c>
      <c r="CU5" s="417"/>
      <c r="CV5" s="417"/>
      <c r="CW5" s="417"/>
      <c r="CX5" s="417"/>
      <c r="CY5" s="417"/>
      <c r="CZ5" s="417"/>
      <c r="DA5" s="418"/>
      <c r="DB5" s="416">
        <v>81.900000000000006</v>
      </c>
      <c r="DC5" s="417"/>
      <c r="DD5" s="417"/>
      <c r="DE5" s="417"/>
      <c r="DF5" s="417"/>
      <c r="DG5" s="417"/>
      <c r="DH5" s="417"/>
      <c r="DI5" s="418"/>
    </row>
    <row r="6" spans="1:119" ht="18.75" customHeight="1">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744959</v>
      </c>
      <c r="BO6" s="420"/>
      <c r="BP6" s="420"/>
      <c r="BQ6" s="420"/>
      <c r="BR6" s="420"/>
      <c r="BS6" s="420"/>
      <c r="BT6" s="420"/>
      <c r="BU6" s="421"/>
      <c r="BV6" s="419">
        <v>688437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83.4</v>
      </c>
      <c r="CU6" s="563"/>
      <c r="CV6" s="563"/>
      <c r="CW6" s="563"/>
      <c r="CX6" s="563"/>
      <c r="CY6" s="563"/>
      <c r="CZ6" s="563"/>
      <c r="DA6" s="564"/>
      <c r="DB6" s="562">
        <v>83.1</v>
      </c>
      <c r="DC6" s="563"/>
      <c r="DD6" s="563"/>
      <c r="DE6" s="563"/>
      <c r="DF6" s="563"/>
      <c r="DG6" s="563"/>
      <c r="DH6" s="563"/>
      <c r="DI6" s="564"/>
    </row>
    <row r="7" spans="1:119" ht="18.75" customHeight="1">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103627</v>
      </c>
      <c r="BO7" s="420"/>
      <c r="BP7" s="420"/>
      <c r="BQ7" s="420"/>
      <c r="BR7" s="420"/>
      <c r="BS7" s="420"/>
      <c r="BT7" s="420"/>
      <c r="BU7" s="421"/>
      <c r="BV7" s="419">
        <v>42904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4356659</v>
      </c>
      <c r="CU7" s="420"/>
      <c r="CV7" s="420"/>
      <c r="CW7" s="420"/>
      <c r="CX7" s="420"/>
      <c r="CY7" s="420"/>
      <c r="CZ7" s="420"/>
      <c r="DA7" s="421"/>
      <c r="DB7" s="419">
        <v>4213600</v>
      </c>
      <c r="DC7" s="420"/>
      <c r="DD7" s="420"/>
      <c r="DE7" s="420"/>
      <c r="DF7" s="420"/>
      <c r="DG7" s="420"/>
      <c r="DH7" s="420"/>
      <c r="DI7" s="421"/>
    </row>
    <row r="8" spans="1:119" ht="18.75" customHeight="1" thickBot="1">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641332</v>
      </c>
      <c r="BO8" s="420"/>
      <c r="BP8" s="420"/>
      <c r="BQ8" s="420"/>
      <c r="BR8" s="420"/>
      <c r="BS8" s="420"/>
      <c r="BT8" s="420"/>
      <c r="BU8" s="421"/>
      <c r="BV8" s="419">
        <v>645533</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0.46</v>
      </c>
      <c r="CU8" s="523"/>
      <c r="CV8" s="523"/>
      <c r="CW8" s="523"/>
      <c r="CX8" s="523"/>
      <c r="CY8" s="523"/>
      <c r="CZ8" s="523"/>
      <c r="DA8" s="524"/>
      <c r="DB8" s="522">
        <v>0.47</v>
      </c>
      <c r="DC8" s="523"/>
      <c r="DD8" s="523"/>
      <c r="DE8" s="523"/>
      <c r="DF8" s="523"/>
      <c r="DG8" s="523"/>
      <c r="DH8" s="523"/>
      <c r="DI8" s="524"/>
    </row>
    <row r="9" spans="1:119" ht="18.75" customHeight="1" thickBot="1">
      <c r="A9" s="181"/>
      <c r="B9" s="551" t="s">
        <v>106</v>
      </c>
      <c r="C9" s="552"/>
      <c r="D9" s="552"/>
      <c r="E9" s="552"/>
      <c r="F9" s="552"/>
      <c r="G9" s="552"/>
      <c r="H9" s="552"/>
      <c r="I9" s="552"/>
      <c r="J9" s="552"/>
      <c r="K9" s="470"/>
      <c r="L9" s="553" t="s">
        <v>107</v>
      </c>
      <c r="M9" s="554"/>
      <c r="N9" s="554"/>
      <c r="O9" s="554"/>
      <c r="P9" s="554"/>
      <c r="Q9" s="555"/>
      <c r="R9" s="556">
        <v>15521</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-4201</v>
      </c>
      <c r="BO9" s="420"/>
      <c r="BP9" s="420"/>
      <c r="BQ9" s="420"/>
      <c r="BR9" s="420"/>
      <c r="BS9" s="420"/>
      <c r="BT9" s="420"/>
      <c r="BU9" s="421"/>
      <c r="BV9" s="419">
        <v>6949</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9.1999999999999993</v>
      </c>
      <c r="CU9" s="417"/>
      <c r="CV9" s="417"/>
      <c r="CW9" s="417"/>
      <c r="CX9" s="417"/>
      <c r="CY9" s="417"/>
      <c r="CZ9" s="417"/>
      <c r="DA9" s="418"/>
      <c r="DB9" s="416">
        <v>9.3000000000000007</v>
      </c>
      <c r="DC9" s="417"/>
      <c r="DD9" s="417"/>
      <c r="DE9" s="417"/>
      <c r="DF9" s="417"/>
      <c r="DG9" s="417"/>
      <c r="DH9" s="417"/>
      <c r="DI9" s="418"/>
    </row>
    <row r="10" spans="1:119" ht="18.75" customHeight="1" thickBot="1">
      <c r="A10" s="181"/>
      <c r="B10" s="551"/>
      <c r="C10" s="552"/>
      <c r="D10" s="552"/>
      <c r="E10" s="552"/>
      <c r="F10" s="552"/>
      <c r="G10" s="552"/>
      <c r="H10" s="552"/>
      <c r="I10" s="552"/>
      <c r="J10" s="552"/>
      <c r="K10" s="470"/>
      <c r="L10" s="375" t="s">
        <v>112</v>
      </c>
      <c r="M10" s="376"/>
      <c r="N10" s="376"/>
      <c r="O10" s="376"/>
      <c r="P10" s="376"/>
      <c r="Q10" s="377"/>
      <c r="R10" s="372">
        <v>15138</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2495</v>
      </c>
      <c r="BO10" s="420"/>
      <c r="BP10" s="420"/>
      <c r="BQ10" s="420"/>
      <c r="BR10" s="420"/>
      <c r="BS10" s="420"/>
      <c r="BT10" s="420"/>
      <c r="BU10" s="421"/>
      <c r="BV10" s="419">
        <v>1577</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c r="A12" s="181"/>
      <c r="B12" s="525" t="s">
        <v>122</v>
      </c>
      <c r="C12" s="526"/>
      <c r="D12" s="526"/>
      <c r="E12" s="526"/>
      <c r="F12" s="526"/>
      <c r="G12" s="526"/>
      <c r="H12" s="526"/>
      <c r="I12" s="526"/>
      <c r="J12" s="526"/>
      <c r="K12" s="527"/>
      <c r="L12" s="534" t="s">
        <v>123</v>
      </c>
      <c r="M12" s="535"/>
      <c r="N12" s="535"/>
      <c r="O12" s="535"/>
      <c r="P12" s="535"/>
      <c r="Q12" s="536"/>
      <c r="R12" s="537">
        <v>16084</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127</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c r="A13" s="181"/>
      <c r="B13" s="528"/>
      <c r="C13" s="529"/>
      <c r="D13" s="529"/>
      <c r="E13" s="529"/>
      <c r="F13" s="529"/>
      <c r="G13" s="529"/>
      <c r="H13" s="529"/>
      <c r="I13" s="529"/>
      <c r="J13" s="529"/>
      <c r="K13" s="530"/>
      <c r="L13" s="190"/>
      <c r="M13" s="503" t="s">
        <v>130</v>
      </c>
      <c r="N13" s="504"/>
      <c r="O13" s="504"/>
      <c r="P13" s="504"/>
      <c r="Q13" s="505"/>
      <c r="R13" s="506">
        <v>15502</v>
      </c>
      <c r="S13" s="507"/>
      <c r="T13" s="507"/>
      <c r="U13" s="507"/>
      <c r="V13" s="508"/>
      <c r="W13" s="509" t="s">
        <v>131</v>
      </c>
      <c r="X13" s="405"/>
      <c r="Y13" s="405"/>
      <c r="Z13" s="405"/>
      <c r="AA13" s="405"/>
      <c r="AB13" s="406"/>
      <c r="AC13" s="372">
        <v>863</v>
      </c>
      <c r="AD13" s="373"/>
      <c r="AE13" s="373"/>
      <c r="AF13" s="373"/>
      <c r="AG13" s="374"/>
      <c r="AH13" s="372">
        <v>1000</v>
      </c>
      <c r="AI13" s="373"/>
      <c r="AJ13" s="373"/>
      <c r="AK13" s="373"/>
      <c r="AL13" s="432"/>
      <c r="AM13" s="476" t="s">
        <v>132</v>
      </c>
      <c r="AN13" s="376"/>
      <c r="AO13" s="376"/>
      <c r="AP13" s="376"/>
      <c r="AQ13" s="376"/>
      <c r="AR13" s="376"/>
      <c r="AS13" s="376"/>
      <c r="AT13" s="377"/>
      <c r="AU13" s="477" t="s">
        <v>127</v>
      </c>
      <c r="AV13" s="478"/>
      <c r="AW13" s="478"/>
      <c r="AX13" s="478"/>
      <c r="AY13" s="433" t="s">
        <v>133</v>
      </c>
      <c r="AZ13" s="434"/>
      <c r="BA13" s="434"/>
      <c r="BB13" s="434"/>
      <c r="BC13" s="434"/>
      <c r="BD13" s="434"/>
      <c r="BE13" s="434"/>
      <c r="BF13" s="434"/>
      <c r="BG13" s="434"/>
      <c r="BH13" s="434"/>
      <c r="BI13" s="434"/>
      <c r="BJ13" s="434"/>
      <c r="BK13" s="434"/>
      <c r="BL13" s="434"/>
      <c r="BM13" s="435"/>
      <c r="BN13" s="419">
        <v>-1706</v>
      </c>
      <c r="BO13" s="420"/>
      <c r="BP13" s="420"/>
      <c r="BQ13" s="420"/>
      <c r="BR13" s="420"/>
      <c r="BS13" s="420"/>
      <c r="BT13" s="420"/>
      <c r="BU13" s="421"/>
      <c r="BV13" s="419">
        <v>8526</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9.1</v>
      </c>
      <c r="CU13" s="417"/>
      <c r="CV13" s="417"/>
      <c r="CW13" s="417"/>
      <c r="CX13" s="417"/>
      <c r="CY13" s="417"/>
      <c r="CZ13" s="417"/>
      <c r="DA13" s="418"/>
      <c r="DB13" s="416">
        <v>8.8000000000000007</v>
      </c>
      <c r="DC13" s="417"/>
      <c r="DD13" s="417"/>
      <c r="DE13" s="417"/>
      <c r="DF13" s="417"/>
      <c r="DG13" s="417"/>
      <c r="DH13" s="417"/>
      <c r="DI13" s="418"/>
    </row>
    <row r="14" spans="1:119" ht="18.75" customHeight="1" thickBot="1">
      <c r="A14" s="181"/>
      <c r="B14" s="528"/>
      <c r="C14" s="529"/>
      <c r="D14" s="529"/>
      <c r="E14" s="529"/>
      <c r="F14" s="529"/>
      <c r="G14" s="529"/>
      <c r="H14" s="529"/>
      <c r="I14" s="529"/>
      <c r="J14" s="529"/>
      <c r="K14" s="530"/>
      <c r="L14" s="493" t="s">
        <v>135</v>
      </c>
      <c r="M14" s="546"/>
      <c r="N14" s="546"/>
      <c r="O14" s="546"/>
      <c r="P14" s="546"/>
      <c r="Q14" s="547"/>
      <c r="R14" s="506">
        <v>16038</v>
      </c>
      <c r="S14" s="507"/>
      <c r="T14" s="507"/>
      <c r="U14" s="507"/>
      <c r="V14" s="508"/>
      <c r="W14" s="510"/>
      <c r="X14" s="408"/>
      <c r="Y14" s="408"/>
      <c r="Z14" s="408"/>
      <c r="AA14" s="408"/>
      <c r="AB14" s="409"/>
      <c r="AC14" s="499">
        <v>11.9</v>
      </c>
      <c r="AD14" s="500"/>
      <c r="AE14" s="500"/>
      <c r="AF14" s="500"/>
      <c r="AG14" s="501"/>
      <c r="AH14" s="499">
        <v>14.1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121</v>
      </c>
      <c r="CU14" s="517"/>
      <c r="CV14" s="517"/>
      <c r="CW14" s="517"/>
      <c r="CX14" s="517"/>
      <c r="CY14" s="517"/>
      <c r="CZ14" s="517"/>
      <c r="DA14" s="518"/>
      <c r="DB14" s="516" t="s">
        <v>121</v>
      </c>
      <c r="DC14" s="517"/>
      <c r="DD14" s="517"/>
      <c r="DE14" s="517"/>
      <c r="DF14" s="517"/>
      <c r="DG14" s="517"/>
      <c r="DH14" s="517"/>
      <c r="DI14" s="518"/>
    </row>
    <row r="15" spans="1:119" ht="18.75" customHeight="1">
      <c r="A15" s="181"/>
      <c r="B15" s="528"/>
      <c r="C15" s="529"/>
      <c r="D15" s="529"/>
      <c r="E15" s="529"/>
      <c r="F15" s="529"/>
      <c r="G15" s="529"/>
      <c r="H15" s="529"/>
      <c r="I15" s="529"/>
      <c r="J15" s="529"/>
      <c r="K15" s="530"/>
      <c r="L15" s="190"/>
      <c r="M15" s="503" t="s">
        <v>130</v>
      </c>
      <c r="N15" s="504"/>
      <c r="O15" s="504"/>
      <c r="P15" s="504"/>
      <c r="Q15" s="505"/>
      <c r="R15" s="506">
        <v>15555</v>
      </c>
      <c r="S15" s="507"/>
      <c r="T15" s="507"/>
      <c r="U15" s="507"/>
      <c r="V15" s="508"/>
      <c r="W15" s="509" t="s">
        <v>137</v>
      </c>
      <c r="X15" s="405"/>
      <c r="Y15" s="405"/>
      <c r="Z15" s="405"/>
      <c r="AA15" s="405"/>
      <c r="AB15" s="406"/>
      <c r="AC15" s="372">
        <v>1739</v>
      </c>
      <c r="AD15" s="373"/>
      <c r="AE15" s="373"/>
      <c r="AF15" s="373"/>
      <c r="AG15" s="374"/>
      <c r="AH15" s="372">
        <v>1695</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1784788</v>
      </c>
      <c r="BO15" s="449"/>
      <c r="BP15" s="449"/>
      <c r="BQ15" s="449"/>
      <c r="BR15" s="449"/>
      <c r="BS15" s="449"/>
      <c r="BT15" s="449"/>
      <c r="BU15" s="450"/>
      <c r="BV15" s="448">
        <v>1725017</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24</v>
      </c>
      <c r="AD16" s="500"/>
      <c r="AE16" s="500"/>
      <c r="AF16" s="500"/>
      <c r="AG16" s="501"/>
      <c r="AH16" s="499">
        <v>23.8</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3887169</v>
      </c>
      <c r="BO16" s="420"/>
      <c r="BP16" s="420"/>
      <c r="BQ16" s="420"/>
      <c r="BR16" s="420"/>
      <c r="BS16" s="420"/>
      <c r="BT16" s="420"/>
      <c r="BU16" s="421"/>
      <c r="BV16" s="419">
        <v>3720675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4642</v>
      </c>
      <c r="AD17" s="373"/>
      <c r="AE17" s="373"/>
      <c r="AF17" s="373"/>
      <c r="AG17" s="374"/>
      <c r="AH17" s="372">
        <v>4412</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2224325</v>
      </c>
      <c r="BO17" s="420"/>
      <c r="BP17" s="420"/>
      <c r="BQ17" s="420"/>
      <c r="BR17" s="420"/>
      <c r="BS17" s="420"/>
      <c r="BT17" s="420"/>
      <c r="BU17" s="421"/>
      <c r="BV17" s="419">
        <v>2154231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c r="A18" s="181"/>
      <c r="B18" s="469" t="s">
        <v>147</v>
      </c>
      <c r="C18" s="470"/>
      <c r="D18" s="470"/>
      <c r="E18" s="471"/>
      <c r="F18" s="471"/>
      <c r="G18" s="471"/>
      <c r="H18" s="471"/>
      <c r="I18" s="471"/>
      <c r="J18" s="471"/>
      <c r="K18" s="471"/>
      <c r="L18" s="472">
        <v>22.84</v>
      </c>
      <c r="M18" s="472"/>
      <c r="N18" s="472"/>
      <c r="O18" s="472"/>
      <c r="P18" s="472"/>
      <c r="Q18" s="472"/>
      <c r="R18" s="473"/>
      <c r="S18" s="473"/>
      <c r="T18" s="473"/>
      <c r="U18" s="473"/>
      <c r="V18" s="474"/>
      <c r="W18" s="490"/>
      <c r="X18" s="491"/>
      <c r="Y18" s="491"/>
      <c r="Z18" s="491"/>
      <c r="AA18" s="491"/>
      <c r="AB18" s="515"/>
      <c r="AC18" s="389">
        <v>64.099999999999994</v>
      </c>
      <c r="AD18" s="390"/>
      <c r="AE18" s="390"/>
      <c r="AF18" s="390"/>
      <c r="AG18" s="475"/>
      <c r="AH18" s="389">
        <v>62.1</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3639464</v>
      </c>
      <c r="BO18" s="420"/>
      <c r="BP18" s="420"/>
      <c r="BQ18" s="420"/>
      <c r="BR18" s="420"/>
      <c r="BS18" s="420"/>
      <c r="BT18" s="420"/>
      <c r="BU18" s="421"/>
      <c r="BV18" s="419">
        <v>3487204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c r="A19" s="181"/>
      <c r="B19" s="469" t="s">
        <v>149</v>
      </c>
      <c r="C19" s="470"/>
      <c r="D19" s="470"/>
      <c r="E19" s="471"/>
      <c r="F19" s="471"/>
      <c r="G19" s="471"/>
      <c r="H19" s="471"/>
      <c r="I19" s="471"/>
      <c r="J19" s="471"/>
      <c r="K19" s="471"/>
      <c r="L19" s="479">
        <v>680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5575285</v>
      </c>
      <c r="BO19" s="420"/>
      <c r="BP19" s="420"/>
      <c r="BQ19" s="420"/>
      <c r="BR19" s="420"/>
      <c r="BS19" s="420"/>
      <c r="BT19" s="420"/>
      <c r="BU19" s="421"/>
      <c r="BV19" s="419">
        <v>5351266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c r="A20" s="181"/>
      <c r="B20" s="469" t="s">
        <v>151</v>
      </c>
      <c r="C20" s="470"/>
      <c r="D20" s="470"/>
      <c r="E20" s="471"/>
      <c r="F20" s="471"/>
      <c r="G20" s="471"/>
      <c r="H20" s="471"/>
      <c r="I20" s="471"/>
      <c r="J20" s="471"/>
      <c r="K20" s="471"/>
      <c r="L20" s="479">
        <v>5616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5268307</v>
      </c>
      <c r="BO22" s="449"/>
      <c r="BP22" s="449"/>
      <c r="BQ22" s="449"/>
      <c r="BR22" s="449"/>
      <c r="BS22" s="449"/>
      <c r="BT22" s="449"/>
      <c r="BU22" s="450"/>
      <c r="BV22" s="448">
        <v>4749672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4477796</v>
      </c>
      <c r="BO23" s="420"/>
      <c r="BP23" s="420"/>
      <c r="BQ23" s="420"/>
      <c r="BR23" s="420"/>
      <c r="BS23" s="420"/>
      <c r="BT23" s="420"/>
      <c r="BU23" s="421"/>
      <c r="BV23" s="419">
        <v>4367005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c r="A24" s="181"/>
      <c r="B24" s="398"/>
      <c r="C24" s="399"/>
      <c r="D24" s="400"/>
      <c r="E24" s="375" t="s">
        <v>161</v>
      </c>
      <c r="F24" s="376"/>
      <c r="G24" s="376"/>
      <c r="H24" s="376"/>
      <c r="I24" s="376"/>
      <c r="J24" s="376"/>
      <c r="K24" s="377"/>
      <c r="L24" s="372">
        <v>1</v>
      </c>
      <c r="M24" s="373"/>
      <c r="N24" s="373"/>
      <c r="O24" s="373"/>
      <c r="P24" s="374"/>
      <c r="Q24" s="372">
        <v>7930</v>
      </c>
      <c r="R24" s="373"/>
      <c r="S24" s="373"/>
      <c r="T24" s="373"/>
      <c r="U24" s="373"/>
      <c r="V24" s="374"/>
      <c r="W24" s="462"/>
      <c r="X24" s="399"/>
      <c r="Y24" s="400"/>
      <c r="Z24" s="375" t="s">
        <v>162</v>
      </c>
      <c r="AA24" s="376"/>
      <c r="AB24" s="376"/>
      <c r="AC24" s="376"/>
      <c r="AD24" s="376"/>
      <c r="AE24" s="376"/>
      <c r="AF24" s="376"/>
      <c r="AG24" s="377"/>
      <c r="AH24" s="372">
        <v>86</v>
      </c>
      <c r="AI24" s="373"/>
      <c r="AJ24" s="373"/>
      <c r="AK24" s="373"/>
      <c r="AL24" s="374"/>
      <c r="AM24" s="372">
        <v>265138</v>
      </c>
      <c r="AN24" s="373"/>
      <c r="AO24" s="373"/>
      <c r="AP24" s="373"/>
      <c r="AQ24" s="373"/>
      <c r="AR24" s="374"/>
      <c r="AS24" s="372">
        <v>3083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2986249</v>
      </c>
      <c r="BO24" s="420"/>
      <c r="BP24" s="420"/>
      <c r="BQ24" s="420"/>
      <c r="BR24" s="420"/>
      <c r="BS24" s="420"/>
      <c r="BT24" s="420"/>
      <c r="BU24" s="421"/>
      <c r="BV24" s="419">
        <v>2248405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c r="A25" s="181"/>
      <c r="B25" s="398"/>
      <c r="C25" s="399"/>
      <c r="D25" s="400"/>
      <c r="E25" s="375" t="s">
        <v>164</v>
      </c>
      <c r="F25" s="376"/>
      <c r="G25" s="376"/>
      <c r="H25" s="376"/>
      <c r="I25" s="376"/>
      <c r="J25" s="376"/>
      <c r="K25" s="377"/>
      <c r="L25" s="372">
        <v>1</v>
      </c>
      <c r="M25" s="373"/>
      <c r="N25" s="373"/>
      <c r="O25" s="373"/>
      <c r="P25" s="374"/>
      <c r="Q25" s="372">
        <v>6170</v>
      </c>
      <c r="R25" s="373"/>
      <c r="S25" s="373"/>
      <c r="T25" s="373"/>
      <c r="U25" s="373"/>
      <c r="V25" s="374"/>
      <c r="W25" s="462"/>
      <c r="X25" s="399"/>
      <c r="Y25" s="400"/>
      <c r="Z25" s="375" t="s">
        <v>165</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1433359</v>
      </c>
      <c r="BO25" s="449"/>
      <c r="BP25" s="449"/>
      <c r="BQ25" s="449"/>
      <c r="BR25" s="449"/>
      <c r="BS25" s="449"/>
      <c r="BT25" s="449"/>
      <c r="BU25" s="450"/>
      <c r="BV25" s="448">
        <v>1369357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c r="A26" s="181"/>
      <c r="B26" s="398"/>
      <c r="C26" s="399"/>
      <c r="D26" s="400"/>
      <c r="E26" s="375" t="s">
        <v>167</v>
      </c>
      <c r="F26" s="376"/>
      <c r="G26" s="376"/>
      <c r="H26" s="376"/>
      <c r="I26" s="376"/>
      <c r="J26" s="376"/>
      <c r="K26" s="377"/>
      <c r="L26" s="372">
        <v>1</v>
      </c>
      <c r="M26" s="373"/>
      <c r="N26" s="373"/>
      <c r="O26" s="373"/>
      <c r="P26" s="374"/>
      <c r="Q26" s="372">
        <v>5590</v>
      </c>
      <c r="R26" s="373"/>
      <c r="S26" s="373"/>
      <c r="T26" s="373"/>
      <c r="U26" s="373"/>
      <c r="V26" s="374"/>
      <c r="W26" s="462"/>
      <c r="X26" s="399"/>
      <c r="Y26" s="400"/>
      <c r="Z26" s="375" t="s">
        <v>168</v>
      </c>
      <c r="AA26" s="430"/>
      <c r="AB26" s="430"/>
      <c r="AC26" s="430"/>
      <c r="AD26" s="430"/>
      <c r="AE26" s="430"/>
      <c r="AF26" s="430"/>
      <c r="AG26" s="431"/>
      <c r="AH26" s="372" t="s">
        <v>121</v>
      </c>
      <c r="AI26" s="373"/>
      <c r="AJ26" s="373"/>
      <c r="AK26" s="373"/>
      <c r="AL26" s="374"/>
      <c r="AM26" s="372" t="s">
        <v>121</v>
      </c>
      <c r="AN26" s="373"/>
      <c r="AO26" s="373"/>
      <c r="AP26" s="373"/>
      <c r="AQ26" s="373"/>
      <c r="AR26" s="374"/>
      <c r="AS26" s="372" t="s">
        <v>121</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c r="A27" s="181"/>
      <c r="B27" s="398"/>
      <c r="C27" s="399"/>
      <c r="D27" s="400"/>
      <c r="E27" s="375" t="s">
        <v>170</v>
      </c>
      <c r="F27" s="376"/>
      <c r="G27" s="376"/>
      <c r="H27" s="376"/>
      <c r="I27" s="376"/>
      <c r="J27" s="376"/>
      <c r="K27" s="377"/>
      <c r="L27" s="372">
        <v>1</v>
      </c>
      <c r="M27" s="373"/>
      <c r="N27" s="373"/>
      <c r="O27" s="373"/>
      <c r="P27" s="374"/>
      <c r="Q27" s="372">
        <v>3410</v>
      </c>
      <c r="R27" s="373"/>
      <c r="S27" s="373"/>
      <c r="T27" s="373"/>
      <c r="U27" s="373"/>
      <c r="V27" s="374"/>
      <c r="W27" s="462"/>
      <c r="X27" s="399"/>
      <c r="Y27" s="400"/>
      <c r="Z27" s="375" t="s">
        <v>171</v>
      </c>
      <c r="AA27" s="376"/>
      <c r="AB27" s="376"/>
      <c r="AC27" s="376"/>
      <c r="AD27" s="376"/>
      <c r="AE27" s="376"/>
      <c r="AF27" s="376"/>
      <c r="AG27" s="377"/>
      <c r="AH27" s="372">
        <v>1</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195298</v>
      </c>
      <c r="BO27" s="454"/>
      <c r="BP27" s="454"/>
      <c r="BQ27" s="454"/>
      <c r="BR27" s="454"/>
      <c r="BS27" s="454"/>
      <c r="BT27" s="454"/>
      <c r="BU27" s="455"/>
      <c r="BV27" s="453">
        <v>195298</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c r="A28" s="181"/>
      <c r="B28" s="398"/>
      <c r="C28" s="399"/>
      <c r="D28" s="400"/>
      <c r="E28" s="375" t="s">
        <v>174</v>
      </c>
      <c r="F28" s="376"/>
      <c r="G28" s="376"/>
      <c r="H28" s="376"/>
      <c r="I28" s="376"/>
      <c r="J28" s="376"/>
      <c r="K28" s="377"/>
      <c r="L28" s="372">
        <v>1</v>
      </c>
      <c r="M28" s="373"/>
      <c r="N28" s="373"/>
      <c r="O28" s="373"/>
      <c r="P28" s="374"/>
      <c r="Q28" s="372">
        <v>2710</v>
      </c>
      <c r="R28" s="373"/>
      <c r="S28" s="373"/>
      <c r="T28" s="373"/>
      <c r="U28" s="373"/>
      <c r="V28" s="374"/>
      <c r="W28" s="462"/>
      <c r="X28" s="399"/>
      <c r="Y28" s="400"/>
      <c r="Z28" s="375" t="s">
        <v>175</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1432665</v>
      </c>
      <c r="BO28" s="449"/>
      <c r="BP28" s="449"/>
      <c r="BQ28" s="449"/>
      <c r="BR28" s="449"/>
      <c r="BS28" s="449"/>
      <c r="BT28" s="449"/>
      <c r="BU28" s="450"/>
      <c r="BV28" s="448">
        <v>1430170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c r="A29" s="181"/>
      <c r="B29" s="398"/>
      <c r="C29" s="399"/>
      <c r="D29" s="400"/>
      <c r="E29" s="375" t="s">
        <v>177</v>
      </c>
      <c r="F29" s="376"/>
      <c r="G29" s="376"/>
      <c r="H29" s="376"/>
      <c r="I29" s="376"/>
      <c r="J29" s="376"/>
      <c r="K29" s="377"/>
      <c r="L29" s="372">
        <v>10</v>
      </c>
      <c r="M29" s="373"/>
      <c r="N29" s="373"/>
      <c r="O29" s="373"/>
      <c r="P29" s="374"/>
      <c r="Q29" s="372">
        <v>2410</v>
      </c>
      <c r="R29" s="373"/>
      <c r="S29" s="373"/>
      <c r="T29" s="373"/>
      <c r="U29" s="373"/>
      <c r="V29" s="374"/>
      <c r="W29" s="463"/>
      <c r="X29" s="464"/>
      <c r="Y29" s="465"/>
      <c r="Z29" s="375" t="s">
        <v>178</v>
      </c>
      <c r="AA29" s="376"/>
      <c r="AB29" s="376"/>
      <c r="AC29" s="376"/>
      <c r="AD29" s="376"/>
      <c r="AE29" s="376"/>
      <c r="AF29" s="376"/>
      <c r="AG29" s="377"/>
      <c r="AH29" s="372">
        <v>87</v>
      </c>
      <c r="AI29" s="373"/>
      <c r="AJ29" s="373"/>
      <c r="AK29" s="373"/>
      <c r="AL29" s="374"/>
      <c r="AM29" s="372">
        <v>268828</v>
      </c>
      <c r="AN29" s="373"/>
      <c r="AO29" s="373"/>
      <c r="AP29" s="373"/>
      <c r="AQ29" s="373"/>
      <c r="AR29" s="374"/>
      <c r="AS29" s="372">
        <v>3090</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652403</v>
      </c>
      <c r="BO29" s="420"/>
      <c r="BP29" s="420"/>
      <c r="BQ29" s="420"/>
      <c r="BR29" s="420"/>
      <c r="BS29" s="420"/>
      <c r="BT29" s="420"/>
      <c r="BU29" s="421"/>
      <c r="BV29" s="419">
        <v>633848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98.1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3891205</v>
      </c>
      <c r="BO30" s="454"/>
      <c r="BP30" s="454"/>
      <c r="BQ30" s="454"/>
      <c r="BR30" s="454"/>
      <c r="BS30" s="454"/>
      <c r="BT30" s="454"/>
      <c r="BU30" s="455"/>
      <c r="BV30" s="453">
        <v>3801618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IF('各会計、関係団体の財政状況及び健全化判断比率'!B30="","",'各会計、関係団体の財政状況及び健全化判断比率'!B30)</f>
        <v>下水道事業会計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6</v>
      </c>
      <c r="BX34" s="367"/>
      <c r="BY34" s="368" t="str">
        <f>IF('各会計、関係団体の財政状況及び健全化判断比率'!B68="","",'各会計、関係団体の財政状況及び健全化判断比率'!B68)</f>
        <v>両筑衛生施設組合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大刀洗町土地開発公社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8"/>
    </row>
    <row r="35" spans="1:113" ht="32.25" customHeight="1">
      <c r="A35" s="181"/>
      <c r="B35" s="205"/>
      <c r="C35" s="367">
        <f>IF(E35="","",C34+1)</f>
        <v>2</v>
      </c>
      <c r="D35" s="367"/>
      <c r="E35" s="368" t="str">
        <f>IF('各会計、関係団体の財政状況及び健全化判断比率'!B8="","",'各会計、関係団体の財政状況及び健全化判断比率'!B8)</f>
        <v>土地取得特別会計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後期高齢者医療保険特別会計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7</v>
      </c>
      <c r="BX35" s="367"/>
      <c r="BY35" s="368" t="str">
        <f>IF('各会計、関係団体の財政状況及び健全化判断比率'!B69="","",'各会計、関係団体の財政状況及び健全化判断比率'!B69)</f>
        <v>久留米市外三市町高等学校組合</v>
      </c>
      <c r="BZ35" s="368"/>
      <c r="CA35" s="368"/>
      <c r="CB35" s="368"/>
      <c r="CC35" s="368"/>
      <c r="CD35" s="368"/>
      <c r="CE35" s="368"/>
      <c r="CF35" s="368"/>
      <c r="CG35" s="368"/>
      <c r="CH35" s="368"/>
      <c r="CI35" s="368"/>
      <c r="CJ35" s="368"/>
      <c r="CK35" s="368"/>
      <c r="CL35" s="368"/>
      <c r="CM35" s="368"/>
      <c r="CN35" s="181"/>
      <c r="CO35" s="367">
        <f t="shared" ref="CO35:CO43" si="3">IF(CQ35="","",CO34+1)</f>
        <v>17</v>
      </c>
      <c r="CP35" s="367"/>
      <c r="CQ35" s="368" t="str">
        <f>IF('各会計、関係団体の財政状況及び健全化判断比率'!BS8="","",'各会計、関係団体の財政状況及び健全化判断比率'!BS8)</f>
        <v>株式会社　たちあらい</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8</v>
      </c>
      <c r="BX36" s="367"/>
      <c r="BY36" s="368" t="str">
        <f>IF('各会計、関係団体の財政状況及び健全化判断比率'!B70="","",'各会計、関係団体の財政状況及び健全化判断比率'!B70)</f>
        <v>福岡県市町村消防団員等公務災害補償組合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9</v>
      </c>
      <c r="BX37" s="367"/>
      <c r="BY37" s="368" t="str">
        <f>IF('各会計、関係団体の財政状況及び健全化判断比率'!B71="","",'各会計、関係団体の財政状況及び健全化判断比率'!B71)</f>
        <v>福岡県市町村職員退職手当組合（一般会計）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10</v>
      </c>
      <c r="BX38" s="367"/>
      <c r="BY38" s="368" t="str">
        <f>IF('各会計、関係団体の財政状況及び健全化判断比率'!B72="","",'各会計、関係団体の財政状況及び健全化判断比率'!B72)</f>
        <v>福岡県市町村職員退職手当組合（基金特別会計）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11</v>
      </c>
      <c r="BX39" s="367"/>
      <c r="BY39" s="368" t="str">
        <f>IF('各会計、関係団体の財政状況及び健全化判断比率'!B73="","",'各会計、関係団体の財政状況及び健全化判断比率'!B73)</f>
        <v>福岡県自治会館管理組合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12</v>
      </c>
      <c r="BX40" s="367"/>
      <c r="BY40" s="368" t="str">
        <f>IF('各会計、関係団体の財政状況及び健全化判断比率'!B74="","",'各会計、関係団体の財政状況及び健全化判断比率'!B74)</f>
        <v>久留米広域市町村圏事務組合（一般会計）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13</v>
      </c>
      <c r="BX41" s="367"/>
      <c r="BY41" s="368" t="str">
        <f>IF('各会計、関係団体の財政状況及び健全化判断比率'!B75="","",'各会計、関係団体の財政状況及び健全化判断比率'!B75)</f>
        <v>久留米広域市町村圏事務組合（小児救急医療支援事業特別会計）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14</v>
      </c>
      <c r="BX42" s="367"/>
      <c r="BY42" s="368" t="str">
        <f>IF('各会計、関係団体の財政状況及び健全化判断比率'!B76="","",'各会計、関係団体の財政状況及び健全化判断比率'!B76)</f>
        <v>久留米広域市町村圏事務組合（広域消防特別会計）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15</v>
      </c>
      <c r="BX43" s="367"/>
      <c r="BY43" s="368" t="str">
        <f>IF('各会計、関係団体の財政状況及び健全化判断比率'!B77="","",'各会計、関係団体の財政状況及び健全化判断比率'!B77)</f>
        <v>山神水道企業団</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row r="55" spans="5:113"/>
    <row r="56" spans="5:113"/>
  </sheetData>
  <sheetProtection algorithmName="SHA-512" hashValue="9bNJDRh+Ta1nPQTy1eFqLLUnJpkqLClaHa7PEn6WdSHuSiyvZADOKxmH97buqIzNpyuCsABIf2wD4TWS8bXXYQ==" saltValue="+lF6XNAkiNqZhSINbfJ7g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c r="B5" s="679" t="s">
        <v>216</v>
      </c>
      <c r="C5" s="680"/>
      <c r="D5" s="680"/>
      <c r="E5" s="680"/>
      <c r="F5" s="680"/>
      <c r="G5" s="680"/>
      <c r="H5" s="680"/>
      <c r="I5" s="680"/>
      <c r="J5" s="680"/>
      <c r="K5" s="680"/>
      <c r="L5" s="680"/>
      <c r="M5" s="680"/>
      <c r="N5" s="680"/>
      <c r="O5" s="680"/>
      <c r="P5" s="680"/>
      <c r="Q5" s="681"/>
      <c r="R5" s="676">
        <v>1747064</v>
      </c>
      <c r="S5" s="677"/>
      <c r="T5" s="677"/>
      <c r="U5" s="677"/>
      <c r="V5" s="677"/>
      <c r="W5" s="677"/>
      <c r="X5" s="677"/>
      <c r="Y5" s="702"/>
      <c r="Z5" s="715">
        <v>16.3</v>
      </c>
      <c r="AA5" s="715"/>
      <c r="AB5" s="715"/>
      <c r="AC5" s="715"/>
      <c r="AD5" s="716">
        <v>1747064</v>
      </c>
      <c r="AE5" s="716"/>
      <c r="AF5" s="716"/>
      <c r="AG5" s="716"/>
      <c r="AH5" s="716"/>
      <c r="AI5" s="716"/>
      <c r="AJ5" s="716"/>
      <c r="AK5" s="716"/>
      <c r="AL5" s="703">
        <v>40.1</v>
      </c>
      <c r="AM5" s="685"/>
      <c r="AN5" s="685"/>
      <c r="AO5" s="704"/>
      <c r="AP5" s="679" t="s">
        <v>217</v>
      </c>
      <c r="AQ5" s="680"/>
      <c r="AR5" s="680"/>
      <c r="AS5" s="680"/>
      <c r="AT5" s="680"/>
      <c r="AU5" s="680"/>
      <c r="AV5" s="680"/>
      <c r="AW5" s="680"/>
      <c r="AX5" s="680"/>
      <c r="AY5" s="680"/>
      <c r="AZ5" s="680"/>
      <c r="BA5" s="680"/>
      <c r="BB5" s="680"/>
      <c r="BC5" s="680"/>
      <c r="BD5" s="680"/>
      <c r="BE5" s="680"/>
      <c r="BF5" s="681"/>
      <c r="BG5" s="621">
        <v>1747064</v>
      </c>
      <c r="BH5" s="622"/>
      <c r="BI5" s="622"/>
      <c r="BJ5" s="622"/>
      <c r="BK5" s="622"/>
      <c r="BL5" s="622"/>
      <c r="BM5" s="622"/>
      <c r="BN5" s="623"/>
      <c r="BO5" s="659">
        <v>100</v>
      </c>
      <c r="BP5" s="659"/>
      <c r="BQ5" s="659"/>
      <c r="BR5" s="659"/>
      <c r="BS5" s="660" t="s">
        <v>121</v>
      </c>
      <c r="BT5" s="660"/>
      <c r="BU5" s="660"/>
      <c r="BV5" s="660"/>
      <c r="BW5" s="660"/>
      <c r="BX5" s="660"/>
      <c r="BY5" s="660"/>
      <c r="BZ5" s="660"/>
      <c r="CA5" s="660"/>
      <c r="CB5" s="700"/>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c r="B6" s="618" t="s">
        <v>221</v>
      </c>
      <c r="C6" s="619"/>
      <c r="D6" s="619"/>
      <c r="E6" s="619"/>
      <c r="F6" s="619"/>
      <c r="G6" s="619"/>
      <c r="H6" s="619"/>
      <c r="I6" s="619"/>
      <c r="J6" s="619"/>
      <c r="K6" s="619"/>
      <c r="L6" s="619"/>
      <c r="M6" s="619"/>
      <c r="N6" s="619"/>
      <c r="O6" s="619"/>
      <c r="P6" s="619"/>
      <c r="Q6" s="620"/>
      <c r="R6" s="621">
        <v>69486</v>
      </c>
      <c r="S6" s="622"/>
      <c r="T6" s="622"/>
      <c r="U6" s="622"/>
      <c r="V6" s="622"/>
      <c r="W6" s="622"/>
      <c r="X6" s="622"/>
      <c r="Y6" s="623"/>
      <c r="Z6" s="659">
        <v>0.6</v>
      </c>
      <c r="AA6" s="659"/>
      <c r="AB6" s="659"/>
      <c r="AC6" s="659"/>
      <c r="AD6" s="660">
        <v>69486</v>
      </c>
      <c r="AE6" s="660"/>
      <c r="AF6" s="660"/>
      <c r="AG6" s="660"/>
      <c r="AH6" s="660"/>
      <c r="AI6" s="660"/>
      <c r="AJ6" s="660"/>
      <c r="AK6" s="660"/>
      <c r="AL6" s="624">
        <v>1.6</v>
      </c>
      <c r="AM6" s="625"/>
      <c r="AN6" s="625"/>
      <c r="AO6" s="661"/>
      <c r="AP6" s="618" t="s">
        <v>222</v>
      </c>
      <c r="AQ6" s="619"/>
      <c r="AR6" s="619"/>
      <c r="AS6" s="619"/>
      <c r="AT6" s="619"/>
      <c r="AU6" s="619"/>
      <c r="AV6" s="619"/>
      <c r="AW6" s="619"/>
      <c r="AX6" s="619"/>
      <c r="AY6" s="619"/>
      <c r="AZ6" s="619"/>
      <c r="BA6" s="619"/>
      <c r="BB6" s="619"/>
      <c r="BC6" s="619"/>
      <c r="BD6" s="619"/>
      <c r="BE6" s="619"/>
      <c r="BF6" s="620"/>
      <c r="BG6" s="621">
        <v>1747064</v>
      </c>
      <c r="BH6" s="622"/>
      <c r="BI6" s="622"/>
      <c r="BJ6" s="622"/>
      <c r="BK6" s="622"/>
      <c r="BL6" s="622"/>
      <c r="BM6" s="622"/>
      <c r="BN6" s="623"/>
      <c r="BO6" s="659">
        <v>100</v>
      </c>
      <c r="BP6" s="659"/>
      <c r="BQ6" s="659"/>
      <c r="BR6" s="659"/>
      <c r="BS6" s="660" t="s">
        <v>121</v>
      </c>
      <c r="BT6" s="660"/>
      <c r="BU6" s="660"/>
      <c r="BV6" s="660"/>
      <c r="BW6" s="660"/>
      <c r="BX6" s="660"/>
      <c r="BY6" s="660"/>
      <c r="BZ6" s="660"/>
      <c r="CA6" s="660"/>
      <c r="CB6" s="700"/>
      <c r="CD6" s="679" t="s">
        <v>223</v>
      </c>
      <c r="CE6" s="680"/>
      <c r="CF6" s="680"/>
      <c r="CG6" s="680"/>
      <c r="CH6" s="680"/>
      <c r="CI6" s="680"/>
      <c r="CJ6" s="680"/>
      <c r="CK6" s="680"/>
      <c r="CL6" s="680"/>
      <c r="CM6" s="680"/>
      <c r="CN6" s="680"/>
      <c r="CO6" s="680"/>
      <c r="CP6" s="680"/>
      <c r="CQ6" s="681"/>
      <c r="CR6" s="621">
        <v>71877</v>
      </c>
      <c r="CS6" s="622"/>
      <c r="CT6" s="622"/>
      <c r="CU6" s="622"/>
      <c r="CV6" s="622"/>
      <c r="CW6" s="622"/>
      <c r="CX6" s="622"/>
      <c r="CY6" s="623"/>
      <c r="CZ6" s="703">
        <v>0.7</v>
      </c>
      <c r="DA6" s="685"/>
      <c r="DB6" s="685"/>
      <c r="DC6" s="705"/>
      <c r="DD6" s="627">
        <v>226</v>
      </c>
      <c r="DE6" s="622"/>
      <c r="DF6" s="622"/>
      <c r="DG6" s="622"/>
      <c r="DH6" s="622"/>
      <c r="DI6" s="622"/>
      <c r="DJ6" s="622"/>
      <c r="DK6" s="622"/>
      <c r="DL6" s="622"/>
      <c r="DM6" s="622"/>
      <c r="DN6" s="622"/>
      <c r="DO6" s="622"/>
      <c r="DP6" s="623"/>
      <c r="DQ6" s="627">
        <v>71877</v>
      </c>
      <c r="DR6" s="622"/>
      <c r="DS6" s="622"/>
      <c r="DT6" s="622"/>
      <c r="DU6" s="622"/>
      <c r="DV6" s="622"/>
      <c r="DW6" s="622"/>
      <c r="DX6" s="622"/>
      <c r="DY6" s="622"/>
      <c r="DZ6" s="622"/>
      <c r="EA6" s="622"/>
      <c r="EB6" s="622"/>
      <c r="EC6" s="658"/>
    </row>
    <row r="7" spans="2:143" ht="11.25" customHeight="1">
      <c r="B7" s="618" t="s">
        <v>224</v>
      </c>
      <c r="C7" s="619"/>
      <c r="D7" s="619"/>
      <c r="E7" s="619"/>
      <c r="F7" s="619"/>
      <c r="G7" s="619"/>
      <c r="H7" s="619"/>
      <c r="I7" s="619"/>
      <c r="J7" s="619"/>
      <c r="K7" s="619"/>
      <c r="L7" s="619"/>
      <c r="M7" s="619"/>
      <c r="N7" s="619"/>
      <c r="O7" s="619"/>
      <c r="P7" s="619"/>
      <c r="Q7" s="620"/>
      <c r="R7" s="621">
        <v>400</v>
      </c>
      <c r="S7" s="622"/>
      <c r="T7" s="622"/>
      <c r="U7" s="622"/>
      <c r="V7" s="622"/>
      <c r="W7" s="622"/>
      <c r="X7" s="622"/>
      <c r="Y7" s="623"/>
      <c r="Z7" s="659">
        <v>0</v>
      </c>
      <c r="AA7" s="659"/>
      <c r="AB7" s="659"/>
      <c r="AC7" s="659"/>
      <c r="AD7" s="660">
        <v>400</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721595</v>
      </c>
      <c r="BH7" s="622"/>
      <c r="BI7" s="622"/>
      <c r="BJ7" s="622"/>
      <c r="BK7" s="622"/>
      <c r="BL7" s="622"/>
      <c r="BM7" s="622"/>
      <c r="BN7" s="623"/>
      <c r="BO7" s="659">
        <v>41.3</v>
      </c>
      <c r="BP7" s="659"/>
      <c r="BQ7" s="659"/>
      <c r="BR7" s="659"/>
      <c r="BS7" s="660" t="s">
        <v>121</v>
      </c>
      <c r="BT7" s="660"/>
      <c r="BU7" s="660"/>
      <c r="BV7" s="660"/>
      <c r="BW7" s="660"/>
      <c r="BX7" s="660"/>
      <c r="BY7" s="660"/>
      <c r="BZ7" s="660"/>
      <c r="CA7" s="660"/>
      <c r="CB7" s="700"/>
      <c r="CD7" s="618" t="s">
        <v>226</v>
      </c>
      <c r="CE7" s="619"/>
      <c r="CF7" s="619"/>
      <c r="CG7" s="619"/>
      <c r="CH7" s="619"/>
      <c r="CI7" s="619"/>
      <c r="CJ7" s="619"/>
      <c r="CK7" s="619"/>
      <c r="CL7" s="619"/>
      <c r="CM7" s="619"/>
      <c r="CN7" s="619"/>
      <c r="CO7" s="619"/>
      <c r="CP7" s="619"/>
      <c r="CQ7" s="620"/>
      <c r="CR7" s="621">
        <v>1915347</v>
      </c>
      <c r="CS7" s="622"/>
      <c r="CT7" s="622"/>
      <c r="CU7" s="622"/>
      <c r="CV7" s="622"/>
      <c r="CW7" s="622"/>
      <c r="CX7" s="622"/>
      <c r="CY7" s="623"/>
      <c r="CZ7" s="659">
        <v>19.2</v>
      </c>
      <c r="DA7" s="659"/>
      <c r="DB7" s="659"/>
      <c r="DC7" s="659"/>
      <c r="DD7" s="627">
        <v>20866</v>
      </c>
      <c r="DE7" s="622"/>
      <c r="DF7" s="622"/>
      <c r="DG7" s="622"/>
      <c r="DH7" s="622"/>
      <c r="DI7" s="622"/>
      <c r="DJ7" s="622"/>
      <c r="DK7" s="622"/>
      <c r="DL7" s="622"/>
      <c r="DM7" s="622"/>
      <c r="DN7" s="622"/>
      <c r="DO7" s="622"/>
      <c r="DP7" s="623"/>
      <c r="DQ7" s="627">
        <v>610878</v>
      </c>
      <c r="DR7" s="622"/>
      <c r="DS7" s="622"/>
      <c r="DT7" s="622"/>
      <c r="DU7" s="622"/>
      <c r="DV7" s="622"/>
      <c r="DW7" s="622"/>
      <c r="DX7" s="622"/>
      <c r="DY7" s="622"/>
      <c r="DZ7" s="622"/>
      <c r="EA7" s="622"/>
      <c r="EB7" s="622"/>
      <c r="EC7" s="658"/>
    </row>
    <row r="8" spans="2:143" ht="11.25" customHeight="1">
      <c r="B8" s="618" t="s">
        <v>227</v>
      </c>
      <c r="C8" s="619"/>
      <c r="D8" s="619"/>
      <c r="E8" s="619"/>
      <c r="F8" s="619"/>
      <c r="G8" s="619"/>
      <c r="H8" s="619"/>
      <c r="I8" s="619"/>
      <c r="J8" s="619"/>
      <c r="K8" s="619"/>
      <c r="L8" s="619"/>
      <c r="M8" s="619"/>
      <c r="N8" s="619"/>
      <c r="O8" s="619"/>
      <c r="P8" s="619"/>
      <c r="Q8" s="620"/>
      <c r="R8" s="621">
        <v>8307</v>
      </c>
      <c r="S8" s="622"/>
      <c r="T8" s="622"/>
      <c r="U8" s="622"/>
      <c r="V8" s="622"/>
      <c r="W8" s="622"/>
      <c r="X8" s="622"/>
      <c r="Y8" s="623"/>
      <c r="Z8" s="659">
        <v>0.1</v>
      </c>
      <c r="AA8" s="659"/>
      <c r="AB8" s="659"/>
      <c r="AC8" s="659"/>
      <c r="AD8" s="660">
        <v>8307</v>
      </c>
      <c r="AE8" s="660"/>
      <c r="AF8" s="660"/>
      <c r="AG8" s="660"/>
      <c r="AH8" s="660"/>
      <c r="AI8" s="660"/>
      <c r="AJ8" s="660"/>
      <c r="AK8" s="660"/>
      <c r="AL8" s="624">
        <v>0.2</v>
      </c>
      <c r="AM8" s="625"/>
      <c r="AN8" s="625"/>
      <c r="AO8" s="661"/>
      <c r="AP8" s="618" t="s">
        <v>228</v>
      </c>
      <c r="AQ8" s="619"/>
      <c r="AR8" s="619"/>
      <c r="AS8" s="619"/>
      <c r="AT8" s="619"/>
      <c r="AU8" s="619"/>
      <c r="AV8" s="619"/>
      <c r="AW8" s="619"/>
      <c r="AX8" s="619"/>
      <c r="AY8" s="619"/>
      <c r="AZ8" s="619"/>
      <c r="BA8" s="619"/>
      <c r="BB8" s="619"/>
      <c r="BC8" s="619"/>
      <c r="BD8" s="619"/>
      <c r="BE8" s="619"/>
      <c r="BF8" s="620"/>
      <c r="BG8" s="621">
        <v>27004</v>
      </c>
      <c r="BH8" s="622"/>
      <c r="BI8" s="622"/>
      <c r="BJ8" s="622"/>
      <c r="BK8" s="622"/>
      <c r="BL8" s="622"/>
      <c r="BM8" s="622"/>
      <c r="BN8" s="623"/>
      <c r="BO8" s="659">
        <v>1.5</v>
      </c>
      <c r="BP8" s="659"/>
      <c r="BQ8" s="659"/>
      <c r="BR8" s="659"/>
      <c r="BS8" s="660" t="s">
        <v>121</v>
      </c>
      <c r="BT8" s="660"/>
      <c r="BU8" s="660"/>
      <c r="BV8" s="660"/>
      <c r="BW8" s="660"/>
      <c r="BX8" s="660"/>
      <c r="BY8" s="660"/>
      <c r="BZ8" s="660"/>
      <c r="CA8" s="660"/>
      <c r="CB8" s="700"/>
      <c r="CD8" s="618" t="s">
        <v>229</v>
      </c>
      <c r="CE8" s="619"/>
      <c r="CF8" s="619"/>
      <c r="CG8" s="619"/>
      <c r="CH8" s="619"/>
      <c r="CI8" s="619"/>
      <c r="CJ8" s="619"/>
      <c r="CK8" s="619"/>
      <c r="CL8" s="619"/>
      <c r="CM8" s="619"/>
      <c r="CN8" s="619"/>
      <c r="CO8" s="619"/>
      <c r="CP8" s="619"/>
      <c r="CQ8" s="620"/>
      <c r="CR8" s="621">
        <v>3308330</v>
      </c>
      <c r="CS8" s="622"/>
      <c r="CT8" s="622"/>
      <c r="CU8" s="622"/>
      <c r="CV8" s="622"/>
      <c r="CW8" s="622"/>
      <c r="CX8" s="622"/>
      <c r="CY8" s="623"/>
      <c r="CZ8" s="659">
        <v>33.200000000000003</v>
      </c>
      <c r="DA8" s="659"/>
      <c r="DB8" s="659"/>
      <c r="DC8" s="659"/>
      <c r="DD8" s="627">
        <v>4957</v>
      </c>
      <c r="DE8" s="622"/>
      <c r="DF8" s="622"/>
      <c r="DG8" s="622"/>
      <c r="DH8" s="622"/>
      <c r="DI8" s="622"/>
      <c r="DJ8" s="622"/>
      <c r="DK8" s="622"/>
      <c r="DL8" s="622"/>
      <c r="DM8" s="622"/>
      <c r="DN8" s="622"/>
      <c r="DO8" s="622"/>
      <c r="DP8" s="623"/>
      <c r="DQ8" s="627">
        <v>1487300</v>
      </c>
      <c r="DR8" s="622"/>
      <c r="DS8" s="622"/>
      <c r="DT8" s="622"/>
      <c r="DU8" s="622"/>
      <c r="DV8" s="622"/>
      <c r="DW8" s="622"/>
      <c r="DX8" s="622"/>
      <c r="DY8" s="622"/>
      <c r="DZ8" s="622"/>
      <c r="EA8" s="622"/>
      <c r="EB8" s="622"/>
      <c r="EC8" s="658"/>
    </row>
    <row r="9" spans="2:143" ht="11.25" customHeight="1">
      <c r="B9" s="618" t="s">
        <v>230</v>
      </c>
      <c r="C9" s="619"/>
      <c r="D9" s="619"/>
      <c r="E9" s="619"/>
      <c r="F9" s="619"/>
      <c r="G9" s="619"/>
      <c r="H9" s="619"/>
      <c r="I9" s="619"/>
      <c r="J9" s="619"/>
      <c r="K9" s="619"/>
      <c r="L9" s="619"/>
      <c r="M9" s="619"/>
      <c r="N9" s="619"/>
      <c r="O9" s="619"/>
      <c r="P9" s="619"/>
      <c r="Q9" s="620"/>
      <c r="R9" s="621">
        <v>10315</v>
      </c>
      <c r="S9" s="622"/>
      <c r="T9" s="622"/>
      <c r="U9" s="622"/>
      <c r="V9" s="622"/>
      <c r="W9" s="622"/>
      <c r="X9" s="622"/>
      <c r="Y9" s="623"/>
      <c r="Z9" s="659">
        <v>0.1</v>
      </c>
      <c r="AA9" s="659"/>
      <c r="AB9" s="659"/>
      <c r="AC9" s="659"/>
      <c r="AD9" s="660">
        <v>10315</v>
      </c>
      <c r="AE9" s="660"/>
      <c r="AF9" s="660"/>
      <c r="AG9" s="660"/>
      <c r="AH9" s="660"/>
      <c r="AI9" s="660"/>
      <c r="AJ9" s="660"/>
      <c r="AK9" s="660"/>
      <c r="AL9" s="624">
        <v>0.2</v>
      </c>
      <c r="AM9" s="625"/>
      <c r="AN9" s="625"/>
      <c r="AO9" s="661"/>
      <c r="AP9" s="618" t="s">
        <v>231</v>
      </c>
      <c r="AQ9" s="619"/>
      <c r="AR9" s="619"/>
      <c r="AS9" s="619"/>
      <c r="AT9" s="619"/>
      <c r="AU9" s="619"/>
      <c r="AV9" s="619"/>
      <c r="AW9" s="619"/>
      <c r="AX9" s="619"/>
      <c r="AY9" s="619"/>
      <c r="AZ9" s="619"/>
      <c r="BA9" s="619"/>
      <c r="BB9" s="619"/>
      <c r="BC9" s="619"/>
      <c r="BD9" s="619"/>
      <c r="BE9" s="619"/>
      <c r="BF9" s="620"/>
      <c r="BG9" s="621">
        <v>618050</v>
      </c>
      <c r="BH9" s="622"/>
      <c r="BI9" s="622"/>
      <c r="BJ9" s="622"/>
      <c r="BK9" s="622"/>
      <c r="BL9" s="622"/>
      <c r="BM9" s="622"/>
      <c r="BN9" s="623"/>
      <c r="BO9" s="659">
        <v>35.4</v>
      </c>
      <c r="BP9" s="659"/>
      <c r="BQ9" s="659"/>
      <c r="BR9" s="659"/>
      <c r="BS9" s="660" t="s">
        <v>121</v>
      </c>
      <c r="BT9" s="660"/>
      <c r="BU9" s="660"/>
      <c r="BV9" s="660"/>
      <c r="BW9" s="660"/>
      <c r="BX9" s="660"/>
      <c r="BY9" s="660"/>
      <c r="BZ9" s="660"/>
      <c r="CA9" s="660"/>
      <c r="CB9" s="700"/>
      <c r="CD9" s="618" t="s">
        <v>232</v>
      </c>
      <c r="CE9" s="619"/>
      <c r="CF9" s="619"/>
      <c r="CG9" s="619"/>
      <c r="CH9" s="619"/>
      <c r="CI9" s="619"/>
      <c r="CJ9" s="619"/>
      <c r="CK9" s="619"/>
      <c r="CL9" s="619"/>
      <c r="CM9" s="619"/>
      <c r="CN9" s="619"/>
      <c r="CO9" s="619"/>
      <c r="CP9" s="619"/>
      <c r="CQ9" s="620"/>
      <c r="CR9" s="621">
        <v>801510</v>
      </c>
      <c r="CS9" s="622"/>
      <c r="CT9" s="622"/>
      <c r="CU9" s="622"/>
      <c r="CV9" s="622"/>
      <c r="CW9" s="622"/>
      <c r="CX9" s="622"/>
      <c r="CY9" s="623"/>
      <c r="CZ9" s="659">
        <v>8</v>
      </c>
      <c r="DA9" s="659"/>
      <c r="DB9" s="659"/>
      <c r="DC9" s="659"/>
      <c r="DD9" s="627">
        <v>188136</v>
      </c>
      <c r="DE9" s="622"/>
      <c r="DF9" s="622"/>
      <c r="DG9" s="622"/>
      <c r="DH9" s="622"/>
      <c r="DI9" s="622"/>
      <c r="DJ9" s="622"/>
      <c r="DK9" s="622"/>
      <c r="DL9" s="622"/>
      <c r="DM9" s="622"/>
      <c r="DN9" s="622"/>
      <c r="DO9" s="622"/>
      <c r="DP9" s="623"/>
      <c r="DQ9" s="627">
        <v>468221</v>
      </c>
      <c r="DR9" s="622"/>
      <c r="DS9" s="622"/>
      <c r="DT9" s="622"/>
      <c r="DU9" s="622"/>
      <c r="DV9" s="622"/>
      <c r="DW9" s="622"/>
      <c r="DX9" s="622"/>
      <c r="DY9" s="622"/>
      <c r="DZ9" s="622"/>
      <c r="EA9" s="622"/>
      <c r="EB9" s="622"/>
      <c r="EC9" s="658"/>
    </row>
    <row r="10" spans="2:143" ht="11.25" customHeight="1">
      <c r="B10" s="618" t="s">
        <v>233</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33894</v>
      </c>
      <c r="BH10" s="622"/>
      <c r="BI10" s="622"/>
      <c r="BJ10" s="622"/>
      <c r="BK10" s="622"/>
      <c r="BL10" s="622"/>
      <c r="BM10" s="622"/>
      <c r="BN10" s="623"/>
      <c r="BO10" s="659">
        <v>1.9</v>
      </c>
      <c r="BP10" s="659"/>
      <c r="BQ10" s="659"/>
      <c r="BR10" s="659"/>
      <c r="BS10" s="660" t="s">
        <v>121</v>
      </c>
      <c r="BT10" s="660"/>
      <c r="BU10" s="660"/>
      <c r="BV10" s="660"/>
      <c r="BW10" s="660"/>
      <c r="BX10" s="660"/>
      <c r="BY10" s="660"/>
      <c r="BZ10" s="660"/>
      <c r="CA10" s="660"/>
      <c r="CB10" s="700"/>
      <c r="CD10" s="618" t="s">
        <v>235</v>
      </c>
      <c r="CE10" s="619"/>
      <c r="CF10" s="619"/>
      <c r="CG10" s="619"/>
      <c r="CH10" s="619"/>
      <c r="CI10" s="619"/>
      <c r="CJ10" s="619"/>
      <c r="CK10" s="619"/>
      <c r="CL10" s="619"/>
      <c r="CM10" s="619"/>
      <c r="CN10" s="619"/>
      <c r="CO10" s="619"/>
      <c r="CP10" s="619"/>
      <c r="CQ10" s="620"/>
      <c r="CR10" s="621" t="s">
        <v>121</v>
      </c>
      <c r="CS10" s="622"/>
      <c r="CT10" s="622"/>
      <c r="CU10" s="622"/>
      <c r="CV10" s="622"/>
      <c r="CW10" s="622"/>
      <c r="CX10" s="622"/>
      <c r="CY10" s="623"/>
      <c r="CZ10" s="659" t="s">
        <v>121</v>
      </c>
      <c r="DA10" s="659"/>
      <c r="DB10" s="659"/>
      <c r="DC10" s="659"/>
      <c r="DD10" s="627" t="s">
        <v>121</v>
      </c>
      <c r="DE10" s="622"/>
      <c r="DF10" s="622"/>
      <c r="DG10" s="622"/>
      <c r="DH10" s="622"/>
      <c r="DI10" s="622"/>
      <c r="DJ10" s="622"/>
      <c r="DK10" s="622"/>
      <c r="DL10" s="622"/>
      <c r="DM10" s="622"/>
      <c r="DN10" s="622"/>
      <c r="DO10" s="622"/>
      <c r="DP10" s="623"/>
      <c r="DQ10" s="627" t="s">
        <v>121</v>
      </c>
      <c r="DR10" s="622"/>
      <c r="DS10" s="622"/>
      <c r="DT10" s="622"/>
      <c r="DU10" s="622"/>
      <c r="DV10" s="622"/>
      <c r="DW10" s="622"/>
      <c r="DX10" s="622"/>
      <c r="DY10" s="622"/>
      <c r="DZ10" s="622"/>
      <c r="EA10" s="622"/>
      <c r="EB10" s="622"/>
      <c r="EC10" s="658"/>
    </row>
    <row r="11" spans="2:143" ht="11.25" customHeight="1">
      <c r="B11" s="618" t="s">
        <v>236</v>
      </c>
      <c r="C11" s="619"/>
      <c r="D11" s="619"/>
      <c r="E11" s="619"/>
      <c r="F11" s="619"/>
      <c r="G11" s="619"/>
      <c r="H11" s="619"/>
      <c r="I11" s="619"/>
      <c r="J11" s="619"/>
      <c r="K11" s="619"/>
      <c r="L11" s="619"/>
      <c r="M11" s="619"/>
      <c r="N11" s="619"/>
      <c r="O11" s="619"/>
      <c r="P11" s="619"/>
      <c r="Q11" s="620"/>
      <c r="R11" s="621">
        <v>354653</v>
      </c>
      <c r="S11" s="622"/>
      <c r="T11" s="622"/>
      <c r="U11" s="622"/>
      <c r="V11" s="622"/>
      <c r="W11" s="622"/>
      <c r="X11" s="622"/>
      <c r="Y11" s="623"/>
      <c r="Z11" s="624">
        <v>3.3</v>
      </c>
      <c r="AA11" s="625"/>
      <c r="AB11" s="625"/>
      <c r="AC11" s="626"/>
      <c r="AD11" s="627">
        <v>354653</v>
      </c>
      <c r="AE11" s="622"/>
      <c r="AF11" s="622"/>
      <c r="AG11" s="622"/>
      <c r="AH11" s="622"/>
      <c r="AI11" s="622"/>
      <c r="AJ11" s="622"/>
      <c r="AK11" s="623"/>
      <c r="AL11" s="624">
        <v>8.1</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42647</v>
      </c>
      <c r="BH11" s="622"/>
      <c r="BI11" s="622"/>
      <c r="BJ11" s="622"/>
      <c r="BK11" s="622"/>
      <c r="BL11" s="622"/>
      <c r="BM11" s="622"/>
      <c r="BN11" s="623"/>
      <c r="BO11" s="659">
        <v>2.4</v>
      </c>
      <c r="BP11" s="659"/>
      <c r="BQ11" s="659"/>
      <c r="BR11" s="659"/>
      <c r="BS11" s="660" t="s">
        <v>121</v>
      </c>
      <c r="BT11" s="660"/>
      <c r="BU11" s="660"/>
      <c r="BV11" s="660"/>
      <c r="BW11" s="660"/>
      <c r="BX11" s="660"/>
      <c r="BY11" s="660"/>
      <c r="BZ11" s="660"/>
      <c r="CA11" s="660"/>
      <c r="CB11" s="700"/>
      <c r="CD11" s="618" t="s">
        <v>238</v>
      </c>
      <c r="CE11" s="619"/>
      <c r="CF11" s="619"/>
      <c r="CG11" s="619"/>
      <c r="CH11" s="619"/>
      <c r="CI11" s="619"/>
      <c r="CJ11" s="619"/>
      <c r="CK11" s="619"/>
      <c r="CL11" s="619"/>
      <c r="CM11" s="619"/>
      <c r="CN11" s="619"/>
      <c r="CO11" s="619"/>
      <c r="CP11" s="619"/>
      <c r="CQ11" s="620"/>
      <c r="CR11" s="621">
        <v>773401</v>
      </c>
      <c r="CS11" s="622"/>
      <c r="CT11" s="622"/>
      <c r="CU11" s="622"/>
      <c r="CV11" s="622"/>
      <c r="CW11" s="622"/>
      <c r="CX11" s="622"/>
      <c r="CY11" s="623"/>
      <c r="CZ11" s="659">
        <v>7.8</v>
      </c>
      <c r="DA11" s="659"/>
      <c r="DB11" s="659"/>
      <c r="DC11" s="659"/>
      <c r="DD11" s="627">
        <v>550842</v>
      </c>
      <c r="DE11" s="622"/>
      <c r="DF11" s="622"/>
      <c r="DG11" s="622"/>
      <c r="DH11" s="622"/>
      <c r="DI11" s="622"/>
      <c r="DJ11" s="622"/>
      <c r="DK11" s="622"/>
      <c r="DL11" s="622"/>
      <c r="DM11" s="622"/>
      <c r="DN11" s="622"/>
      <c r="DO11" s="622"/>
      <c r="DP11" s="623"/>
      <c r="DQ11" s="627">
        <v>147262</v>
      </c>
      <c r="DR11" s="622"/>
      <c r="DS11" s="622"/>
      <c r="DT11" s="622"/>
      <c r="DU11" s="622"/>
      <c r="DV11" s="622"/>
      <c r="DW11" s="622"/>
      <c r="DX11" s="622"/>
      <c r="DY11" s="622"/>
      <c r="DZ11" s="622"/>
      <c r="EA11" s="622"/>
      <c r="EB11" s="622"/>
      <c r="EC11" s="658"/>
    </row>
    <row r="12" spans="2:143" ht="11.25" customHeight="1">
      <c r="B12" s="618" t="s">
        <v>239</v>
      </c>
      <c r="C12" s="619"/>
      <c r="D12" s="619"/>
      <c r="E12" s="619"/>
      <c r="F12" s="619"/>
      <c r="G12" s="619"/>
      <c r="H12" s="619"/>
      <c r="I12" s="619"/>
      <c r="J12" s="619"/>
      <c r="K12" s="619"/>
      <c r="L12" s="619"/>
      <c r="M12" s="619"/>
      <c r="N12" s="619"/>
      <c r="O12" s="619"/>
      <c r="P12" s="619"/>
      <c r="Q12" s="620"/>
      <c r="R12" s="621" t="s">
        <v>121</v>
      </c>
      <c r="S12" s="622"/>
      <c r="T12" s="622"/>
      <c r="U12" s="622"/>
      <c r="V12" s="622"/>
      <c r="W12" s="622"/>
      <c r="X12" s="622"/>
      <c r="Y12" s="623"/>
      <c r="Z12" s="659" t="s">
        <v>121</v>
      </c>
      <c r="AA12" s="659"/>
      <c r="AB12" s="659"/>
      <c r="AC12" s="659"/>
      <c r="AD12" s="660" t="s">
        <v>121</v>
      </c>
      <c r="AE12" s="660"/>
      <c r="AF12" s="660"/>
      <c r="AG12" s="660"/>
      <c r="AH12" s="660"/>
      <c r="AI12" s="660"/>
      <c r="AJ12" s="660"/>
      <c r="AK12" s="660"/>
      <c r="AL12" s="624" t="s">
        <v>121</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805521</v>
      </c>
      <c r="BH12" s="622"/>
      <c r="BI12" s="622"/>
      <c r="BJ12" s="622"/>
      <c r="BK12" s="622"/>
      <c r="BL12" s="622"/>
      <c r="BM12" s="622"/>
      <c r="BN12" s="623"/>
      <c r="BO12" s="659">
        <v>46.1</v>
      </c>
      <c r="BP12" s="659"/>
      <c r="BQ12" s="659"/>
      <c r="BR12" s="659"/>
      <c r="BS12" s="660" t="s">
        <v>121</v>
      </c>
      <c r="BT12" s="660"/>
      <c r="BU12" s="660"/>
      <c r="BV12" s="660"/>
      <c r="BW12" s="660"/>
      <c r="BX12" s="660"/>
      <c r="BY12" s="660"/>
      <c r="BZ12" s="660"/>
      <c r="CA12" s="660"/>
      <c r="CB12" s="700"/>
      <c r="CD12" s="618" t="s">
        <v>241</v>
      </c>
      <c r="CE12" s="619"/>
      <c r="CF12" s="619"/>
      <c r="CG12" s="619"/>
      <c r="CH12" s="619"/>
      <c r="CI12" s="619"/>
      <c r="CJ12" s="619"/>
      <c r="CK12" s="619"/>
      <c r="CL12" s="619"/>
      <c r="CM12" s="619"/>
      <c r="CN12" s="619"/>
      <c r="CO12" s="619"/>
      <c r="CP12" s="619"/>
      <c r="CQ12" s="620"/>
      <c r="CR12" s="621">
        <v>106598</v>
      </c>
      <c r="CS12" s="622"/>
      <c r="CT12" s="622"/>
      <c r="CU12" s="622"/>
      <c r="CV12" s="622"/>
      <c r="CW12" s="622"/>
      <c r="CX12" s="622"/>
      <c r="CY12" s="623"/>
      <c r="CZ12" s="659">
        <v>1.1000000000000001</v>
      </c>
      <c r="DA12" s="659"/>
      <c r="DB12" s="659"/>
      <c r="DC12" s="659"/>
      <c r="DD12" s="627">
        <v>1055</v>
      </c>
      <c r="DE12" s="622"/>
      <c r="DF12" s="622"/>
      <c r="DG12" s="622"/>
      <c r="DH12" s="622"/>
      <c r="DI12" s="622"/>
      <c r="DJ12" s="622"/>
      <c r="DK12" s="622"/>
      <c r="DL12" s="622"/>
      <c r="DM12" s="622"/>
      <c r="DN12" s="622"/>
      <c r="DO12" s="622"/>
      <c r="DP12" s="623"/>
      <c r="DQ12" s="627">
        <v>104210</v>
      </c>
      <c r="DR12" s="622"/>
      <c r="DS12" s="622"/>
      <c r="DT12" s="622"/>
      <c r="DU12" s="622"/>
      <c r="DV12" s="622"/>
      <c r="DW12" s="622"/>
      <c r="DX12" s="622"/>
      <c r="DY12" s="622"/>
      <c r="DZ12" s="622"/>
      <c r="EA12" s="622"/>
      <c r="EB12" s="622"/>
      <c r="EC12" s="658"/>
    </row>
    <row r="13" spans="2:143" ht="11.25" customHeight="1">
      <c r="B13" s="618" t="s">
        <v>242</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803161</v>
      </c>
      <c r="BH13" s="622"/>
      <c r="BI13" s="622"/>
      <c r="BJ13" s="622"/>
      <c r="BK13" s="622"/>
      <c r="BL13" s="622"/>
      <c r="BM13" s="622"/>
      <c r="BN13" s="623"/>
      <c r="BO13" s="659">
        <v>46</v>
      </c>
      <c r="BP13" s="659"/>
      <c r="BQ13" s="659"/>
      <c r="BR13" s="659"/>
      <c r="BS13" s="660" t="s">
        <v>121</v>
      </c>
      <c r="BT13" s="660"/>
      <c r="BU13" s="660"/>
      <c r="BV13" s="660"/>
      <c r="BW13" s="660"/>
      <c r="BX13" s="660"/>
      <c r="BY13" s="660"/>
      <c r="BZ13" s="660"/>
      <c r="CA13" s="660"/>
      <c r="CB13" s="700"/>
      <c r="CD13" s="618" t="s">
        <v>244</v>
      </c>
      <c r="CE13" s="619"/>
      <c r="CF13" s="619"/>
      <c r="CG13" s="619"/>
      <c r="CH13" s="619"/>
      <c r="CI13" s="619"/>
      <c r="CJ13" s="619"/>
      <c r="CK13" s="619"/>
      <c r="CL13" s="619"/>
      <c r="CM13" s="619"/>
      <c r="CN13" s="619"/>
      <c r="CO13" s="619"/>
      <c r="CP13" s="619"/>
      <c r="CQ13" s="620"/>
      <c r="CR13" s="621">
        <v>748247</v>
      </c>
      <c r="CS13" s="622"/>
      <c r="CT13" s="622"/>
      <c r="CU13" s="622"/>
      <c r="CV13" s="622"/>
      <c r="CW13" s="622"/>
      <c r="CX13" s="622"/>
      <c r="CY13" s="623"/>
      <c r="CZ13" s="659">
        <v>7.5</v>
      </c>
      <c r="DA13" s="659"/>
      <c r="DB13" s="659"/>
      <c r="DC13" s="659"/>
      <c r="DD13" s="627">
        <v>126896</v>
      </c>
      <c r="DE13" s="622"/>
      <c r="DF13" s="622"/>
      <c r="DG13" s="622"/>
      <c r="DH13" s="622"/>
      <c r="DI13" s="622"/>
      <c r="DJ13" s="622"/>
      <c r="DK13" s="622"/>
      <c r="DL13" s="622"/>
      <c r="DM13" s="622"/>
      <c r="DN13" s="622"/>
      <c r="DO13" s="622"/>
      <c r="DP13" s="623"/>
      <c r="DQ13" s="627">
        <v>649154</v>
      </c>
      <c r="DR13" s="622"/>
      <c r="DS13" s="622"/>
      <c r="DT13" s="622"/>
      <c r="DU13" s="622"/>
      <c r="DV13" s="622"/>
      <c r="DW13" s="622"/>
      <c r="DX13" s="622"/>
      <c r="DY13" s="622"/>
      <c r="DZ13" s="622"/>
      <c r="EA13" s="622"/>
      <c r="EB13" s="622"/>
      <c r="EC13" s="658"/>
    </row>
    <row r="14" spans="2:143" ht="11.25" customHeight="1">
      <c r="B14" s="618" t="s">
        <v>245</v>
      </c>
      <c r="C14" s="619"/>
      <c r="D14" s="619"/>
      <c r="E14" s="619"/>
      <c r="F14" s="619"/>
      <c r="G14" s="619"/>
      <c r="H14" s="619"/>
      <c r="I14" s="619"/>
      <c r="J14" s="619"/>
      <c r="K14" s="619"/>
      <c r="L14" s="619"/>
      <c r="M14" s="619"/>
      <c r="N14" s="619"/>
      <c r="O14" s="619"/>
      <c r="P14" s="619"/>
      <c r="Q14" s="620"/>
      <c r="R14" s="621">
        <v>697</v>
      </c>
      <c r="S14" s="622"/>
      <c r="T14" s="622"/>
      <c r="U14" s="622"/>
      <c r="V14" s="622"/>
      <c r="W14" s="622"/>
      <c r="X14" s="622"/>
      <c r="Y14" s="623"/>
      <c r="Z14" s="659">
        <v>0</v>
      </c>
      <c r="AA14" s="659"/>
      <c r="AB14" s="659"/>
      <c r="AC14" s="659"/>
      <c r="AD14" s="660">
        <v>697</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65573</v>
      </c>
      <c r="BH14" s="622"/>
      <c r="BI14" s="622"/>
      <c r="BJ14" s="622"/>
      <c r="BK14" s="622"/>
      <c r="BL14" s="622"/>
      <c r="BM14" s="622"/>
      <c r="BN14" s="623"/>
      <c r="BO14" s="659">
        <v>3.8</v>
      </c>
      <c r="BP14" s="659"/>
      <c r="BQ14" s="659"/>
      <c r="BR14" s="659"/>
      <c r="BS14" s="660" t="s">
        <v>121</v>
      </c>
      <c r="BT14" s="660"/>
      <c r="BU14" s="660"/>
      <c r="BV14" s="660"/>
      <c r="BW14" s="660"/>
      <c r="BX14" s="660"/>
      <c r="BY14" s="660"/>
      <c r="BZ14" s="660"/>
      <c r="CA14" s="660"/>
      <c r="CB14" s="700"/>
      <c r="CD14" s="618" t="s">
        <v>247</v>
      </c>
      <c r="CE14" s="619"/>
      <c r="CF14" s="619"/>
      <c r="CG14" s="619"/>
      <c r="CH14" s="619"/>
      <c r="CI14" s="619"/>
      <c r="CJ14" s="619"/>
      <c r="CK14" s="619"/>
      <c r="CL14" s="619"/>
      <c r="CM14" s="619"/>
      <c r="CN14" s="619"/>
      <c r="CO14" s="619"/>
      <c r="CP14" s="619"/>
      <c r="CQ14" s="620"/>
      <c r="CR14" s="621">
        <v>300156</v>
      </c>
      <c r="CS14" s="622"/>
      <c r="CT14" s="622"/>
      <c r="CU14" s="622"/>
      <c r="CV14" s="622"/>
      <c r="CW14" s="622"/>
      <c r="CX14" s="622"/>
      <c r="CY14" s="623"/>
      <c r="CZ14" s="659">
        <v>3</v>
      </c>
      <c r="DA14" s="659"/>
      <c r="DB14" s="659"/>
      <c r="DC14" s="659"/>
      <c r="DD14" s="627">
        <v>65245</v>
      </c>
      <c r="DE14" s="622"/>
      <c r="DF14" s="622"/>
      <c r="DG14" s="622"/>
      <c r="DH14" s="622"/>
      <c r="DI14" s="622"/>
      <c r="DJ14" s="622"/>
      <c r="DK14" s="622"/>
      <c r="DL14" s="622"/>
      <c r="DM14" s="622"/>
      <c r="DN14" s="622"/>
      <c r="DO14" s="622"/>
      <c r="DP14" s="623"/>
      <c r="DQ14" s="627">
        <v>221463</v>
      </c>
      <c r="DR14" s="622"/>
      <c r="DS14" s="622"/>
      <c r="DT14" s="622"/>
      <c r="DU14" s="622"/>
      <c r="DV14" s="622"/>
      <c r="DW14" s="622"/>
      <c r="DX14" s="622"/>
      <c r="DY14" s="622"/>
      <c r="DZ14" s="622"/>
      <c r="EA14" s="622"/>
      <c r="EB14" s="622"/>
      <c r="EC14" s="658"/>
    </row>
    <row r="15" spans="2:143" ht="11.25" customHeight="1">
      <c r="B15" s="618" t="s">
        <v>248</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154375</v>
      </c>
      <c r="BH15" s="622"/>
      <c r="BI15" s="622"/>
      <c r="BJ15" s="622"/>
      <c r="BK15" s="622"/>
      <c r="BL15" s="622"/>
      <c r="BM15" s="622"/>
      <c r="BN15" s="623"/>
      <c r="BO15" s="659">
        <v>8.8000000000000007</v>
      </c>
      <c r="BP15" s="659"/>
      <c r="BQ15" s="659"/>
      <c r="BR15" s="659"/>
      <c r="BS15" s="660" t="s">
        <v>121</v>
      </c>
      <c r="BT15" s="660"/>
      <c r="BU15" s="660"/>
      <c r="BV15" s="660"/>
      <c r="BW15" s="660"/>
      <c r="BX15" s="660"/>
      <c r="BY15" s="660"/>
      <c r="BZ15" s="660"/>
      <c r="CA15" s="660"/>
      <c r="CB15" s="700"/>
      <c r="CD15" s="618" t="s">
        <v>250</v>
      </c>
      <c r="CE15" s="619"/>
      <c r="CF15" s="619"/>
      <c r="CG15" s="619"/>
      <c r="CH15" s="619"/>
      <c r="CI15" s="619"/>
      <c r="CJ15" s="619"/>
      <c r="CK15" s="619"/>
      <c r="CL15" s="619"/>
      <c r="CM15" s="619"/>
      <c r="CN15" s="619"/>
      <c r="CO15" s="619"/>
      <c r="CP15" s="619"/>
      <c r="CQ15" s="620"/>
      <c r="CR15" s="621">
        <v>1408046</v>
      </c>
      <c r="CS15" s="622"/>
      <c r="CT15" s="622"/>
      <c r="CU15" s="622"/>
      <c r="CV15" s="622"/>
      <c r="CW15" s="622"/>
      <c r="CX15" s="622"/>
      <c r="CY15" s="623"/>
      <c r="CZ15" s="659">
        <v>14.1</v>
      </c>
      <c r="DA15" s="659"/>
      <c r="DB15" s="659"/>
      <c r="DC15" s="659"/>
      <c r="DD15" s="627">
        <v>707566</v>
      </c>
      <c r="DE15" s="622"/>
      <c r="DF15" s="622"/>
      <c r="DG15" s="622"/>
      <c r="DH15" s="622"/>
      <c r="DI15" s="622"/>
      <c r="DJ15" s="622"/>
      <c r="DK15" s="622"/>
      <c r="DL15" s="622"/>
      <c r="DM15" s="622"/>
      <c r="DN15" s="622"/>
      <c r="DO15" s="622"/>
      <c r="DP15" s="623"/>
      <c r="DQ15" s="627">
        <v>545062</v>
      </c>
      <c r="DR15" s="622"/>
      <c r="DS15" s="622"/>
      <c r="DT15" s="622"/>
      <c r="DU15" s="622"/>
      <c r="DV15" s="622"/>
      <c r="DW15" s="622"/>
      <c r="DX15" s="622"/>
      <c r="DY15" s="622"/>
      <c r="DZ15" s="622"/>
      <c r="EA15" s="622"/>
      <c r="EB15" s="622"/>
      <c r="EC15" s="658"/>
    </row>
    <row r="16" spans="2:143" ht="11.25" customHeight="1">
      <c r="B16" s="618" t="s">
        <v>251</v>
      </c>
      <c r="C16" s="619"/>
      <c r="D16" s="619"/>
      <c r="E16" s="619"/>
      <c r="F16" s="619"/>
      <c r="G16" s="619"/>
      <c r="H16" s="619"/>
      <c r="I16" s="619"/>
      <c r="J16" s="619"/>
      <c r="K16" s="619"/>
      <c r="L16" s="619"/>
      <c r="M16" s="619"/>
      <c r="N16" s="619"/>
      <c r="O16" s="619"/>
      <c r="P16" s="619"/>
      <c r="Q16" s="620"/>
      <c r="R16" s="621">
        <v>12406</v>
      </c>
      <c r="S16" s="622"/>
      <c r="T16" s="622"/>
      <c r="U16" s="622"/>
      <c r="V16" s="622"/>
      <c r="W16" s="622"/>
      <c r="X16" s="622"/>
      <c r="Y16" s="623"/>
      <c r="Z16" s="659">
        <v>0.1</v>
      </c>
      <c r="AA16" s="659"/>
      <c r="AB16" s="659"/>
      <c r="AC16" s="659"/>
      <c r="AD16" s="660">
        <v>12406</v>
      </c>
      <c r="AE16" s="660"/>
      <c r="AF16" s="660"/>
      <c r="AG16" s="660"/>
      <c r="AH16" s="660"/>
      <c r="AI16" s="660"/>
      <c r="AJ16" s="660"/>
      <c r="AK16" s="660"/>
      <c r="AL16" s="624">
        <v>0.3</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700"/>
      <c r="CD16" s="618" t="s">
        <v>253</v>
      </c>
      <c r="CE16" s="619"/>
      <c r="CF16" s="619"/>
      <c r="CG16" s="619"/>
      <c r="CH16" s="619"/>
      <c r="CI16" s="619"/>
      <c r="CJ16" s="619"/>
      <c r="CK16" s="619"/>
      <c r="CL16" s="619"/>
      <c r="CM16" s="619"/>
      <c r="CN16" s="619"/>
      <c r="CO16" s="619"/>
      <c r="CP16" s="619"/>
      <c r="CQ16" s="620"/>
      <c r="CR16" s="621">
        <v>19763</v>
      </c>
      <c r="CS16" s="622"/>
      <c r="CT16" s="622"/>
      <c r="CU16" s="622"/>
      <c r="CV16" s="622"/>
      <c r="CW16" s="622"/>
      <c r="CX16" s="622"/>
      <c r="CY16" s="623"/>
      <c r="CZ16" s="659">
        <v>0.2</v>
      </c>
      <c r="DA16" s="659"/>
      <c r="DB16" s="659"/>
      <c r="DC16" s="659"/>
      <c r="DD16" s="627" t="s">
        <v>121</v>
      </c>
      <c r="DE16" s="622"/>
      <c r="DF16" s="622"/>
      <c r="DG16" s="622"/>
      <c r="DH16" s="622"/>
      <c r="DI16" s="622"/>
      <c r="DJ16" s="622"/>
      <c r="DK16" s="622"/>
      <c r="DL16" s="622"/>
      <c r="DM16" s="622"/>
      <c r="DN16" s="622"/>
      <c r="DO16" s="622"/>
      <c r="DP16" s="623"/>
      <c r="DQ16" s="627">
        <v>12791</v>
      </c>
      <c r="DR16" s="622"/>
      <c r="DS16" s="622"/>
      <c r="DT16" s="622"/>
      <c r="DU16" s="622"/>
      <c r="DV16" s="622"/>
      <c r="DW16" s="622"/>
      <c r="DX16" s="622"/>
      <c r="DY16" s="622"/>
      <c r="DZ16" s="622"/>
      <c r="EA16" s="622"/>
      <c r="EB16" s="622"/>
      <c r="EC16" s="658"/>
    </row>
    <row r="17" spans="2:133" ht="11.25" customHeight="1">
      <c r="B17" s="618" t="s">
        <v>254</v>
      </c>
      <c r="C17" s="619"/>
      <c r="D17" s="619"/>
      <c r="E17" s="619"/>
      <c r="F17" s="619"/>
      <c r="G17" s="619"/>
      <c r="H17" s="619"/>
      <c r="I17" s="619"/>
      <c r="J17" s="619"/>
      <c r="K17" s="619"/>
      <c r="L17" s="619"/>
      <c r="M17" s="619"/>
      <c r="N17" s="619"/>
      <c r="O17" s="619"/>
      <c r="P17" s="619"/>
      <c r="Q17" s="620"/>
      <c r="R17" s="621">
        <v>29224</v>
      </c>
      <c r="S17" s="622"/>
      <c r="T17" s="622"/>
      <c r="U17" s="622"/>
      <c r="V17" s="622"/>
      <c r="W17" s="622"/>
      <c r="X17" s="622"/>
      <c r="Y17" s="623"/>
      <c r="Z17" s="659">
        <v>0.3</v>
      </c>
      <c r="AA17" s="659"/>
      <c r="AB17" s="659"/>
      <c r="AC17" s="659"/>
      <c r="AD17" s="660">
        <v>29224</v>
      </c>
      <c r="AE17" s="660"/>
      <c r="AF17" s="660"/>
      <c r="AG17" s="660"/>
      <c r="AH17" s="660"/>
      <c r="AI17" s="660"/>
      <c r="AJ17" s="660"/>
      <c r="AK17" s="660"/>
      <c r="AL17" s="624">
        <v>0.7</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700"/>
      <c r="CD17" s="618" t="s">
        <v>256</v>
      </c>
      <c r="CE17" s="619"/>
      <c r="CF17" s="619"/>
      <c r="CG17" s="619"/>
      <c r="CH17" s="619"/>
      <c r="CI17" s="619"/>
      <c r="CJ17" s="619"/>
      <c r="CK17" s="619"/>
      <c r="CL17" s="619"/>
      <c r="CM17" s="619"/>
      <c r="CN17" s="619"/>
      <c r="CO17" s="619"/>
      <c r="CP17" s="619"/>
      <c r="CQ17" s="620"/>
      <c r="CR17" s="621">
        <v>517246</v>
      </c>
      <c r="CS17" s="622"/>
      <c r="CT17" s="622"/>
      <c r="CU17" s="622"/>
      <c r="CV17" s="622"/>
      <c r="CW17" s="622"/>
      <c r="CX17" s="622"/>
      <c r="CY17" s="623"/>
      <c r="CZ17" s="659">
        <v>5.2</v>
      </c>
      <c r="DA17" s="659"/>
      <c r="DB17" s="659"/>
      <c r="DC17" s="659"/>
      <c r="DD17" s="627" t="s">
        <v>121</v>
      </c>
      <c r="DE17" s="622"/>
      <c r="DF17" s="622"/>
      <c r="DG17" s="622"/>
      <c r="DH17" s="622"/>
      <c r="DI17" s="622"/>
      <c r="DJ17" s="622"/>
      <c r="DK17" s="622"/>
      <c r="DL17" s="622"/>
      <c r="DM17" s="622"/>
      <c r="DN17" s="622"/>
      <c r="DO17" s="622"/>
      <c r="DP17" s="623"/>
      <c r="DQ17" s="627">
        <v>512108</v>
      </c>
      <c r="DR17" s="622"/>
      <c r="DS17" s="622"/>
      <c r="DT17" s="622"/>
      <c r="DU17" s="622"/>
      <c r="DV17" s="622"/>
      <c r="DW17" s="622"/>
      <c r="DX17" s="622"/>
      <c r="DY17" s="622"/>
      <c r="DZ17" s="622"/>
      <c r="EA17" s="622"/>
      <c r="EB17" s="622"/>
      <c r="EC17" s="658"/>
    </row>
    <row r="18" spans="2:133" ht="11.25" customHeight="1">
      <c r="B18" s="618" t="s">
        <v>257</v>
      </c>
      <c r="C18" s="619"/>
      <c r="D18" s="619"/>
      <c r="E18" s="619"/>
      <c r="F18" s="619"/>
      <c r="G18" s="619"/>
      <c r="H18" s="619"/>
      <c r="I18" s="619"/>
      <c r="J18" s="619"/>
      <c r="K18" s="619"/>
      <c r="L18" s="619"/>
      <c r="M18" s="619"/>
      <c r="N18" s="619"/>
      <c r="O18" s="619"/>
      <c r="P18" s="619"/>
      <c r="Q18" s="620"/>
      <c r="R18" s="621">
        <v>24619</v>
      </c>
      <c r="S18" s="622"/>
      <c r="T18" s="622"/>
      <c r="U18" s="622"/>
      <c r="V18" s="622"/>
      <c r="W18" s="622"/>
      <c r="X18" s="622"/>
      <c r="Y18" s="623"/>
      <c r="Z18" s="659">
        <v>0.2</v>
      </c>
      <c r="AA18" s="659"/>
      <c r="AB18" s="659"/>
      <c r="AC18" s="659"/>
      <c r="AD18" s="660">
        <v>24619</v>
      </c>
      <c r="AE18" s="660"/>
      <c r="AF18" s="660"/>
      <c r="AG18" s="660"/>
      <c r="AH18" s="660"/>
      <c r="AI18" s="660"/>
      <c r="AJ18" s="660"/>
      <c r="AK18" s="660"/>
      <c r="AL18" s="624">
        <v>0.6</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700"/>
      <c r="CD18" s="618" t="s">
        <v>259</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c r="B19" s="618" t="s">
        <v>260</v>
      </c>
      <c r="C19" s="619"/>
      <c r="D19" s="619"/>
      <c r="E19" s="619"/>
      <c r="F19" s="619"/>
      <c r="G19" s="619"/>
      <c r="H19" s="619"/>
      <c r="I19" s="619"/>
      <c r="J19" s="619"/>
      <c r="K19" s="619"/>
      <c r="L19" s="619"/>
      <c r="M19" s="619"/>
      <c r="N19" s="619"/>
      <c r="O19" s="619"/>
      <c r="P19" s="619"/>
      <c r="Q19" s="620"/>
      <c r="R19" s="621">
        <v>24444</v>
      </c>
      <c r="S19" s="622"/>
      <c r="T19" s="622"/>
      <c r="U19" s="622"/>
      <c r="V19" s="622"/>
      <c r="W19" s="622"/>
      <c r="X19" s="622"/>
      <c r="Y19" s="623"/>
      <c r="Z19" s="659">
        <v>0.2</v>
      </c>
      <c r="AA19" s="659"/>
      <c r="AB19" s="659"/>
      <c r="AC19" s="659"/>
      <c r="AD19" s="660">
        <v>24444</v>
      </c>
      <c r="AE19" s="660"/>
      <c r="AF19" s="660"/>
      <c r="AG19" s="660"/>
      <c r="AH19" s="660"/>
      <c r="AI19" s="660"/>
      <c r="AJ19" s="660"/>
      <c r="AK19" s="660"/>
      <c r="AL19" s="624">
        <v>0.6</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t="s">
        <v>121</v>
      </c>
      <c r="BH19" s="622"/>
      <c r="BI19" s="622"/>
      <c r="BJ19" s="622"/>
      <c r="BK19" s="622"/>
      <c r="BL19" s="622"/>
      <c r="BM19" s="622"/>
      <c r="BN19" s="623"/>
      <c r="BO19" s="659" t="s">
        <v>121</v>
      </c>
      <c r="BP19" s="659"/>
      <c r="BQ19" s="659"/>
      <c r="BR19" s="659"/>
      <c r="BS19" s="660" t="s">
        <v>121</v>
      </c>
      <c r="BT19" s="660"/>
      <c r="BU19" s="660"/>
      <c r="BV19" s="660"/>
      <c r="BW19" s="660"/>
      <c r="BX19" s="660"/>
      <c r="BY19" s="660"/>
      <c r="BZ19" s="660"/>
      <c r="CA19" s="660"/>
      <c r="CB19" s="700"/>
      <c r="CD19" s="618" t="s">
        <v>262</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c r="B20" s="688" t="s">
        <v>263</v>
      </c>
      <c r="C20" s="689"/>
      <c r="D20" s="689"/>
      <c r="E20" s="689"/>
      <c r="F20" s="689"/>
      <c r="G20" s="689"/>
      <c r="H20" s="689"/>
      <c r="I20" s="689"/>
      <c r="J20" s="689"/>
      <c r="K20" s="689"/>
      <c r="L20" s="689"/>
      <c r="M20" s="689"/>
      <c r="N20" s="689"/>
      <c r="O20" s="689"/>
      <c r="P20" s="689"/>
      <c r="Q20" s="690"/>
      <c r="R20" s="621">
        <v>175</v>
      </c>
      <c r="S20" s="622"/>
      <c r="T20" s="622"/>
      <c r="U20" s="622"/>
      <c r="V20" s="622"/>
      <c r="W20" s="622"/>
      <c r="X20" s="622"/>
      <c r="Y20" s="623"/>
      <c r="Z20" s="659">
        <v>0</v>
      </c>
      <c r="AA20" s="659"/>
      <c r="AB20" s="659"/>
      <c r="AC20" s="659"/>
      <c r="AD20" s="660">
        <v>175</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t="s">
        <v>121</v>
      </c>
      <c r="BH20" s="622"/>
      <c r="BI20" s="622"/>
      <c r="BJ20" s="622"/>
      <c r="BK20" s="622"/>
      <c r="BL20" s="622"/>
      <c r="BM20" s="622"/>
      <c r="BN20" s="623"/>
      <c r="BO20" s="659" t="s">
        <v>121</v>
      </c>
      <c r="BP20" s="659"/>
      <c r="BQ20" s="659"/>
      <c r="BR20" s="659"/>
      <c r="BS20" s="660" t="s">
        <v>121</v>
      </c>
      <c r="BT20" s="660"/>
      <c r="BU20" s="660"/>
      <c r="BV20" s="660"/>
      <c r="BW20" s="660"/>
      <c r="BX20" s="660"/>
      <c r="BY20" s="660"/>
      <c r="BZ20" s="660"/>
      <c r="CA20" s="660"/>
      <c r="CB20" s="700"/>
      <c r="CD20" s="618" t="s">
        <v>265</v>
      </c>
      <c r="CE20" s="619"/>
      <c r="CF20" s="619"/>
      <c r="CG20" s="619"/>
      <c r="CH20" s="619"/>
      <c r="CI20" s="619"/>
      <c r="CJ20" s="619"/>
      <c r="CK20" s="619"/>
      <c r="CL20" s="619"/>
      <c r="CM20" s="619"/>
      <c r="CN20" s="619"/>
      <c r="CO20" s="619"/>
      <c r="CP20" s="619"/>
      <c r="CQ20" s="620"/>
      <c r="CR20" s="621">
        <v>9970521</v>
      </c>
      <c r="CS20" s="622"/>
      <c r="CT20" s="622"/>
      <c r="CU20" s="622"/>
      <c r="CV20" s="622"/>
      <c r="CW20" s="622"/>
      <c r="CX20" s="622"/>
      <c r="CY20" s="623"/>
      <c r="CZ20" s="659">
        <v>100</v>
      </c>
      <c r="DA20" s="659"/>
      <c r="DB20" s="659"/>
      <c r="DC20" s="659"/>
      <c r="DD20" s="627">
        <v>1665789</v>
      </c>
      <c r="DE20" s="622"/>
      <c r="DF20" s="622"/>
      <c r="DG20" s="622"/>
      <c r="DH20" s="622"/>
      <c r="DI20" s="622"/>
      <c r="DJ20" s="622"/>
      <c r="DK20" s="622"/>
      <c r="DL20" s="622"/>
      <c r="DM20" s="622"/>
      <c r="DN20" s="622"/>
      <c r="DO20" s="622"/>
      <c r="DP20" s="623"/>
      <c r="DQ20" s="627">
        <v>4830326</v>
      </c>
      <c r="DR20" s="622"/>
      <c r="DS20" s="622"/>
      <c r="DT20" s="622"/>
      <c r="DU20" s="622"/>
      <c r="DV20" s="622"/>
      <c r="DW20" s="622"/>
      <c r="DX20" s="622"/>
      <c r="DY20" s="622"/>
      <c r="DZ20" s="622"/>
      <c r="EA20" s="622"/>
      <c r="EB20" s="622"/>
      <c r="EC20" s="658"/>
    </row>
    <row r="21" spans="2:133" ht="11.25" customHeight="1">
      <c r="B21" s="618" t="s">
        <v>266</v>
      </c>
      <c r="C21" s="619"/>
      <c r="D21" s="619"/>
      <c r="E21" s="619"/>
      <c r="F21" s="619"/>
      <c r="G21" s="619"/>
      <c r="H21" s="619"/>
      <c r="I21" s="619"/>
      <c r="J21" s="619"/>
      <c r="K21" s="619"/>
      <c r="L21" s="619"/>
      <c r="M21" s="619"/>
      <c r="N21" s="619"/>
      <c r="O21" s="619"/>
      <c r="P21" s="619"/>
      <c r="Q21" s="620"/>
      <c r="R21" s="621">
        <v>2288586</v>
      </c>
      <c r="S21" s="622"/>
      <c r="T21" s="622"/>
      <c r="U21" s="622"/>
      <c r="V21" s="622"/>
      <c r="W21" s="622"/>
      <c r="X21" s="622"/>
      <c r="Y21" s="623"/>
      <c r="Z21" s="659">
        <v>21.4</v>
      </c>
      <c r="AA21" s="659"/>
      <c r="AB21" s="659"/>
      <c r="AC21" s="659"/>
      <c r="AD21" s="660">
        <v>2102381</v>
      </c>
      <c r="AE21" s="660"/>
      <c r="AF21" s="660"/>
      <c r="AG21" s="660"/>
      <c r="AH21" s="660"/>
      <c r="AI21" s="660"/>
      <c r="AJ21" s="660"/>
      <c r="AK21" s="660"/>
      <c r="AL21" s="624">
        <v>48.2</v>
      </c>
      <c r="AM21" s="625"/>
      <c r="AN21" s="625"/>
      <c r="AO21" s="661"/>
      <c r="AP21" s="618" t="s">
        <v>267</v>
      </c>
      <c r="AQ21" s="698"/>
      <c r="AR21" s="698"/>
      <c r="AS21" s="698"/>
      <c r="AT21" s="698"/>
      <c r="AU21" s="698"/>
      <c r="AV21" s="698"/>
      <c r="AW21" s="698"/>
      <c r="AX21" s="698"/>
      <c r="AY21" s="698"/>
      <c r="AZ21" s="698"/>
      <c r="BA21" s="698"/>
      <c r="BB21" s="698"/>
      <c r="BC21" s="698"/>
      <c r="BD21" s="698"/>
      <c r="BE21" s="698"/>
      <c r="BF21" s="699"/>
      <c r="BG21" s="621" t="s">
        <v>121</v>
      </c>
      <c r="BH21" s="622"/>
      <c r="BI21" s="622"/>
      <c r="BJ21" s="622"/>
      <c r="BK21" s="622"/>
      <c r="BL21" s="622"/>
      <c r="BM21" s="622"/>
      <c r="BN21" s="623"/>
      <c r="BO21" s="659" t="s">
        <v>121</v>
      </c>
      <c r="BP21" s="659"/>
      <c r="BQ21" s="659"/>
      <c r="BR21" s="659"/>
      <c r="BS21" s="660" t="s">
        <v>121</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c r="B22" s="618" t="s">
        <v>268</v>
      </c>
      <c r="C22" s="619"/>
      <c r="D22" s="619"/>
      <c r="E22" s="619"/>
      <c r="F22" s="619"/>
      <c r="G22" s="619"/>
      <c r="H22" s="619"/>
      <c r="I22" s="619"/>
      <c r="J22" s="619"/>
      <c r="K22" s="619"/>
      <c r="L22" s="619"/>
      <c r="M22" s="619"/>
      <c r="N22" s="619"/>
      <c r="O22" s="619"/>
      <c r="P22" s="619"/>
      <c r="Q22" s="620"/>
      <c r="R22" s="621">
        <v>2102381</v>
      </c>
      <c r="S22" s="622"/>
      <c r="T22" s="622"/>
      <c r="U22" s="622"/>
      <c r="V22" s="622"/>
      <c r="W22" s="622"/>
      <c r="X22" s="622"/>
      <c r="Y22" s="623"/>
      <c r="Z22" s="659">
        <v>19.600000000000001</v>
      </c>
      <c r="AA22" s="659"/>
      <c r="AB22" s="659"/>
      <c r="AC22" s="659"/>
      <c r="AD22" s="660">
        <v>2102381</v>
      </c>
      <c r="AE22" s="660"/>
      <c r="AF22" s="660"/>
      <c r="AG22" s="660"/>
      <c r="AH22" s="660"/>
      <c r="AI22" s="660"/>
      <c r="AJ22" s="660"/>
      <c r="AK22" s="660"/>
      <c r="AL22" s="624">
        <v>48.2</v>
      </c>
      <c r="AM22" s="625"/>
      <c r="AN22" s="625"/>
      <c r="AO22" s="661"/>
      <c r="AP22" s="618" t="s">
        <v>269</v>
      </c>
      <c r="AQ22" s="698"/>
      <c r="AR22" s="698"/>
      <c r="AS22" s="698"/>
      <c r="AT22" s="698"/>
      <c r="AU22" s="698"/>
      <c r="AV22" s="698"/>
      <c r="AW22" s="698"/>
      <c r="AX22" s="698"/>
      <c r="AY22" s="698"/>
      <c r="AZ22" s="698"/>
      <c r="BA22" s="698"/>
      <c r="BB22" s="698"/>
      <c r="BC22" s="698"/>
      <c r="BD22" s="698"/>
      <c r="BE22" s="698"/>
      <c r="BF22" s="699"/>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700"/>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c r="B23" s="618" t="s">
        <v>271</v>
      </c>
      <c r="C23" s="619"/>
      <c r="D23" s="619"/>
      <c r="E23" s="619"/>
      <c r="F23" s="619"/>
      <c r="G23" s="619"/>
      <c r="H23" s="619"/>
      <c r="I23" s="619"/>
      <c r="J23" s="619"/>
      <c r="K23" s="619"/>
      <c r="L23" s="619"/>
      <c r="M23" s="619"/>
      <c r="N23" s="619"/>
      <c r="O23" s="619"/>
      <c r="P23" s="619"/>
      <c r="Q23" s="620"/>
      <c r="R23" s="621">
        <v>186205</v>
      </c>
      <c r="S23" s="622"/>
      <c r="T23" s="622"/>
      <c r="U23" s="622"/>
      <c r="V23" s="622"/>
      <c r="W23" s="622"/>
      <c r="X23" s="622"/>
      <c r="Y23" s="623"/>
      <c r="Z23" s="659">
        <v>1.7</v>
      </c>
      <c r="AA23" s="659"/>
      <c r="AB23" s="659"/>
      <c r="AC23" s="659"/>
      <c r="AD23" s="660" t="s">
        <v>121</v>
      </c>
      <c r="AE23" s="660"/>
      <c r="AF23" s="660"/>
      <c r="AG23" s="660"/>
      <c r="AH23" s="660"/>
      <c r="AI23" s="660"/>
      <c r="AJ23" s="660"/>
      <c r="AK23" s="660"/>
      <c r="AL23" s="624" t="s">
        <v>121</v>
      </c>
      <c r="AM23" s="625"/>
      <c r="AN23" s="625"/>
      <c r="AO23" s="661"/>
      <c r="AP23" s="618" t="s">
        <v>272</v>
      </c>
      <c r="AQ23" s="698"/>
      <c r="AR23" s="698"/>
      <c r="AS23" s="698"/>
      <c r="AT23" s="698"/>
      <c r="AU23" s="698"/>
      <c r="AV23" s="698"/>
      <c r="AW23" s="698"/>
      <c r="AX23" s="698"/>
      <c r="AY23" s="698"/>
      <c r="AZ23" s="698"/>
      <c r="BA23" s="698"/>
      <c r="BB23" s="698"/>
      <c r="BC23" s="698"/>
      <c r="BD23" s="698"/>
      <c r="BE23" s="698"/>
      <c r="BF23" s="699"/>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700"/>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c r="B24" s="618" t="s">
        <v>278</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279</v>
      </c>
      <c r="AQ24" s="698"/>
      <c r="AR24" s="698"/>
      <c r="AS24" s="698"/>
      <c r="AT24" s="698"/>
      <c r="AU24" s="698"/>
      <c r="AV24" s="698"/>
      <c r="AW24" s="698"/>
      <c r="AX24" s="698"/>
      <c r="AY24" s="698"/>
      <c r="AZ24" s="698"/>
      <c r="BA24" s="698"/>
      <c r="BB24" s="698"/>
      <c r="BC24" s="698"/>
      <c r="BD24" s="698"/>
      <c r="BE24" s="698"/>
      <c r="BF24" s="699"/>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700"/>
      <c r="CD24" s="679" t="s">
        <v>280</v>
      </c>
      <c r="CE24" s="680"/>
      <c r="CF24" s="680"/>
      <c r="CG24" s="680"/>
      <c r="CH24" s="680"/>
      <c r="CI24" s="680"/>
      <c r="CJ24" s="680"/>
      <c r="CK24" s="680"/>
      <c r="CL24" s="680"/>
      <c r="CM24" s="680"/>
      <c r="CN24" s="680"/>
      <c r="CO24" s="680"/>
      <c r="CP24" s="680"/>
      <c r="CQ24" s="681"/>
      <c r="CR24" s="676">
        <v>3786959</v>
      </c>
      <c r="CS24" s="677"/>
      <c r="CT24" s="677"/>
      <c r="CU24" s="677"/>
      <c r="CV24" s="677"/>
      <c r="CW24" s="677"/>
      <c r="CX24" s="677"/>
      <c r="CY24" s="702"/>
      <c r="CZ24" s="703">
        <v>38</v>
      </c>
      <c r="DA24" s="685"/>
      <c r="DB24" s="685"/>
      <c r="DC24" s="705"/>
      <c r="DD24" s="701">
        <v>2037110</v>
      </c>
      <c r="DE24" s="677"/>
      <c r="DF24" s="677"/>
      <c r="DG24" s="677"/>
      <c r="DH24" s="677"/>
      <c r="DI24" s="677"/>
      <c r="DJ24" s="677"/>
      <c r="DK24" s="702"/>
      <c r="DL24" s="701">
        <v>1814598</v>
      </c>
      <c r="DM24" s="677"/>
      <c r="DN24" s="677"/>
      <c r="DO24" s="677"/>
      <c r="DP24" s="677"/>
      <c r="DQ24" s="677"/>
      <c r="DR24" s="677"/>
      <c r="DS24" s="677"/>
      <c r="DT24" s="677"/>
      <c r="DU24" s="677"/>
      <c r="DV24" s="702"/>
      <c r="DW24" s="703">
        <v>41.3</v>
      </c>
      <c r="DX24" s="685"/>
      <c r="DY24" s="685"/>
      <c r="DZ24" s="685"/>
      <c r="EA24" s="685"/>
      <c r="EB24" s="685"/>
      <c r="EC24" s="704"/>
    </row>
    <row r="25" spans="2:133" ht="11.25" customHeight="1">
      <c r="B25" s="618" t="s">
        <v>281</v>
      </c>
      <c r="C25" s="619"/>
      <c r="D25" s="619"/>
      <c r="E25" s="619"/>
      <c r="F25" s="619"/>
      <c r="G25" s="619"/>
      <c r="H25" s="619"/>
      <c r="I25" s="619"/>
      <c r="J25" s="619"/>
      <c r="K25" s="619"/>
      <c r="L25" s="619"/>
      <c r="M25" s="619"/>
      <c r="N25" s="619"/>
      <c r="O25" s="619"/>
      <c r="P25" s="619"/>
      <c r="Q25" s="620"/>
      <c r="R25" s="621">
        <v>4545757</v>
      </c>
      <c r="S25" s="622"/>
      <c r="T25" s="622"/>
      <c r="U25" s="622"/>
      <c r="V25" s="622"/>
      <c r="W25" s="622"/>
      <c r="X25" s="622"/>
      <c r="Y25" s="623"/>
      <c r="Z25" s="659">
        <v>42.4</v>
      </c>
      <c r="AA25" s="659"/>
      <c r="AB25" s="659"/>
      <c r="AC25" s="659"/>
      <c r="AD25" s="660">
        <v>4359552</v>
      </c>
      <c r="AE25" s="660"/>
      <c r="AF25" s="660"/>
      <c r="AG25" s="660"/>
      <c r="AH25" s="660"/>
      <c r="AI25" s="660"/>
      <c r="AJ25" s="660"/>
      <c r="AK25" s="660"/>
      <c r="AL25" s="624">
        <v>100</v>
      </c>
      <c r="AM25" s="625"/>
      <c r="AN25" s="625"/>
      <c r="AO25" s="661"/>
      <c r="AP25" s="618" t="s">
        <v>282</v>
      </c>
      <c r="AQ25" s="698"/>
      <c r="AR25" s="698"/>
      <c r="AS25" s="698"/>
      <c r="AT25" s="698"/>
      <c r="AU25" s="698"/>
      <c r="AV25" s="698"/>
      <c r="AW25" s="698"/>
      <c r="AX25" s="698"/>
      <c r="AY25" s="698"/>
      <c r="AZ25" s="698"/>
      <c r="BA25" s="698"/>
      <c r="BB25" s="698"/>
      <c r="BC25" s="698"/>
      <c r="BD25" s="698"/>
      <c r="BE25" s="698"/>
      <c r="BF25" s="699"/>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700"/>
      <c r="CD25" s="618" t="s">
        <v>283</v>
      </c>
      <c r="CE25" s="619"/>
      <c r="CF25" s="619"/>
      <c r="CG25" s="619"/>
      <c r="CH25" s="619"/>
      <c r="CI25" s="619"/>
      <c r="CJ25" s="619"/>
      <c r="CK25" s="619"/>
      <c r="CL25" s="619"/>
      <c r="CM25" s="619"/>
      <c r="CN25" s="619"/>
      <c r="CO25" s="619"/>
      <c r="CP25" s="619"/>
      <c r="CQ25" s="620"/>
      <c r="CR25" s="621">
        <v>1055344</v>
      </c>
      <c r="CS25" s="634"/>
      <c r="CT25" s="634"/>
      <c r="CU25" s="634"/>
      <c r="CV25" s="634"/>
      <c r="CW25" s="634"/>
      <c r="CX25" s="634"/>
      <c r="CY25" s="635"/>
      <c r="CZ25" s="624">
        <v>10.6</v>
      </c>
      <c r="DA25" s="636"/>
      <c r="DB25" s="636"/>
      <c r="DC25" s="637"/>
      <c r="DD25" s="627">
        <v>855777</v>
      </c>
      <c r="DE25" s="634"/>
      <c r="DF25" s="634"/>
      <c r="DG25" s="634"/>
      <c r="DH25" s="634"/>
      <c r="DI25" s="634"/>
      <c r="DJ25" s="634"/>
      <c r="DK25" s="635"/>
      <c r="DL25" s="627">
        <v>830383</v>
      </c>
      <c r="DM25" s="634"/>
      <c r="DN25" s="634"/>
      <c r="DO25" s="634"/>
      <c r="DP25" s="634"/>
      <c r="DQ25" s="634"/>
      <c r="DR25" s="634"/>
      <c r="DS25" s="634"/>
      <c r="DT25" s="634"/>
      <c r="DU25" s="634"/>
      <c r="DV25" s="635"/>
      <c r="DW25" s="624">
        <v>18.899999999999999</v>
      </c>
      <c r="DX25" s="636"/>
      <c r="DY25" s="636"/>
      <c r="DZ25" s="636"/>
      <c r="EA25" s="636"/>
      <c r="EB25" s="636"/>
      <c r="EC25" s="648"/>
    </row>
    <row r="26" spans="2:133" ht="11.25" customHeight="1">
      <c r="B26" s="618" t="s">
        <v>284</v>
      </c>
      <c r="C26" s="619"/>
      <c r="D26" s="619"/>
      <c r="E26" s="619"/>
      <c r="F26" s="619"/>
      <c r="G26" s="619"/>
      <c r="H26" s="619"/>
      <c r="I26" s="619"/>
      <c r="J26" s="619"/>
      <c r="K26" s="619"/>
      <c r="L26" s="619"/>
      <c r="M26" s="619"/>
      <c r="N26" s="619"/>
      <c r="O26" s="619"/>
      <c r="P26" s="619"/>
      <c r="Q26" s="620"/>
      <c r="R26" s="621">
        <v>2125</v>
      </c>
      <c r="S26" s="622"/>
      <c r="T26" s="622"/>
      <c r="U26" s="622"/>
      <c r="V26" s="622"/>
      <c r="W26" s="622"/>
      <c r="X26" s="622"/>
      <c r="Y26" s="623"/>
      <c r="Z26" s="659">
        <v>0</v>
      </c>
      <c r="AA26" s="659"/>
      <c r="AB26" s="659"/>
      <c r="AC26" s="659"/>
      <c r="AD26" s="660">
        <v>2125</v>
      </c>
      <c r="AE26" s="660"/>
      <c r="AF26" s="660"/>
      <c r="AG26" s="660"/>
      <c r="AH26" s="660"/>
      <c r="AI26" s="660"/>
      <c r="AJ26" s="660"/>
      <c r="AK26" s="660"/>
      <c r="AL26" s="624">
        <v>0</v>
      </c>
      <c r="AM26" s="625"/>
      <c r="AN26" s="625"/>
      <c r="AO26" s="661"/>
      <c r="AP26" s="618" t="s">
        <v>285</v>
      </c>
      <c r="AQ26" s="698"/>
      <c r="AR26" s="698"/>
      <c r="AS26" s="698"/>
      <c r="AT26" s="698"/>
      <c r="AU26" s="698"/>
      <c r="AV26" s="698"/>
      <c r="AW26" s="698"/>
      <c r="AX26" s="698"/>
      <c r="AY26" s="698"/>
      <c r="AZ26" s="698"/>
      <c r="BA26" s="698"/>
      <c r="BB26" s="698"/>
      <c r="BC26" s="698"/>
      <c r="BD26" s="698"/>
      <c r="BE26" s="698"/>
      <c r="BF26" s="699"/>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700"/>
      <c r="CD26" s="618" t="s">
        <v>286</v>
      </c>
      <c r="CE26" s="619"/>
      <c r="CF26" s="619"/>
      <c r="CG26" s="619"/>
      <c r="CH26" s="619"/>
      <c r="CI26" s="619"/>
      <c r="CJ26" s="619"/>
      <c r="CK26" s="619"/>
      <c r="CL26" s="619"/>
      <c r="CM26" s="619"/>
      <c r="CN26" s="619"/>
      <c r="CO26" s="619"/>
      <c r="CP26" s="619"/>
      <c r="CQ26" s="620"/>
      <c r="CR26" s="621">
        <v>522606</v>
      </c>
      <c r="CS26" s="622"/>
      <c r="CT26" s="622"/>
      <c r="CU26" s="622"/>
      <c r="CV26" s="622"/>
      <c r="CW26" s="622"/>
      <c r="CX26" s="622"/>
      <c r="CY26" s="623"/>
      <c r="CZ26" s="624">
        <v>5.2</v>
      </c>
      <c r="DA26" s="636"/>
      <c r="DB26" s="636"/>
      <c r="DC26" s="637"/>
      <c r="DD26" s="627">
        <v>460966</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c r="B27" s="618" t="s">
        <v>287</v>
      </c>
      <c r="C27" s="619"/>
      <c r="D27" s="619"/>
      <c r="E27" s="619"/>
      <c r="F27" s="619"/>
      <c r="G27" s="619"/>
      <c r="H27" s="619"/>
      <c r="I27" s="619"/>
      <c r="J27" s="619"/>
      <c r="K27" s="619"/>
      <c r="L27" s="619"/>
      <c r="M27" s="619"/>
      <c r="N27" s="619"/>
      <c r="O27" s="619"/>
      <c r="P27" s="619"/>
      <c r="Q27" s="620"/>
      <c r="R27" s="621">
        <v>76046</v>
      </c>
      <c r="S27" s="622"/>
      <c r="T27" s="622"/>
      <c r="U27" s="622"/>
      <c r="V27" s="622"/>
      <c r="W27" s="622"/>
      <c r="X27" s="622"/>
      <c r="Y27" s="623"/>
      <c r="Z27" s="659">
        <v>0.7</v>
      </c>
      <c r="AA27" s="659"/>
      <c r="AB27" s="659"/>
      <c r="AC27" s="659"/>
      <c r="AD27" s="660" t="s">
        <v>121</v>
      </c>
      <c r="AE27" s="660"/>
      <c r="AF27" s="660"/>
      <c r="AG27" s="660"/>
      <c r="AH27" s="660"/>
      <c r="AI27" s="660"/>
      <c r="AJ27" s="660"/>
      <c r="AK27" s="660"/>
      <c r="AL27" s="624" t="s">
        <v>121</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1747064</v>
      </c>
      <c r="BH27" s="622"/>
      <c r="BI27" s="622"/>
      <c r="BJ27" s="622"/>
      <c r="BK27" s="622"/>
      <c r="BL27" s="622"/>
      <c r="BM27" s="622"/>
      <c r="BN27" s="623"/>
      <c r="BO27" s="659">
        <v>100</v>
      </c>
      <c r="BP27" s="659"/>
      <c r="BQ27" s="659"/>
      <c r="BR27" s="659"/>
      <c r="BS27" s="660" t="s">
        <v>121</v>
      </c>
      <c r="BT27" s="660"/>
      <c r="BU27" s="660"/>
      <c r="BV27" s="660"/>
      <c r="BW27" s="660"/>
      <c r="BX27" s="660"/>
      <c r="BY27" s="660"/>
      <c r="BZ27" s="660"/>
      <c r="CA27" s="660"/>
      <c r="CB27" s="700"/>
      <c r="CD27" s="618" t="s">
        <v>289</v>
      </c>
      <c r="CE27" s="619"/>
      <c r="CF27" s="619"/>
      <c r="CG27" s="619"/>
      <c r="CH27" s="619"/>
      <c r="CI27" s="619"/>
      <c r="CJ27" s="619"/>
      <c r="CK27" s="619"/>
      <c r="CL27" s="619"/>
      <c r="CM27" s="619"/>
      <c r="CN27" s="619"/>
      <c r="CO27" s="619"/>
      <c r="CP27" s="619"/>
      <c r="CQ27" s="620"/>
      <c r="CR27" s="621">
        <v>2214369</v>
      </c>
      <c r="CS27" s="634"/>
      <c r="CT27" s="634"/>
      <c r="CU27" s="634"/>
      <c r="CV27" s="634"/>
      <c r="CW27" s="634"/>
      <c r="CX27" s="634"/>
      <c r="CY27" s="635"/>
      <c r="CZ27" s="624">
        <v>22.2</v>
      </c>
      <c r="DA27" s="636"/>
      <c r="DB27" s="636"/>
      <c r="DC27" s="637"/>
      <c r="DD27" s="627">
        <v>669225</v>
      </c>
      <c r="DE27" s="634"/>
      <c r="DF27" s="634"/>
      <c r="DG27" s="634"/>
      <c r="DH27" s="634"/>
      <c r="DI27" s="634"/>
      <c r="DJ27" s="634"/>
      <c r="DK27" s="635"/>
      <c r="DL27" s="627">
        <v>472107</v>
      </c>
      <c r="DM27" s="634"/>
      <c r="DN27" s="634"/>
      <c r="DO27" s="634"/>
      <c r="DP27" s="634"/>
      <c r="DQ27" s="634"/>
      <c r="DR27" s="634"/>
      <c r="DS27" s="634"/>
      <c r="DT27" s="634"/>
      <c r="DU27" s="634"/>
      <c r="DV27" s="635"/>
      <c r="DW27" s="624">
        <v>10.8</v>
      </c>
      <c r="DX27" s="636"/>
      <c r="DY27" s="636"/>
      <c r="DZ27" s="636"/>
      <c r="EA27" s="636"/>
      <c r="EB27" s="636"/>
      <c r="EC27" s="648"/>
    </row>
    <row r="28" spans="2:133" ht="11.25" customHeight="1">
      <c r="B28" s="618" t="s">
        <v>290</v>
      </c>
      <c r="C28" s="619"/>
      <c r="D28" s="619"/>
      <c r="E28" s="619"/>
      <c r="F28" s="619"/>
      <c r="G28" s="619"/>
      <c r="H28" s="619"/>
      <c r="I28" s="619"/>
      <c r="J28" s="619"/>
      <c r="K28" s="619"/>
      <c r="L28" s="619"/>
      <c r="M28" s="619"/>
      <c r="N28" s="619"/>
      <c r="O28" s="619"/>
      <c r="P28" s="619"/>
      <c r="Q28" s="620"/>
      <c r="R28" s="621">
        <v>70884</v>
      </c>
      <c r="S28" s="622"/>
      <c r="T28" s="622"/>
      <c r="U28" s="622"/>
      <c r="V28" s="622"/>
      <c r="W28" s="622"/>
      <c r="X28" s="622"/>
      <c r="Y28" s="623"/>
      <c r="Z28" s="659">
        <v>0.7</v>
      </c>
      <c r="AA28" s="659"/>
      <c r="AB28" s="659"/>
      <c r="AC28" s="659"/>
      <c r="AD28" s="660" t="s">
        <v>121</v>
      </c>
      <c r="AE28" s="660"/>
      <c r="AF28" s="660"/>
      <c r="AG28" s="660"/>
      <c r="AH28" s="660"/>
      <c r="AI28" s="660"/>
      <c r="AJ28" s="660"/>
      <c r="AK28" s="660"/>
      <c r="AL28" s="624" t="s">
        <v>121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517246</v>
      </c>
      <c r="CS28" s="622"/>
      <c r="CT28" s="622"/>
      <c r="CU28" s="622"/>
      <c r="CV28" s="622"/>
      <c r="CW28" s="622"/>
      <c r="CX28" s="622"/>
      <c r="CY28" s="623"/>
      <c r="CZ28" s="624">
        <v>5.2</v>
      </c>
      <c r="DA28" s="636"/>
      <c r="DB28" s="636"/>
      <c r="DC28" s="637"/>
      <c r="DD28" s="627">
        <v>512108</v>
      </c>
      <c r="DE28" s="622"/>
      <c r="DF28" s="622"/>
      <c r="DG28" s="622"/>
      <c r="DH28" s="622"/>
      <c r="DI28" s="622"/>
      <c r="DJ28" s="622"/>
      <c r="DK28" s="623"/>
      <c r="DL28" s="627">
        <v>512108</v>
      </c>
      <c r="DM28" s="622"/>
      <c r="DN28" s="622"/>
      <c r="DO28" s="622"/>
      <c r="DP28" s="622"/>
      <c r="DQ28" s="622"/>
      <c r="DR28" s="622"/>
      <c r="DS28" s="622"/>
      <c r="DT28" s="622"/>
      <c r="DU28" s="622"/>
      <c r="DV28" s="623"/>
      <c r="DW28" s="624">
        <v>11.7</v>
      </c>
      <c r="DX28" s="636"/>
      <c r="DY28" s="636"/>
      <c r="DZ28" s="636"/>
      <c r="EA28" s="636"/>
      <c r="EB28" s="636"/>
      <c r="EC28" s="648"/>
    </row>
    <row r="29" spans="2:133" ht="11.25" customHeight="1">
      <c r="B29" s="618" t="s">
        <v>292</v>
      </c>
      <c r="C29" s="619"/>
      <c r="D29" s="619"/>
      <c r="E29" s="619"/>
      <c r="F29" s="619"/>
      <c r="G29" s="619"/>
      <c r="H29" s="619"/>
      <c r="I29" s="619"/>
      <c r="J29" s="619"/>
      <c r="K29" s="619"/>
      <c r="L29" s="619"/>
      <c r="M29" s="619"/>
      <c r="N29" s="619"/>
      <c r="O29" s="619"/>
      <c r="P29" s="619"/>
      <c r="Q29" s="620"/>
      <c r="R29" s="621">
        <v>57911</v>
      </c>
      <c r="S29" s="622"/>
      <c r="T29" s="622"/>
      <c r="U29" s="622"/>
      <c r="V29" s="622"/>
      <c r="W29" s="622"/>
      <c r="X29" s="622"/>
      <c r="Y29" s="623"/>
      <c r="Z29" s="659">
        <v>0.5</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293</v>
      </c>
      <c r="CE29" s="641"/>
      <c r="CF29" s="618" t="s">
        <v>66</v>
      </c>
      <c r="CG29" s="619"/>
      <c r="CH29" s="619"/>
      <c r="CI29" s="619"/>
      <c r="CJ29" s="619"/>
      <c r="CK29" s="619"/>
      <c r="CL29" s="619"/>
      <c r="CM29" s="619"/>
      <c r="CN29" s="619"/>
      <c r="CO29" s="619"/>
      <c r="CP29" s="619"/>
      <c r="CQ29" s="620"/>
      <c r="CR29" s="621">
        <v>517246</v>
      </c>
      <c r="CS29" s="634"/>
      <c r="CT29" s="634"/>
      <c r="CU29" s="634"/>
      <c r="CV29" s="634"/>
      <c r="CW29" s="634"/>
      <c r="CX29" s="634"/>
      <c r="CY29" s="635"/>
      <c r="CZ29" s="624">
        <v>5.2</v>
      </c>
      <c r="DA29" s="636"/>
      <c r="DB29" s="636"/>
      <c r="DC29" s="637"/>
      <c r="DD29" s="627">
        <v>512108</v>
      </c>
      <c r="DE29" s="634"/>
      <c r="DF29" s="634"/>
      <c r="DG29" s="634"/>
      <c r="DH29" s="634"/>
      <c r="DI29" s="634"/>
      <c r="DJ29" s="634"/>
      <c r="DK29" s="635"/>
      <c r="DL29" s="627">
        <v>512108</v>
      </c>
      <c r="DM29" s="634"/>
      <c r="DN29" s="634"/>
      <c r="DO29" s="634"/>
      <c r="DP29" s="634"/>
      <c r="DQ29" s="634"/>
      <c r="DR29" s="634"/>
      <c r="DS29" s="634"/>
      <c r="DT29" s="634"/>
      <c r="DU29" s="634"/>
      <c r="DV29" s="635"/>
      <c r="DW29" s="624">
        <v>11.7</v>
      </c>
      <c r="DX29" s="636"/>
      <c r="DY29" s="636"/>
      <c r="DZ29" s="636"/>
      <c r="EA29" s="636"/>
      <c r="EB29" s="636"/>
      <c r="EC29" s="648"/>
    </row>
    <row r="30" spans="2:133" ht="11.25" customHeight="1">
      <c r="B30" s="618" t="s">
        <v>294</v>
      </c>
      <c r="C30" s="619"/>
      <c r="D30" s="619"/>
      <c r="E30" s="619"/>
      <c r="F30" s="619"/>
      <c r="G30" s="619"/>
      <c r="H30" s="619"/>
      <c r="I30" s="619"/>
      <c r="J30" s="619"/>
      <c r="K30" s="619"/>
      <c r="L30" s="619"/>
      <c r="M30" s="619"/>
      <c r="N30" s="619"/>
      <c r="O30" s="619"/>
      <c r="P30" s="619"/>
      <c r="Q30" s="620"/>
      <c r="R30" s="621">
        <v>1518712</v>
      </c>
      <c r="S30" s="622"/>
      <c r="T30" s="622"/>
      <c r="U30" s="622"/>
      <c r="V30" s="622"/>
      <c r="W30" s="622"/>
      <c r="X30" s="622"/>
      <c r="Y30" s="623"/>
      <c r="Z30" s="659">
        <v>14.2</v>
      </c>
      <c r="AA30" s="659"/>
      <c r="AB30" s="659"/>
      <c r="AC30" s="659"/>
      <c r="AD30" s="660" t="s">
        <v>121</v>
      </c>
      <c r="AE30" s="660"/>
      <c r="AF30" s="660"/>
      <c r="AG30" s="660"/>
      <c r="AH30" s="660"/>
      <c r="AI30" s="660"/>
      <c r="AJ30" s="660"/>
      <c r="AK30" s="660"/>
      <c r="AL30" s="624" t="s">
        <v>121</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1"/>
      <c r="BI30" s="691"/>
      <c r="BJ30" s="691"/>
      <c r="BK30" s="691"/>
      <c r="BL30" s="691"/>
      <c r="BM30" s="691"/>
      <c r="BN30" s="691"/>
      <c r="BO30" s="691"/>
      <c r="BP30" s="691"/>
      <c r="BQ30" s="692"/>
      <c r="BR30" s="673" t="s">
        <v>296</v>
      </c>
      <c r="BS30" s="691"/>
      <c r="BT30" s="691"/>
      <c r="BU30" s="691"/>
      <c r="BV30" s="691"/>
      <c r="BW30" s="691"/>
      <c r="BX30" s="691"/>
      <c r="BY30" s="691"/>
      <c r="BZ30" s="691"/>
      <c r="CA30" s="691"/>
      <c r="CB30" s="692"/>
      <c r="CD30" s="642"/>
      <c r="CE30" s="643"/>
      <c r="CF30" s="618" t="s">
        <v>297</v>
      </c>
      <c r="CG30" s="619"/>
      <c r="CH30" s="619"/>
      <c r="CI30" s="619"/>
      <c r="CJ30" s="619"/>
      <c r="CK30" s="619"/>
      <c r="CL30" s="619"/>
      <c r="CM30" s="619"/>
      <c r="CN30" s="619"/>
      <c r="CO30" s="619"/>
      <c r="CP30" s="619"/>
      <c r="CQ30" s="620"/>
      <c r="CR30" s="621">
        <v>498418</v>
      </c>
      <c r="CS30" s="622"/>
      <c r="CT30" s="622"/>
      <c r="CU30" s="622"/>
      <c r="CV30" s="622"/>
      <c r="CW30" s="622"/>
      <c r="CX30" s="622"/>
      <c r="CY30" s="623"/>
      <c r="CZ30" s="624">
        <v>5</v>
      </c>
      <c r="DA30" s="636"/>
      <c r="DB30" s="636"/>
      <c r="DC30" s="637"/>
      <c r="DD30" s="627">
        <v>494181</v>
      </c>
      <c r="DE30" s="622"/>
      <c r="DF30" s="622"/>
      <c r="DG30" s="622"/>
      <c r="DH30" s="622"/>
      <c r="DI30" s="622"/>
      <c r="DJ30" s="622"/>
      <c r="DK30" s="623"/>
      <c r="DL30" s="627">
        <v>494181</v>
      </c>
      <c r="DM30" s="622"/>
      <c r="DN30" s="622"/>
      <c r="DO30" s="622"/>
      <c r="DP30" s="622"/>
      <c r="DQ30" s="622"/>
      <c r="DR30" s="622"/>
      <c r="DS30" s="622"/>
      <c r="DT30" s="622"/>
      <c r="DU30" s="622"/>
      <c r="DV30" s="623"/>
      <c r="DW30" s="624">
        <v>11.3</v>
      </c>
      <c r="DX30" s="636"/>
      <c r="DY30" s="636"/>
      <c r="DZ30" s="636"/>
      <c r="EA30" s="636"/>
      <c r="EB30" s="636"/>
      <c r="EC30" s="648"/>
    </row>
    <row r="31" spans="2:133" ht="11.25" customHeight="1">
      <c r="B31" s="688" t="s">
        <v>298</v>
      </c>
      <c r="C31" s="689"/>
      <c r="D31" s="689"/>
      <c r="E31" s="689"/>
      <c r="F31" s="689"/>
      <c r="G31" s="689"/>
      <c r="H31" s="689"/>
      <c r="I31" s="689"/>
      <c r="J31" s="689"/>
      <c r="K31" s="689"/>
      <c r="L31" s="689"/>
      <c r="M31" s="689"/>
      <c r="N31" s="689"/>
      <c r="O31" s="689"/>
      <c r="P31" s="689"/>
      <c r="Q31" s="690"/>
      <c r="R31" s="621" t="s">
        <v>121</v>
      </c>
      <c r="S31" s="622"/>
      <c r="T31" s="622"/>
      <c r="U31" s="622"/>
      <c r="V31" s="622"/>
      <c r="W31" s="622"/>
      <c r="X31" s="622"/>
      <c r="Y31" s="623"/>
      <c r="Z31" s="659" t="s">
        <v>121</v>
      </c>
      <c r="AA31" s="659"/>
      <c r="AB31" s="659"/>
      <c r="AC31" s="659"/>
      <c r="AD31" s="660" t="s">
        <v>121</v>
      </c>
      <c r="AE31" s="660"/>
      <c r="AF31" s="660"/>
      <c r="AG31" s="660"/>
      <c r="AH31" s="660"/>
      <c r="AI31" s="660"/>
      <c r="AJ31" s="660"/>
      <c r="AK31" s="660"/>
      <c r="AL31" s="624" t="s">
        <v>121</v>
      </c>
      <c r="AM31" s="625"/>
      <c r="AN31" s="625"/>
      <c r="AO31" s="661"/>
      <c r="AP31" s="693" t="s">
        <v>299</v>
      </c>
      <c r="AQ31" s="694"/>
      <c r="AR31" s="694"/>
      <c r="AS31" s="694"/>
      <c r="AT31" s="695" t="s">
        <v>300</v>
      </c>
      <c r="AU31" s="218"/>
      <c r="AV31" s="218"/>
      <c r="AW31" s="218"/>
      <c r="AX31" s="679" t="s">
        <v>178</v>
      </c>
      <c r="AY31" s="680"/>
      <c r="AZ31" s="680"/>
      <c r="BA31" s="680"/>
      <c r="BB31" s="680"/>
      <c r="BC31" s="680"/>
      <c r="BD31" s="680"/>
      <c r="BE31" s="680"/>
      <c r="BF31" s="681"/>
      <c r="BG31" s="683">
        <v>99</v>
      </c>
      <c r="BH31" s="684"/>
      <c r="BI31" s="684"/>
      <c r="BJ31" s="684"/>
      <c r="BK31" s="684"/>
      <c r="BL31" s="684"/>
      <c r="BM31" s="685">
        <v>96.1</v>
      </c>
      <c r="BN31" s="684"/>
      <c r="BO31" s="684"/>
      <c r="BP31" s="684"/>
      <c r="BQ31" s="686"/>
      <c r="BR31" s="683">
        <v>98.9</v>
      </c>
      <c r="BS31" s="684"/>
      <c r="BT31" s="684"/>
      <c r="BU31" s="684"/>
      <c r="BV31" s="684"/>
      <c r="BW31" s="684"/>
      <c r="BX31" s="685">
        <v>95.5</v>
      </c>
      <c r="BY31" s="684"/>
      <c r="BZ31" s="684"/>
      <c r="CA31" s="684"/>
      <c r="CB31" s="686"/>
      <c r="CD31" s="642"/>
      <c r="CE31" s="643"/>
      <c r="CF31" s="618" t="s">
        <v>301</v>
      </c>
      <c r="CG31" s="619"/>
      <c r="CH31" s="619"/>
      <c r="CI31" s="619"/>
      <c r="CJ31" s="619"/>
      <c r="CK31" s="619"/>
      <c r="CL31" s="619"/>
      <c r="CM31" s="619"/>
      <c r="CN31" s="619"/>
      <c r="CO31" s="619"/>
      <c r="CP31" s="619"/>
      <c r="CQ31" s="620"/>
      <c r="CR31" s="621">
        <v>18828</v>
      </c>
      <c r="CS31" s="634"/>
      <c r="CT31" s="634"/>
      <c r="CU31" s="634"/>
      <c r="CV31" s="634"/>
      <c r="CW31" s="634"/>
      <c r="CX31" s="634"/>
      <c r="CY31" s="635"/>
      <c r="CZ31" s="624">
        <v>0.2</v>
      </c>
      <c r="DA31" s="636"/>
      <c r="DB31" s="636"/>
      <c r="DC31" s="637"/>
      <c r="DD31" s="627">
        <v>17927</v>
      </c>
      <c r="DE31" s="634"/>
      <c r="DF31" s="634"/>
      <c r="DG31" s="634"/>
      <c r="DH31" s="634"/>
      <c r="DI31" s="634"/>
      <c r="DJ31" s="634"/>
      <c r="DK31" s="635"/>
      <c r="DL31" s="627">
        <v>17927</v>
      </c>
      <c r="DM31" s="634"/>
      <c r="DN31" s="634"/>
      <c r="DO31" s="634"/>
      <c r="DP31" s="634"/>
      <c r="DQ31" s="634"/>
      <c r="DR31" s="634"/>
      <c r="DS31" s="634"/>
      <c r="DT31" s="634"/>
      <c r="DU31" s="634"/>
      <c r="DV31" s="635"/>
      <c r="DW31" s="624">
        <v>0.4</v>
      </c>
      <c r="DX31" s="636"/>
      <c r="DY31" s="636"/>
      <c r="DZ31" s="636"/>
      <c r="EA31" s="636"/>
      <c r="EB31" s="636"/>
      <c r="EC31" s="648"/>
    </row>
    <row r="32" spans="2:133" ht="11.25" customHeight="1">
      <c r="B32" s="618" t="s">
        <v>302</v>
      </c>
      <c r="C32" s="619"/>
      <c r="D32" s="619"/>
      <c r="E32" s="619"/>
      <c r="F32" s="619"/>
      <c r="G32" s="619"/>
      <c r="H32" s="619"/>
      <c r="I32" s="619"/>
      <c r="J32" s="619"/>
      <c r="K32" s="619"/>
      <c r="L32" s="619"/>
      <c r="M32" s="619"/>
      <c r="N32" s="619"/>
      <c r="O32" s="619"/>
      <c r="P32" s="619"/>
      <c r="Q32" s="620"/>
      <c r="R32" s="621">
        <v>832589</v>
      </c>
      <c r="S32" s="622"/>
      <c r="T32" s="622"/>
      <c r="U32" s="622"/>
      <c r="V32" s="622"/>
      <c r="W32" s="622"/>
      <c r="X32" s="622"/>
      <c r="Y32" s="623"/>
      <c r="Z32" s="659">
        <v>7.8</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6"/>
      <c r="AU32" s="214" t="s">
        <v>303</v>
      </c>
      <c r="AX32" s="618" t="s">
        <v>304</v>
      </c>
      <c r="AY32" s="619"/>
      <c r="AZ32" s="619"/>
      <c r="BA32" s="619"/>
      <c r="BB32" s="619"/>
      <c r="BC32" s="619"/>
      <c r="BD32" s="619"/>
      <c r="BE32" s="619"/>
      <c r="BF32" s="620"/>
      <c r="BG32" s="687">
        <v>98.7</v>
      </c>
      <c r="BH32" s="634"/>
      <c r="BI32" s="634"/>
      <c r="BJ32" s="634"/>
      <c r="BK32" s="634"/>
      <c r="BL32" s="634"/>
      <c r="BM32" s="625">
        <v>95.5</v>
      </c>
      <c r="BN32" s="634"/>
      <c r="BO32" s="634"/>
      <c r="BP32" s="634"/>
      <c r="BQ32" s="657"/>
      <c r="BR32" s="687">
        <v>98.5</v>
      </c>
      <c r="BS32" s="634"/>
      <c r="BT32" s="634"/>
      <c r="BU32" s="634"/>
      <c r="BV32" s="634"/>
      <c r="BW32" s="634"/>
      <c r="BX32" s="625">
        <v>95.1</v>
      </c>
      <c r="BY32" s="634"/>
      <c r="BZ32" s="634"/>
      <c r="CA32" s="634"/>
      <c r="CB32" s="657"/>
      <c r="CD32" s="644"/>
      <c r="CE32" s="645"/>
      <c r="CF32" s="618" t="s">
        <v>305</v>
      </c>
      <c r="CG32" s="619"/>
      <c r="CH32" s="619"/>
      <c r="CI32" s="619"/>
      <c r="CJ32" s="619"/>
      <c r="CK32" s="619"/>
      <c r="CL32" s="619"/>
      <c r="CM32" s="619"/>
      <c r="CN32" s="619"/>
      <c r="CO32" s="619"/>
      <c r="CP32" s="619"/>
      <c r="CQ32" s="620"/>
      <c r="CR32" s="621" t="s">
        <v>121</v>
      </c>
      <c r="CS32" s="622"/>
      <c r="CT32" s="622"/>
      <c r="CU32" s="622"/>
      <c r="CV32" s="622"/>
      <c r="CW32" s="622"/>
      <c r="CX32" s="622"/>
      <c r="CY32" s="623"/>
      <c r="CZ32" s="624" t="s">
        <v>121</v>
      </c>
      <c r="DA32" s="636"/>
      <c r="DB32" s="636"/>
      <c r="DC32" s="637"/>
      <c r="DD32" s="627" t="s">
        <v>121</v>
      </c>
      <c r="DE32" s="622"/>
      <c r="DF32" s="622"/>
      <c r="DG32" s="622"/>
      <c r="DH32" s="622"/>
      <c r="DI32" s="622"/>
      <c r="DJ32" s="622"/>
      <c r="DK32" s="623"/>
      <c r="DL32" s="627" t="s">
        <v>121</v>
      </c>
      <c r="DM32" s="622"/>
      <c r="DN32" s="622"/>
      <c r="DO32" s="622"/>
      <c r="DP32" s="622"/>
      <c r="DQ32" s="622"/>
      <c r="DR32" s="622"/>
      <c r="DS32" s="622"/>
      <c r="DT32" s="622"/>
      <c r="DU32" s="622"/>
      <c r="DV32" s="623"/>
      <c r="DW32" s="624" t="s">
        <v>121</v>
      </c>
      <c r="DX32" s="636"/>
      <c r="DY32" s="636"/>
      <c r="DZ32" s="636"/>
      <c r="EA32" s="636"/>
      <c r="EB32" s="636"/>
      <c r="EC32" s="648"/>
    </row>
    <row r="33" spans="2:133" ht="11.25" customHeight="1">
      <c r="B33" s="618" t="s">
        <v>306</v>
      </c>
      <c r="C33" s="619"/>
      <c r="D33" s="619"/>
      <c r="E33" s="619"/>
      <c r="F33" s="619"/>
      <c r="G33" s="619"/>
      <c r="H33" s="619"/>
      <c r="I33" s="619"/>
      <c r="J33" s="619"/>
      <c r="K33" s="619"/>
      <c r="L33" s="619"/>
      <c r="M33" s="619"/>
      <c r="N33" s="619"/>
      <c r="O33" s="619"/>
      <c r="P33" s="619"/>
      <c r="Q33" s="620"/>
      <c r="R33" s="621">
        <v>37783</v>
      </c>
      <c r="S33" s="622"/>
      <c r="T33" s="622"/>
      <c r="U33" s="622"/>
      <c r="V33" s="622"/>
      <c r="W33" s="622"/>
      <c r="X33" s="622"/>
      <c r="Y33" s="623"/>
      <c r="Z33" s="659">
        <v>0.4</v>
      </c>
      <c r="AA33" s="659"/>
      <c r="AB33" s="659"/>
      <c r="AC33" s="659"/>
      <c r="AD33" s="660" t="s">
        <v>121</v>
      </c>
      <c r="AE33" s="660"/>
      <c r="AF33" s="660"/>
      <c r="AG33" s="660"/>
      <c r="AH33" s="660"/>
      <c r="AI33" s="660"/>
      <c r="AJ33" s="660"/>
      <c r="AK33" s="660"/>
      <c r="AL33" s="624" t="s">
        <v>121</v>
      </c>
      <c r="AM33" s="625"/>
      <c r="AN33" s="625"/>
      <c r="AO33" s="661"/>
      <c r="AP33" s="664"/>
      <c r="AQ33" s="665"/>
      <c r="AR33" s="665"/>
      <c r="AS33" s="665"/>
      <c r="AT33" s="697"/>
      <c r="AU33" s="219"/>
      <c r="AV33" s="219"/>
      <c r="AW33" s="219"/>
      <c r="AX33" s="602" t="s">
        <v>307</v>
      </c>
      <c r="AY33" s="603"/>
      <c r="AZ33" s="603"/>
      <c r="BA33" s="603"/>
      <c r="BB33" s="603"/>
      <c r="BC33" s="603"/>
      <c r="BD33" s="603"/>
      <c r="BE33" s="603"/>
      <c r="BF33" s="604"/>
      <c r="BG33" s="682">
        <v>99.1</v>
      </c>
      <c r="BH33" s="606"/>
      <c r="BI33" s="606"/>
      <c r="BJ33" s="606"/>
      <c r="BK33" s="606"/>
      <c r="BL33" s="606"/>
      <c r="BM33" s="652">
        <v>96.1</v>
      </c>
      <c r="BN33" s="606"/>
      <c r="BO33" s="606"/>
      <c r="BP33" s="606"/>
      <c r="BQ33" s="669"/>
      <c r="BR33" s="682">
        <v>99</v>
      </c>
      <c r="BS33" s="606"/>
      <c r="BT33" s="606"/>
      <c r="BU33" s="606"/>
      <c r="BV33" s="606"/>
      <c r="BW33" s="606"/>
      <c r="BX33" s="652">
        <v>95.1</v>
      </c>
      <c r="BY33" s="606"/>
      <c r="BZ33" s="606"/>
      <c r="CA33" s="606"/>
      <c r="CB33" s="669"/>
      <c r="CD33" s="618" t="s">
        <v>308</v>
      </c>
      <c r="CE33" s="619"/>
      <c r="CF33" s="619"/>
      <c r="CG33" s="619"/>
      <c r="CH33" s="619"/>
      <c r="CI33" s="619"/>
      <c r="CJ33" s="619"/>
      <c r="CK33" s="619"/>
      <c r="CL33" s="619"/>
      <c r="CM33" s="619"/>
      <c r="CN33" s="619"/>
      <c r="CO33" s="619"/>
      <c r="CP33" s="619"/>
      <c r="CQ33" s="620"/>
      <c r="CR33" s="621">
        <v>4498010</v>
      </c>
      <c r="CS33" s="634"/>
      <c r="CT33" s="634"/>
      <c r="CU33" s="634"/>
      <c r="CV33" s="634"/>
      <c r="CW33" s="634"/>
      <c r="CX33" s="634"/>
      <c r="CY33" s="635"/>
      <c r="CZ33" s="624">
        <v>45.1</v>
      </c>
      <c r="DA33" s="636"/>
      <c r="DB33" s="636"/>
      <c r="DC33" s="637"/>
      <c r="DD33" s="627">
        <v>2658812</v>
      </c>
      <c r="DE33" s="634"/>
      <c r="DF33" s="634"/>
      <c r="DG33" s="634"/>
      <c r="DH33" s="634"/>
      <c r="DI33" s="634"/>
      <c r="DJ33" s="634"/>
      <c r="DK33" s="635"/>
      <c r="DL33" s="627">
        <v>1824866</v>
      </c>
      <c r="DM33" s="634"/>
      <c r="DN33" s="634"/>
      <c r="DO33" s="634"/>
      <c r="DP33" s="634"/>
      <c r="DQ33" s="634"/>
      <c r="DR33" s="634"/>
      <c r="DS33" s="634"/>
      <c r="DT33" s="634"/>
      <c r="DU33" s="634"/>
      <c r="DV33" s="635"/>
      <c r="DW33" s="624">
        <v>41.6</v>
      </c>
      <c r="DX33" s="636"/>
      <c r="DY33" s="636"/>
      <c r="DZ33" s="636"/>
      <c r="EA33" s="636"/>
      <c r="EB33" s="636"/>
      <c r="EC33" s="648"/>
    </row>
    <row r="34" spans="2:133" ht="11.25" customHeight="1">
      <c r="B34" s="618" t="s">
        <v>309</v>
      </c>
      <c r="C34" s="619"/>
      <c r="D34" s="619"/>
      <c r="E34" s="619"/>
      <c r="F34" s="619"/>
      <c r="G34" s="619"/>
      <c r="H34" s="619"/>
      <c r="I34" s="619"/>
      <c r="J34" s="619"/>
      <c r="K34" s="619"/>
      <c r="L34" s="619"/>
      <c r="M34" s="619"/>
      <c r="N34" s="619"/>
      <c r="O34" s="619"/>
      <c r="P34" s="619"/>
      <c r="Q34" s="620"/>
      <c r="R34" s="621">
        <v>1185199</v>
      </c>
      <c r="S34" s="622"/>
      <c r="T34" s="622"/>
      <c r="U34" s="622"/>
      <c r="V34" s="622"/>
      <c r="W34" s="622"/>
      <c r="X34" s="622"/>
      <c r="Y34" s="623"/>
      <c r="Z34" s="659">
        <v>11.1</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1773900</v>
      </c>
      <c r="CS34" s="622"/>
      <c r="CT34" s="622"/>
      <c r="CU34" s="622"/>
      <c r="CV34" s="622"/>
      <c r="CW34" s="622"/>
      <c r="CX34" s="622"/>
      <c r="CY34" s="623"/>
      <c r="CZ34" s="624">
        <v>17.8</v>
      </c>
      <c r="DA34" s="636"/>
      <c r="DB34" s="636"/>
      <c r="DC34" s="637"/>
      <c r="DD34" s="627">
        <v>818697</v>
      </c>
      <c r="DE34" s="622"/>
      <c r="DF34" s="622"/>
      <c r="DG34" s="622"/>
      <c r="DH34" s="622"/>
      <c r="DI34" s="622"/>
      <c r="DJ34" s="622"/>
      <c r="DK34" s="623"/>
      <c r="DL34" s="627">
        <v>662191</v>
      </c>
      <c r="DM34" s="622"/>
      <c r="DN34" s="622"/>
      <c r="DO34" s="622"/>
      <c r="DP34" s="622"/>
      <c r="DQ34" s="622"/>
      <c r="DR34" s="622"/>
      <c r="DS34" s="622"/>
      <c r="DT34" s="622"/>
      <c r="DU34" s="622"/>
      <c r="DV34" s="623"/>
      <c r="DW34" s="624">
        <v>15.1</v>
      </c>
      <c r="DX34" s="636"/>
      <c r="DY34" s="636"/>
      <c r="DZ34" s="636"/>
      <c r="EA34" s="636"/>
      <c r="EB34" s="636"/>
      <c r="EC34" s="648"/>
    </row>
    <row r="35" spans="2:133" ht="11.25" customHeight="1">
      <c r="B35" s="618" t="s">
        <v>311</v>
      </c>
      <c r="C35" s="619"/>
      <c r="D35" s="619"/>
      <c r="E35" s="619"/>
      <c r="F35" s="619"/>
      <c r="G35" s="619"/>
      <c r="H35" s="619"/>
      <c r="I35" s="619"/>
      <c r="J35" s="619"/>
      <c r="K35" s="619"/>
      <c r="L35" s="619"/>
      <c r="M35" s="619"/>
      <c r="N35" s="619"/>
      <c r="O35" s="619"/>
      <c r="P35" s="619"/>
      <c r="Q35" s="620"/>
      <c r="R35" s="621">
        <v>510539</v>
      </c>
      <c r="S35" s="622"/>
      <c r="T35" s="622"/>
      <c r="U35" s="622"/>
      <c r="V35" s="622"/>
      <c r="W35" s="622"/>
      <c r="X35" s="622"/>
      <c r="Y35" s="623"/>
      <c r="Z35" s="659">
        <v>4.8</v>
      </c>
      <c r="AA35" s="659"/>
      <c r="AB35" s="659"/>
      <c r="AC35" s="659"/>
      <c r="AD35" s="660" t="s">
        <v>121</v>
      </c>
      <c r="AE35" s="660"/>
      <c r="AF35" s="660"/>
      <c r="AG35" s="660"/>
      <c r="AH35" s="660"/>
      <c r="AI35" s="660"/>
      <c r="AJ35" s="660"/>
      <c r="AK35" s="660"/>
      <c r="AL35" s="624" t="s">
        <v>121</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6766</v>
      </c>
      <c r="CS35" s="634"/>
      <c r="CT35" s="634"/>
      <c r="CU35" s="634"/>
      <c r="CV35" s="634"/>
      <c r="CW35" s="634"/>
      <c r="CX35" s="634"/>
      <c r="CY35" s="635"/>
      <c r="CZ35" s="624">
        <v>0.1</v>
      </c>
      <c r="DA35" s="636"/>
      <c r="DB35" s="636"/>
      <c r="DC35" s="637"/>
      <c r="DD35" s="627">
        <v>5154</v>
      </c>
      <c r="DE35" s="634"/>
      <c r="DF35" s="634"/>
      <c r="DG35" s="634"/>
      <c r="DH35" s="634"/>
      <c r="DI35" s="634"/>
      <c r="DJ35" s="634"/>
      <c r="DK35" s="635"/>
      <c r="DL35" s="627">
        <v>4847</v>
      </c>
      <c r="DM35" s="634"/>
      <c r="DN35" s="634"/>
      <c r="DO35" s="634"/>
      <c r="DP35" s="634"/>
      <c r="DQ35" s="634"/>
      <c r="DR35" s="634"/>
      <c r="DS35" s="634"/>
      <c r="DT35" s="634"/>
      <c r="DU35" s="634"/>
      <c r="DV35" s="635"/>
      <c r="DW35" s="624">
        <v>0.1</v>
      </c>
      <c r="DX35" s="636"/>
      <c r="DY35" s="636"/>
      <c r="DZ35" s="636"/>
      <c r="EA35" s="636"/>
      <c r="EB35" s="636"/>
      <c r="EC35" s="648"/>
    </row>
    <row r="36" spans="2:133" ht="11.25" customHeight="1">
      <c r="B36" s="618" t="s">
        <v>315</v>
      </c>
      <c r="C36" s="619"/>
      <c r="D36" s="619"/>
      <c r="E36" s="619"/>
      <c r="F36" s="619"/>
      <c r="G36" s="619"/>
      <c r="H36" s="619"/>
      <c r="I36" s="619"/>
      <c r="J36" s="619"/>
      <c r="K36" s="619"/>
      <c r="L36" s="619"/>
      <c r="M36" s="619"/>
      <c r="N36" s="619"/>
      <c r="O36" s="619"/>
      <c r="P36" s="619"/>
      <c r="Q36" s="620"/>
      <c r="R36" s="621">
        <v>688437</v>
      </c>
      <c r="S36" s="622"/>
      <c r="T36" s="622"/>
      <c r="U36" s="622"/>
      <c r="V36" s="622"/>
      <c r="W36" s="622"/>
      <c r="X36" s="622"/>
      <c r="Y36" s="623"/>
      <c r="Z36" s="659">
        <v>6.4</v>
      </c>
      <c r="AA36" s="659"/>
      <c r="AB36" s="659"/>
      <c r="AC36" s="659"/>
      <c r="AD36" s="660" t="s">
        <v>121</v>
      </c>
      <c r="AE36" s="660"/>
      <c r="AF36" s="660"/>
      <c r="AG36" s="660"/>
      <c r="AH36" s="660"/>
      <c r="AI36" s="660"/>
      <c r="AJ36" s="660"/>
      <c r="AK36" s="660"/>
      <c r="AL36" s="624" t="s">
        <v>121</v>
      </c>
      <c r="AM36" s="625"/>
      <c r="AN36" s="625"/>
      <c r="AO36" s="661"/>
      <c r="AP36" s="222"/>
      <c r="AQ36" s="670" t="s">
        <v>316</v>
      </c>
      <c r="AR36" s="671"/>
      <c r="AS36" s="671"/>
      <c r="AT36" s="671"/>
      <c r="AU36" s="671"/>
      <c r="AV36" s="671"/>
      <c r="AW36" s="671"/>
      <c r="AX36" s="671"/>
      <c r="AY36" s="672"/>
      <c r="AZ36" s="676">
        <v>1085221</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39391</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1502193</v>
      </c>
      <c r="CS36" s="622"/>
      <c r="CT36" s="622"/>
      <c r="CU36" s="622"/>
      <c r="CV36" s="622"/>
      <c r="CW36" s="622"/>
      <c r="CX36" s="622"/>
      <c r="CY36" s="623"/>
      <c r="CZ36" s="624">
        <v>15.1</v>
      </c>
      <c r="DA36" s="636"/>
      <c r="DB36" s="636"/>
      <c r="DC36" s="637"/>
      <c r="DD36" s="627">
        <v>1351232</v>
      </c>
      <c r="DE36" s="622"/>
      <c r="DF36" s="622"/>
      <c r="DG36" s="622"/>
      <c r="DH36" s="622"/>
      <c r="DI36" s="622"/>
      <c r="DJ36" s="622"/>
      <c r="DK36" s="623"/>
      <c r="DL36" s="627">
        <v>711079</v>
      </c>
      <c r="DM36" s="622"/>
      <c r="DN36" s="622"/>
      <c r="DO36" s="622"/>
      <c r="DP36" s="622"/>
      <c r="DQ36" s="622"/>
      <c r="DR36" s="622"/>
      <c r="DS36" s="622"/>
      <c r="DT36" s="622"/>
      <c r="DU36" s="622"/>
      <c r="DV36" s="623"/>
      <c r="DW36" s="624">
        <v>16.2</v>
      </c>
      <c r="DX36" s="636"/>
      <c r="DY36" s="636"/>
      <c r="DZ36" s="636"/>
      <c r="EA36" s="636"/>
      <c r="EB36" s="636"/>
      <c r="EC36" s="648"/>
    </row>
    <row r="37" spans="2:133" ht="11.25" customHeight="1">
      <c r="B37" s="618" t="s">
        <v>319</v>
      </c>
      <c r="C37" s="619"/>
      <c r="D37" s="619"/>
      <c r="E37" s="619"/>
      <c r="F37" s="619"/>
      <c r="G37" s="619"/>
      <c r="H37" s="619"/>
      <c r="I37" s="619"/>
      <c r="J37" s="619"/>
      <c r="K37" s="619"/>
      <c r="L37" s="619"/>
      <c r="M37" s="619"/>
      <c r="N37" s="619"/>
      <c r="O37" s="619"/>
      <c r="P37" s="619"/>
      <c r="Q37" s="620"/>
      <c r="R37" s="621">
        <v>172445</v>
      </c>
      <c r="S37" s="622"/>
      <c r="T37" s="622"/>
      <c r="U37" s="622"/>
      <c r="V37" s="622"/>
      <c r="W37" s="622"/>
      <c r="X37" s="622"/>
      <c r="Y37" s="623"/>
      <c r="Z37" s="659">
        <v>1.6</v>
      </c>
      <c r="AA37" s="659"/>
      <c r="AB37" s="659"/>
      <c r="AC37" s="659"/>
      <c r="AD37" s="660" t="s">
        <v>121</v>
      </c>
      <c r="AE37" s="660"/>
      <c r="AF37" s="660"/>
      <c r="AG37" s="660"/>
      <c r="AH37" s="660"/>
      <c r="AI37" s="660"/>
      <c r="AJ37" s="660"/>
      <c r="AK37" s="660"/>
      <c r="AL37" s="624" t="s">
        <v>121</v>
      </c>
      <c r="AM37" s="625"/>
      <c r="AN37" s="625"/>
      <c r="AO37" s="661"/>
      <c r="AQ37" s="654" t="s">
        <v>320</v>
      </c>
      <c r="AR37" s="655"/>
      <c r="AS37" s="655"/>
      <c r="AT37" s="655"/>
      <c r="AU37" s="655"/>
      <c r="AV37" s="655"/>
      <c r="AW37" s="655"/>
      <c r="AX37" s="655"/>
      <c r="AY37" s="656"/>
      <c r="AZ37" s="621">
        <v>478034</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28467</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427411</v>
      </c>
      <c r="CS37" s="634"/>
      <c r="CT37" s="634"/>
      <c r="CU37" s="634"/>
      <c r="CV37" s="634"/>
      <c r="CW37" s="634"/>
      <c r="CX37" s="634"/>
      <c r="CY37" s="635"/>
      <c r="CZ37" s="624">
        <v>4.3</v>
      </c>
      <c r="DA37" s="636"/>
      <c r="DB37" s="636"/>
      <c r="DC37" s="637"/>
      <c r="DD37" s="627">
        <v>425957</v>
      </c>
      <c r="DE37" s="634"/>
      <c r="DF37" s="634"/>
      <c r="DG37" s="634"/>
      <c r="DH37" s="634"/>
      <c r="DI37" s="634"/>
      <c r="DJ37" s="634"/>
      <c r="DK37" s="635"/>
      <c r="DL37" s="627">
        <v>424759</v>
      </c>
      <c r="DM37" s="634"/>
      <c r="DN37" s="634"/>
      <c r="DO37" s="634"/>
      <c r="DP37" s="634"/>
      <c r="DQ37" s="634"/>
      <c r="DR37" s="634"/>
      <c r="DS37" s="634"/>
      <c r="DT37" s="634"/>
      <c r="DU37" s="634"/>
      <c r="DV37" s="635"/>
      <c r="DW37" s="624">
        <v>9.6999999999999993</v>
      </c>
      <c r="DX37" s="636"/>
      <c r="DY37" s="636"/>
      <c r="DZ37" s="636"/>
      <c r="EA37" s="636"/>
      <c r="EB37" s="636"/>
      <c r="EC37" s="648"/>
    </row>
    <row r="38" spans="2:133" ht="11.25" customHeight="1">
      <c r="B38" s="618" t="s">
        <v>323</v>
      </c>
      <c r="C38" s="619"/>
      <c r="D38" s="619"/>
      <c r="E38" s="619"/>
      <c r="F38" s="619"/>
      <c r="G38" s="619"/>
      <c r="H38" s="619"/>
      <c r="I38" s="619"/>
      <c r="J38" s="619"/>
      <c r="K38" s="619"/>
      <c r="L38" s="619"/>
      <c r="M38" s="619"/>
      <c r="N38" s="619"/>
      <c r="O38" s="619"/>
      <c r="P38" s="619"/>
      <c r="Q38" s="620"/>
      <c r="R38" s="621">
        <v>1017053</v>
      </c>
      <c r="S38" s="622"/>
      <c r="T38" s="622"/>
      <c r="U38" s="622"/>
      <c r="V38" s="622"/>
      <c r="W38" s="622"/>
      <c r="X38" s="622"/>
      <c r="Y38" s="623"/>
      <c r="Z38" s="659">
        <v>9.5</v>
      </c>
      <c r="AA38" s="659"/>
      <c r="AB38" s="659"/>
      <c r="AC38" s="659"/>
      <c r="AD38" s="660" t="s">
        <v>121</v>
      </c>
      <c r="AE38" s="660"/>
      <c r="AF38" s="660"/>
      <c r="AG38" s="660"/>
      <c r="AH38" s="660"/>
      <c r="AI38" s="660"/>
      <c r="AJ38" s="660"/>
      <c r="AK38" s="660"/>
      <c r="AL38" s="624" t="s">
        <v>121</v>
      </c>
      <c r="AM38" s="625"/>
      <c r="AN38" s="625"/>
      <c r="AO38" s="661"/>
      <c r="AQ38" s="654" t="s">
        <v>324</v>
      </c>
      <c r="AR38" s="655"/>
      <c r="AS38" s="655"/>
      <c r="AT38" s="655"/>
      <c r="AU38" s="655"/>
      <c r="AV38" s="655"/>
      <c r="AW38" s="655"/>
      <c r="AX38" s="655"/>
      <c r="AY38" s="656"/>
      <c r="AZ38" s="621">
        <v>13412</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1951</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593775</v>
      </c>
      <c r="CS38" s="622"/>
      <c r="CT38" s="622"/>
      <c r="CU38" s="622"/>
      <c r="CV38" s="622"/>
      <c r="CW38" s="622"/>
      <c r="CX38" s="622"/>
      <c r="CY38" s="623"/>
      <c r="CZ38" s="624">
        <v>6</v>
      </c>
      <c r="DA38" s="636"/>
      <c r="DB38" s="636"/>
      <c r="DC38" s="637"/>
      <c r="DD38" s="627">
        <v>466280</v>
      </c>
      <c r="DE38" s="622"/>
      <c r="DF38" s="622"/>
      <c r="DG38" s="622"/>
      <c r="DH38" s="622"/>
      <c r="DI38" s="622"/>
      <c r="DJ38" s="622"/>
      <c r="DK38" s="623"/>
      <c r="DL38" s="627">
        <v>446749</v>
      </c>
      <c r="DM38" s="622"/>
      <c r="DN38" s="622"/>
      <c r="DO38" s="622"/>
      <c r="DP38" s="622"/>
      <c r="DQ38" s="622"/>
      <c r="DR38" s="622"/>
      <c r="DS38" s="622"/>
      <c r="DT38" s="622"/>
      <c r="DU38" s="622"/>
      <c r="DV38" s="623"/>
      <c r="DW38" s="624">
        <v>10.199999999999999</v>
      </c>
      <c r="DX38" s="636"/>
      <c r="DY38" s="636"/>
      <c r="DZ38" s="636"/>
      <c r="EA38" s="636"/>
      <c r="EB38" s="636"/>
      <c r="EC38" s="648"/>
    </row>
    <row r="39" spans="2:133" ht="11.25" customHeight="1">
      <c r="B39" s="618" t="s">
        <v>327</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328</v>
      </c>
      <c r="AR39" s="655"/>
      <c r="AS39" s="655"/>
      <c r="AT39" s="655"/>
      <c r="AU39" s="655"/>
      <c r="AV39" s="655"/>
      <c r="AW39" s="655"/>
      <c r="AX39" s="655"/>
      <c r="AY39" s="656"/>
      <c r="AZ39" s="621" t="s">
        <v>121</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3181</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621176</v>
      </c>
      <c r="CS39" s="634"/>
      <c r="CT39" s="634"/>
      <c r="CU39" s="634"/>
      <c r="CV39" s="634"/>
      <c r="CW39" s="634"/>
      <c r="CX39" s="634"/>
      <c r="CY39" s="635"/>
      <c r="CZ39" s="624">
        <v>6.2</v>
      </c>
      <c r="DA39" s="636"/>
      <c r="DB39" s="636"/>
      <c r="DC39" s="637"/>
      <c r="DD39" s="627">
        <v>17449</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c r="B40" s="618" t="s">
        <v>331</v>
      </c>
      <c r="C40" s="619"/>
      <c r="D40" s="619"/>
      <c r="E40" s="619"/>
      <c r="F40" s="619"/>
      <c r="G40" s="619"/>
      <c r="H40" s="619"/>
      <c r="I40" s="619"/>
      <c r="J40" s="619"/>
      <c r="K40" s="619"/>
      <c r="L40" s="619"/>
      <c r="M40" s="619"/>
      <c r="N40" s="619"/>
      <c r="O40" s="619"/>
      <c r="P40" s="619"/>
      <c r="Q40" s="620"/>
      <c r="R40" s="621">
        <v>29953</v>
      </c>
      <c r="S40" s="622"/>
      <c r="T40" s="622"/>
      <c r="U40" s="622"/>
      <c r="V40" s="622"/>
      <c r="W40" s="622"/>
      <c r="X40" s="622"/>
      <c r="Y40" s="623"/>
      <c r="Z40" s="659">
        <v>0.3</v>
      </c>
      <c r="AA40" s="659"/>
      <c r="AB40" s="659"/>
      <c r="AC40" s="659"/>
      <c r="AD40" s="660" t="s">
        <v>121</v>
      </c>
      <c r="AE40" s="660"/>
      <c r="AF40" s="660"/>
      <c r="AG40" s="660"/>
      <c r="AH40" s="660"/>
      <c r="AI40" s="660"/>
      <c r="AJ40" s="660"/>
      <c r="AK40" s="660"/>
      <c r="AL40" s="624" t="s">
        <v>121</v>
      </c>
      <c r="AM40" s="625"/>
      <c r="AN40" s="625"/>
      <c r="AO40" s="661"/>
      <c r="AQ40" s="654" t="s">
        <v>332</v>
      </c>
      <c r="AR40" s="655"/>
      <c r="AS40" s="655"/>
      <c r="AT40" s="655"/>
      <c r="AU40" s="655"/>
      <c r="AV40" s="655"/>
      <c r="AW40" s="655"/>
      <c r="AX40" s="655"/>
      <c r="AY40" s="656"/>
      <c r="AZ40" s="621" t="s">
        <v>121</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102</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200</v>
      </c>
      <c r="CS40" s="622"/>
      <c r="CT40" s="622"/>
      <c r="CU40" s="622"/>
      <c r="CV40" s="622"/>
      <c r="CW40" s="622"/>
      <c r="CX40" s="622"/>
      <c r="CY40" s="623"/>
      <c r="CZ40" s="624">
        <v>0</v>
      </c>
      <c r="DA40" s="636"/>
      <c r="DB40" s="636"/>
      <c r="DC40" s="637"/>
      <c r="DD40" s="627" t="s">
        <v>121</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c r="B41" s="602" t="s">
        <v>336</v>
      </c>
      <c r="C41" s="603"/>
      <c r="D41" s="603"/>
      <c r="E41" s="603"/>
      <c r="F41" s="603"/>
      <c r="G41" s="603"/>
      <c r="H41" s="603"/>
      <c r="I41" s="603"/>
      <c r="J41" s="603"/>
      <c r="K41" s="603"/>
      <c r="L41" s="603"/>
      <c r="M41" s="603"/>
      <c r="N41" s="603"/>
      <c r="O41" s="603"/>
      <c r="P41" s="603"/>
      <c r="Q41" s="604"/>
      <c r="R41" s="605">
        <v>10715480</v>
      </c>
      <c r="S41" s="646"/>
      <c r="T41" s="646"/>
      <c r="U41" s="646"/>
      <c r="V41" s="646"/>
      <c r="W41" s="646"/>
      <c r="X41" s="646"/>
      <c r="Y41" s="649"/>
      <c r="Z41" s="650">
        <v>100</v>
      </c>
      <c r="AA41" s="650"/>
      <c r="AB41" s="650"/>
      <c r="AC41" s="650"/>
      <c r="AD41" s="651">
        <v>4361677</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137254</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121</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c r="AQ42" s="666" t="s">
        <v>340</v>
      </c>
      <c r="AR42" s="667"/>
      <c r="AS42" s="667"/>
      <c r="AT42" s="667"/>
      <c r="AU42" s="667"/>
      <c r="AV42" s="667"/>
      <c r="AW42" s="667"/>
      <c r="AX42" s="667"/>
      <c r="AY42" s="668"/>
      <c r="AZ42" s="605">
        <v>456521</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386</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1685552</v>
      </c>
      <c r="CS42" s="634"/>
      <c r="CT42" s="634"/>
      <c r="CU42" s="634"/>
      <c r="CV42" s="634"/>
      <c r="CW42" s="634"/>
      <c r="CX42" s="634"/>
      <c r="CY42" s="635"/>
      <c r="CZ42" s="624">
        <v>16.899999999999999</v>
      </c>
      <c r="DA42" s="636"/>
      <c r="DB42" s="636"/>
      <c r="DC42" s="637"/>
      <c r="DD42" s="627">
        <v>134404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c r="B43" s="214" t="s">
        <v>343</v>
      </c>
      <c r="CD43" s="618" t="s">
        <v>344</v>
      </c>
      <c r="CE43" s="619"/>
      <c r="CF43" s="619"/>
      <c r="CG43" s="619"/>
      <c r="CH43" s="619"/>
      <c r="CI43" s="619"/>
      <c r="CJ43" s="619"/>
      <c r="CK43" s="619"/>
      <c r="CL43" s="619"/>
      <c r="CM43" s="619"/>
      <c r="CN43" s="619"/>
      <c r="CO43" s="619"/>
      <c r="CP43" s="619"/>
      <c r="CQ43" s="620"/>
      <c r="CR43" s="621">
        <v>18096</v>
      </c>
      <c r="CS43" s="634"/>
      <c r="CT43" s="634"/>
      <c r="CU43" s="634"/>
      <c r="CV43" s="634"/>
      <c r="CW43" s="634"/>
      <c r="CX43" s="634"/>
      <c r="CY43" s="635"/>
      <c r="CZ43" s="624">
        <v>0.2</v>
      </c>
      <c r="DA43" s="636"/>
      <c r="DB43" s="636"/>
      <c r="DC43" s="637"/>
      <c r="DD43" s="627">
        <v>18096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1665789</v>
      </c>
      <c r="CS44" s="622"/>
      <c r="CT44" s="622"/>
      <c r="CU44" s="622"/>
      <c r="CV44" s="622"/>
      <c r="CW44" s="622"/>
      <c r="CX44" s="622"/>
      <c r="CY44" s="623"/>
      <c r="CZ44" s="624">
        <v>16.7</v>
      </c>
      <c r="DA44" s="625"/>
      <c r="DB44" s="625"/>
      <c r="DC44" s="626"/>
      <c r="DD44" s="627">
        <v>121613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199289</v>
      </c>
      <c r="CS45" s="634"/>
      <c r="CT45" s="634"/>
      <c r="CU45" s="634"/>
      <c r="CV45" s="634"/>
      <c r="CW45" s="634"/>
      <c r="CX45" s="634"/>
      <c r="CY45" s="635"/>
      <c r="CZ45" s="624">
        <v>2</v>
      </c>
      <c r="DA45" s="636"/>
      <c r="DB45" s="636"/>
      <c r="DC45" s="637"/>
      <c r="DD45" s="627">
        <v>1400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c r="B46" s="225"/>
      <c r="CD46" s="642"/>
      <c r="CE46" s="643"/>
      <c r="CF46" s="618" t="s">
        <v>349</v>
      </c>
      <c r="CG46" s="619"/>
      <c r="CH46" s="619"/>
      <c r="CI46" s="619"/>
      <c r="CJ46" s="619"/>
      <c r="CK46" s="619"/>
      <c r="CL46" s="619"/>
      <c r="CM46" s="619"/>
      <c r="CN46" s="619"/>
      <c r="CO46" s="619"/>
      <c r="CP46" s="619"/>
      <c r="CQ46" s="620"/>
      <c r="CR46" s="621">
        <v>1437403</v>
      </c>
      <c r="CS46" s="622"/>
      <c r="CT46" s="622"/>
      <c r="CU46" s="622"/>
      <c r="CV46" s="622"/>
      <c r="CW46" s="622"/>
      <c r="CX46" s="622"/>
      <c r="CY46" s="623"/>
      <c r="CZ46" s="624">
        <v>14.4</v>
      </c>
      <c r="DA46" s="625"/>
      <c r="DB46" s="625"/>
      <c r="DC46" s="626"/>
      <c r="DD46" s="627">
        <v>104859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c r="B47" s="225"/>
      <c r="CD47" s="642"/>
      <c r="CE47" s="643"/>
      <c r="CF47" s="618" t="s">
        <v>350</v>
      </c>
      <c r="CG47" s="619"/>
      <c r="CH47" s="619"/>
      <c r="CI47" s="619"/>
      <c r="CJ47" s="619"/>
      <c r="CK47" s="619"/>
      <c r="CL47" s="619"/>
      <c r="CM47" s="619"/>
      <c r="CN47" s="619"/>
      <c r="CO47" s="619"/>
      <c r="CP47" s="619"/>
      <c r="CQ47" s="620"/>
      <c r="CR47" s="621">
        <v>19763</v>
      </c>
      <c r="CS47" s="634"/>
      <c r="CT47" s="634"/>
      <c r="CU47" s="634"/>
      <c r="CV47" s="634"/>
      <c r="CW47" s="634"/>
      <c r="CX47" s="634"/>
      <c r="CY47" s="635"/>
      <c r="CZ47" s="624">
        <v>0.2</v>
      </c>
      <c r="DA47" s="636"/>
      <c r="DB47" s="636"/>
      <c r="DC47" s="637"/>
      <c r="DD47" s="627">
        <v>12791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c r="B48" s="225"/>
      <c r="CD48" s="644"/>
      <c r="CE48" s="645"/>
      <c r="CF48" s="618" t="s">
        <v>351</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c r="B49" s="225"/>
      <c r="CD49" s="602" t="s">
        <v>352</v>
      </c>
      <c r="CE49" s="603"/>
      <c r="CF49" s="603"/>
      <c r="CG49" s="603"/>
      <c r="CH49" s="603"/>
      <c r="CI49" s="603"/>
      <c r="CJ49" s="603"/>
      <c r="CK49" s="603"/>
      <c r="CL49" s="603"/>
      <c r="CM49" s="603"/>
      <c r="CN49" s="603"/>
      <c r="CO49" s="603"/>
      <c r="CP49" s="603"/>
      <c r="CQ49" s="604"/>
      <c r="CR49" s="605">
        <v>9970521</v>
      </c>
      <c r="CS49" s="606"/>
      <c r="CT49" s="606"/>
      <c r="CU49" s="606"/>
      <c r="CV49" s="606"/>
      <c r="CW49" s="606"/>
      <c r="CX49" s="606"/>
      <c r="CY49" s="607"/>
      <c r="CZ49" s="608">
        <v>100</v>
      </c>
      <c r="DA49" s="609"/>
      <c r="DB49" s="609"/>
      <c r="DC49" s="610"/>
      <c r="DD49" s="611">
        <v>4830326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3yKKx80oJ8qRyMYdGR6SMdYrCGFaIpypz4TW2xOGbU9vFgd2SbJSJe8zBS4Lyt87IMIM4Ke2ZI8UQyEHIy0cpQ==" saltValue="EQh9D5M01zR26d35umR+2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3"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091" t="s">
        <v>353</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091"/>
      <c r="AZ2" s="1091"/>
      <c r="BA2" s="1091"/>
      <c r="BB2" s="1091"/>
      <c r="BC2" s="1091"/>
      <c r="BD2" s="1091"/>
      <c r="BE2" s="1091"/>
      <c r="BF2" s="1091"/>
      <c r="BG2" s="1091"/>
      <c r="BH2" s="1091"/>
      <c r="BI2" s="109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2" t="s">
        <v>354</v>
      </c>
      <c r="DK2" s="1093"/>
      <c r="DL2" s="1093"/>
      <c r="DM2" s="1093"/>
      <c r="DN2" s="1093"/>
      <c r="DO2" s="1094"/>
      <c r="DP2" s="228"/>
      <c r="DQ2" s="1092" t="s">
        <v>355</v>
      </c>
      <c r="DR2" s="1093"/>
      <c r="DS2" s="1093"/>
      <c r="DT2" s="1093"/>
      <c r="DU2" s="1093"/>
      <c r="DV2" s="1093"/>
      <c r="DW2" s="1093"/>
      <c r="DX2" s="1093"/>
      <c r="DY2" s="1093"/>
      <c r="DZ2" s="109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60" t="s">
        <v>356</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c r="A5" s="996" t="s">
        <v>358</v>
      </c>
      <c r="B5" s="997"/>
      <c r="C5" s="997"/>
      <c r="D5" s="997"/>
      <c r="E5" s="997"/>
      <c r="F5" s="997"/>
      <c r="G5" s="997"/>
      <c r="H5" s="997"/>
      <c r="I5" s="997"/>
      <c r="J5" s="997"/>
      <c r="K5" s="997"/>
      <c r="L5" s="997"/>
      <c r="M5" s="997"/>
      <c r="N5" s="997"/>
      <c r="O5" s="997"/>
      <c r="P5" s="998"/>
      <c r="Q5" s="1002" t="s">
        <v>359</v>
      </c>
      <c r="R5" s="1003"/>
      <c r="S5" s="1003"/>
      <c r="T5" s="1003"/>
      <c r="U5" s="1004"/>
      <c r="V5" s="1002" t="s">
        <v>360</v>
      </c>
      <c r="W5" s="1003"/>
      <c r="X5" s="1003"/>
      <c r="Y5" s="1003"/>
      <c r="Z5" s="1004"/>
      <c r="AA5" s="1002" t="s">
        <v>361</v>
      </c>
      <c r="AB5" s="1003"/>
      <c r="AC5" s="1003"/>
      <c r="AD5" s="1003"/>
      <c r="AE5" s="1003"/>
      <c r="AF5" s="1095" t="s">
        <v>362</v>
      </c>
      <c r="AG5" s="1003"/>
      <c r="AH5" s="1003"/>
      <c r="AI5" s="1003"/>
      <c r="AJ5" s="1016"/>
      <c r="AK5" s="1003" t="s">
        <v>363</v>
      </c>
      <c r="AL5" s="1003"/>
      <c r="AM5" s="1003"/>
      <c r="AN5" s="1003"/>
      <c r="AO5" s="1004"/>
      <c r="AP5" s="1002" t="s">
        <v>364</v>
      </c>
      <c r="AQ5" s="1003"/>
      <c r="AR5" s="1003"/>
      <c r="AS5" s="1003"/>
      <c r="AT5" s="1004"/>
      <c r="AU5" s="1002" t="s">
        <v>365</v>
      </c>
      <c r="AV5" s="1003"/>
      <c r="AW5" s="1003"/>
      <c r="AX5" s="1003"/>
      <c r="AY5" s="1016"/>
      <c r="AZ5" s="232"/>
      <c r="BA5" s="232"/>
      <c r="BB5" s="232"/>
      <c r="BC5" s="232"/>
      <c r="BD5" s="232"/>
      <c r="BE5" s="233"/>
      <c r="BF5" s="233"/>
      <c r="BG5" s="233"/>
      <c r="BH5" s="233"/>
      <c r="BI5" s="233"/>
      <c r="BJ5" s="233"/>
      <c r="BK5" s="233"/>
      <c r="BL5" s="233"/>
      <c r="BM5" s="233"/>
      <c r="BN5" s="233"/>
      <c r="BO5" s="233"/>
      <c r="BP5" s="233"/>
      <c r="BQ5" s="996" t="s">
        <v>366</v>
      </c>
      <c r="BR5" s="997"/>
      <c r="BS5" s="997"/>
      <c r="BT5" s="997"/>
      <c r="BU5" s="997"/>
      <c r="BV5" s="997"/>
      <c r="BW5" s="997"/>
      <c r="BX5" s="997"/>
      <c r="BY5" s="997"/>
      <c r="BZ5" s="997"/>
      <c r="CA5" s="997"/>
      <c r="CB5" s="997"/>
      <c r="CC5" s="997"/>
      <c r="CD5" s="997"/>
      <c r="CE5" s="997"/>
      <c r="CF5" s="997"/>
      <c r="CG5" s="998"/>
      <c r="CH5" s="1002" t="s">
        <v>367</v>
      </c>
      <c r="CI5" s="1003"/>
      <c r="CJ5" s="1003"/>
      <c r="CK5" s="1003"/>
      <c r="CL5" s="1004"/>
      <c r="CM5" s="1002" t="s">
        <v>368</v>
      </c>
      <c r="CN5" s="1003"/>
      <c r="CO5" s="1003"/>
      <c r="CP5" s="1003"/>
      <c r="CQ5" s="1004"/>
      <c r="CR5" s="1002" t="s">
        <v>369</v>
      </c>
      <c r="CS5" s="1003"/>
      <c r="CT5" s="1003"/>
      <c r="CU5" s="1003"/>
      <c r="CV5" s="1004"/>
      <c r="CW5" s="1002" t="s">
        <v>370</v>
      </c>
      <c r="CX5" s="1003"/>
      <c r="CY5" s="1003"/>
      <c r="CZ5" s="1003"/>
      <c r="DA5" s="1004"/>
      <c r="DB5" s="1002" t="s">
        <v>371</v>
      </c>
      <c r="DC5" s="1003"/>
      <c r="DD5" s="1003"/>
      <c r="DE5" s="1003"/>
      <c r="DF5" s="1004"/>
      <c r="DG5" s="1085" t="s">
        <v>372</v>
      </c>
      <c r="DH5" s="1086"/>
      <c r="DI5" s="1086"/>
      <c r="DJ5" s="1086"/>
      <c r="DK5" s="1087"/>
      <c r="DL5" s="1085" t="s">
        <v>373</v>
      </c>
      <c r="DM5" s="1086"/>
      <c r="DN5" s="1086"/>
      <c r="DO5" s="1086"/>
      <c r="DP5" s="1087"/>
      <c r="DQ5" s="1002" t="s">
        <v>374</v>
      </c>
      <c r="DR5" s="1003"/>
      <c r="DS5" s="1003"/>
      <c r="DT5" s="1003"/>
      <c r="DU5" s="1004"/>
      <c r="DV5" s="1002" t="s">
        <v>365</v>
      </c>
      <c r="DW5" s="1003"/>
      <c r="DX5" s="1003"/>
      <c r="DY5" s="1003"/>
      <c r="DZ5" s="1016"/>
      <c r="EA5" s="234"/>
    </row>
    <row r="6" spans="1:131" s="235" customFormat="1" ht="26.25" customHeight="1" thickBot="1">
      <c r="A6" s="999"/>
      <c r="B6" s="1000"/>
      <c r="C6" s="1000"/>
      <c r="D6" s="1000"/>
      <c r="E6" s="1000"/>
      <c r="F6" s="1000"/>
      <c r="G6" s="1000"/>
      <c r="H6" s="1000"/>
      <c r="I6" s="1000"/>
      <c r="J6" s="1000"/>
      <c r="K6" s="1000"/>
      <c r="L6" s="1000"/>
      <c r="M6" s="1000"/>
      <c r="N6" s="1000"/>
      <c r="O6" s="1000"/>
      <c r="P6" s="1001"/>
      <c r="Q6" s="1005"/>
      <c r="R6" s="1006"/>
      <c r="S6" s="1006"/>
      <c r="T6" s="1006"/>
      <c r="U6" s="1007"/>
      <c r="V6" s="1005"/>
      <c r="W6" s="1006"/>
      <c r="X6" s="1006"/>
      <c r="Y6" s="1006"/>
      <c r="Z6" s="1007"/>
      <c r="AA6" s="1005"/>
      <c r="AB6" s="1006"/>
      <c r="AC6" s="1006"/>
      <c r="AD6" s="1006"/>
      <c r="AE6" s="1006"/>
      <c r="AF6" s="1096"/>
      <c r="AG6" s="1006"/>
      <c r="AH6" s="1006"/>
      <c r="AI6" s="1006"/>
      <c r="AJ6" s="1017"/>
      <c r="AK6" s="1006"/>
      <c r="AL6" s="1006"/>
      <c r="AM6" s="1006"/>
      <c r="AN6" s="1006"/>
      <c r="AO6" s="1007"/>
      <c r="AP6" s="1005"/>
      <c r="AQ6" s="1006"/>
      <c r="AR6" s="1006"/>
      <c r="AS6" s="1006"/>
      <c r="AT6" s="1007"/>
      <c r="AU6" s="1005"/>
      <c r="AV6" s="1006"/>
      <c r="AW6" s="1006"/>
      <c r="AX6" s="1006"/>
      <c r="AY6" s="1017"/>
      <c r="AZ6" s="232"/>
      <c r="BA6" s="232"/>
      <c r="BB6" s="232"/>
      <c r="BC6" s="232"/>
      <c r="BD6" s="232"/>
      <c r="BE6" s="233"/>
      <c r="BF6" s="233"/>
      <c r="BG6" s="233"/>
      <c r="BH6" s="233"/>
      <c r="BI6" s="233"/>
      <c r="BJ6" s="233"/>
      <c r="BK6" s="233"/>
      <c r="BL6" s="233"/>
      <c r="BM6" s="233"/>
      <c r="BN6" s="233"/>
      <c r="BO6" s="233"/>
      <c r="BP6" s="233"/>
      <c r="BQ6" s="999"/>
      <c r="BR6" s="1000"/>
      <c r="BS6" s="1000"/>
      <c r="BT6" s="1000"/>
      <c r="BU6" s="1000"/>
      <c r="BV6" s="1000"/>
      <c r="BW6" s="1000"/>
      <c r="BX6" s="1000"/>
      <c r="BY6" s="1000"/>
      <c r="BZ6" s="1000"/>
      <c r="CA6" s="1000"/>
      <c r="CB6" s="1000"/>
      <c r="CC6" s="1000"/>
      <c r="CD6" s="1000"/>
      <c r="CE6" s="1000"/>
      <c r="CF6" s="1000"/>
      <c r="CG6" s="1001"/>
      <c r="CH6" s="1005"/>
      <c r="CI6" s="1006"/>
      <c r="CJ6" s="1006"/>
      <c r="CK6" s="1006"/>
      <c r="CL6" s="1007"/>
      <c r="CM6" s="1005"/>
      <c r="CN6" s="1006"/>
      <c r="CO6" s="1006"/>
      <c r="CP6" s="1006"/>
      <c r="CQ6" s="1007"/>
      <c r="CR6" s="1005"/>
      <c r="CS6" s="1006"/>
      <c r="CT6" s="1006"/>
      <c r="CU6" s="1006"/>
      <c r="CV6" s="1007"/>
      <c r="CW6" s="1005"/>
      <c r="CX6" s="1006"/>
      <c r="CY6" s="1006"/>
      <c r="CZ6" s="1006"/>
      <c r="DA6" s="1007"/>
      <c r="DB6" s="1005"/>
      <c r="DC6" s="1006"/>
      <c r="DD6" s="1006"/>
      <c r="DE6" s="1006"/>
      <c r="DF6" s="1007"/>
      <c r="DG6" s="1088"/>
      <c r="DH6" s="1089"/>
      <c r="DI6" s="1089"/>
      <c r="DJ6" s="1089"/>
      <c r="DK6" s="1090"/>
      <c r="DL6" s="1088"/>
      <c r="DM6" s="1089"/>
      <c r="DN6" s="1089"/>
      <c r="DO6" s="1089"/>
      <c r="DP6" s="1090"/>
      <c r="DQ6" s="1005"/>
      <c r="DR6" s="1006"/>
      <c r="DS6" s="1006"/>
      <c r="DT6" s="1006"/>
      <c r="DU6" s="1007"/>
      <c r="DV6" s="1005"/>
      <c r="DW6" s="1006"/>
      <c r="DX6" s="1006"/>
      <c r="DY6" s="1006"/>
      <c r="DZ6" s="1017"/>
      <c r="EA6" s="234"/>
    </row>
    <row r="7" spans="1:131" s="235" customFormat="1" ht="26.25" customHeight="1" thickTop="1">
      <c r="A7" s="236">
        <v>1</v>
      </c>
      <c r="B7" s="1048" t="s">
        <v>375</v>
      </c>
      <c r="C7" s="1049"/>
      <c r="D7" s="1049"/>
      <c r="E7" s="1049"/>
      <c r="F7" s="1049"/>
      <c r="G7" s="1049"/>
      <c r="H7" s="1049"/>
      <c r="I7" s="1049"/>
      <c r="J7" s="1049"/>
      <c r="K7" s="1049"/>
      <c r="L7" s="1049"/>
      <c r="M7" s="1049"/>
      <c r="N7" s="1049"/>
      <c r="O7" s="1049"/>
      <c r="P7" s="1050"/>
      <c r="Q7" s="1103">
        <v>10711</v>
      </c>
      <c r="R7" s="1104"/>
      <c r="S7" s="1104"/>
      <c r="T7" s="1104"/>
      <c r="U7" s="1104"/>
      <c r="V7" s="1104">
        <v>9971</v>
      </c>
      <c r="W7" s="1104"/>
      <c r="X7" s="1104"/>
      <c r="Y7" s="1104"/>
      <c r="Z7" s="1104"/>
      <c r="AA7" s="1104">
        <v>740</v>
      </c>
      <c r="AB7" s="1104"/>
      <c r="AC7" s="1104"/>
      <c r="AD7" s="1104"/>
      <c r="AE7" s="1105"/>
      <c r="AF7" s="1106">
        <v>637</v>
      </c>
      <c r="AG7" s="1107"/>
      <c r="AH7" s="1107"/>
      <c r="AI7" s="1107"/>
      <c r="AJ7" s="1108"/>
      <c r="AK7" s="1109" t="s">
        <v>548</v>
      </c>
      <c r="AL7" s="1110"/>
      <c r="AM7" s="1110"/>
      <c r="AN7" s="1110"/>
      <c r="AO7" s="1110"/>
      <c r="AP7" s="1110">
        <v>5268</v>
      </c>
      <c r="AQ7" s="1110"/>
      <c r="AR7" s="1110"/>
      <c r="AS7" s="1110"/>
      <c r="AT7" s="1110"/>
      <c r="AU7" s="1111"/>
      <c r="AV7" s="1111"/>
      <c r="AW7" s="1111"/>
      <c r="AX7" s="1111"/>
      <c r="AY7" s="1112"/>
      <c r="AZ7" s="232"/>
      <c r="BA7" s="232"/>
      <c r="BB7" s="232"/>
      <c r="BC7" s="232"/>
      <c r="BD7" s="232"/>
      <c r="BE7" s="233"/>
      <c r="BF7" s="233"/>
      <c r="BG7" s="233"/>
      <c r="BH7" s="233"/>
      <c r="BI7" s="233"/>
      <c r="BJ7" s="233"/>
      <c r="BK7" s="233"/>
      <c r="BL7" s="233"/>
      <c r="BM7" s="233"/>
      <c r="BN7" s="233"/>
      <c r="BO7" s="233"/>
      <c r="BP7" s="233"/>
      <c r="BQ7" s="236">
        <v>1</v>
      </c>
      <c r="BR7" s="237" t="s">
        <v>576</v>
      </c>
      <c r="BS7" s="1100" t="s">
        <v>549</v>
      </c>
      <c r="BT7" s="1101"/>
      <c r="BU7" s="1101"/>
      <c r="BV7" s="1101"/>
      <c r="BW7" s="1101"/>
      <c r="BX7" s="1101"/>
      <c r="BY7" s="1101"/>
      <c r="BZ7" s="1101"/>
      <c r="CA7" s="1101"/>
      <c r="CB7" s="1101"/>
      <c r="CC7" s="1101"/>
      <c r="CD7" s="1101"/>
      <c r="CE7" s="1101"/>
      <c r="CF7" s="1101"/>
      <c r="CG7" s="1113"/>
      <c r="CH7" s="1097">
        <v>0</v>
      </c>
      <c r="CI7" s="1098"/>
      <c r="CJ7" s="1098"/>
      <c r="CK7" s="1098"/>
      <c r="CL7" s="1099"/>
      <c r="CM7" s="1097">
        <v>-4</v>
      </c>
      <c r="CN7" s="1098"/>
      <c r="CO7" s="1098"/>
      <c r="CP7" s="1098"/>
      <c r="CQ7" s="1099"/>
      <c r="CR7" s="1097">
        <v>5</v>
      </c>
      <c r="CS7" s="1098"/>
      <c r="CT7" s="1098"/>
      <c r="CU7" s="1098"/>
      <c r="CV7" s="1099"/>
      <c r="CW7" s="1097" t="s">
        <v>548</v>
      </c>
      <c r="CX7" s="1098"/>
      <c r="CY7" s="1098"/>
      <c r="CZ7" s="1098"/>
      <c r="DA7" s="1099"/>
      <c r="DB7" s="1097">
        <v>71</v>
      </c>
      <c r="DC7" s="1098"/>
      <c r="DD7" s="1098"/>
      <c r="DE7" s="1098"/>
      <c r="DF7" s="1099"/>
      <c r="DG7" s="1097" t="s">
        <v>548</v>
      </c>
      <c r="DH7" s="1098"/>
      <c r="DI7" s="1098"/>
      <c r="DJ7" s="1098"/>
      <c r="DK7" s="1099"/>
      <c r="DL7" s="1097" t="s">
        <v>548</v>
      </c>
      <c r="DM7" s="1098"/>
      <c r="DN7" s="1098"/>
      <c r="DO7" s="1098"/>
      <c r="DP7" s="1099"/>
      <c r="DQ7" s="1097" t="s">
        <v>548</v>
      </c>
      <c r="DR7" s="1098"/>
      <c r="DS7" s="1098"/>
      <c r="DT7" s="1098"/>
      <c r="DU7" s="1099"/>
      <c r="DV7" s="1100"/>
      <c r="DW7" s="1101"/>
      <c r="DX7" s="1101"/>
      <c r="DY7" s="1101"/>
      <c r="DZ7" s="1102"/>
      <c r="EA7" s="234"/>
    </row>
    <row r="8" spans="1:131" s="235" customFormat="1" ht="26.25" customHeight="1">
      <c r="A8" s="238">
        <v>2</v>
      </c>
      <c r="B8" s="1031" t="s">
        <v>376</v>
      </c>
      <c r="C8" s="1032"/>
      <c r="D8" s="1032"/>
      <c r="E8" s="1032"/>
      <c r="F8" s="1032"/>
      <c r="G8" s="1032"/>
      <c r="H8" s="1032"/>
      <c r="I8" s="1032"/>
      <c r="J8" s="1032"/>
      <c r="K8" s="1032"/>
      <c r="L8" s="1032"/>
      <c r="M8" s="1032"/>
      <c r="N8" s="1032"/>
      <c r="O8" s="1032"/>
      <c r="P8" s="1033"/>
      <c r="Q8" s="1039">
        <v>5</v>
      </c>
      <c r="R8" s="1040"/>
      <c r="S8" s="1040"/>
      <c r="T8" s="1040"/>
      <c r="U8" s="1040"/>
      <c r="V8" s="1040">
        <v>0</v>
      </c>
      <c r="W8" s="1040"/>
      <c r="X8" s="1040"/>
      <c r="Y8" s="1040"/>
      <c r="Z8" s="1040"/>
      <c r="AA8" s="1040">
        <v>5</v>
      </c>
      <c r="AB8" s="1040"/>
      <c r="AC8" s="1040"/>
      <c r="AD8" s="1040"/>
      <c r="AE8" s="1041"/>
      <c r="AF8" s="1036">
        <v>5</v>
      </c>
      <c r="AG8" s="1037"/>
      <c r="AH8" s="1037"/>
      <c r="AI8" s="1037"/>
      <c r="AJ8" s="1038"/>
      <c r="AK8" s="1081" t="s">
        <v>548</v>
      </c>
      <c r="AL8" s="1082"/>
      <c r="AM8" s="1082"/>
      <c r="AN8" s="1082"/>
      <c r="AO8" s="1082"/>
      <c r="AP8" s="1082">
        <v>0</v>
      </c>
      <c r="AQ8" s="1082"/>
      <c r="AR8" s="1082"/>
      <c r="AS8" s="1082"/>
      <c r="AT8" s="1082"/>
      <c r="AU8" s="1083"/>
      <c r="AV8" s="1083"/>
      <c r="AW8" s="1083"/>
      <c r="AX8" s="1083"/>
      <c r="AY8" s="1084"/>
      <c r="AZ8" s="232"/>
      <c r="BA8" s="232"/>
      <c r="BB8" s="232"/>
      <c r="BC8" s="232"/>
      <c r="BD8" s="232"/>
      <c r="BE8" s="233"/>
      <c r="BF8" s="233"/>
      <c r="BG8" s="233"/>
      <c r="BH8" s="233"/>
      <c r="BI8" s="233"/>
      <c r="BJ8" s="233"/>
      <c r="BK8" s="233"/>
      <c r="BL8" s="233"/>
      <c r="BM8" s="233"/>
      <c r="BN8" s="233"/>
      <c r="BO8" s="233"/>
      <c r="BP8" s="233"/>
      <c r="BQ8" s="238">
        <v>2</v>
      </c>
      <c r="BR8" s="239"/>
      <c r="BS8" s="993" t="s">
        <v>550</v>
      </c>
      <c r="BT8" s="994"/>
      <c r="BU8" s="994"/>
      <c r="BV8" s="994"/>
      <c r="BW8" s="994"/>
      <c r="BX8" s="994"/>
      <c r="BY8" s="994"/>
      <c r="BZ8" s="994"/>
      <c r="CA8" s="994"/>
      <c r="CB8" s="994"/>
      <c r="CC8" s="994"/>
      <c r="CD8" s="994"/>
      <c r="CE8" s="994"/>
      <c r="CF8" s="994"/>
      <c r="CG8" s="1015"/>
      <c r="CH8" s="990">
        <v>4</v>
      </c>
      <c r="CI8" s="991"/>
      <c r="CJ8" s="991"/>
      <c r="CK8" s="991"/>
      <c r="CL8" s="992"/>
      <c r="CM8" s="990">
        <v>36</v>
      </c>
      <c r="CN8" s="991"/>
      <c r="CO8" s="991"/>
      <c r="CP8" s="991"/>
      <c r="CQ8" s="992"/>
      <c r="CR8" s="990">
        <v>9</v>
      </c>
      <c r="CS8" s="991"/>
      <c r="CT8" s="991"/>
      <c r="CU8" s="991"/>
      <c r="CV8" s="992"/>
      <c r="CW8" s="990" t="s">
        <v>548</v>
      </c>
      <c r="CX8" s="991"/>
      <c r="CY8" s="991"/>
      <c r="CZ8" s="991"/>
      <c r="DA8" s="992"/>
      <c r="DB8" s="990" t="s">
        <v>548</v>
      </c>
      <c r="DC8" s="991"/>
      <c r="DD8" s="991"/>
      <c r="DE8" s="991"/>
      <c r="DF8" s="992"/>
      <c r="DG8" s="990" t="s">
        <v>548</v>
      </c>
      <c r="DH8" s="991"/>
      <c r="DI8" s="991"/>
      <c r="DJ8" s="991"/>
      <c r="DK8" s="992"/>
      <c r="DL8" s="990" t="s">
        <v>548</v>
      </c>
      <c r="DM8" s="991"/>
      <c r="DN8" s="991"/>
      <c r="DO8" s="991"/>
      <c r="DP8" s="992"/>
      <c r="DQ8" s="990" t="s">
        <v>548</v>
      </c>
      <c r="DR8" s="991"/>
      <c r="DS8" s="991"/>
      <c r="DT8" s="991"/>
      <c r="DU8" s="992"/>
      <c r="DV8" s="993"/>
      <c r="DW8" s="994"/>
      <c r="DX8" s="994"/>
      <c r="DY8" s="994"/>
      <c r="DZ8" s="995"/>
      <c r="EA8" s="234"/>
    </row>
    <row r="9" spans="1:131" s="235" customFormat="1" ht="26.25" customHeight="1">
      <c r="A9" s="238">
        <v>3</v>
      </c>
      <c r="B9" s="1031"/>
      <c r="C9" s="1032"/>
      <c r="D9" s="1032"/>
      <c r="E9" s="1032"/>
      <c r="F9" s="1032"/>
      <c r="G9" s="1032"/>
      <c r="H9" s="1032"/>
      <c r="I9" s="1032"/>
      <c r="J9" s="1032"/>
      <c r="K9" s="1032"/>
      <c r="L9" s="1032"/>
      <c r="M9" s="1032"/>
      <c r="N9" s="1032"/>
      <c r="O9" s="1032"/>
      <c r="P9" s="1033"/>
      <c r="Q9" s="1039"/>
      <c r="R9" s="1040"/>
      <c r="S9" s="1040"/>
      <c r="T9" s="1040"/>
      <c r="U9" s="1040"/>
      <c r="V9" s="1040"/>
      <c r="W9" s="1040"/>
      <c r="X9" s="1040"/>
      <c r="Y9" s="1040"/>
      <c r="Z9" s="1040"/>
      <c r="AA9" s="1040"/>
      <c r="AB9" s="1040"/>
      <c r="AC9" s="1040"/>
      <c r="AD9" s="1040"/>
      <c r="AE9" s="1041"/>
      <c r="AF9" s="1036"/>
      <c r="AG9" s="1037"/>
      <c r="AH9" s="1037"/>
      <c r="AI9" s="1037"/>
      <c r="AJ9" s="1038"/>
      <c r="AK9" s="1081"/>
      <c r="AL9" s="1082"/>
      <c r="AM9" s="1082"/>
      <c r="AN9" s="1082"/>
      <c r="AO9" s="1082"/>
      <c r="AP9" s="1082"/>
      <c r="AQ9" s="1082"/>
      <c r="AR9" s="1082"/>
      <c r="AS9" s="1082"/>
      <c r="AT9" s="1082"/>
      <c r="AU9" s="1083"/>
      <c r="AV9" s="1083"/>
      <c r="AW9" s="1083"/>
      <c r="AX9" s="1083"/>
      <c r="AY9" s="1084"/>
      <c r="AZ9" s="232"/>
      <c r="BA9" s="232"/>
      <c r="BB9" s="232"/>
      <c r="BC9" s="232"/>
      <c r="BD9" s="232"/>
      <c r="BE9" s="233"/>
      <c r="BF9" s="233"/>
      <c r="BG9" s="233"/>
      <c r="BH9" s="233"/>
      <c r="BI9" s="233"/>
      <c r="BJ9" s="233"/>
      <c r="BK9" s="233"/>
      <c r="BL9" s="233"/>
      <c r="BM9" s="233"/>
      <c r="BN9" s="233"/>
      <c r="BO9" s="233"/>
      <c r="BP9" s="233"/>
      <c r="BQ9" s="238">
        <v>3</v>
      </c>
      <c r="BR9" s="239"/>
      <c r="BS9" s="993"/>
      <c r="BT9" s="994"/>
      <c r="BU9" s="994"/>
      <c r="BV9" s="994"/>
      <c r="BW9" s="994"/>
      <c r="BX9" s="994"/>
      <c r="BY9" s="994"/>
      <c r="BZ9" s="994"/>
      <c r="CA9" s="994"/>
      <c r="CB9" s="994"/>
      <c r="CC9" s="994"/>
      <c r="CD9" s="994"/>
      <c r="CE9" s="994"/>
      <c r="CF9" s="994"/>
      <c r="CG9" s="1015"/>
      <c r="CH9" s="990"/>
      <c r="CI9" s="991"/>
      <c r="CJ9" s="991"/>
      <c r="CK9" s="991"/>
      <c r="CL9" s="992"/>
      <c r="CM9" s="990"/>
      <c r="CN9" s="991"/>
      <c r="CO9" s="991"/>
      <c r="CP9" s="991"/>
      <c r="CQ9" s="992"/>
      <c r="CR9" s="990"/>
      <c r="CS9" s="991"/>
      <c r="CT9" s="991"/>
      <c r="CU9" s="991"/>
      <c r="CV9" s="992"/>
      <c r="CW9" s="990"/>
      <c r="CX9" s="991"/>
      <c r="CY9" s="991"/>
      <c r="CZ9" s="991"/>
      <c r="DA9" s="992"/>
      <c r="DB9" s="990"/>
      <c r="DC9" s="991"/>
      <c r="DD9" s="991"/>
      <c r="DE9" s="991"/>
      <c r="DF9" s="992"/>
      <c r="DG9" s="990"/>
      <c r="DH9" s="991"/>
      <c r="DI9" s="991"/>
      <c r="DJ9" s="991"/>
      <c r="DK9" s="992"/>
      <c r="DL9" s="990"/>
      <c r="DM9" s="991"/>
      <c r="DN9" s="991"/>
      <c r="DO9" s="991"/>
      <c r="DP9" s="992"/>
      <c r="DQ9" s="990"/>
      <c r="DR9" s="991"/>
      <c r="DS9" s="991"/>
      <c r="DT9" s="991"/>
      <c r="DU9" s="992"/>
      <c r="DV9" s="993"/>
      <c r="DW9" s="994"/>
      <c r="DX9" s="994"/>
      <c r="DY9" s="994"/>
      <c r="DZ9" s="995"/>
      <c r="EA9" s="234"/>
    </row>
    <row r="10" spans="1:131" s="235" customFormat="1" ht="26.25" customHeight="1">
      <c r="A10" s="238">
        <v>4</v>
      </c>
      <c r="B10" s="1031"/>
      <c r="C10" s="1032"/>
      <c r="D10" s="1032"/>
      <c r="E10" s="1032"/>
      <c r="F10" s="1032"/>
      <c r="G10" s="1032"/>
      <c r="H10" s="1032"/>
      <c r="I10" s="1032"/>
      <c r="J10" s="1032"/>
      <c r="K10" s="1032"/>
      <c r="L10" s="1032"/>
      <c r="M10" s="1032"/>
      <c r="N10" s="1032"/>
      <c r="O10" s="1032"/>
      <c r="P10" s="1033"/>
      <c r="Q10" s="1039"/>
      <c r="R10" s="1040"/>
      <c r="S10" s="1040"/>
      <c r="T10" s="1040"/>
      <c r="U10" s="1040"/>
      <c r="V10" s="1040"/>
      <c r="W10" s="1040"/>
      <c r="X10" s="1040"/>
      <c r="Y10" s="1040"/>
      <c r="Z10" s="1040"/>
      <c r="AA10" s="1040"/>
      <c r="AB10" s="1040"/>
      <c r="AC10" s="1040"/>
      <c r="AD10" s="1040"/>
      <c r="AE10" s="1041"/>
      <c r="AF10" s="1036"/>
      <c r="AG10" s="1037"/>
      <c r="AH10" s="1037"/>
      <c r="AI10" s="1037"/>
      <c r="AJ10" s="1038"/>
      <c r="AK10" s="1081"/>
      <c r="AL10" s="1082"/>
      <c r="AM10" s="1082"/>
      <c r="AN10" s="1082"/>
      <c r="AO10" s="1082"/>
      <c r="AP10" s="1082"/>
      <c r="AQ10" s="1082"/>
      <c r="AR10" s="1082"/>
      <c r="AS10" s="1082"/>
      <c r="AT10" s="1082"/>
      <c r="AU10" s="1083"/>
      <c r="AV10" s="1083"/>
      <c r="AW10" s="1083"/>
      <c r="AX10" s="1083"/>
      <c r="AY10" s="1084"/>
      <c r="AZ10" s="232"/>
      <c r="BA10" s="232"/>
      <c r="BB10" s="232"/>
      <c r="BC10" s="232"/>
      <c r="BD10" s="232"/>
      <c r="BE10" s="233"/>
      <c r="BF10" s="233"/>
      <c r="BG10" s="233"/>
      <c r="BH10" s="233"/>
      <c r="BI10" s="233"/>
      <c r="BJ10" s="233"/>
      <c r="BK10" s="233"/>
      <c r="BL10" s="233"/>
      <c r="BM10" s="233"/>
      <c r="BN10" s="233"/>
      <c r="BO10" s="233"/>
      <c r="BP10" s="233"/>
      <c r="BQ10" s="238">
        <v>4</v>
      </c>
      <c r="BR10" s="239"/>
      <c r="BS10" s="993"/>
      <c r="BT10" s="994"/>
      <c r="BU10" s="994"/>
      <c r="BV10" s="994"/>
      <c r="BW10" s="994"/>
      <c r="BX10" s="994"/>
      <c r="BY10" s="994"/>
      <c r="BZ10" s="994"/>
      <c r="CA10" s="994"/>
      <c r="CB10" s="994"/>
      <c r="CC10" s="994"/>
      <c r="CD10" s="994"/>
      <c r="CE10" s="994"/>
      <c r="CF10" s="994"/>
      <c r="CG10" s="1015"/>
      <c r="CH10" s="990"/>
      <c r="CI10" s="991"/>
      <c r="CJ10" s="991"/>
      <c r="CK10" s="991"/>
      <c r="CL10" s="992"/>
      <c r="CM10" s="990"/>
      <c r="CN10" s="991"/>
      <c r="CO10" s="991"/>
      <c r="CP10" s="991"/>
      <c r="CQ10" s="992"/>
      <c r="CR10" s="990"/>
      <c r="CS10" s="991"/>
      <c r="CT10" s="991"/>
      <c r="CU10" s="991"/>
      <c r="CV10" s="992"/>
      <c r="CW10" s="990"/>
      <c r="CX10" s="991"/>
      <c r="CY10" s="991"/>
      <c r="CZ10" s="991"/>
      <c r="DA10" s="992"/>
      <c r="DB10" s="990"/>
      <c r="DC10" s="991"/>
      <c r="DD10" s="991"/>
      <c r="DE10" s="991"/>
      <c r="DF10" s="992"/>
      <c r="DG10" s="990"/>
      <c r="DH10" s="991"/>
      <c r="DI10" s="991"/>
      <c r="DJ10" s="991"/>
      <c r="DK10" s="992"/>
      <c r="DL10" s="990"/>
      <c r="DM10" s="991"/>
      <c r="DN10" s="991"/>
      <c r="DO10" s="991"/>
      <c r="DP10" s="992"/>
      <c r="DQ10" s="990"/>
      <c r="DR10" s="991"/>
      <c r="DS10" s="991"/>
      <c r="DT10" s="991"/>
      <c r="DU10" s="992"/>
      <c r="DV10" s="993"/>
      <c r="DW10" s="994"/>
      <c r="DX10" s="994"/>
      <c r="DY10" s="994"/>
      <c r="DZ10" s="995"/>
      <c r="EA10" s="234"/>
    </row>
    <row r="11" spans="1:131" s="235" customFormat="1" ht="26.25" customHeight="1">
      <c r="A11" s="238">
        <v>5</v>
      </c>
      <c r="B11" s="1031"/>
      <c r="C11" s="1032"/>
      <c r="D11" s="1032"/>
      <c r="E11" s="1032"/>
      <c r="F11" s="1032"/>
      <c r="G11" s="1032"/>
      <c r="H11" s="1032"/>
      <c r="I11" s="1032"/>
      <c r="J11" s="1032"/>
      <c r="K11" s="1032"/>
      <c r="L11" s="1032"/>
      <c r="M11" s="1032"/>
      <c r="N11" s="1032"/>
      <c r="O11" s="1032"/>
      <c r="P11" s="1033"/>
      <c r="Q11" s="1039"/>
      <c r="R11" s="1040"/>
      <c r="S11" s="1040"/>
      <c r="T11" s="1040"/>
      <c r="U11" s="1040"/>
      <c r="V11" s="1040"/>
      <c r="W11" s="1040"/>
      <c r="X11" s="1040"/>
      <c r="Y11" s="1040"/>
      <c r="Z11" s="1040"/>
      <c r="AA11" s="1040"/>
      <c r="AB11" s="1040"/>
      <c r="AC11" s="1040"/>
      <c r="AD11" s="1040"/>
      <c r="AE11" s="1041"/>
      <c r="AF11" s="1036"/>
      <c r="AG11" s="1037"/>
      <c r="AH11" s="1037"/>
      <c r="AI11" s="1037"/>
      <c r="AJ11" s="1038"/>
      <c r="AK11" s="1081"/>
      <c r="AL11" s="1082"/>
      <c r="AM11" s="1082"/>
      <c r="AN11" s="1082"/>
      <c r="AO11" s="1082"/>
      <c r="AP11" s="1082"/>
      <c r="AQ11" s="1082"/>
      <c r="AR11" s="1082"/>
      <c r="AS11" s="1082"/>
      <c r="AT11" s="1082"/>
      <c r="AU11" s="1083"/>
      <c r="AV11" s="1083"/>
      <c r="AW11" s="1083"/>
      <c r="AX11" s="1083"/>
      <c r="AY11" s="1084"/>
      <c r="AZ11" s="232"/>
      <c r="BA11" s="232"/>
      <c r="BB11" s="232"/>
      <c r="BC11" s="232"/>
      <c r="BD11" s="232"/>
      <c r="BE11" s="233"/>
      <c r="BF11" s="233"/>
      <c r="BG11" s="233"/>
      <c r="BH11" s="233"/>
      <c r="BI11" s="233"/>
      <c r="BJ11" s="233"/>
      <c r="BK11" s="233"/>
      <c r="BL11" s="233"/>
      <c r="BM11" s="233"/>
      <c r="BN11" s="233"/>
      <c r="BO11" s="233"/>
      <c r="BP11" s="233"/>
      <c r="BQ11" s="238">
        <v>5</v>
      </c>
      <c r="BR11" s="239"/>
      <c r="BS11" s="993"/>
      <c r="BT11" s="994"/>
      <c r="BU11" s="994"/>
      <c r="BV11" s="994"/>
      <c r="BW11" s="994"/>
      <c r="BX11" s="994"/>
      <c r="BY11" s="994"/>
      <c r="BZ11" s="994"/>
      <c r="CA11" s="994"/>
      <c r="CB11" s="994"/>
      <c r="CC11" s="994"/>
      <c r="CD11" s="994"/>
      <c r="CE11" s="994"/>
      <c r="CF11" s="994"/>
      <c r="CG11" s="1015"/>
      <c r="CH11" s="990"/>
      <c r="CI11" s="991"/>
      <c r="CJ11" s="991"/>
      <c r="CK11" s="991"/>
      <c r="CL11" s="992"/>
      <c r="CM11" s="990"/>
      <c r="CN11" s="991"/>
      <c r="CO11" s="991"/>
      <c r="CP11" s="991"/>
      <c r="CQ11" s="992"/>
      <c r="CR11" s="990"/>
      <c r="CS11" s="991"/>
      <c r="CT11" s="991"/>
      <c r="CU11" s="991"/>
      <c r="CV11" s="992"/>
      <c r="CW11" s="990"/>
      <c r="CX11" s="991"/>
      <c r="CY11" s="991"/>
      <c r="CZ11" s="991"/>
      <c r="DA11" s="992"/>
      <c r="DB11" s="990"/>
      <c r="DC11" s="991"/>
      <c r="DD11" s="991"/>
      <c r="DE11" s="991"/>
      <c r="DF11" s="992"/>
      <c r="DG11" s="990"/>
      <c r="DH11" s="991"/>
      <c r="DI11" s="991"/>
      <c r="DJ11" s="991"/>
      <c r="DK11" s="992"/>
      <c r="DL11" s="990"/>
      <c r="DM11" s="991"/>
      <c r="DN11" s="991"/>
      <c r="DO11" s="991"/>
      <c r="DP11" s="992"/>
      <c r="DQ11" s="990"/>
      <c r="DR11" s="991"/>
      <c r="DS11" s="991"/>
      <c r="DT11" s="991"/>
      <c r="DU11" s="992"/>
      <c r="DV11" s="993"/>
      <c r="DW11" s="994"/>
      <c r="DX11" s="994"/>
      <c r="DY11" s="994"/>
      <c r="DZ11" s="995"/>
      <c r="EA11" s="234"/>
    </row>
    <row r="12" spans="1:131" s="235" customFormat="1" ht="26.25" customHeight="1">
      <c r="A12" s="238">
        <v>6</v>
      </c>
      <c r="B12" s="1031"/>
      <c r="C12" s="1032"/>
      <c r="D12" s="1032"/>
      <c r="E12" s="1032"/>
      <c r="F12" s="1032"/>
      <c r="G12" s="1032"/>
      <c r="H12" s="1032"/>
      <c r="I12" s="1032"/>
      <c r="J12" s="1032"/>
      <c r="K12" s="1032"/>
      <c r="L12" s="1032"/>
      <c r="M12" s="1032"/>
      <c r="N12" s="1032"/>
      <c r="O12" s="1032"/>
      <c r="P12" s="1033"/>
      <c r="Q12" s="1039"/>
      <c r="R12" s="1040"/>
      <c r="S12" s="1040"/>
      <c r="T12" s="1040"/>
      <c r="U12" s="1040"/>
      <c r="V12" s="1040"/>
      <c r="W12" s="1040"/>
      <c r="X12" s="1040"/>
      <c r="Y12" s="1040"/>
      <c r="Z12" s="1040"/>
      <c r="AA12" s="1040"/>
      <c r="AB12" s="1040"/>
      <c r="AC12" s="1040"/>
      <c r="AD12" s="1040"/>
      <c r="AE12" s="1041"/>
      <c r="AF12" s="1036"/>
      <c r="AG12" s="1037"/>
      <c r="AH12" s="1037"/>
      <c r="AI12" s="1037"/>
      <c r="AJ12" s="1038"/>
      <c r="AK12" s="1081"/>
      <c r="AL12" s="1082"/>
      <c r="AM12" s="1082"/>
      <c r="AN12" s="1082"/>
      <c r="AO12" s="1082"/>
      <c r="AP12" s="1082"/>
      <c r="AQ12" s="1082"/>
      <c r="AR12" s="1082"/>
      <c r="AS12" s="1082"/>
      <c r="AT12" s="1082"/>
      <c r="AU12" s="1083"/>
      <c r="AV12" s="1083"/>
      <c r="AW12" s="1083"/>
      <c r="AX12" s="1083"/>
      <c r="AY12" s="1084"/>
      <c r="AZ12" s="232"/>
      <c r="BA12" s="232"/>
      <c r="BB12" s="232"/>
      <c r="BC12" s="232"/>
      <c r="BD12" s="232"/>
      <c r="BE12" s="233"/>
      <c r="BF12" s="233"/>
      <c r="BG12" s="233"/>
      <c r="BH12" s="233"/>
      <c r="BI12" s="233"/>
      <c r="BJ12" s="233"/>
      <c r="BK12" s="233"/>
      <c r="BL12" s="233"/>
      <c r="BM12" s="233"/>
      <c r="BN12" s="233"/>
      <c r="BO12" s="233"/>
      <c r="BP12" s="233"/>
      <c r="BQ12" s="238">
        <v>6</v>
      </c>
      <c r="BR12" s="239"/>
      <c r="BS12" s="993"/>
      <c r="BT12" s="994"/>
      <c r="BU12" s="994"/>
      <c r="BV12" s="994"/>
      <c r="BW12" s="994"/>
      <c r="BX12" s="994"/>
      <c r="BY12" s="994"/>
      <c r="BZ12" s="994"/>
      <c r="CA12" s="994"/>
      <c r="CB12" s="994"/>
      <c r="CC12" s="994"/>
      <c r="CD12" s="994"/>
      <c r="CE12" s="994"/>
      <c r="CF12" s="994"/>
      <c r="CG12" s="1015"/>
      <c r="CH12" s="990"/>
      <c r="CI12" s="991"/>
      <c r="CJ12" s="991"/>
      <c r="CK12" s="991"/>
      <c r="CL12" s="992"/>
      <c r="CM12" s="990"/>
      <c r="CN12" s="991"/>
      <c r="CO12" s="991"/>
      <c r="CP12" s="991"/>
      <c r="CQ12" s="992"/>
      <c r="CR12" s="990"/>
      <c r="CS12" s="991"/>
      <c r="CT12" s="991"/>
      <c r="CU12" s="991"/>
      <c r="CV12" s="992"/>
      <c r="CW12" s="990"/>
      <c r="CX12" s="991"/>
      <c r="CY12" s="991"/>
      <c r="CZ12" s="991"/>
      <c r="DA12" s="992"/>
      <c r="DB12" s="990"/>
      <c r="DC12" s="991"/>
      <c r="DD12" s="991"/>
      <c r="DE12" s="991"/>
      <c r="DF12" s="992"/>
      <c r="DG12" s="990"/>
      <c r="DH12" s="991"/>
      <c r="DI12" s="991"/>
      <c r="DJ12" s="991"/>
      <c r="DK12" s="992"/>
      <c r="DL12" s="990"/>
      <c r="DM12" s="991"/>
      <c r="DN12" s="991"/>
      <c r="DO12" s="991"/>
      <c r="DP12" s="992"/>
      <c r="DQ12" s="990"/>
      <c r="DR12" s="991"/>
      <c r="DS12" s="991"/>
      <c r="DT12" s="991"/>
      <c r="DU12" s="992"/>
      <c r="DV12" s="993"/>
      <c r="DW12" s="994"/>
      <c r="DX12" s="994"/>
      <c r="DY12" s="994"/>
      <c r="DZ12" s="995"/>
      <c r="EA12" s="234"/>
    </row>
    <row r="13" spans="1:131" s="235" customFormat="1" ht="26.25" customHeight="1">
      <c r="A13" s="238">
        <v>7</v>
      </c>
      <c r="B13" s="1031"/>
      <c r="C13" s="1032"/>
      <c r="D13" s="1032"/>
      <c r="E13" s="1032"/>
      <c r="F13" s="1032"/>
      <c r="G13" s="1032"/>
      <c r="H13" s="1032"/>
      <c r="I13" s="1032"/>
      <c r="J13" s="1032"/>
      <c r="K13" s="1032"/>
      <c r="L13" s="1032"/>
      <c r="M13" s="1032"/>
      <c r="N13" s="1032"/>
      <c r="O13" s="1032"/>
      <c r="P13" s="1033"/>
      <c r="Q13" s="1039"/>
      <c r="R13" s="1040"/>
      <c r="S13" s="1040"/>
      <c r="T13" s="1040"/>
      <c r="U13" s="1040"/>
      <c r="V13" s="1040"/>
      <c r="W13" s="1040"/>
      <c r="X13" s="1040"/>
      <c r="Y13" s="1040"/>
      <c r="Z13" s="1040"/>
      <c r="AA13" s="1040"/>
      <c r="AB13" s="1040"/>
      <c r="AC13" s="1040"/>
      <c r="AD13" s="1040"/>
      <c r="AE13" s="1041"/>
      <c r="AF13" s="1036"/>
      <c r="AG13" s="1037"/>
      <c r="AH13" s="1037"/>
      <c r="AI13" s="1037"/>
      <c r="AJ13" s="1038"/>
      <c r="AK13" s="1081"/>
      <c r="AL13" s="1082"/>
      <c r="AM13" s="1082"/>
      <c r="AN13" s="1082"/>
      <c r="AO13" s="1082"/>
      <c r="AP13" s="1082"/>
      <c r="AQ13" s="1082"/>
      <c r="AR13" s="1082"/>
      <c r="AS13" s="1082"/>
      <c r="AT13" s="1082"/>
      <c r="AU13" s="1083"/>
      <c r="AV13" s="1083"/>
      <c r="AW13" s="1083"/>
      <c r="AX13" s="1083"/>
      <c r="AY13" s="1084"/>
      <c r="AZ13" s="232"/>
      <c r="BA13" s="232"/>
      <c r="BB13" s="232"/>
      <c r="BC13" s="232"/>
      <c r="BD13" s="232"/>
      <c r="BE13" s="233"/>
      <c r="BF13" s="233"/>
      <c r="BG13" s="233"/>
      <c r="BH13" s="233"/>
      <c r="BI13" s="233"/>
      <c r="BJ13" s="233"/>
      <c r="BK13" s="233"/>
      <c r="BL13" s="233"/>
      <c r="BM13" s="233"/>
      <c r="BN13" s="233"/>
      <c r="BO13" s="233"/>
      <c r="BP13" s="233"/>
      <c r="BQ13" s="238">
        <v>7</v>
      </c>
      <c r="BR13" s="239"/>
      <c r="BS13" s="993"/>
      <c r="BT13" s="994"/>
      <c r="BU13" s="994"/>
      <c r="BV13" s="994"/>
      <c r="BW13" s="994"/>
      <c r="BX13" s="994"/>
      <c r="BY13" s="994"/>
      <c r="BZ13" s="994"/>
      <c r="CA13" s="994"/>
      <c r="CB13" s="994"/>
      <c r="CC13" s="994"/>
      <c r="CD13" s="994"/>
      <c r="CE13" s="994"/>
      <c r="CF13" s="994"/>
      <c r="CG13" s="1015"/>
      <c r="CH13" s="990"/>
      <c r="CI13" s="991"/>
      <c r="CJ13" s="991"/>
      <c r="CK13" s="991"/>
      <c r="CL13" s="992"/>
      <c r="CM13" s="990"/>
      <c r="CN13" s="991"/>
      <c r="CO13" s="991"/>
      <c r="CP13" s="991"/>
      <c r="CQ13" s="992"/>
      <c r="CR13" s="990"/>
      <c r="CS13" s="991"/>
      <c r="CT13" s="991"/>
      <c r="CU13" s="991"/>
      <c r="CV13" s="992"/>
      <c r="CW13" s="990"/>
      <c r="CX13" s="991"/>
      <c r="CY13" s="991"/>
      <c r="CZ13" s="991"/>
      <c r="DA13" s="992"/>
      <c r="DB13" s="990"/>
      <c r="DC13" s="991"/>
      <c r="DD13" s="991"/>
      <c r="DE13" s="991"/>
      <c r="DF13" s="992"/>
      <c r="DG13" s="990"/>
      <c r="DH13" s="991"/>
      <c r="DI13" s="991"/>
      <c r="DJ13" s="991"/>
      <c r="DK13" s="992"/>
      <c r="DL13" s="990"/>
      <c r="DM13" s="991"/>
      <c r="DN13" s="991"/>
      <c r="DO13" s="991"/>
      <c r="DP13" s="992"/>
      <c r="DQ13" s="990"/>
      <c r="DR13" s="991"/>
      <c r="DS13" s="991"/>
      <c r="DT13" s="991"/>
      <c r="DU13" s="992"/>
      <c r="DV13" s="993"/>
      <c r="DW13" s="994"/>
      <c r="DX13" s="994"/>
      <c r="DY13" s="994"/>
      <c r="DZ13" s="995"/>
      <c r="EA13" s="234"/>
    </row>
    <row r="14" spans="1:131" s="235" customFormat="1" ht="26.25" customHeight="1">
      <c r="A14" s="238">
        <v>8</v>
      </c>
      <c r="B14" s="1031"/>
      <c r="C14" s="1032"/>
      <c r="D14" s="1032"/>
      <c r="E14" s="1032"/>
      <c r="F14" s="1032"/>
      <c r="G14" s="1032"/>
      <c r="H14" s="1032"/>
      <c r="I14" s="1032"/>
      <c r="J14" s="1032"/>
      <c r="K14" s="1032"/>
      <c r="L14" s="1032"/>
      <c r="M14" s="1032"/>
      <c r="N14" s="1032"/>
      <c r="O14" s="1032"/>
      <c r="P14" s="1033"/>
      <c r="Q14" s="1039"/>
      <c r="R14" s="1040"/>
      <c r="S14" s="1040"/>
      <c r="T14" s="1040"/>
      <c r="U14" s="1040"/>
      <c r="V14" s="1040"/>
      <c r="W14" s="1040"/>
      <c r="X14" s="1040"/>
      <c r="Y14" s="1040"/>
      <c r="Z14" s="1040"/>
      <c r="AA14" s="1040"/>
      <c r="AB14" s="1040"/>
      <c r="AC14" s="1040"/>
      <c r="AD14" s="1040"/>
      <c r="AE14" s="1041"/>
      <c r="AF14" s="1036"/>
      <c r="AG14" s="1037"/>
      <c r="AH14" s="1037"/>
      <c r="AI14" s="1037"/>
      <c r="AJ14" s="1038"/>
      <c r="AK14" s="1081"/>
      <c r="AL14" s="1082"/>
      <c r="AM14" s="1082"/>
      <c r="AN14" s="1082"/>
      <c r="AO14" s="1082"/>
      <c r="AP14" s="1082"/>
      <c r="AQ14" s="1082"/>
      <c r="AR14" s="1082"/>
      <c r="AS14" s="1082"/>
      <c r="AT14" s="1082"/>
      <c r="AU14" s="1083"/>
      <c r="AV14" s="1083"/>
      <c r="AW14" s="1083"/>
      <c r="AX14" s="1083"/>
      <c r="AY14" s="1084"/>
      <c r="AZ14" s="232"/>
      <c r="BA14" s="232"/>
      <c r="BB14" s="232"/>
      <c r="BC14" s="232"/>
      <c r="BD14" s="232"/>
      <c r="BE14" s="233"/>
      <c r="BF14" s="233"/>
      <c r="BG14" s="233"/>
      <c r="BH14" s="233"/>
      <c r="BI14" s="233"/>
      <c r="BJ14" s="233"/>
      <c r="BK14" s="233"/>
      <c r="BL14" s="233"/>
      <c r="BM14" s="233"/>
      <c r="BN14" s="233"/>
      <c r="BO14" s="233"/>
      <c r="BP14" s="233"/>
      <c r="BQ14" s="238">
        <v>8</v>
      </c>
      <c r="BR14" s="239"/>
      <c r="BS14" s="993"/>
      <c r="BT14" s="994"/>
      <c r="BU14" s="994"/>
      <c r="BV14" s="994"/>
      <c r="BW14" s="994"/>
      <c r="BX14" s="994"/>
      <c r="BY14" s="994"/>
      <c r="BZ14" s="994"/>
      <c r="CA14" s="994"/>
      <c r="CB14" s="994"/>
      <c r="CC14" s="994"/>
      <c r="CD14" s="994"/>
      <c r="CE14" s="994"/>
      <c r="CF14" s="994"/>
      <c r="CG14" s="1015"/>
      <c r="CH14" s="990"/>
      <c r="CI14" s="991"/>
      <c r="CJ14" s="991"/>
      <c r="CK14" s="991"/>
      <c r="CL14" s="992"/>
      <c r="CM14" s="990"/>
      <c r="CN14" s="991"/>
      <c r="CO14" s="991"/>
      <c r="CP14" s="991"/>
      <c r="CQ14" s="992"/>
      <c r="CR14" s="990"/>
      <c r="CS14" s="991"/>
      <c r="CT14" s="991"/>
      <c r="CU14" s="991"/>
      <c r="CV14" s="992"/>
      <c r="CW14" s="990"/>
      <c r="CX14" s="991"/>
      <c r="CY14" s="991"/>
      <c r="CZ14" s="991"/>
      <c r="DA14" s="992"/>
      <c r="DB14" s="990"/>
      <c r="DC14" s="991"/>
      <c r="DD14" s="991"/>
      <c r="DE14" s="991"/>
      <c r="DF14" s="992"/>
      <c r="DG14" s="990"/>
      <c r="DH14" s="991"/>
      <c r="DI14" s="991"/>
      <c r="DJ14" s="991"/>
      <c r="DK14" s="992"/>
      <c r="DL14" s="990"/>
      <c r="DM14" s="991"/>
      <c r="DN14" s="991"/>
      <c r="DO14" s="991"/>
      <c r="DP14" s="992"/>
      <c r="DQ14" s="990"/>
      <c r="DR14" s="991"/>
      <c r="DS14" s="991"/>
      <c r="DT14" s="991"/>
      <c r="DU14" s="992"/>
      <c r="DV14" s="993"/>
      <c r="DW14" s="994"/>
      <c r="DX14" s="994"/>
      <c r="DY14" s="994"/>
      <c r="DZ14" s="995"/>
      <c r="EA14" s="234"/>
    </row>
    <row r="15" spans="1:131" s="235" customFormat="1" ht="26.25" customHeight="1">
      <c r="A15" s="238">
        <v>9</v>
      </c>
      <c r="B15" s="1031"/>
      <c r="C15" s="1032"/>
      <c r="D15" s="1032"/>
      <c r="E15" s="1032"/>
      <c r="F15" s="1032"/>
      <c r="G15" s="1032"/>
      <c r="H15" s="1032"/>
      <c r="I15" s="1032"/>
      <c r="J15" s="1032"/>
      <c r="K15" s="1032"/>
      <c r="L15" s="1032"/>
      <c r="M15" s="1032"/>
      <c r="N15" s="1032"/>
      <c r="O15" s="1032"/>
      <c r="P15" s="1033"/>
      <c r="Q15" s="1039"/>
      <c r="R15" s="1040"/>
      <c r="S15" s="1040"/>
      <c r="T15" s="1040"/>
      <c r="U15" s="1040"/>
      <c r="V15" s="1040"/>
      <c r="W15" s="1040"/>
      <c r="X15" s="1040"/>
      <c r="Y15" s="1040"/>
      <c r="Z15" s="1040"/>
      <c r="AA15" s="1040"/>
      <c r="AB15" s="1040"/>
      <c r="AC15" s="1040"/>
      <c r="AD15" s="1040"/>
      <c r="AE15" s="1041"/>
      <c r="AF15" s="1036"/>
      <c r="AG15" s="1037"/>
      <c r="AH15" s="1037"/>
      <c r="AI15" s="1037"/>
      <c r="AJ15" s="1038"/>
      <c r="AK15" s="1081"/>
      <c r="AL15" s="1082"/>
      <c r="AM15" s="1082"/>
      <c r="AN15" s="1082"/>
      <c r="AO15" s="1082"/>
      <c r="AP15" s="1082"/>
      <c r="AQ15" s="1082"/>
      <c r="AR15" s="1082"/>
      <c r="AS15" s="1082"/>
      <c r="AT15" s="1082"/>
      <c r="AU15" s="1083"/>
      <c r="AV15" s="1083"/>
      <c r="AW15" s="1083"/>
      <c r="AX15" s="1083"/>
      <c r="AY15" s="1084"/>
      <c r="AZ15" s="232"/>
      <c r="BA15" s="232"/>
      <c r="BB15" s="232"/>
      <c r="BC15" s="232"/>
      <c r="BD15" s="232"/>
      <c r="BE15" s="233"/>
      <c r="BF15" s="233"/>
      <c r="BG15" s="233"/>
      <c r="BH15" s="233"/>
      <c r="BI15" s="233"/>
      <c r="BJ15" s="233"/>
      <c r="BK15" s="233"/>
      <c r="BL15" s="233"/>
      <c r="BM15" s="233"/>
      <c r="BN15" s="233"/>
      <c r="BO15" s="233"/>
      <c r="BP15" s="233"/>
      <c r="BQ15" s="238">
        <v>9</v>
      </c>
      <c r="BR15" s="239"/>
      <c r="BS15" s="993"/>
      <c r="BT15" s="994"/>
      <c r="BU15" s="994"/>
      <c r="BV15" s="994"/>
      <c r="BW15" s="994"/>
      <c r="BX15" s="994"/>
      <c r="BY15" s="994"/>
      <c r="BZ15" s="994"/>
      <c r="CA15" s="994"/>
      <c r="CB15" s="994"/>
      <c r="CC15" s="994"/>
      <c r="CD15" s="994"/>
      <c r="CE15" s="994"/>
      <c r="CF15" s="994"/>
      <c r="CG15" s="1015"/>
      <c r="CH15" s="990"/>
      <c r="CI15" s="991"/>
      <c r="CJ15" s="991"/>
      <c r="CK15" s="991"/>
      <c r="CL15" s="992"/>
      <c r="CM15" s="990"/>
      <c r="CN15" s="991"/>
      <c r="CO15" s="991"/>
      <c r="CP15" s="991"/>
      <c r="CQ15" s="992"/>
      <c r="CR15" s="990"/>
      <c r="CS15" s="991"/>
      <c r="CT15" s="991"/>
      <c r="CU15" s="991"/>
      <c r="CV15" s="992"/>
      <c r="CW15" s="990"/>
      <c r="CX15" s="991"/>
      <c r="CY15" s="991"/>
      <c r="CZ15" s="991"/>
      <c r="DA15" s="992"/>
      <c r="DB15" s="990"/>
      <c r="DC15" s="991"/>
      <c r="DD15" s="991"/>
      <c r="DE15" s="991"/>
      <c r="DF15" s="992"/>
      <c r="DG15" s="990"/>
      <c r="DH15" s="991"/>
      <c r="DI15" s="991"/>
      <c r="DJ15" s="991"/>
      <c r="DK15" s="992"/>
      <c r="DL15" s="990"/>
      <c r="DM15" s="991"/>
      <c r="DN15" s="991"/>
      <c r="DO15" s="991"/>
      <c r="DP15" s="992"/>
      <c r="DQ15" s="990"/>
      <c r="DR15" s="991"/>
      <c r="DS15" s="991"/>
      <c r="DT15" s="991"/>
      <c r="DU15" s="992"/>
      <c r="DV15" s="993"/>
      <c r="DW15" s="994"/>
      <c r="DX15" s="994"/>
      <c r="DY15" s="994"/>
      <c r="DZ15" s="995"/>
      <c r="EA15" s="234"/>
    </row>
    <row r="16" spans="1:131" s="235" customFormat="1" ht="26.25" customHeight="1">
      <c r="A16" s="238">
        <v>10</v>
      </c>
      <c r="B16" s="1031"/>
      <c r="C16" s="1032"/>
      <c r="D16" s="1032"/>
      <c r="E16" s="1032"/>
      <c r="F16" s="1032"/>
      <c r="G16" s="1032"/>
      <c r="H16" s="1032"/>
      <c r="I16" s="1032"/>
      <c r="J16" s="1032"/>
      <c r="K16" s="1032"/>
      <c r="L16" s="1032"/>
      <c r="M16" s="1032"/>
      <c r="N16" s="1032"/>
      <c r="O16" s="1032"/>
      <c r="P16" s="1033"/>
      <c r="Q16" s="1039"/>
      <c r="R16" s="1040"/>
      <c r="S16" s="1040"/>
      <c r="T16" s="1040"/>
      <c r="U16" s="1040"/>
      <c r="V16" s="1040"/>
      <c r="W16" s="1040"/>
      <c r="X16" s="1040"/>
      <c r="Y16" s="1040"/>
      <c r="Z16" s="1040"/>
      <c r="AA16" s="1040"/>
      <c r="AB16" s="1040"/>
      <c r="AC16" s="1040"/>
      <c r="AD16" s="1040"/>
      <c r="AE16" s="1041"/>
      <c r="AF16" s="1036"/>
      <c r="AG16" s="1037"/>
      <c r="AH16" s="1037"/>
      <c r="AI16" s="1037"/>
      <c r="AJ16" s="1038"/>
      <c r="AK16" s="1081"/>
      <c r="AL16" s="1082"/>
      <c r="AM16" s="1082"/>
      <c r="AN16" s="1082"/>
      <c r="AO16" s="1082"/>
      <c r="AP16" s="1082"/>
      <c r="AQ16" s="1082"/>
      <c r="AR16" s="1082"/>
      <c r="AS16" s="1082"/>
      <c r="AT16" s="1082"/>
      <c r="AU16" s="1083"/>
      <c r="AV16" s="1083"/>
      <c r="AW16" s="1083"/>
      <c r="AX16" s="1083"/>
      <c r="AY16" s="1084"/>
      <c r="AZ16" s="232"/>
      <c r="BA16" s="232"/>
      <c r="BB16" s="232"/>
      <c r="BC16" s="232"/>
      <c r="BD16" s="232"/>
      <c r="BE16" s="233"/>
      <c r="BF16" s="233"/>
      <c r="BG16" s="233"/>
      <c r="BH16" s="233"/>
      <c r="BI16" s="233"/>
      <c r="BJ16" s="233"/>
      <c r="BK16" s="233"/>
      <c r="BL16" s="233"/>
      <c r="BM16" s="233"/>
      <c r="BN16" s="233"/>
      <c r="BO16" s="233"/>
      <c r="BP16" s="233"/>
      <c r="BQ16" s="238">
        <v>10</v>
      </c>
      <c r="BR16" s="239"/>
      <c r="BS16" s="993"/>
      <c r="BT16" s="994"/>
      <c r="BU16" s="994"/>
      <c r="BV16" s="994"/>
      <c r="BW16" s="994"/>
      <c r="BX16" s="994"/>
      <c r="BY16" s="994"/>
      <c r="BZ16" s="994"/>
      <c r="CA16" s="994"/>
      <c r="CB16" s="994"/>
      <c r="CC16" s="994"/>
      <c r="CD16" s="994"/>
      <c r="CE16" s="994"/>
      <c r="CF16" s="994"/>
      <c r="CG16" s="1015"/>
      <c r="CH16" s="990"/>
      <c r="CI16" s="991"/>
      <c r="CJ16" s="991"/>
      <c r="CK16" s="991"/>
      <c r="CL16" s="992"/>
      <c r="CM16" s="990"/>
      <c r="CN16" s="991"/>
      <c r="CO16" s="991"/>
      <c r="CP16" s="991"/>
      <c r="CQ16" s="992"/>
      <c r="CR16" s="990"/>
      <c r="CS16" s="991"/>
      <c r="CT16" s="991"/>
      <c r="CU16" s="991"/>
      <c r="CV16" s="992"/>
      <c r="CW16" s="990"/>
      <c r="CX16" s="991"/>
      <c r="CY16" s="991"/>
      <c r="CZ16" s="991"/>
      <c r="DA16" s="992"/>
      <c r="DB16" s="990"/>
      <c r="DC16" s="991"/>
      <c r="DD16" s="991"/>
      <c r="DE16" s="991"/>
      <c r="DF16" s="992"/>
      <c r="DG16" s="990"/>
      <c r="DH16" s="991"/>
      <c r="DI16" s="991"/>
      <c r="DJ16" s="991"/>
      <c r="DK16" s="992"/>
      <c r="DL16" s="990"/>
      <c r="DM16" s="991"/>
      <c r="DN16" s="991"/>
      <c r="DO16" s="991"/>
      <c r="DP16" s="992"/>
      <c r="DQ16" s="990"/>
      <c r="DR16" s="991"/>
      <c r="DS16" s="991"/>
      <c r="DT16" s="991"/>
      <c r="DU16" s="992"/>
      <c r="DV16" s="993"/>
      <c r="DW16" s="994"/>
      <c r="DX16" s="994"/>
      <c r="DY16" s="994"/>
      <c r="DZ16" s="995"/>
      <c r="EA16" s="234"/>
    </row>
    <row r="17" spans="1:131" s="235" customFormat="1" ht="26.25" customHeight="1">
      <c r="A17" s="238">
        <v>11</v>
      </c>
      <c r="B17" s="1031"/>
      <c r="C17" s="1032"/>
      <c r="D17" s="1032"/>
      <c r="E17" s="1032"/>
      <c r="F17" s="1032"/>
      <c r="G17" s="1032"/>
      <c r="H17" s="1032"/>
      <c r="I17" s="1032"/>
      <c r="J17" s="1032"/>
      <c r="K17" s="1032"/>
      <c r="L17" s="1032"/>
      <c r="M17" s="1032"/>
      <c r="N17" s="1032"/>
      <c r="O17" s="1032"/>
      <c r="P17" s="1033"/>
      <c r="Q17" s="1039"/>
      <c r="R17" s="1040"/>
      <c r="S17" s="1040"/>
      <c r="T17" s="1040"/>
      <c r="U17" s="1040"/>
      <c r="V17" s="1040"/>
      <c r="W17" s="1040"/>
      <c r="X17" s="1040"/>
      <c r="Y17" s="1040"/>
      <c r="Z17" s="1040"/>
      <c r="AA17" s="1040"/>
      <c r="AB17" s="1040"/>
      <c r="AC17" s="1040"/>
      <c r="AD17" s="1040"/>
      <c r="AE17" s="1041"/>
      <c r="AF17" s="1036"/>
      <c r="AG17" s="1037"/>
      <c r="AH17" s="1037"/>
      <c r="AI17" s="1037"/>
      <c r="AJ17" s="1038"/>
      <c r="AK17" s="1081"/>
      <c r="AL17" s="1082"/>
      <c r="AM17" s="1082"/>
      <c r="AN17" s="1082"/>
      <c r="AO17" s="1082"/>
      <c r="AP17" s="1082"/>
      <c r="AQ17" s="1082"/>
      <c r="AR17" s="1082"/>
      <c r="AS17" s="1082"/>
      <c r="AT17" s="1082"/>
      <c r="AU17" s="1083"/>
      <c r="AV17" s="1083"/>
      <c r="AW17" s="1083"/>
      <c r="AX17" s="1083"/>
      <c r="AY17" s="1084"/>
      <c r="AZ17" s="232"/>
      <c r="BA17" s="232"/>
      <c r="BB17" s="232"/>
      <c r="BC17" s="232"/>
      <c r="BD17" s="232"/>
      <c r="BE17" s="233"/>
      <c r="BF17" s="233"/>
      <c r="BG17" s="233"/>
      <c r="BH17" s="233"/>
      <c r="BI17" s="233"/>
      <c r="BJ17" s="233"/>
      <c r="BK17" s="233"/>
      <c r="BL17" s="233"/>
      <c r="BM17" s="233"/>
      <c r="BN17" s="233"/>
      <c r="BO17" s="233"/>
      <c r="BP17" s="233"/>
      <c r="BQ17" s="238">
        <v>11</v>
      </c>
      <c r="BR17" s="239"/>
      <c r="BS17" s="993"/>
      <c r="BT17" s="994"/>
      <c r="BU17" s="994"/>
      <c r="BV17" s="994"/>
      <c r="BW17" s="994"/>
      <c r="BX17" s="994"/>
      <c r="BY17" s="994"/>
      <c r="BZ17" s="994"/>
      <c r="CA17" s="994"/>
      <c r="CB17" s="994"/>
      <c r="CC17" s="994"/>
      <c r="CD17" s="994"/>
      <c r="CE17" s="994"/>
      <c r="CF17" s="994"/>
      <c r="CG17" s="1015"/>
      <c r="CH17" s="990"/>
      <c r="CI17" s="991"/>
      <c r="CJ17" s="991"/>
      <c r="CK17" s="991"/>
      <c r="CL17" s="992"/>
      <c r="CM17" s="990"/>
      <c r="CN17" s="991"/>
      <c r="CO17" s="991"/>
      <c r="CP17" s="991"/>
      <c r="CQ17" s="992"/>
      <c r="CR17" s="990"/>
      <c r="CS17" s="991"/>
      <c r="CT17" s="991"/>
      <c r="CU17" s="991"/>
      <c r="CV17" s="992"/>
      <c r="CW17" s="990"/>
      <c r="CX17" s="991"/>
      <c r="CY17" s="991"/>
      <c r="CZ17" s="991"/>
      <c r="DA17" s="992"/>
      <c r="DB17" s="990"/>
      <c r="DC17" s="991"/>
      <c r="DD17" s="991"/>
      <c r="DE17" s="991"/>
      <c r="DF17" s="992"/>
      <c r="DG17" s="990"/>
      <c r="DH17" s="991"/>
      <c r="DI17" s="991"/>
      <c r="DJ17" s="991"/>
      <c r="DK17" s="992"/>
      <c r="DL17" s="990"/>
      <c r="DM17" s="991"/>
      <c r="DN17" s="991"/>
      <c r="DO17" s="991"/>
      <c r="DP17" s="992"/>
      <c r="DQ17" s="990"/>
      <c r="DR17" s="991"/>
      <c r="DS17" s="991"/>
      <c r="DT17" s="991"/>
      <c r="DU17" s="992"/>
      <c r="DV17" s="993"/>
      <c r="DW17" s="994"/>
      <c r="DX17" s="994"/>
      <c r="DY17" s="994"/>
      <c r="DZ17" s="995"/>
      <c r="EA17" s="234"/>
    </row>
    <row r="18" spans="1:131" s="235" customFormat="1" ht="26.25" customHeight="1">
      <c r="A18" s="238">
        <v>12</v>
      </c>
      <c r="B18" s="1031"/>
      <c r="C18" s="1032"/>
      <c r="D18" s="1032"/>
      <c r="E18" s="1032"/>
      <c r="F18" s="1032"/>
      <c r="G18" s="1032"/>
      <c r="H18" s="1032"/>
      <c r="I18" s="1032"/>
      <c r="J18" s="1032"/>
      <c r="K18" s="1032"/>
      <c r="L18" s="1032"/>
      <c r="M18" s="1032"/>
      <c r="N18" s="1032"/>
      <c r="O18" s="1032"/>
      <c r="P18" s="1033"/>
      <c r="Q18" s="1039"/>
      <c r="R18" s="1040"/>
      <c r="S18" s="1040"/>
      <c r="T18" s="1040"/>
      <c r="U18" s="1040"/>
      <c r="V18" s="1040"/>
      <c r="W18" s="1040"/>
      <c r="X18" s="1040"/>
      <c r="Y18" s="1040"/>
      <c r="Z18" s="1040"/>
      <c r="AA18" s="1040"/>
      <c r="AB18" s="1040"/>
      <c r="AC18" s="1040"/>
      <c r="AD18" s="1040"/>
      <c r="AE18" s="1041"/>
      <c r="AF18" s="1036"/>
      <c r="AG18" s="1037"/>
      <c r="AH18" s="1037"/>
      <c r="AI18" s="1037"/>
      <c r="AJ18" s="1038"/>
      <c r="AK18" s="1081"/>
      <c r="AL18" s="1082"/>
      <c r="AM18" s="1082"/>
      <c r="AN18" s="1082"/>
      <c r="AO18" s="1082"/>
      <c r="AP18" s="1082"/>
      <c r="AQ18" s="1082"/>
      <c r="AR18" s="1082"/>
      <c r="AS18" s="1082"/>
      <c r="AT18" s="1082"/>
      <c r="AU18" s="1083"/>
      <c r="AV18" s="1083"/>
      <c r="AW18" s="1083"/>
      <c r="AX18" s="1083"/>
      <c r="AY18" s="1084"/>
      <c r="AZ18" s="232"/>
      <c r="BA18" s="232"/>
      <c r="BB18" s="232"/>
      <c r="BC18" s="232"/>
      <c r="BD18" s="232"/>
      <c r="BE18" s="233"/>
      <c r="BF18" s="233"/>
      <c r="BG18" s="233"/>
      <c r="BH18" s="233"/>
      <c r="BI18" s="233"/>
      <c r="BJ18" s="233"/>
      <c r="BK18" s="233"/>
      <c r="BL18" s="233"/>
      <c r="BM18" s="233"/>
      <c r="BN18" s="233"/>
      <c r="BO18" s="233"/>
      <c r="BP18" s="233"/>
      <c r="BQ18" s="238">
        <v>12</v>
      </c>
      <c r="BR18" s="239"/>
      <c r="BS18" s="993"/>
      <c r="BT18" s="994"/>
      <c r="BU18" s="994"/>
      <c r="BV18" s="994"/>
      <c r="BW18" s="994"/>
      <c r="BX18" s="994"/>
      <c r="BY18" s="994"/>
      <c r="BZ18" s="994"/>
      <c r="CA18" s="994"/>
      <c r="CB18" s="994"/>
      <c r="CC18" s="994"/>
      <c r="CD18" s="994"/>
      <c r="CE18" s="994"/>
      <c r="CF18" s="994"/>
      <c r="CG18" s="1015"/>
      <c r="CH18" s="990"/>
      <c r="CI18" s="991"/>
      <c r="CJ18" s="991"/>
      <c r="CK18" s="991"/>
      <c r="CL18" s="992"/>
      <c r="CM18" s="990"/>
      <c r="CN18" s="991"/>
      <c r="CO18" s="991"/>
      <c r="CP18" s="991"/>
      <c r="CQ18" s="992"/>
      <c r="CR18" s="990"/>
      <c r="CS18" s="991"/>
      <c r="CT18" s="991"/>
      <c r="CU18" s="991"/>
      <c r="CV18" s="992"/>
      <c r="CW18" s="990"/>
      <c r="CX18" s="991"/>
      <c r="CY18" s="991"/>
      <c r="CZ18" s="991"/>
      <c r="DA18" s="992"/>
      <c r="DB18" s="990"/>
      <c r="DC18" s="991"/>
      <c r="DD18" s="991"/>
      <c r="DE18" s="991"/>
      <c r="DF18" s="992"/>
      <c r="DG18" s="990"/>
      <c r="DH18" s="991"/>
      <c r="DI18" s="991"/>
      <c r="DJ18" s="991"/>
      <c r="DK18" s="992"/>
      <c r="DL18" s="990"/>
      <c r="DM18" s="991"/>
      <c r="DN18" s="991"/>
      <c r="DO18" s="991"/>
      <c r="DP18" s="992"/>
      <c r="DQ18" s="990"/>
      <c r="DR18" s="991"/>
      <c r="DS18" s="991"/>
      <c r="DT18" s="991"/>
      <c r="DU18" s="992"/>
      <c r="DV18" s="993"/>
      <c r="DW18" s="994"/>
      <c r="DX18" s="994"/>
      <c r="DY18" s="994"/>
      <c r="DZ18" s="995"/>
      <c r="EA18" s="234"/>
    </row>
    <row r="19" spans="1:131" s="235" customFormat="1" ht="26.25" customHeight="1">
      <c r="A19" s="238">
        <v>13</v>
      </c>
      <c r="B19" s="1031"/>
      <c r="C19" s="1032"/>
      <c r="D19" s="1032"/>
      <c r="E19" s="1032"/>
      <c r="F19" s="1032"/>
      <c r="G19" s="1032"/>
      <c r="H19" s="1032"/>
      <c r="I19" s="1032"/>
      <c r="J19" s="1032"/>
      <c r="K19" s="1032"/>
      <c r="L19" s="1032"/>
      <c r="M19" s="1032"/>
      <c r="N19" s="1032"/>
      <c r="O19" s="1032"/>
      <c r="P19" s="1033"/>
      <c r="Q19" s="1039"/>
      <c r="R19" s="1040"/>
      <c r="S19" s="1040"/>
      <c r="T19" s="1040"/>
      <c r="U19" s="1040"/>
      <c r="V19" s="1040"/>
      <c r="W19" s="1040"/>
      <c r="X19" s="1040"/>
      <c r="Y19" s="1040"/>
      <c r="Z19" s="1040"/>
      <c r="AA19" s="1040"/>
      <c r="AB19" s="1040"/>
      <c r="AC19" s="1040"/>
      <c r="AD19" s="1040"/>
      <c r="AE19" s="1041"/>
      <c r="AF19" s="1036"/>
      <c r="AG19" s="1037"/>
      <c r="AH19" s="1037"/>
      <c r="AI19" s="1037"/>
      <c r="AJ19" s="1038"/>
      <c r="AK19" s="1081"/>
      <c r="AL19" s="1082"/>
      <c r="AM19" s="1082"/>
      <c r="AN19" s="1082"/>
      <c r="AO19" s="1082"/>
      <c r="AP19" s="1082"/>
      <c r="AQ19" s="1082"/>
      <c r="AR19" s="1082"/>
      <c r="AS19" s="1082"/>
      <c r="AT19" s="1082"/>
      <c r="AU19" s="1083"/>
      <c r="AV19" s="1083"/>
      <c r="AW19" s="1083"/>
      <c r="AX19" s="1083"/>
      <c r="AY19" s="1084"/>
      <c r="AZ19" s="232"/>
      <c r="BA19" s="232"/>
      <c r="BB19" s="232"/>
      <c r="BC19" s="232"/>
      <c r="BD19" s="232"/>
      <c r="BE19" s="233"/>
      <c r="BF19" s="233"/>
      <c r="BG19" s="233"/>
      <c r="BH19" s="233"/>
      <c r="BI19" s="233"/>
      <c r="BJ19" s="233"/>
      <c r="BK19" s="233"/>
      <c r="BL19" s="233"/>
      <c r="BM19" s="233"/>
      <c r="BN19" s="233"/>
      <c r="BO19" s="233"/>
      <c r="BP19" s="233"/>
      <c r="BQ19" s="238">
        <v>13</v>
      </c>
      <c r="BR19" s="239"/>
      <c r="BS19" s="993"/>
      <c r="BT19" s="994"/>
      <c r="BU19" s="994"/>
      <c r="BV19" s="994"/>
      <c r="BW19" s="994"/>
      <c r="BX19" s="994"/>
      <c r="BY19" s="994"/>
      <c r="BZ19" s="994"/>
      <c r="CA19" s="994"/>
      <c r="CB19" s="994"/>
      <c r="CC19" s="994"/>
      <c r="CD19" s="994"/>
      <c r="CE19" s="994"/>
      <c r="CF19" s="994"/>
      <c r="CG19" s="1015"/>
      <c r="CH19" s="990"/>
      <c r="CI19" s="991"/>
      <c r="CJ19" s="991"/>
      <c r="CK19" s="991"/>
      <c r="CL19" s="992"/>
      <c r="CM19" s="990"/>
      <c r="CN19" s="991"/>
      <c r="CO19" s="991"/>
      <c r="CP19" s="991"/>
      <c r="CQ19" s="992"/>
      <c r="CR19" s="990"/>
      <c r="CS19" s="991"/>
      <c r="CT19" s="991"/>
      <c r="CU19" s="991"/>
      <c r="CV19" s="992"/>
      <c r="CW19" s="990"/>
      <c r="CX19" s="991"/>
      <c r="CY19" s="991"/>
      <c r="CZ19" s="991"/>
      <c r="DA19" s="992"/>
      <c r="DB19" s="990"/>
      <c r="DC19" s="991"/>
      <c r="DD19" s="991"/>
      <c r="DE19" s="991"/>
      <c r="DF19" s="992"/>
      <c r="DG19" s="990"/>
      <c r="DH19" s="991"/>
      <c r="DI19" s="991"/>
      <c r="DJ19" s="991"/>
      <c r="DK19" s="992"/>
      <c r="DL19" s="990"/>
      <c r="DM19" s="991"/>
      <c r="DN19" s="991"/>
      <c r="DO19" s="991"/>
      <c r="DP19" s="992"/>
      <c r="DQ19" s="990"/>
      <c r="DR19" s="991"/>
      <c r="DS19" s="991"/>
      <c r="DT19" s="991"/>
      <c r="DU19" s="992"/>
      <c r="DV19" s="993"/>
      <c r="DW19" s="994"/>
      <c r="DX19" s="994"/>
      <c r="DY19" s="994"/>
      <c r="DZ19" s="995"/>
      <c r="EA19" s="234"/>
    </row>
    <row r="20" spans="1:131" s="235" customFormat="1" ht="26.25" customHeight="1">
      <c r="A20" s="238">
        <v>14</v>
      </c>
      <c r="B20" s="1031"/>
      <c r="C20" s="1032"/>
      <c r="D20" s="1032"/>
      <c r="E20" s="1032"/>
      <c r="F20" s="1032"/>
      <c r="G20" s="1032"/>
      <c r="H20" s="1032"/>
      <c r="I20" s="1032"/>
      <c r="J20" s="1032"/>
      <c r="K20" s="1032"/>
      <c r="L20" s="1032"/>
      <c r="M20" s="1032"/>
      <c r="N20" s="1032"/>
      <c r="O20" s="1032"/>
      <c r="P20" s="1033"/>
      <c r="Q20" s="1039"/>
      <c r="R20" s="1040"/>
      <c r="S20" s="1040"/>
      <c r="T20" s="1040"/>
      <c r="U20" s="1040"/>
      <c r="V20" s="1040"/>
      <c r="W20" s="1040"/>
      <c r="X20" s="1040"/>
      <c r="Y20" s="1040"/>
      <c r="Z20" s="1040"/>
      <c r="AA20" s="1040"/>
      <c r="AB20" s="1040"/>
      <c r="AC20" s="1040"/>
      <c r="AD20" s="1040"/>
      <c r="AE20" s="1041"/>
      <c r="AF20" s="1036"/>
      <c r="AG20" s="1037"/>
      <c r="AH20" s="1037"/>
      <c r="AI20" s="1037"/>
      <c r="AJ20" s="1038"/>
      <c r="AK20" s="1081"/>
      <c r="AL20" s="1082"/>
      <c r="AM20" s="1082"/>
      <c r="AN20" s="1082"/>
      <c r="AO20" s="1082"/>
      <c r="AP20" s="1082"/>
      <c r="AQ20" s="1082"/>
      <c r="AR20" s="1082"/>
      <c r="AS20" s="1082"/>
      <c r="AT20" s="1082"/>
      <c r="AU20" s="1083"/>
      <c r="AV20" s="1083"/>
      <c r="AW20" s="1083"/>
      <c r="AX20" s="1083"/>
      <c r="AY20" s="1084"/>
      <c r="AZ20" s="232"/>
      <c r="BA20" s="232"/>
      <c r="BB20" s="232"/>
      <c r="BC20" s="232"/>
      <c r="BD20" s="232"/>
      <c r="BE20" s="233"/>
      <c r="BF20" s="233"/>
      <c r="BG20" s="233"/>
      <c r="BH20" s="233"/>
      <c r="BI20" s="233"/>
      <c r="BJ20" s="233"/>
      <c r="BK20" s="233"/>
      <c r="BL20" s="233"/>
      <c r="BM20" s="233"/>
      <c r="BN20" s="233"/>
      <c r="BO20" s="233"/>
      <c r="BP20" s="233"/>
      <c r="BQ20" s="238">
        <v>14</v>
      </c>
      <c r="BR20" s="239"/>
      <c r="BS20" s="993"/>
      <c r="BT20" s="994"/>
      <c r="BU20" s="994"/>
      <c r="BV20" s="994"/>
      <c r="BW20" s="994"/>
      <c r="BX20" s="994"/>
      <c r="BY20" s="994"/>
      <c r="BZ20" s="994"/>
      <c r="CA20" s="994"/>
      <c r="CB20" s="994"/>
      <c r="CC20" s="994"/>
      <c r="CD20" s="994"/>
      <c r="CE20" s="994"/>
      <c r="CF20" s="994"/>
      <c r="CG20" s="1015"/>
      <c r="CH20" s="990"/>
      <c r="CI20" s="991"/>
      <c r="CJ20" s="991"/>
      <c r="CK20" s="991"/>
      <c r="CL20" s="992"/>
      <c r="CM20" s="990"/>
      <c r="CN20" s="991"/>
      <c r="CO20" s="991"/>
      <c r="CP20" s="991"/>
      <c r="CQ20" s="992"/>
      <c r="CR20" s="990"/>
      <c r="CS20" s="991"/>
      <c r="CT20" s="991"/>
      <c r="CU20" s="991"/>
      <c r="CV20" s="992"/>
      <c r="CW20" s="990"/>
      <c r="CX20" s="991"/>
      <c r="CY20" s="991"/>
      <c r="CZ20" s="991"/>
      <c r="DA20" s="992"/>
      <c r="DB20" s="990"/>
      <c r="DC20" s="991"/>
      <c r="DD20" s="991"/>
      <c r="DE20" s="991"/>
      <c r="DF20" s="992"/>
      <c r="DG20" s="990"/>
      <c r="DH20" s="991"/>
      <c r="DI20" s="991"/>
      <c r="DJ20" s="991"/>
      <c r="DK20" s="992"/>
      <c r="DL20" s="990"/>
      <c r="DM20" s="991"/>
      <c r="DN20" s="991"/>
      <c r="DO20" s="991"/>
      <c r="DP20" s="992"/>
      <c r="DQ20" s="990"/>
      <c r="DR20" s="991"/>
      <c r="DS20" s="991"/>
      <c r="DT20" s="991"/>
      <c r="DU20" s="992"/>
      <c r="DV20" s="993"/>
      <c r="DW20" s="994"/>
      <c r="DX20" s="994"/>
      <c r="DY20" s="994"/>
      <c r="DZ20" s="995"/>
      <c r="EA20" s="234"/>
    </row>
    <row r="21" spans="1:131" s="235" customFormat="1" ht="26.25" customHeight="1" thickBot="1">
      <c r="A21" s="238">
        <v>15</v>
      </c>
      <c r="B21" s="1031"/>
      <c r="C21" s="1032"/>
      <c r="D21" s="1032"/>
      <c r="E21" s="1032"/>
      <c r="F21" s="1032"/>
      <c r="G21" s="1032"/>
      <c r="H21" s="1032"/>
      <c r="I21" s="1032"/>
      <c r="J21" s="1032"/>
      <c r="K21" s="1032"/>
      <c r="L21" s="1032"/>
      <c r="M21" s="1032"/>
      <c r="N21" s="1032"/>
      <c r="O21" s="1032"/>
      <c r="P21" s="1033"/>
      <c r="Q21" s="1039"/>
      <c r="R21" s="1040"/>
      <c r="S21" s="1040"/>
      <c r="T21" s="1040"/>
      <c r="U21" s="1040"/>
      <c r="V21" s="1040"/>
      <c r="W21" s="1040"/>
      <c r="X21" s="1040"/>
      <c r="Y21" s="1040"/>
      <c r="Z21" s="1040"/>
      <c r="AA21" s="1040"/>
      <c r="AB21" s="1040"/>
      <c r="AC21" s="1040"/>
      <c r="AD21" s="1040"/>
      <c r="AE21" s="1041"/>
      <c r="AF21" s="1036"/>
      <c r="AG21" s="1037"/>
      <c r="AH21" s="1037"/>
      <c r="AI21" s="1037"/>
      <c r="AJ21" s="1038"/>
      <c r="AK21" s="1081"/>
      <c r="AL21" s="1082"/>
      <c r="AM21" s="1082"/>
      <c r="AN21" s="1082"/>
      <c r="AO21" s="1082"/>
      <c r="AP21" s="1082"/>
      <c r="AQ21" s="1082"/>
      <c r="AR21" s="1082"/>
      <c r="AS21" s="1082"/>
      <c r="AT21" s="1082"/>
      <c r="AU21" s="1083"/>
      <c r="AV21" s="1083"/>
      <c r="AW21" s="1083"/>
      <c r="AX21" s="1083"/>
      <c r="AY21" s="1084"/>
      <c r="AZ21" s="232"/>
      <c r="BA21" s="232"/>
      <c r="BB21" s="232"/>
      <c r="BC21" s="232"/>
      <c r="BD21" s="232"/>
      <c r="BE21" s="233"/>
      <c r="BF21" s="233"/>
      <c r="BG21" s="233"/>
      <c r="BH21" s="233"/>
      <c r="BI21" s="233"/>
      <c r="BJ21" s="233"/>
      <c r="BK21" s="233"/>
      <c r="BL21" s="233"/>
      <c r="BM21" s="233"/>
      <c r="BN21" s="233"/>
      <c r="BO21" s="233"/>
      <c r="BP21" s="233"/>
      <c r="BQ21" s="238">
        <v>15</v>
      </c>
      <c r="BR21" s="239"/>
      <c r="BS21" s="993"/>
      <c r="BT21" s="994"/>
      <c r="BU21" s="994"/>
      <c r="BV21" s="994"/>
      <c r="BW21" s="994"/>
      <c r="BX21" s="994"/>
      <c r="BY21" s="994"/>
      <c r="BZ21" s="994"/>
      <c r="CA21" s="994"/>
      <c r="CB21" s="994"/>
      <c r="CC21" s="994"/>
      <c r="CD21" s="994"/>
      <c r="CE21" s="994"/>
      <c r="CF21" s="994"/>
      <c r="CG21" s="1015"/>
      <c r="CH21" s="990"/>
      <c r="CI21" s="991"/>
      <c r="CJ21" s="991"/>
      <c r="CK21" s="991"/>
      <c r="CL21" s="992"/>
      <c r="CM21" s="990"/>
      <c r="CN21" s="991"/>
      <c r="CO21" s="991"/>
      <c r="CP21" s="991"/>
      <c r="CQ21" s="992"/>
      <c r="CR21" s="990"/>
      <c r="CS21" s="991"/>
      <c r="CT21" s="991"/>
      <c r="CU21" s="991"/>
      <c r="CV21" s="992"/>
      <c r="CW21" s="990"/>
      <c r="CX21" s="991"/>
      <c r="CY21" s="991"/>
      <c r="CZ21" s="991"/>
      <c r="DA21" s="992"/>
      <c r="DB21" s="990"/>
      <c r="DC21" s="991"/>
      <c r="DD21" s="991"/>
      <c r="DE21" s="991"/>
      <c r="DF21" s="992"/>
      <c r="DG21" s="990"/>
      <c r="DH21" s="991"/>
      <c r="DI21" s="991"/>
      <c r="DJ21" s="991"/>
      <c r="DK21" s="992"/>
      <c r="DL21" s="990"/>
      <c r="DM21" s="991"/>
      <c r="DN21" s="991"/>
      <c r="DO21" s="991"/>
      <c r="DP21" s="992"/>
      <c r="DQ21" s="990"/>
      <c r="DR21" s="991"/>
      <c r="DS21" s="991"/>
      <c r="DT21" s="991"/>
      <c r="DU21" s="992"/>
      <c r="DV21" s="993"/>
      <c r="DW21" s="994"/>
      <c r="DX21" s="994"/>
      <c r="DY21" s="994"/>
      <c r="DZ21" s="995"/>
      <c r="EA21" s="234"/>
    </row>
    <row r="22" spans="1:131" s="235" customFormat="1" ht="26.25" customHeight="1">
      <c r="A22" s="238">
        <v>16</v>
      </c>
      <c r="B22" s="1031"/>
      <c r="C22" s="1032"/>
      <c r="D22" s="1032"/>
      <c r="E22" s="1032"/>
      <c r="F22" s="1032"/>
      <c r="G22" s="1032"/>
      <c r="H22" s="1032"/>
      <c r="I22" s="1032"/>
      <c r="J22" s="1032"/>
      <c r="K22" s="1032"/>
      <c r="L22" s="1032"/>
      <c r="M22" s="1032"/>
      <c r="N22" s="1032"/>
      <c r="O22" s="1032"/>
      <c r="P22" s="1033"/>
      <c r="Q22" s="1074"/>
      <c r="R22" s="1075"/>
      <c r="S22" s="1075"/>
      <c r="T22" s="1075"/>
      <c r="U22" s="1075"/>
      <c r="V22" s="1075"/>
      <c r="W22" s="1075"/>
      <c r="X22" s="1075"/>
      <c r="Y22" s="1075"/>
      <c r="Z22" s="1075"/>
      <c r="AA22" s="1075"/>
      <c r="AB22" s="1075"/>
      <c r="AC22" s="1075"/>
      <c r="AD22" s="1075"/>
      <c r="AE22" s="1076"/>
      <c r="AF22" s="1036"/>
      <c r="AG22" s="1037"/>
      <c r="AH22" s="1037"/>
      <c r="AI22" s="1037"/>
      <c r="AJ22" s="1038"/>
      <c r="AK22" s="1077"/>
      <c r="AL22" s="1078"/>
      <c r="AM22" s="1078"/>
      <c r="AN22" s="1078"/>
      <c r="AO22" s="1078"/>
      <c r="AP22" s="1078"/>
      <c r="AQ22" s="1078"/>
      <c r="AR22" s="1078"/>
      <c r="AS22" s="1078"/>
      <c r="AT22" s="1078"/>
      <c r="AU22" s="1079"/>
      <c r="AV22" s="1079"/>
      <c r="AW22" s="1079"/>
      <c r="AX22" s="1079"/>
      <c r="AY22" s="1080"/>
      <c r="AZ22" s="1029" t="s">
        <v>377</v>
      </c>
      <c r="BA22" s="1029"/>
      <c r="BB22" s="1029"/>
      <c r="BC22" s="1029"/>
      <c r="BD22" s="1030"/>
      <c r="BE22" s="233"/>
      <c r="BF22" s="233"/>
      <c r="BG22" s="233"/>
      <c r="BH22" s="233"/>
      <c r="BI22" s="233"/>
      <c r="BJ22" s="233"/>
      <c r="BK22" s="233"/>
      <c r="BL22" s="233"/>
      <c r="BM22" s="233"/>
      <c r="BN22" s="233"/>
      <c r="BO22" s="233"/>
      <c r="BP22" s="233"/>
      <c r="BQ22" s="238">
        <v>16</v>
      </c>
      <c r="BR22" s="239"/>
      <c r="BS22" s="993"/>
      <c r="BT22" s="994"/>
      <c r="BU22" s="994"/>
      <c r="BV22" s="994"/>
      <c r="BW22" s="994"/>
      <c r="BX22" s="994"/>
      <c r="BY22" s="994"/>
      <c r="BZ22" s="994"/>
      <c r="CA22" s="994"/>
      <c r="CB22" s="994"/>
      <c r="CC22" s="994"/>
      <c r="CD22" s="994"/>
      <c r="CE22" s="994"/>
      <c r="CF22" s="994"/>
      <c r="CG22" s="1015"/>
      <c r="CH22" s="990"/>
      <c r="CI22" s="991"/>
      <c r="CJ22" s="991"/>
      <c r="CK22" s="991"/>
      <c r="CL22" s="992"/>
      <c r="CM22" s="990"/>
      <c r="CN22" s="991"/>
      <c r="CO22" s="991"/>
      <c r="CP22" s="991"/>
      <c r="CQ22" s="992"/>
      <c r="CR22" s="990"/>
      <c r="CS22" s="991"/>
      <c r="CT22" s="991"/>
      <c r="CU22" s="991"/>
      <c r="CV22" s="992"/>
      <c r="CW22" s="990"/>
      <c r="CX22" s="991"/>
      <c r="CY22" s="991"/>
      <c r="CZ22" s="991"/>
      <c r="DA22" s="992"/>
      <c r="DB22" s="990"/>
      <c r="DC22" s="991"/>
      <c r="DD22" s="991"/>
      <c r="DE22" s="991"/>
      <c r="DF22" s="992"/>
      <c r="DG22" s="990"/>
      <c r="DH22" s="991"/>
      <c r="DI22" s="991"/>
      <c r="DJ22" s="991"/>
      <c r="DK22" s="992"/>
      <c r="DL22" s="990"/>
      <c r="DM22" s="991"/>
      <c r="DN22" s="991"/>
      <c r="DO22" s="991"/>
      <c r="DP22" s="992"/>
      <c r="DQ22" s="990"/>
      <c r="DR22" s="991"/>
      <c r="DS22" s="991"/>
      <c r="DT22" s="991"/>
      <c r="DU22" s="992"/>
      <c r="DV22" s="993"/>
      <c r="DW22" s="994"/>
      <c r="DX22" s="994"/>
      <c r="DY22" s="994"/>
      <c r="DZ22" s="995"/>
      <c r="EA22" s="234"/>
    </row>
    <row r="23" spans="1:131" s="235" customFormat="1" ht="26.25" customHeight="1" thickBot="1">
      <c r="A23" s="240" t="s">
        <v>378</v>
      </c>
      <c r="B23" s="937" t="s">
        <v>379</v>
      </c>
      <c r="C23" s="938"/>
      <c r="D23" s="938"/>
      <c r="E23" s="938"/>
      <c r="F23" s="938"/>
      <c r="G23" s="938"/>
      <c r="H23" s="938"/>
      <c r="I23" s="938"/>
      <c r="J23" s="938"/>
      <c r="K23" s="938"/>
      <c r="L23" s="938"/>
      <c r="M23" s="938"/>
      <c r="N23" s="938"/>
      <c r="O23" s="938"/>
      <c r="P23" s="948"/>
      <c r="Q23" s="1068">
        <v>10715</v>
      </c>
      <c r="R23" s="1062"/>
      <c r="S23" s="1062"/>
      <c r="T23" s="1062"/>
      <c r="U23" s="1062"/>
      <c r="V23" s="1062">
        <v>9971</v>
      </c>
      <c r="W23" s="1062"/>
      <c r="X23" s="1062"/>
      <c r="Y23" s="1062"/>
      <c r="Z23" s="1062"/>
      <c r="AA23" s="1062">
        <v>745</v>
      </c>
      <c r="AB23" s="1062"/>
      <c r="AC23" s="1062"/>
      <c r="AD23" s="1062"/>
      <c r="AE23" s="1069"/>
      <c r="AF23" s="1070">
        <v>641</v>
      </c>
      <c r="AG23" s="1062"/>
      <c r="AH23" s="1062"/>
      <c r="AI23" s="1062"/>
      <c r="AJ23" s="1071"/>
      <c r="AK23" s="1072"/>
      <c r="AL23" s="1073"/>
      <c r="AM23" s="1073"/>
      <c r="AN23" s="1073"/>
      <c r="AO23" s="1073"/>
      <c r="AP23" s="1062">
        <v>5268</v>
      </c>
      <c r="AQ23" s="1062"/>
      <c r="AR23" s="1062"/>
      <c r="AS23" s="1062"/>
      <c r="AT23" s="1062"/>
      <c r="AU23" s="1063"/>
      <c r="AV23" s="1063"/>
      <c r="AW23" s="1063"/>
      <c r="AX23" s="1063"/>
      <c r="AY23" s="1064"/>
      <c r="AZ23" s="1065" t="s">
        <v>121</v>
      </c>
      <c r="BA23" s="1066"/>
      <c r="BB23" s="1066"/>
      <c r="BC23" s="1066"/>
      <c r="BD23" s="1067"/>
      <c r="BE23" s="233"/>
      <c r="BF23" s="233"/>
      <c r="BG23" s="233"/>
      <c r="BH23" s="233"/>
      <c r="BI23" s="233"/>
      <c r="BJ23" s="233"/>
      <c r="BK23" s="233"/>
      <c r="BL23" s="233"/>
      <c r="BM23" s="233"/>
      <c r="BN23" s="233"/>
      <c r="BO23" s="233"/>
      <c r="BP23" s="233"/>
      <c r="BQ23" s="238">
        <v>17</v>
      </c>
      <c r="BR23" s="239"/>
      <c r="BS23" s="993"/>
      <c r="BT23" s="994"/>
      <c r="BU23" s="994"/>
      <c r="BV23" s="994"/>
      <c r="BW23" s="994"/>
      <c r="BX23" s="994"/>
      <c r="BY23" s="994"/>
      <c r="BZ23" s="994"/>
      <c r="CA23" s="994"/>
      <c r="CB23" s="994"/>
      <c r="CC23" s="994"/>
      <c r="CD23" s="994"/>
      <c r="CE23" s="994"/>
      <c r="CF23" s="994"/>
      <c r="CG23" s="1015"/>
      <c r="CH23" s="990"/>
      <c r="CI23" s="991"/>
      <c r="CJ23" s="991"/>
      <c r="CK23" s="991"/>
      <c r="CL23" s="992"/>
      <c r="CM23" s="990"/>
      <c r="CN23" s="991"/>
      <c r="CO23" s="991"/>
      <c r="CP23" s="991"/>
      <c r="CQ23" s="992"/>
      <c r="CR23" s="990"/>
      <c r="CS23" s="991"/>
      <c r="CT23" s="991"/>
      <c r="CU23" s="991"/>
      <c r="CV23" s="992"/>
      <c r="CW23" s="990"/>
      <c r="CX23" s="991"/>
      <c r="CY23" s="991"/>
      <c r="CZ23" s="991"/>
      <c r="DA23" s="992"/>
      <c r="DB23" s="990"/>
      <c r="DC23" s="991"/>
      <c r="DD23" s="991"/>
      <c r="DE23" s="991"/>
      <c r="DF23" s="992"/>
      <c r="DG23" s="990"/>
      <c r="DH23" s="991"/>
      <c r="DI23" s="991"/>
      <c r="DJ23" s="991"/>
      <c r="DK23" s="992"/>
      <c r="DL23" s="990"/>
      <c r="DM23" s="991"/>
      <c r="DN23" s="991"/>
      <c r="DO23" s="991"/>
      <c r="DP23" s="992"/>
      <c r="DQ23" s="990"/>
      <c r="DR23" s="991"/>
      <c r="DS23" s="991"/>
      <c r="DT23" s="991"/>
      <c r="DU23" s="992"/>
      <c r="DV23" s="993"/>
      <c r="DW23" s="994"/>
      <c r="DX23" s="994"/>
      <c r="DY23" s="994"/>
      <c r="DZ23" s="995"/>
      <c r="EA23" s="234"/>
    </row>
    <row r="24" spans="1:131" s="235" customFormat="1" ht="26.25" customHeight="1">
      <c r="A24" s="1061" t="s">
        <v>380</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32"/>
      <c r="BA24" s="232"/>
      <c r="BB24" s="232"/>
      <c r="BC24" s="232"/>
      <c r="BD24" s="232"/>
      <c r="BE24" s="233"/>
      <c r="BF24" s="233"/>
      <c r="BG24" s="233"/>
      <c r="BH24" s="233"/>
      <c r="BI24" s="233"/>
      <c r="BJ24" s="233"/>
      <c r="BK24" s="233"/>
      <c r="BL24" s="233"/>
      <c r="BM24" s="233"/>
      <c r="BN24" s="233"/>
      <c r="BO24" s="233"/>
      <c r="BP24" s="233"/>
      <c r="BQ24" s="238">
        <v>18</v>
      </c>
      <c r="BR24" s="239"/>
      <c r="BS24" s="993"/>
      <c r="BT24" s="994"/>
      <c r="BU24" s="994"/>
      <c r="BV24" s="994"/>
      <c r="BW24" s="994"/>
      <c r="BX24" s="994"/>
      <c r="BY24" s="994"/>
      <c r="BZ24" s="994"/>
      <c r="CA24" s="994"/>
      <c r="CB24" s="994"/>
      <c r="CC24" s="994"/>
      <c r="CD24" s="994"/>
      <c r="CE24" s="994"/>
      <c r="CF24" s="994"/>
      <c r="CG24" s="1015"/>
      <c r="CH24" s="990"/>
      <c r="CI24" s="991"/>
      <c r="CJ24" s="991"/>
      <c r="CK24" s="991"/>
      <c r="CL24" s="992"/>
      <c r="CM24" s="990"/>
      <c r="CN24" s="991"/>
      <c r="CO24" s="991"/>
      <c r="CP24" s="991"/>
      <c r="CQ24" s="992"/>
      <c r="CR24" s="990"/>
      <c r="CS24" s="991"/>
      <c r="CT24" s="991"/>
      <c r="CU24" s="991"/>
      <c r="CV24" s="992"/>
      <c r="CW24" s="990"/>
      <c r="CX24" s="991"/>
      <c r="CY24" s="991"/>
      <c r="CZ24" s="991"/>
      <c r="DA24" s="992"/>
      <c r="DB24" s="990"/>
      <c r="DC24" s="991"/>
      <c r="DD24" s="991"/>
      <c r="DE24" s="991"/>
      <c r="DF24" s="992"/>
      <c r="DG24" s="990"/>
      <c r="DH24" s="991"/>
      <c r="DI24" s="991"/>
      <c r="DJ24" s="991"/>
      <c r="DK24" s="992"/>
      <c r="DL24" s="990"/>
      <c r="DM24" s="991"/>
      <c r="DN24" s="991"/>
      <c r="DO24" s="991"/>
      <c r="DP24" s="992"/>
      <c r="DQ24" s="990"/>
      <c r="DR24" s="991"/>
      <c r="DS24" s="991"/>
      <c r="DT24" s="991"/>
      <c r="DU24" s="992"/>
      <c r="DV24" s="993"/>
      <c r="DW24" s="994"/>
      <c r="DX24" s="994"/>
      <c r="DY24" s="994"/>
      <c r="DZ24" s="995"/>
      <c r="EA24" s="234"/>
    </row>
    <row r="25" spans="1:131" ht="26.25" customHeight="1" thickBot="1">
      <c r="A25" s="1060" t="s">
        <v>381</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32"/>
      <c r="BK25" s="232"/>
      <c r="BL25" s="232"/>
      <c r="BM25" s="232"/>
      <c r="BN25" s="232"/>
      <c r="BO25" s="241"/>
      <c r="BP25" s="241"/>
      <c r="BQ25" s="238">
        <v>19</v>
      </c>
      <c r="BR25" s="239"/>
      <c r="BS25" s="993"/>
      <c r="BT25" s="994"/>
      <c r="BU25" s="994"/>
      <c r="BV25" s="994"/>
      <c r="BW25" s="994"/>
      <c r="BX25" s="994"/>
      <c r="BY25" s="994"/>
      <c r="BZ25" s="994"/>
      <c r="CA25" s="994"/>
      <c r="CB25" s="994"/>
      <c r="CC25" s="994"/>
      <c r="CD25" s="994"/>
      <c r="CE25" s="994"/>
      <c r="CF25" s="994"/>
      <c r="CG25" s="1015"/>
      <c r="CH25" s="990"/>
      <c r="CI25" s="991"/>
      <c r="CJ25" s="991"/>
      <c r="CK25" s="991"/>
      <c r="CL25" s="992"/>
      <c r="CM25" s="990"/>
      <c r="CN25" s="991"/>
      <c r="CO25" s="991"/>
      <c r="CP25" s="991"/>
      <c r="CQ25" s="992"/>
      <c r="CR25" s="990"/>
      <c r="CS25" s="991"/>
      <c r="CT25" s="991"/>
      <c r="CU25" s="991"/>
      <c r="CV25" s="992"/>
      <c r="CW25" s="990"/>
      <c r="CX25" s="991"/>
      <c r="CY25" s="991"/>
      <c r="CZ25" s="991"/>
      <c r="DA25" s="992"/>
      <c r="DB25" s="990"/>
      <c r="DC25" s="991"/>
      <c r="DD25" s="991"/>
      <c r="DE25" s="991"/>
      <c r="DF25" s="992"/>
      <c r="DG25" s="990"/>
      <c r="DH25" s="991"/>
      <c r="DI25" s="991"/>
      <c r="DJ25" s="991"/>
      <c r="DK25" s="992"/>
      <c r="DL25" s="990"/>
      <c r="DM25" s="991"/>
      <c r="DN25" s="991"/>
      <c r="DO25" s="991"/>
      <c r="DP25" s="992"/>
      <c r="DQ25" s="990"/>
      <c r="DR25" s="991"/>
      <c r="DS25" s="991"/>
      <c r="DT25" s="991"/>
      <c r="DU25" s="992"/>
      <c r="DV25" s="993"/>
      <c r="DW25" s="994"/>
      <c r="DX25" s="994"/>
      <c r="DY25" s="994"/>
      <c r="DZ25" s="995"/>
      <c r="EA25" s="230"/>
    </row>
    <row r="26" spans="1:131" ht="26.25" customHeight="1">
      <c r="A26" s="996" t="s">
        <v>358</v>
      </c>
      <c r="B26" s="997"/>
      <c r="C26" s="997"/>
      <c r="D26" s="997"/>
      <c r="E26" s="997"/>
      <c r="F26" s="997"/>
      <c r="G26" s="997"/>
      <c r="H26" s="997"/>
      <c r="I26" s="997"/>
      <c r="J26" s="997"/>
      <c r="K26" s="997"/>
      <c r="L26" s="997"/>
      <c r="M26" s="997"/>
      <c r="N26" s="997"/>
      <c r="O26" s="997"/>
      <c r="P26" s="998"/>
      <c r="Q26" s="1002" t="s">
        <v>382</v>
      </c>
      <c r="R26" s="1003"/>
      <c r="S26" s="1003"/>
      <c r="T26" s="1003"/>
      <c r="U26" s="1004"/>
      <c r="V26" s="1002" t="s">
        <v>383</v>
      </c>
      <c r="W26" s="1003"/>
      <c r="X26" s="1003"/>
      <c r="Y26" s="1003"/>
      <c r="Z26" s="1004"/>
      <c r="AA26" s="1002" t="s">
        <v>384</v>
      </c>
      <c r="AB26" s="1003"/>
      <c r="AC26" s="1003"/>
      <c r="AD26" s="1003"/>
      <c r="AE26" s="1003"/>
      <c r="AF26" s="1056" t="s">
        <v>385</v>
      </c>
      <c r="AG26" s="1009"/>
      <c r="AH26" s="1009"/>
      <c r="AI26" s="1009"/>
      <c r="AJ26" s="1057"/>
      <c r="AK26" s="1003" t="s">
        <v>386</v>
      </c>
      <c r="AL26" s="1003"/>
      <c r="AM26" s="1003"/>
      <c r="AN26" s="1003"/>
      <c r="AO26" s="1004"/>
      <c r="AP26" s="1002" t="s">
        <v>387</v>
      </c>
      <c r="AQ26" s="1003"/>
      <c r="AR26" s="1003"/>
      <c r="AS26" s="1003"/>
      <c r="AT26" s="1004"/>
      <c r="AU26" s="1002" t="s">
        <v>388</v>
      </c>
      <c r="AV26" s="1003"/>
      <c r="AW26" s="1003"/>
      <c r="AX26" s="1003"/>
      <c r="AY26" s="1004"/>
      <c r="AZ26" s="1002" t="s">
        <v>389</v>
      </c>
      <c r="BA26" s="1003"/>
      <c r="BB26" s="1003"/>
      <c r="BC26" s="1003"/>
      <c r="BD26" s="1004"/>
      <c r="BE26" s="1002" t="s">
        <v>365</v>
      </c>
      <c r="BF26" s="1003"/>
      <c r="BG26" s="1003"/>
      <c r="BH26" s="1003"/>
      <c r="BI26" s="1016"/>
      <c r="BJ26" s="232"/>
      <c r="BK26" s="232"/>
      <c r="BL26" s="232"/>
      <c r="BM26" s="232"/>
      <c r="BN26" s="232"/>
      <c r="BO26" s="241"/>
      <c r="BP26" s="241"/>
      <c r="BQ26" s="238">
        <v>20</v>
      </c>
      <c r="BR26" s="239"/>
      <c r="BS26" s="993"/>
      <c r="BT26" s="994"/>
      <c r="BU26" s="994"/>
      <c r="BV26" s="994"/>
      <c r="BW26" s="994"/>
      <c r="BX26" s="994"/>
      <c r="BY26" s="994"/>
      <c r="BZ26" s="994"/>
      <c r="CA26" s="994"/>
      <c r="CB26" s="994"/>
      <c r="CC26" s="994"/>
      <c r="CD26" s="994"/>
      <c r="CE26" s="994"/>
      <c r="CF26" s="994"/>
      <c r="CG26" s="1015"/>
      <c r="CH26" s="990"/>
      <c r="CI26" s="991"/>
      <c r="CJ26" s="991"/>
      <c r="CK26" s="991"/>
      <c r="CL26" s="992"/>
      <c r="CM26" s="990"/>
      <c r="CN26" s="991"/>
      <c r="CO26" s="991"/>
      <c r="CP26" s="991"/>
      <c r="CQ26" s="992"/>
      <c r="CR26" s="990"/>
      <c r="CS26" s="991"/>
      <c r="CT26" s="991"/>
      <c r="CU26" s="991"/>
      <c r="CV26" s="992"/>
      <c r="CW26" s="990"/>
      <c r="CX26" s="991"/>
      <c r="CY26" s="991"/>
      <c r="CZ26" s="991"/>
      <c r="DA26" s="992"/>
      <c r="DB26" s="990"/>
      <c r="DC26" s="991"/>
      <c r="DD26" s="991"/>
      <c r="DE26" s="991"/>
      <c r="DF26" s="992"/>
      <c r="DG26" s="990"/>
      <c r="DH26" s="991"/>
      <c r="DI26" s="991"/>
      <c r="DJ26" s="991"/>
      <c r="DK26" s="992"/>
      <c r="DL26" s="990"/>
      <c r="DM26" s="991"/>
      <c r="DN26" s="991"/>
      <c r="DO26" s="991"/>
      <c r="DP26" s="992"/>
      <c r="DQ26" s="990"/>
      <c r="DR26" s="991"/>
      <c r="DS26" s="991"/>
      <c r="DT26" s="991"/>
      <c r="DU26" s="992"/>
      <c r="DV26" s="993"/>
      <c r="DW26" s="994"/>
      <c r="DX26" s="994"/>
      <c r="DY26" s="994"/>
      <c r="DZ26" s="995"/>
      <c r="EA26" s="230"/>
    </row>
    <row r="27" spans="1:131" ht="26.25" customHeight="1" thickBot="1">
      <c r="A27" s="999"/>
      <c r="B27" s="1000"/>
      <c r="C27" s="1000"/>
      <c r="D27" s="1000"/>
      <c r="E27" s="1000"/>
      <c r="F27" s="1000"/>
      <c r="G27" s="1000"/>
      <c r="H27" s="1000"/>
      <c r="I27" s="1000"/>
      <c r="J27" s="1000"/>
      <c r="K27" s="1000"/>
      <c r="L27" s="1000"/>
      <c r="M27" s="1000"/>
      <c r="N27" s="1000"/>
      <c r="O27" s="1000"/>
      <c r="P27" s="1001"/>
      <c r="Q27" s="1005"/>
      <c r="R27" s="1006"/>
      <c r="S27" s="1006"/>
      <c r="T27" s="1006"/>
      <c r="U27" s="1007"/>
      <c r="V27" s="1005"/>
      <c r="W27" s="1006"/>
      <c r="X27" s="1006"/>
      <c r="Y27" s="1006"/>
      <c r="Z27" s="1007"/>
      <c r="AA27" s="1005"/>
      <c r="AB27" s="1006"/>
      <c r="AC27" s="1006"/>
      <c r="AD27" s="1006"/>
      <c r="AE27" s="1006"/>
      <c r="AF27" s="1058"/>
      <c r="AG27" s="1012"/>
      <c r="AH27" s="1012"/>
      <c r="AI27" s="1012"/>
      <c r="AJ27" s="1059"/>
      <c r="AK27" s="1006"/>
      <c r="AL27" s="1006"/>
      <c r="AM27" s="1006"/>
      <c r="AN27" s="1006"/>
      <c r="AO27" s="1007"/>
      <c r="AP27" s="1005"/>
      <c r="AQ27" s="1006"/>
      <c r="AR27" s="1006"/>
      <c r="AS27" s="1006"/>
      <c r="AT27" s="1007"/>
      <c r="AU27" s="1005"/>
      <c r="AV27" s="1006"/>
      <c r="AW27" s="1006"/>
      <c r="AX27" s="1006"/>
      <c r="AY27" s="1007"/>
      <c r="AZ27" s="1005"/>
      <c r="BA27" s="1006"/>
      <c r="BB27" s="1006"/>
      <c r="BC27" s="1006"/>
      <c r="BD27" s="1007"/>
      <c r="BE27" s="1005"/>
      <c r="BF27" s="1006"/>
      <c r="BG27" s="1006"/>
      <c r="BH27" s="1006"/>
      <c r="BI27" s="1017"/>
      <c r="BJ27" s="232"/>
      <c r="BK27" s="232"/>
      <c r="BL27" s="232"/>
      <c r="BM27" s="232"/>
      <c r="BN27" s="232"/>
      <c r="BO27" s="241"/>
      <c r="BP27" s="241"/>
      <c r="BQ27" s="238">
        <v>21</v>
      </c>
      <c r="BR27" s="239"/>
      <c r="BS27" s="993"/>
      <c r="BT27" s="994"/>
      <c r="BU27" s="994"/>
      <c r="BV27" s="994"/>
      <c r="BW27" s="994"/>
      <c r="BX27" s="994"/>
      <c r="BY27" s="994"/>
      <c r="BZ27" s="994"/>
      <c r="CA27" s="994"/>
      <c r="CB27" s="994"/>
      <c r="CC27" s="994"/>
      <c r="CD27" s="994"/>
      <c r="CE27" s="994"/>
      <c r="CF27" s="994"/>
      <c r="CG27" s="1015"/>
      <c r="CH27" s="990"/>
      <c r="CI27" s="991"/>
      <c r="CJ27" s="991"/>
      <c r="CK27" s="991"/>
      <c r="CL27" s="992"/>
      <c r="CM27" s="990"/>
      <c r="CN27" s="991"/>
      <c r="CO27" s="991"/>
      <c r="CP27" s="991"/>
      <c r="CQ27" s="992"/>
      <c r="CR27" s="990"/>
      <c r="CS27" s="991"/>
      <c r="CT27" s="991"/>
      <c r="CU27" s="991"/>
      <c r="CV27" s="992"/>
      <c r="CW27" s="990"/>
      <c r="CX27" s="991"/>
      <c r="CY27" s="991"/>
      <c r="CZ27" s="991"/>
      <c r="DA27" s="992"/>
      <c r="DB27" s="990"/>
      <c r="DC27" s="991"/>
      <c r="DD27" s="991"/>
      <c r="DE27" s="991"/>
      <c r="DF27" s="992"/>
      <c r="DG27" s="990"/>
      <c r="DH27" s="991"/>
      <c r="DI27" s="991"/>
      <c r="DJ27" s="991"/>
      <c r="DK27" s="992"/>
      <c r="DL27" s="990"/>
      <c r="DM27" s="991"/>
      <c r="DN27" s="991"/>
      <c r="DO27" s="991"/>
      <c r="DP27" s="992"/>
      <c r="DQ27" s="990"/>
      <c r="DR27" s="991"/>
      <c r="DS27" s="991"/>
      <c r="DT27" s="991"/>
      <c r="DU27" s="992"/>
      <c r="DV27" s="993"/>
      <c r="DW27" s="994"/>
      <c r="DX27" s="994"/>
      <c r="DY27" s="994"/>
      <c r="DZ27" s="995"/>
      <c r="EA27" s="230"/>
    </row>
    <row r="28" spans="1:131" ht="26.25" customHeight="1" thickTop="1">
      <c r="A28" s="242">
        <v>1</v>
      </c>
      <c r="B28" s="1048" t="s">
        <v>390</v>
      </c>
      <c r="C28" s="1049"/>
      <c r="D28" s="1049"/>
      <c r="E28" s="1049"/>
      <c r="F28" s="1049"/>
      <c r="G28" s="1049"/>
      <c r="H28" s="1049"/>
      <c r="I28" s="1049"/>
      <c r="J28" s="1049"/>
      <c r="K28" s="1049"/>
      <c r="L28" s="1049"/>
      <c r="M28" s="1049"/>
      <c r="N28" s="1049"/>
      <c r="O28" s="1049"/>
      <c r="P28" s="1050"/>
      <c r="Q28" s="1051">
        <v>1812</v>
      </c>
      <c r="R28" s="1052"/>
      <c r="S28" s="1052"/>
      <c r="T28" s="1052"/>
      <c r="U28" s="1052"/>
      <c r="V28" s="1052">
        <v>1773</v>
      </c>
      <c r="W28" s="1052"/>
      <c r="X28" s="1052"/>
      <c r="Y28" s="1052"/>
      <c r="Z28" s="1052"/>
      <c r="AA28" s="1052">
        <v>39</v>
      </c>
      <c r="AB28" s="1052"/>
      <c r="AC28" s="1052"/>
      <c r="AD28" s="1052"/>
      <c r="AE28" s="1053"/>
      <c r="AF28" s="1054">
        <v>39</v>
      </c>
      <c r="AG28" s="1052"/>
      <c r="AH28" s="1052"/>
      <c r="AI28" s="1052"/>
      <c r="AJ28" s="1055"/>
      <c r="AK28" s="1043">
        <v>137</v>
      </c>
      <c r="AL28" s="1044"/>
      <c r="AM28" s="1044"/>
      <c r="AN28" s="1044"/>
      <c r="AO28" s="1044"/>
      <c r="AP28" s="1044" t="s">
        <v>548</v>
      </c>
      <c r="AQ28" s="1044"/>
      <c r="AR28" s="1044"/>
      <c r="AS28" s="1044"/>
      <c r="AT28" s="1044"/>
      <c r="AU28" s="1044" t="s">
        <v>548</v>
      </c>
      <c r="AV28" s="1044"/>
      <c r="AW28" s="1044"/>
      <c r="AX28" s="1044"/>
      <c r="AY28" s="1044"/>
      <c r="AZ28" s="1045" t="s">
        <v>575</v>
      </c>
      <c r="BA28" s="1045"/>
      <c r="BB28" s="1045"/>
      <c r="BC28" s="1045"/>
      <c r="BD28" s="1045"/>
      <c r="BE28" s="1046"/>
      <c r="BF28" s="1046"/>
      <c r="BG28" s="1046"/>
      <c r="BH28" s="1046"/>
      <c r="BI28" s="1047"/>
      <c r="BJ28" s="232"/>
      <c r="BK28" s="232"/>
      <c r="BL28" s="232"/>
      <c r="BM28" s="232"/>
      <c r="BN28" s="232"/>
      <c r="BO28" s="241"/>
      <c r="BP28" s="241"/>
      <c r="BQ28" s="238">
        <v>22</v>
      </c>
      <c r="BR28" s="239"/>
      <c r="BS28" s="993"/>
      <c r="BT28" s="994"/>
      <c r="BU28" s="994"/>
      <c r="BV28" s="994"/>
      <c r="BW28" s="994"/>
      <c r="BX28" s="994"/>
      <c r="BY28" s="994"/>
      <c r="BZ28" s="994"/>
      <c r="CA28" s="994"/>
      <c r="CB28" s="994"/>
      <c r="CC28" s="994"/>
      <c r="CD28" s="994"/>
      <c r="CE28" s="994"/>
      <c r="CF28" s="994"/>
      <c r="CG28" s="1015"/>
      <c r="CH28" s="990"/>
      <c r="CI28" s="991"/>
      <c r="CJ28" s="991"/>
      <c r="CK28" s="991"/>
      <c r="CL28" s="992"/>
      <c r="CM28" s="990"/>
      <c r="CN28" s="991"/>
      <c r="CO28" s="991"/>
      <c r="CP28" s="991"/>
      <c r="CQ28" s="992"/>
      <c r="CR28" s="990"/>
      <c r="CS28" s="991"/>
      <c r="CT28" s="991"/>
      <c r="CU28" s="991"/>
      <c r="CV28" s="992"/>
      <c r="CW28" s="990"/>
      <c r="CX28" s="991"/>
      <c r="CY28" s="991"/>
      <c r="CZ28" s="991"/>
      <c r="DA28" s="992"/>
      <c r="DB28" s="990"/>
      <c r="DC28" s="991"/>
      <c r="DD28" s="991"/>
      <c r="DE28" s="991"/>
      <c r="DF28" s="992"/>
      <c r="DG28" s="990"/>
      <c r="DH28" s="991"/>
      <c r="DI28" s="991"/>
      <c r="DJ28" s="991"/>
      <c r="DK28" s="992"/>
      <c r="DL28" s="990"/>
      <c r="DM28" s="991"/>
      <c r="DN28" s="991"/>
      <c r="DO28" s="991"/>
      <c r="DP28" s="992"/>
      <c r="DQ28" s="990"/>
      <c r="DR28" s="991"/>
      <c r="DS28" s="991"/>
      <c r="DT28" s="991"/>
      <c r="DU28" s="992"/>
      <c r="DV28" s="993"/>
      <c r="DW28" s="994"/>
      <c r="DX28" s="994"/>
      <c r="DY28" s="994"/>
      <c r="DZ28" s="995"/>
      <c r="EA28" s="230"/>
    </row>
    <row r="29" spans="1:131" ht="26.25" customHeight="1">
      <c r="A29" s="242">
        <v>2</v>
      </c>
      <c r="B29" s="1031" t="s">
        <v>391</v>
      </c>
      <c r="C29" s="1032"/>
      <c r="D29" s="1032"/>
      <c r="E29" s="1032"/>
      <c r="F29" s="1032"/>
      <c r="G29" s="1032"/>
      <c r="H29" s="1032"/>
      <c r="I29" s="1032"/>
      <c r="J29" s="1032"/>
      <c r="K29" s="1032"/>
      <c r="L29" s="1032"/>
      <c r="M29" s="1032"/>
      <c r="N29" s="1032"/>
      <c r="O29" s="1032"/>
      <c r="P29" s="1033"/>
      <c r="Q29" s="1039">
        <v>241</v>
      </c>
      <c r="R29" s="1040"/>
      <c r="S29" s="1040"/>
      <c r="T29" s="1040"/>
      <c r="U29" s="1040"/>
      <c r="V29" s="1040">
        <v>234</v>
      </c>
      <c r="W29" s="1040"/>
      <c r="X29" s="1040"/>
      <c r="Y29" s="1040"/>
      <c r="Z29" s="1040"/>
      <c r="AA29" s="1040">
        <v>8</v>
      </c>
      <c r="AB29" s="1040"/>
      <c r="AC29" s="1040"/>
      <c r="AD29" s="1040"/>
      <c r="AE29" s="1041"/>
      <c r="AF29" s="1036" t="s">
        <v>121</v>
      </c>
      <c r="AG29" s="1037"/>
      <c r="AH29" s="1037"/>
      <c r="AI29" s="1037"/>
      <c r="AJ29" s="1038"/>
      <c r="AK29" s="980">
        <v>72</v>
      </c>
      <c r="AL29" s="971"/>
      <c r="AM29" s="971"/>
      <c r="AN29" s="971"/>
      <c r="AO29" s="971"/>
      <c r="AP29" s="971" t="s">
        <v>548</v>
      </c>
      <c r="AQ29" s="971"/>
      <c r="AR29" s="971"/>
      <c r="AS29" s="971"/>
      <c r="AT29" s="971"/>
      <c r="AU29" s="971" t="s">
        <v>548</v>
      </c>
      <c r="AV29" s="971"/>
      <c r="AW29" s="971"/>
      <c r="AX29" s="971"/>
      <c r="AY29" s="971"/>
      <c r="AZ29" s="1042" t="s">
        <v>575</v>
      </c>
      <c r="BA29" s="1042"/>
      <c r="BB29" s="1042"/>
      <c r="BC29" s="1042"/>
      <c r="BD29" s="1042"/>
      <c r="BE29" s="972"/>
      <c r="BF29" s="972"/>
      <c r="BG29" s="972"/>
      <c r="BH29" s="972"/>
      <c r="BI29" s="973"/>
      <c r="BJ29" s="232"/>
      <c r="BK29" s="232"/>
      <c r="BL29" s="232"/>
      <c r="BM29" s="232"/>
      <c r="BN29" s="232"/>
      <c r="BO29" s="241"/>
      <c r="BP29" s="241"/>
      <c r="BQ29" s="238">
        <v>23</v>
      </c>
      <c r="BR29" s="239"/>
      <c r="BS29" s="993"/>
      <c r="BT29" s="994"/>
      <c r="BU29" s="994"/>
      <c r="BV29" s="994"/>
      <c r="BW29" s="994"/>
      <c r="BX29" s="994"/>
      <c r="BY29" s="994"/>
      <c r="BZ29" s="994"/>
      <c r="CA29" s="994"/>
      <c r="CB29" s="994"/>
      <c r="CC29" s="994"/>
      <c r="CD29" s="994"/>
      <c r="CE29" s="994"/>
      <c r="CF29" s="994"/>
      <c r="CG29" s="1015"/>
      <c r="CH29" s="990"/>
      <c r="CI29" s="991"/>
      <c r="CJ29" s="991"/>
      <c r="CK29" s="991"/>
      <c r="CL29" s="992"/>
      <c r="CM29" s="990"/>
      <c r="CN29" s="991"/>
      <c r="CO29" s="991"/>
      <c r="CP29" s="991"/>
      <c r="CQ29" s="992"/>
      <c r="CR29" s="990"/>
      <c r="CS29" s="991"/>
      <c r="CT29" s="991"/>
      <c r="CU29" s="991"/>
      <c r="CV29" s="992"/>
      <c r="CW29" s="990"/>
      <c r="CX29" s="991"/>
      <c r="CY29" s="991"/>
      <c r="CZ29" s="991"/>
      <c r="DA29" s="992"/>
      <c r="DB29" s="990"/>
      <c r="DC29" s="991"/>
      <c r="DD29" s="991"/>
      <c r="DE29" s="991"/>
      <c r="DF29" s="992"/>
      <c r="DG29" s="990"/>
      <c r="DH29" s="991"/>
      <c r="DI29" s="991"/>
      <c r="DJ29" s="991"/>
      <c r="DK29" s="992"/>
      <c r="DL29" s="990"/>
      <c r="DM29" s="991"/>
      <c r="DN29" s="991"/>
      <c r="DO29" s="991"/>
      <c r="DP29" s="992"/>
      <c r="DQ29" s="990"/>
      <c r="DR29" s="991"/>
      <c r="DS29" s="991"/>
      <c r="DT29" s="991"/>
      <c r="DU29" s="992"/>
      <c r="DV29" s="993"/>
      <c r="DW29" s="994"/>
      <c r="DX29" s="994"/>
      <c r="DY29" s="994"/>
      <c r="DZ29" s="995"/>
      <c r="EA29" s="230"/>
    </row>
    <row r="30" spans="1:131" ht="26.25" customHeight="1">
      <c r="A30" s="242">
        <v>3</v>
      </c>
      <c r="B30" s="1031" t="s">
        <v>392</v>
      </c>
      <c r="C30" s="1032"/>
      <c r="D30" s="1032"/>
      <c r="E30" s="1032"/>
      <c r="F30" s="1032"/>
      <c r="G30" s="1032"/>
      <c r="H30" s="1032"/>
      <c r="I30" s="1032"/>
      <c r="J30" s="1032"/>
      <c r="K30" s="1032"/>
      <c r="L30" s="1032"/>
      <c r="M30" s="1032"/>
      <c r="N30" s="1032"/>
      <c r="O30" s="1032"/>
      <c r="P30" s="1033"/>
      <c r="Q30" s="1039">
        <v>666</v>
      </c>
      <c r="R30" s="1040"/>
      <c r="S30" s="1040"/>
      <c r="T30" s="1040"/>
      <c r="U30" s="1040"/>
      <c r="V30" s="1040">
        <v>669</v>
      </c>
      <c r="W30" s="1040"/>
      <c r="X30" s="1040"/>
      <c r="Y30" s="1040"/>
      <c r="Z30" s="1040"/>
      <c r="AA30" s="1040">
        <v>-3</v>
      </c>
      <c r="AB30" s="1040"/>
      <c r="AC30" s="1040"/>
      <c r="AD30" s="1040"/>
      <c r="AE30" s="1041"/>
      <c r="AF30" s="1036">
        <v>51</v>
      </c>
      <c r="AG30" s="1037"/>
      <c r="AH30" s="1037"/>
      <c r="AI30" s="1037"/>
      <c r="AJ30" s="1038"/>
      <c r="AK30" s="980">
        <v>478</v>
      </c>
      <c r="AL30" s="971"/>
      <c r="AM30" s="971"/>
      <c r="AN30" s="971"/>
      <c r="AO30" s="971"/>
      <c r="AP30" s="971">
        <v>2659</v>
      </c>
      <c r="AQ30" s="971"/>
      <c r="AR30" s="971"/>
      <c r="AS30" s="971"/>
      <c r="AT30" s="971"/>
      <c r="AU30" s="971">
        <v>2659</v>
      </c>
      <c r="AV30" s="971"/>
      <c r="AW30" s="971"/>
      <c r="AX30" s="971"/>
      <c r="AY30" s="971"/>
      <c r="AZ30" s="1042" t="s">
        <v>548</v>
      </c>
      <c r="BA30" s="1042"/>
      <c r="BB30" s="1042"/>
      <c r="BC30" s="1042"/>
      <c r="BD30" s="1042"/>
      <c r="BE30" s="972" t="s">
        <v>393</v>
      </c>
      <c r="BF30" s="972"/>
      <c r="BG30" s="972"/>
      <c r="BH30" s="972"/>
      <c r="BI30" s="973"/>
      <c r="BJ30" s="232"/>
      <c r="BK30" s="232"/>
      <c r="BL30" s="232"/>
      <c r="BM30" s="232"/>
      <c r="BN30" s="232"/>
      <c r="BO30" s="241"/>
      <c r="BP30" s="241"/>
      <c r="BQ30" s="238">
        <v>24</v>
      </c>
      <c r="BR30" s="239"/>
      <c r="BS30" s="993"/>
      <c r="BT30" s="994"/>
      <c r="BU30" s="994"/>
      <c r="BV30" s="994"/>
      <c r="BW30" s="994"/>
      <c r="BX30" s="994"/>
      <c r="BY30" s="994"/>
      <c r="BZ30" s="994"/>
      <c r="CA30" s="994"/>
      <c r="CB30" s="994"/>
      <c r="CC30" s="994"/>
      <c r="CD30" s="994"/>
      <c r="CE30" s="994"/>
      <c r="CF30" s="994"/>
      <c r="CG30" s="1015"/>
      <c r="CH30" s="990"/>
      <c r="CI30" s="991"/>
      <c r="CJ30" s="991"/>
      <c r="CK30" s="991"/>
      <c r="CL30" s="992"/>
      <c r="CM30" s="990"/>
      <c r="CN30" s="991"/>
      <c r="CO30" s="991"/>
      <c r="CP30" s="991"/>
      <c r="CQ30" s="992"/>
      <c r="CR30" s="990"/>
      <c r="CS30" s="991"/>
      <c r="CT30" s="991"/>
      <c r="CU30" s="991"/>
      <c r="CV30" s="992"/>
      <c r="CW30" s="990"/>
      <c r="CX30" s="991"/>
      <c r="CY30" s="991"/>
      <c r="CZ30" s="991"/>
      <c r="DA30" s="992"/>
      <c r="DB30" s="990"/>
      <c r="DC30" s="991"/>
      <c r="DD30" s="991"/>
      <c r="DE30" s="991"/>
      <c r="DF30" s="992"/>
      <c r="DG30" s="990"/>
      <c r="DH30" s="991"/>
      <c r="DI30" s="991"/>
      <c r="DJ30" s="991"/>
      <c r="DK30" s="992"/>
      <c r="DL30" s="990"/>
      <c r="DM30" s="991"/>
      <c r="DN30" s="991"/>
      <c r="DO30" s="991"/>
      <c r="DP30" s="992"/>
      <c r="DQ30" s="990"/>
      <c r="DR30" s="991"/>
      <c r="DS30" s="991"/>
      <c r="DT30" s="991"/>
      <c r="DU30" s="992"/>
      <c r="DV30" s="993"/>
      <c r="DW30" s="994"/>
      <c r="DX30" s="994"/>
      <c r="DY30" s="994"/>
      <c r="DZ30" s="995"/>
      <c r="EA30" s="230"/>
    </row>
    <row r="31" spans="1:131" ht="26.25" customHeight="1">
      <c r="A31" s="242">
        <v>4</v>
      </c>
      <c r="B31" s="1031"/>
      <c r="C31" s="1032"/>
      <c r="D31" s="1032"/>
      <c r="E31" s="1032"/>
      <c r="F31" s="1032"/>
      <c r="G31" s="1032"/>
      <c r="H31" s="1032"/>
      <c r="I31" s="1032"/>
      <c r="J31" s="1032"/>
      <c r="K31" s="1032"/>
      <c r="L31" s="1032"/>
      <c r="M31" s="1032"/>
      <c r="N31" s="1032"/>
      <c r="O31" s="1032"/>
      <c r="P31" s="1033"/>
      <c r="Q31" s="1039"/>
      <c r="R31" s="1040"/>
      <c r="S31" s="1040"/>
      <c r="T31" s="1040"/>
      <c r="U31" s="1040"/>
      <c r="V31" s="1040"/>
      <c r="W31" s="1040"/>
      <c r="X31" s="1040"/>
      <c r="Y31" s="1040"/>
      <c r="Z31" s="1040"/>
      <c r="AA31" s="1040"/>
      <c r="AB31" s="1040"/>
      <c r="AC31" s="1040"/>
      <c r="AD31" s="1040"/>
      <c r="AE31" s="1041"/>
      <c r="AF31" s="1036"/>
      <c r="AG31" s="1037"/>
      <c r="AH31" s="1037"/>
      <c r="AI31" s="1037"/>
      <c r="AJ31" s="1038"/>
      <c r="AK31" s="980"/>
      <c r="AL31" s="971"/>
      <c r="AM31" s="971"/>
      <c r="AN31" s="971"/>
      <c r="AO31" s="971"/>
      <c r="AP31" s="971"/>
      <c r="AQ31" s="971"/>
      <c r="AR31" s="971"/>
      <c r="AS31" s="971"/>
      <c r="AT31" s="971"/>
      <c r="AU31" s="971"/>
      <c r="AV31" s="971"/>
      <c r="AW31" s="971"/>
      <c r="AX31" s="971"/>
      <c r="AY31" s="971"/>
      <c r="AZ31" s="1042"/>
      <c r="BA31" s="1042"/>
      <c r="BB31" s="1042"/>
      <c r="BC31" s="1042"/>
      <c r="BD31" s="1042"/>
      <c r="BE31" s="972"/>
      <c r="BF31" s="972"/>
      <c r="BG31" s="972"/>
      <c r="BH31" s="972"/>
      <c r="BI31" s="973"/>
      <c r="BJ31" s="232"/>
      <c r="BK31" s="232"/>
      <c r="BL31" s="232"/>
      <c r="BM31" s="232"/>
      <c r="BN31" s="232"/>
      <c r="BO31" s="241"/>
      <c r="BP31" s="241"/>
      <c r="BQ31" s="238">
        <v>25</v>
      </c>
      <c r="BR31" s="239"/>
      <c r="BS31" s="993"/>
      <c r="BT31" s="994"/>
      <c r="BU31" s="994"/>
      <c r="BV31" s="994"/>
      <c r="BW31" s="994"/>
      <c r="BX31" s="994"/>
      <c r="BY31" s="994"/>
      <c r="BZ31" s="994"/>
      <c r="CA31" s="994"/>
      <c r="CB31" s="994"/>
      <c r="CC31" s="994"/>
      <c r="CD31" s="994"/>
      <c r="CE31" s="994"/>
      <c r="CF31" s="994"/>
      <c r="CG31" s="1015"/>
      <c r="CH31" s="990"/>
      <c r="CI31" s="991"/>
      <c r="CJ31" s="991"/>
      <c r="CK31" s="991"/>
      <c r="CL31" s="992"/>
      <c r="CM31" s="990"/>
      <c r="CN31" s="991"/>
      <c r="CO31" s="991"/>
      <c r="CP31" s="991"/>
      <c r="CQ31" s="992"/>
      <c r="CR31" s="990"/>
      <c r="CS31" s="991"/>
      <c r="CT31" s="991"/>
      <c r="CU31" s="991"/>
      <c r="CV31" s="992"/>
      <c r="CW31" s="990"/>
      <c r="CX31" s="991"/>
      <c r="CY31" s="991"/>
      <c r="CZ31" s="991"/>
      <c r="DA31" s="992"/>
      <c r="DB31" s="990"/>
      <c r="DC31" s="991"/>
      <c r="DD31" s="991"/>
      <c r="DE31" s="991"/>
      <c r="DF31" s="992"/>
      <c r="DG31" s="990"/>
      <c r="DH31" s="991"/>
      <c r="DI31" s="991"/>
      <c r="DJ31" s="991"/>
      <c r="DK31" s="992"/>
      <c r="DL31" s="990"/>
      <c r="DM31" s="991"/>
      <c r="DN31" s="991"/>
      <c r="DO31" s="991"/>
      <c r="DP31" s="992"/>
      <c r="DQ31" s="990"/>
      <c r="DR31" s="991"/>
      <c r="DS31" s="991"/>
      <c r="DT31" s="991"/>
      <c r="DU31" s="992"/>
      <c r="DV31" s="993"/>
      <c r="DW31" s="994"/>
      <c r="DX31" s="994"/>
      <c r="DY31" s="994"/>
      <c r="DZ31" s="995"/>
      <c r="EA31" s="230"/>
    </row>
    <row r="32" spans="1:131" ht="26.25" customHeight="1">
      <c r="A32" s="242">
        <v>5</v>
      </c>
      <c r="B32" s="1031"/>
      <c r="C32" s="1032"/>
      <c r="D32" s="1032"/>
      <c r="E32" s="1032"/>
      <c r="F32" s="1032"/>
      <c r="G32" s="1032"/>
      <c r="H32" s="1032"/>
      <c r="I32" s="1032"/>
      <c r="J32" s="1032"/>
      <c r="K32" s="1032"/>
      <c r="L32" s="1032"/>
      <c r="M32" s="1032"/>
      <c r="N32" s="1032"/>
      <c r="O32" s="1032"/>
      <c r="P32" s="1033"/>
      <c r="Q32" s="1039"/>
      <c r="R32" s="1040"/>
      <c r="S32" s="1040"/>
      <c r="T32" s="1040"/>
      <c r="U32" s="1040"/>
      <c r="V32" s="1040"/>
      <c r="W32" s="1040"/>
      <c r="X32" s="1040"/>
      <c r="Y32" s="1040"/>
      <c r="Z32" s="1040"/>
      <c r="AA32" s="1040"/>
      <c r="AB32" s="1040"/>
      <c r="AC32" s="1040"/>
      <c r="AD32" s="1040"/>
      <c r="AE32" s="1041"/>
      <c r="AF32" s="1036"/>
      <c r="AG32" s="1037"/>
      <c r="AH32" s="1037"/>
      <c r="AI32" s="1037"/>
      <c r="AJ32" s="1038"/>
      <c r="AK32" s="980"/>
      <c r="AL32" s="971"/>
      <c r="AM32" s="971"/>
      <c r="AN32" s="971"/>
      <c r="AO32" s="971"/>
      <c r="AP32" s="971"/>
      <c r="AQ32" s="971"/>
      <c r="AR32" s="971"/>
      <c r="AS32" s="971"/>
      <c r="AT32" s="971"/>
      <c r="AU32" s="971"/>
      <c r="AV32" s="971"/>
      <c r="AW32" s="971"/>
      <c r="AX32" s="971"/>
      <c r="AY32" s="971"/>
      <c r="AZ32" s="1042"/>
      <c r="BA32" s="1042"/>
      <c r="BB32" s="1042"/>
      <c r="BC32" s="1042"/>
      <c r="BD32" s="1042"/>
      <c r="BE32" s="972"/>
      <c r="BF32" s="972"/>
      <c r="BG32" s="972"/>
      <c r="BH32" s="972"/>
      <c r="BI32" s="973"/>
      <c r="BJ32" s="232"/>
      <c r="BK32" s="232"/>
      <c r="BL32" s="232"/>
      <c r="BM32" s="232"/>
      <c r="BN32" s="232"/>
      <c r="BO32" s="241"/>
      <c r="BP32" s="241"/>
      <c r="BQ32" s="238">
        <v>26</v>
      </c>
      <c r="BR32" s="239"/>
      <c r="BS32" s="993"/>
      <c r="BT32" s="994"/>
      <c r="BU32" s="994"/>
      <c r="BV32" s="994"/>
      <c r="BW32" s="994"/>
      <c r="BX32" s="994"/>
      <c r="BY32" s="994"/>
      <c r="BZ32" s="994"/>
      <c r="CA32" s="994"/>
      <c r="CB32" s="994"/>
      <c r="CC32" s="994"/>
      <c r="CD32" s="994"/>
      <c r="CE32" s="994"/>
      <c r="CF32" s="994"/>
      <c r="CG32" s="1015"/>
      <c r="CH32" s="990"/>
      <c r="CI32" s="991"/>
      <c r="CJ32" s="991"/>
      <c r="CK32" s="991"/>
      <c r="CL32" s="992"/>
      <c r="CM32" s="990"/>
      <c r="CN32" s="991"/>
      <c r="CO32" s="991"/>
      <c r="CP32" s="991"/>
      <c r="CQ32" s="992"/>
      <c r="CR32" s="990"/>
      <c r="CS32" s="991"/>
      <c r="CT32" s="991"/>
      <c r="CU32" s="991"/>
      <c r="CV32" s="992"/>
      <c r="CW32" s="990"/>
      <c r="CX32" s="991"/>
      <c r="CY32" s="991"/>
      <c r="CZ32" s="991"/>
      <c r="DA32" s="992"/>
      <c r="DB32" s="990"/>
      <c r="DC32" s="991"/>
      <c r="DD32" s="991"/>
      <c r="DE32" s="991"/>
      <c r="DF32" s="992"/>
      <c r="DG32" s="990"/>
      <c r="DH32" s="991"/>
      <c r="DI32" s="991"/>
      <c r="DJ32" s="991"/>
      <c r="DK32" s="992"/>
      <c r="DL32" s="990"/>
      <c r="DM32" s="991"/>
      <c r="DN32" s="991"/>
      <c r="DO32" s="991"/>
      <c r="DP32" s="992"/>
      <c r="DQ32" s="990"/>
      <c r="DR32" s="991"/>
      <c r="DS32" s="991"/>
      <c r="DT32" s="991"/>
      <c r="DU32" s="992"/>
      <c r="DV32" s="993"/>
      <c r="DW32" s="994"/>
      <c r="DX32" s="994"/>
      <c r="DY32" s="994"/>
      <c r="DZ32" s="995"/>
      <c r="EA32" s="230"/>
    </row>
    <row r="33" spans="1:131" ht="26.25" customHeight="1">
      <c r="A33" s="242">
        <v>6</v>
      </c>
      <c r="B33" s="1031"/>
      <c r="C33" s="1032"/>
      <c r="D33" s="1032"/>
      <c r="E33" s="1032"/>
      <c r="F33" s="1032"/>
      <c r="G33" s="1032"/>
      <c r="H33" s="1032"/>
      <c r="I33" s="1032"/>
      <c r="J33" s="1032"/>
      <c r="K33" s="1032"/>
      <c r="L33" s="1032"/>
      <c r="M33" s="1032"/>
      <c r="N33" s="1032"/>
      <c r="O33" s="1032"/>
      <c r="P33" s="1033"/>
      <c r="Q33" s="1039"/>
      <c r="R33" s="1040"/>
      <c r="S33" s="1040"/>
      <c r="T33" s="1040"/>
      <c r="U33" s="1040"/>
      <c r="V33" s="1040"/>
      <c r="W33" s="1040"/>
      <c r="X33" s="1040"/>
      <c r="Y33" s="1040"/>
      <c r="Z33" s="1040"/>
      <c r="AA33" s="1040"/>
      <c r="AB33" s="1040"/>
      <c r="AC33" s="1040"/>
      <c r="AD33" s="1040"/>
      <c r="AE33" s="1041"/>
      <c r="AF33" s="1036"/>
      <c r="AG33" s="1037"/>
      <c r="AH33" s="1037"/>
      <c r="AI33" s="1037"/>
      <c r="AJ33" s="1038"/>
      <c r="AK33" s="980"/>
      <c r="AL33" s="971"/>
      <c r="AM33" s="971"/>
      <c r="AN33" s="971"/>
      <c r="AO33" s="971"/>
      <c r="AP33" s="971"/>
      <c r="AQ33" s="971"/>
      <c r="AR33" s="971"/>
      <c r="AS33" s="971"/>
      <c r="AT33" s="971"/>
      <c r="AU33" s="971"/>
      <c r="AV33" s="971"/>
      <c r="AW33" s="971"/>
      <c r="AX33" s="971"/>
      <c r="AY33" s="971"/>
      <c r="AZ33" s="1042"/>
      <c r="BA33" s="1042"/>
      <c r="BB33" s="1042"/>
      <c r="BC33" s="1042"/>
      <c r="BD33" s="1042"/>
      <c r="BE33" s="972"/>
      <c r="BF33" s="972"/>
      <c r="BG33" s="972"/>
      <c r="BH33" s="972"/>
      <c r="BI33" s="973"/>
      <c r="BJ33" s="232"/>
      <c r="BK33" s="232"/>
      <c r="BL33" s="232"/>
      <c r="BM33" s="232"/>
      <c r="BN33" s="232"/>
      <c r="BO33" s="241"/>
      <c r="BP33" s="241"/>
      <c r="BQ33" s="238">
        <v>27</v>
      </c>
      <c r="BR33" s="239"/>
      <c r="BS33" s="993"/>
      <c r="BT33" s="994"/>
      <c r="BU33" s="994"/>
      <c r="BV33" s="994"/>
      <c r="BW33" s="994"/>
      <c r="BX33" s="994"/>
      <c r="BY33" s="994"/>
      <c r="BZ33" s="994"/>
      <c r="CA33" s="994"/>
      <c r="CB33" s="994"/>
      <c r="CC33" s="994"/>
      <c r="CD33" s="994"/>
      <c r="CE33" s="994"/>
      <c r="CF33" s="994"/>
      <c r="CG33" s="1015"/>
      <c r="CH33" s="990"/>
      <c r="CI33" s="991"/>
      <c r="CJ33" s="991"/>
      <c r="CK33" s="991"/>
      <c r="CL33" s="992"/>
      <c r="CM33" s="990"/>
      <c r="CN33" s="991"/>
      <c r="CO33" s="991"/>
      <c r="CP33" s="991"/>
      <c r="CQ33" s="992"/>
      <c r="CR33" s="990"/>
      <c r="CS33" s="991"/>
      <c r="CT33" s="991"/>
      <c r="CU33" s="991"/>
      <c r="CV33" s="992"/>
      <c r="CW33" s="990"/>
      <c r="CX33" s="991"/>
      <c r="CY33" s="991"/>
      <c r="CZ33" s="991"/>
      <c r="DA33" s="992"/>
      <c r="DB33" s="990"/>
      <c r="DC33" s="991"/>
      <c r="DD33" s="991"/>
      <c r="DE33" s="991"/>
      <c r="DF33" s="992"/>
      <c r="DG33" s="990"/>
      <c r="DH33" s="991"/>
      <c r="DI33" s="991"/>
      <c r="DJ33" s="991"/>
      <c r="DK33" s="992"/>
      <c r="DL33" s="990"/>
      <c r="DM33" s="991"/>
      <c r="DN33" s="991"/>
      <c r="DO33" s="991"/>
      <c r="DP33" s="992"/>
      <c r="DQ33" s="990"/>
      <c r="DR33" s="991"/>
      <c r="DS33" s="991"/>
      <c r="DT33" s="991"/>
      <c r="DU33" s="992"/>
      <c r="DV33" s="993"/>
      <c r="DW33" s="994"/>
      <c r="DX33" s="994"/>
      <c r="DY33" s="994"/>
      <c r="DZ33" s="995"/>
      <c r="EA33" s="230"/>
    </row>
    <row r="34" spans="1:131" ht="26.25" customHeight="1">
      <c r="A34" s="242">
        <v>7</v>
      </c>
      <c r="B34" s="1031"/>
      <c r="C34" s="1032"/>
      <c r="D34" s="1032"/>
      <c r="E34" s="1032"/>
      <c r="F34" s="1032"/>
      <c r="G34" s="1032"/>
      <c r="H34" s="1032"/>
      <c r="I34" s="1032"/>
      <c r="J34" s="1032"/>
      <c r="K34" s="1032"/>
      <c r="L34" s="1032"/>
      <c r="M34" s="1032"/>
      <c r="N34" s="1032"/>
      <c r="O34" s="1032"/>
      <c r="P34" s="1033"/>
      <c r="Q34" s="1039"/>
      <c r="R34" s="1040"/>
      <c r="S34" s="1040"/>
      <c r="T34" s="1040"/>
      <c r="U34" s="1040"/>
      <c r="V34" s="1040"/>
      <c r="W34" s="1040"/>
      <c r="X34" s="1040"/>
      <c r="Y34" s="1040"/>
      <c r="Z34" s="1040"/>
      <c r="AA34" s="1040"/>
      <c r="AB34" s="1040"/>
      <c r="AC34" s="1040"/>
      <c r="AD34" s="1040"/>
      <c r="AE34" s="1041"/>
      <c r="AF34" s="1036"/>
      <c r="AG34" s="1037"/>
      <c r="AH34" s="1037"/>
      <c r="AI34" s="1037"/>
      <c r="AJ34" s="1038"/>
      <c r="AK34" s="980"/>
      <c r="AL34" s="971"/>
      <c r="AM34" s="971"/>
      <c r="AN34" s="971"/>
      <c r="AO34" s="971"/>
      <c r="AP34" s="971"/>
      <c r="AQ34" s="971"/>
      <c r="AR34" s="971"/>
      <c r="AS34" s="971"/>
      <c r="AT34" s="971"/>
      <c r="AU34" s="971"/>
      <c r="AV34" s="971"/>
      <c r="AW34" s="971"/>
      <c r="AX34" s="971"/>
      <c r="AY34" s="971"/>
      <c r="AZ34" s="1042"/>
      <c r="BA34" s="1042"/>
      <c r="BB34" s="1042"/>
      <c r="BC34" s="1042"/>
      <c r="BD34" s="1042"/>
      <c r="BE34" s="972"/>
      <c r="BF34" s="972"/>
      <c r="BG34" s="972"/>
      <c r="BH34" s="972"/>
      <c r="BI34" s="973"/>
      <c r="BJ34" s="232"/>
      <c r="BK34" s="232"/>
      <c r="BL34" s="232"/>
      <c r="BM34" s="232"/>
      <c r="BN34" s="232"/>
      <c r="BO34" s="241"/>
      <c r="BP34" s="241"/>
      <c r="BQ34" s="238">
        <v>28</v>
      </c>
      <c r="BR34" s="239"/>
      <c r="BS34" s="993"/>
      <c r="BT34" s="994"/>
      <c r="BU34" s="994"/>
      <c r="BV34" s="994"/>
      <c r="BW34" s="994"/>
      <c r="BX34" s="994"/>
      <c r="BY34" s="994"/>
      <c r="BZ34" s="994"/>
      <c r="CA34" s="994"/>
      <c r="CB34" s="994"/>
      <c r="CC34" s="994"/>
      <c r="CD34" s="994"/>
      <c r="CE34" s="994"/>
      <c r="CF34" s="994"/>
      <c r="CG34" s="1015"/>
      <c r="CH34" s="990"/>
      <c r="CI34" s="991"/>
      <c r="CJ34" s="991"/>
      <c r="CK34" s="991"/>
      <c r="CL34" s="992"/>
      <c r="CM34" s="990"/>
      <c r="CN34" s="991"/>
      <c r="CO34" s="991"/>
      <c r="CP34" s="991"/>
      <c r="CQ34" s="992"/>
      <c r="CR34" s="990"/>
      <c r="CS34" s="991"/>
      <c r="CT34" s="991"/>
      <c r="CU34" s="991"/>
      <c r="CV34" s="992"/>
      <c r="CW34" s="990"/>
      <c r="CX34" s="991"/>
      <c r="CY34" s="991"/>
      <c r="CZ34" s="991"/>
      <c r="DA34" s="992"/>
      <c r="DB34" s="990"/>
      <c r="DC34" s="991"/>
      <c r="DD34" s="991"/>
      <c r="DE34" s="991"/>
      <c r="DF34" s="992"/>
      <c r="DG34" s="990"/>
      <c r="DH34" s="991"/>
      <c r="DI34" s="991"/>
      <c r="DJ34" s="991"/>
      <c r="DK34" s="992"/>
      <c r="DL34" s="990"/>
      <c r="DM34" s="991"/>
      <c r="DN34" s="991"/>
      <c r="DO34" s="991"/>
      <c r="DP34" s="992"/>
      <c r="DQ34" s="990"/>
      <c r="DR34" s="991"/>
      <c r="DS34" s="991"/>
      <c r="DT34" s="991"/>
      <c r="DU34" s="992"/>
      <c r="DV34" s="993"/>
      <c r="DW34" s="994"/>
      <c r="DX34" s="994"/>
      <c r="DY34" s="994"/>
      <c r="DZ34" s="995"/>
      <c r="EA34" s="230"/>
    </row>
    <row r="35" spans="1:131" ht="26.25" customHeight="1">
      <c r="A35" s="242">
        <v>8</v>
      </c>
      <c r="B35" s="1031"/>
      <c r="C35" s="1032"/>
      <c r="D35" s="1032"/>
      <c r="E35" s="1032"/>
      <c r="F35" s="1032"/>
      <c r="G35" s="1032"/>
      <c r="H35" s="1032"/>
      <c r="I35" s="1032"/>
      <c r="J35" s="1032"/>
      <c r="K35" s="1032"/>
      <c r="L35" s="1032"/>
      <c r="M35" s="1032"/>
      <c r="N35" s="1032"/>
      <c r="O35" s="1032"/>
      <c r="P35" s="1033"/>
      <c r="Q35" s="1039"/>
      <c r="R35" s="1040"/>
      <c r="S35" s="1040"/>
      <c r="T35" s="1040"/>
      <c r="U35" s="1040"/>
      <c r="V35" s="1040"/>
      <c r="W35" s="1040"/>
      <c r="X35" s="1040"/>
      <c r="Y35" s="1040"/>
      <c r="Z35" s="1040"/>
      <c r="AA35" s="1040"/>
      <c r="AB35" s="1040"/>
      <c r="AC35" s="1040"/>
      <c r="AD35" s="1040"/>
      <c r="AE35" s="1041"/>
      <c r="AF35" s="1036"/>
      <c r="AG35" s="1037"/>
      <c r="AH35" s="1037"/>
      <c r="AI35" s="1037"/>
      <c r="AJ35" s="1038"/>
      <c r="AK35" s="980"/>
      <c r="AL35" s="971"/>
      <c r="AM35" s="971"/>
      <c r="AN35" s="971"/>
      <c r="AO35" s="971"/>
      <c r="AP35" s="971"/>
      <c r="AQ35" s="971"/>
      <c r="AR35" s="971"/>
      <c r="AS35" s="971"/>
      <c r="AT35" s="971"/>
      <c r="AU35" s="971"/>
      <c r="AV35" s="971"/>
      <c r="AW35" s="971"/>
      <c r="AX35" s="971"/>
      <c r="AY35" s="971"/>
      <c r="AZ35" s="1042"/>
      <c r="BA35" s="1042"/>
      <c r="BB35" s="1042"/>
      <c r="BC35" s="1042"/>
      <c r="BD35" s="1042"/>
      <c r="BE35" s="972"/>
      <c r="BF35" s="972"/>
      <c r="BG35" s="972"/>
      <c r="BH35" s="972"/>
      <c r="BI35" s="973"/>
      <c r="BJ35" s="232"/>
      <c r="BK35" s="232"/>
      <c r="BL35" s="232"/>
      <c r="BM35" s="232"/>
      <c r="BN35" s="232"/>
      <c r="BO35" s="241"/>
      <c r="BP35" s="241"/>
      <c r="BQ35" s="238">
        <v>29</v>
      </c>
      <c r="BR35" s="239"/>
      <c r="BS35" s="993"/>
      <c r="BT35" s="994"/>
      <c r="BU35" s="994"/>
      <c r="BV35" s="994"/>
      <c r="BW35" s="994"/>
      <c r="BX35" s="994"/>
      <c r="BY35" s="994"/>
      <c r="BZ35" s="994"/>
      <c r="CA35" s="994"/>
      <c r="CB35" s="994"/>
      <c r="CC35" s="994"/>
      <c r="CD35" s="994"/>
      <c r="CE35" s="994"/>
      <c r="CF35" s="994"/>
      <c r="CG35" s="1015"/>
      <c r="CH35" s="990"/>
      <c r="CI35" s="991"/>
      <c r="CJ35" s="991"/>
      <c r="CK35" s="991"/>
      <c r="CL35" s="992"/>
      <c r="CM35" s="990"/>
      <c r="CN35" s="991"/>
      <c r="CO35" s="991"/>
      <c r="CP35" s="991"/>
      <c r="CQ35" s="992"/>
      <c r="CR35" s="990"/>
      <c r="CS35" s="991"/>
      <c r="CT35" s="991"/>
      <c r="CU35" s="991"/>
      <c r="CV35" s="992"/>
      <c r="CW35" s="990"/>
      <c r="CX35" s="991"/>
      <c r="CY35" s="991"/>
      <c r="CZ35" s="991"/>
      <c r="DA35" s="992"/>
      <c r="DB35" s="990"/>
      <c r="DC35" s="991"/>
      <c r="DD35" s="991"/>
      <c r="DE35" s="991"/>
      <c r="DF35" s="992"/>
      <c r="DG35" s="990"/>
      <c r="DH35" s="991"/>
      <c r="DI35" s="991"/>
      <c r="DJ35" s="991"/>
      <c r="DK35" s="992"/>
      <c r="DL35" s="990"/>
      <c r="DM35" s="991"/>
      <c r="DN35" s="991"/>
      <c r="DO35" s="991"/>
      <c r="DP35" s="992"/>
      <c r="DQ35" s="990"/>
      <c r="DR35" s="991"/>
      <c r="DS35" s="991"/>
      <c r="DT35" s="991"/>
      <c r="DU35" s="992"/>
      <c r="DV35" s="993"/>
      <c r="DW35" s="994"/>
      <c r="DX35" s="994"/>
      <c r="DY35" s="994"/>
      <c r="DZ35" s="995"/>
      <c r="EA35" s="230"/>
    </row>
    <row r="36" spans="1:131" ht="26.25" customHeight="1">
      <c r="A36" s="242">
        <v>9</v>
      </c>
      <c r="B36" s="1031"/>
      <c r="C36" s="1032"/>
      <c r="D36" s="1032"/>
      <c r="E36" s="1032"/>
      <c r="F36" s="1032"/>
      <c r="G36" s="1032"/>
      <c r="H36" s="1032"/>
      <c r="I36" s="1032"/>
      <c r="J36" s="1032"/>
      <c r="K36" s="1032"/>
      <c r="L36" s="1032"/>
      <c r="M36" s="1032"/>
      <c r="N36" s="1032"/>
      <c r="O36" s="1032"/>
      <c r="P36" s="1033"/>
      <c r="Q36" s="1039"/>
      <c r="R36" s="1040"/>
      <c r="S36" s="1040"/>
      <c r="T36" s="1040"/>
      <c r="U36" s="1040"/>
      <c r="V36" s="1040"/>
      <c r="W36" s="1040"/>
      <c r="X36" s="1040"/>
      <c r="Y36" s="1040"/>
      <c r="Z36" s="1040"/>
      <c r="AA36" s="1040"/>
      <c r="AB36" s="1040"/>
      <c r="AC36" s="1040"/>
      <c r="AD36" s="1040"/>
      <c r="AE36" s="1041"/>
      <c r="AF36" s="1036"/>
      <c r="AG36" s="1037"/>
      <c r="AH36" s="1037"/>
      <c r="AI36" s="1037"/>
      <c r="AJ36" s="1038"/>
      <c r="AK36" s="980"/>
      <c r="AL36" s="971"/>
      <c r="AM36" s="971"/>
      <c r="AN36" s="971"/>
      <c r="AO36" s="971"/>
      <c r="AP36" s="971"/>
      <c r="AQ36" s="971"/>
      <c r="AR36" s="971"/>
      <c r="AS36" s="971"/>
      <c r="AT36" s="971"/>
      <c r="AU36" s="971"/>
      <c r="AV36" s="971"/>
      <c r="AW36" s="971"/>
      <c r="AX36" s="971"/>
      <c r="AY36" s="971"/>
      <c r="AZ36" s="1042"/>
      <c r="BA36" s="1042"/>
      <c r="BB36" s="1042"/>
      <c r="BC36" s="1042"/>
      <c r="BD36" s="1042"/>
      <c r="BE36" s="972"/>
      <c r="BF36" s="972"/>
      <c r="BG36" s="972"/>
      <c r="BH36" s="972"/>
      <c r="BI36" s="973"/>
      <c r="BJ36" s="232"/>
      <c r="BK36" s="232"/>
      <c r="BL36" s="232"/>
      <c r="BM36" s="232"/>
      <c r="BN36" s="232"/>
      <c r="BO36" s="241"/>
      <c r="BP36" s="241"/>
      <c r="BQ36" s="238">
        <v>30</v>
      </c>
      <c r="BR36" s="239"/>
      <c r="BS36" s="993"/>
      <c r="BT36" s="994"/>
      <c r="BU36" s="994"/>
      <c r="BV36" s="994"/>
      <c r="BW36" s="994"/>
      <c r="BX36" s="994"/>
      <c r="BY36" s="994"/>
      <c r="BZ36" s="994"/>
      <c r="CA36" s="994"/>
      <c r="CB36" s="994"/>
      <c r="CC36" s="994"/>
      <c r="CD36" s="994"/>
      <c r="CE36" s="994"/>
      <c r="CF36" s="994"/>
      <c r="CG36" s="1015"/>
      <c r="CH36" s="990"/>
      <c r="CI36" s="991"/>
      <c r="CJ36" s="991"/>
      <c r="CK36" s="991"/>
      <c r="CL36" s="992"/>
      <c r="CM36" s="990"/>
      <c r="CN36" s="991"/>
      <c r="CO36" s="991"/>
      <c r="CP36" s="991"/>
      <c r="CQ36" s="992"/>
      <c r="CR36" s="990"/>
      <c r="CS36" s="991"/>
      <c r="CT36" s="991"/>
      <c r="CU36" s="991"/>
      <c r="CV36" s="992"/>
      <c r="CW36" s="990"/>
      <c r="CX36" s="991"/>
      <c r="CY36" s="991"/>
      <c r="CZ36" s="991"/>
      <c r="DA36" s="992"/>
      <c r="DB36" s="990"/>
      <c r="DC36" s="991"/>
      <c r="DD36" s="991"/>
      <c r="DE36" s="991"/>
      <c r="DF36" s="992"/>
      <c r="DG36" s="990"/>
      <c r="DH36" s="991"/>
      <c r="DI36" s="991"/>
      <c r="DJ36" s="991"/>
      <c r="DK36" s="992"/>
      <c r="DL36" s="990"/>
      <c r="DM36" s="991"/>
      <c r="DN36" s="991"/>
      <c r="DO36" s="991"/>
      <c r="DP36" s="992"/>
      <c r="DQ36" s="990"/>
      <c r="DR36" s="991"/>
      <c r="DS36" s="991"/>
      <c r="DT36" s="991"/>
      <c r="DU36" s="992"/>
      <c r="DV36" s="993"/>
      <c r="DW36" s="994"/>
      <c r="DX36" s="994"/>
      <c r="DY36" s="994"/>
      <c r="DZ36" s="995"/>
      <c r="EA36" s="230"/>
    </row>
    <row r="37" spans="1:131" ht="26.25" customHeight="1">
      <c r="A37" s="242">
        <v>10</v>
      </c>
      <c r="B37" s="1031"/>
      <c r="C37" s="1032"/>
      <c r="D37" s="1032"/>
      <c r="E37" s="1032"/>
      <c r="F37" s="1032"/>
      <c r="G37" s="1032"/>
      <c r="H37" s="1032"/>
      <c r="I37" s="1032"/>
      <c r="J37" s="1032"/>
      <c r="K37" s="1032"/>
      <c r="L37" s="1032"/>
      <c r="M37" s="1032"/>
      <c r="N37" s="1032"/>
      <c r="O37" s="1032"/>
      <c r="P37" s="1033"/>
      <c r="Q37" s="1039"/>
      <c r="R37" s="1040"/>
      <c r="S37" s="1040"/>
      <c r="T37" s="1040"/>
      <c r="U37" s="1040"/>
      <c r="V37" s="1040"/>
      <c r="W37" s="1040"/>
      <c r="X37" s="1040"/>
      <c r="Y37" s="1040"/>
      <c r="Z37" s="1040"/>
      <c r="AA37" s="1040"/>
      <c r="AB37" s="1040"/>
      <c r="AC37" s="1040"/>
      <c r="AD37" s="1040"/>
      <c r="AE37" s="1041"/>
      <c r="AF37" s="1036"/>
      <c r="AG37" s="1037"/>
      <c r="AH37" s="1037"/>
      <c r="AI37" s="1037"/>
      <c r="AJ37" s="1038"/>
      <c r="AK37" s="980"/>
      <c r="AL37" s="971"/>
      <c r="AM37" s="971"/>
      <c r="AN37" s="971"/>
      <c r="AO37" s="971"/>
      <c r="AP37" s="971"/>
      <c r="AQ37" s="971"/>
      <c r="AR37" s="971"/>
      <c r="AS37" s="971"/>
      <c r="AT37" s="971"/>
      <c r="AU37" s="971"/>
      <c r="AV37" s="971"/>
      <c r="AW37" s="971"/>
      <c r="AX37" s="971"/>
      <c r="AY37" s="971"/>
      <c r="AZ37" s="1042"/>
      <c r="BA37" s="1042"/>
      <c r="BB37" s="1042"/>
      <c r="BC37" s="1042"/>
      <c r="BD37" s="1042"/>
      <c r="BE37" s="972"/>
      <c r="BF37" s="972"/>
      <c r="BG37" s="972"/>
      <c r="BH37" s="972"/>
      <c r="BI37" s="973"/>
      <c r="BJ37" s="232"/>
      <c r="BK37" s="232"/>
      <c r="BL37" s="232"/>
      <c r="BM37" s="232"/>
      <c r="BN37" s="232"/>
      <c r="BO37" s="241"/>
      <c r="BP37" s="241"/>
      <c r="BQ37" s="238">
        <v>31</v>
      </c>
      <c r="BR37" s="239"/>
      <c r="BS37" s="993"/>
      <c r="BT37" s="994"/>
      <c r="BU37" s="994"/>
      <c r="BV37" s="994"/>
      <c r="BW37" s="994"/>
      <c r="BX37" s="994"/>
      <c r="BY37" s="994"/>
      <c r="BZ37" s="994"/>
      <c r="CA37" s="994"/>
      <c r="CB37" s="994"/>
      <c r="CC37" s="994"/>
      <c r="CD37" s="994"/>
      <c r="CE37" s="994"/>
      <c r="CF37" s="994"/>
      <c r="CG37" s="1015"/>
      <c r="CH37" s="990"/>
      <c r="CI37" s="991"/>
      <c r="CJ37" s="991"/>
      <c r="CK37" s="991"/>
      <c r="CL37" s="992"/>
      <c r="CM37" s="990"/>
      <c r="CN37" s="991"/>
      <c r="CO37" s="991"/>
      <c r="CP37" s="991"/>
      <c r="CQ37" s="992"/>
      <c r="CR37" s="990"/>
      <c r="CS37" s="991"/>
      <c r="CT37" s="991"/>
      <c r="CU37" s="991"/>
      <c r="CV37" s="992"/>
      <c r="CW37" s="990"/>
      <c r="CX37" s="991"/>
      <c r="CY37" s="991"/>
      <c r="CZ37" s="991"/>
      <c r="DA37" s="992"/>
      <c r="DB37" s="990"/>
      <c r="DC37" s="991"/>
      <c r="DD37" s="991"/>
      <c r="DE37" s="991"/>
      <c r="DF37" s="992"/>
      <c r="DG37" s="990"/>
      <c r="DH37" s="991"/>
      <c r="DI37" s="991"/>
      <c r="DJ37" s="991"/>
      <c r="DK37" s="992"/>
      <c r="DL37" s="990"/>
      <c r="DM37" s="991"/>
      <c r="DN37" s="991"/>
      <c r="DO37" s="991"/>
      <c r="DP37" s="992"/>
      <c r="DQ37" s="990"/>
      <c r="DR37" s="991"/>
      <c r="DS37" s="991"/>
      <c r="DT37" s="991"/>
      <c r="DU37" s="992"/>
      <c r="DV37" s="993"/>
      <c r="DW37" s="994"/>
      <c r="DX37" s="994"/>
      <c r="DY37" s="994"/>
      <c r="DZ37" s="995"/>
      <c r="EA37" s="230"/>
    </row>
    <row r="38" spans="1:131" ht="26.25" customHeight="1">
      <c r="A38" s="242">
        <v>11</v>
      </c>
      <c r="B38" s="1031"/>
      <c r="C38" s="1032"/>
      <c r="D38" s="1032"/>
      <c r="E38" s="1032"/>
      <c r="F38" s="1032"/>
      <c r="G38" s="1032"/>
      <c r="H38" s="1032"/>
      <c r="I38" s="1032"/>
      <c r="J38" s="1032"/>
      <c r="K38" s="1032"/>
      <c r="L38" s="1032"/>
      <c r="M38" s="1032"/>
      <c r="N38" s="1032"/>
      <c r="O38" s="1032"/>
      <c r="P38" s="1033"/>
      <c r="Q38" s="1039"/>
      <c r="R38" s="1040"/>
      <c r="S38" s="1040"/>
      <c r="T38" s="1040"/>
      <c r="U38" s="1040"/>
      <c r="V38" s="1040"/>
      <c r="W38" s="1040"/>
      <c r="X38" s="1040"/>
      <c r="Y38" s="1040"/>
      <c r="Z38" s="1040"/>
      <c r="AA38" s="1040"/>
      <c r="AB38" s="1040"/>
      <c r="AC38" s="1040"/>
      <c r="AD38" s="1040"/>
      <c r="AE38" s="1041"/>
      <c r="AF38" s="1036"/>
      <c r="AG38" s="1037"/>
      <c r="AH38" s="1037"/>
      <c r="AI38" s="1037"/>
      <c r="AJ38" s="1038"/>
      <c r="AK38" s="980"/>
      <c r="AL38" s="971"/>
      <c r="AM38" s="971"/>
      <c r="AN38" s="971"/>
      <c r="AO38" s="971"/>
      <c r="AP38" s="971"/>
      <c r="AQ38" s="971"/>
      <c r="AR38" s="971"/>
      <c r="AS38" s="971"/>
      <c r="AT38" s="971"/>
      <c r="AU38" s="971"/>
      <c r="AV38" s="971"/>
      <c r="AW38" s="971"/>
      <c r="AX38" s="971"/>
      <c r="AY38" s="971"/>
      <c r="AZ38" s="1042"/>
      <c r="BA38" s="1042"/>
      <c r="BB38" s="1042"/>
      <c r="BC38" s="1042"/>
      <c r="BD38" s="1042"/>
      <c r="BE38" s="972"/>
      <c r="BF38" s="972"/>
      <c r="BG38" s="972"/>
      <c r="BH38" s="972"/>
      <c r="BI38" s="973"/>
      <c r="BJ38" s="232"/>
      <c r="BK38" s="232"/>
      <c r="BL38" s="232"/>
      <c r="BM38" s="232"/>
      <c r="BN38" s="232"/>
      <c r="BO38" s="241"/>
      <c r="BP38" s="241"/>
      <c r="BQ38" s="238">
        <v>32</v>
      </c>
      <c r="BR38" s="239"/>
      <c r="BS38" s="993"/>
      <c r="BT38" s="994"/>
      <c r="BU38" s="994"/>
      <c r="BV38" s="994"/>
      <c r="BW38" s="994"/>
      <c r="BX38" s="994"/>
      <c r="BY38" s="994"/>
      <c r="BZ38" s="994"/>
      <c r="CA38" s="994"/>
      <c r="CB38" s="994"/>
      <c r="CC38" s="994"/>
      <c r="CD38" s="994"/>
      <c r="CE38" s="994"/>
      <c r="CF38" s="994"/>
      <c r="CG38" s="1015"/>
      <c r="CH38" s="990"/>
      <c r="CI38" s="991"/>
      <c r="CJ38" s="991"/>
      <c r="CK38" s="991"/>
      <c r="CL38" s="992"/>
      <c r="CM38" s="990"/>
      <c r="CN38" s="991"/>
      <c r="CO38" s="991"/>
      <c r="CP38" s="991"/>
      <c r="CQ38" s="992"/>
      <c r="CR38" s="990"/>
      <c r="CS38" s="991"/>
      <c r="CT38" s="991"/>
      <c r="CU38" s="991"/>
      <c r="CV38" s="992"/>
      <c r="CW38" s="990"/>
      <c r="CX38" s="991"/>
      <c r="CY38" s="991"/>
      <c r="CZ38" s="991"/>
      <c r="DA38" s="992"/>
      <c r="DB38" s="990"/>
      <c r="DC38" s="991"/>
      <c r="DD38" s="991"/>
      <c r="DE38" s="991"/>
      <c r="DF38" s="992"/>
      <c r="DG38" s="990"/>
      <c r="DH38" s="991"/>
      <c r="DI38" s="991"/>
      <c r="DJ38" s="991"/>
      <c r="DK38" s="992"/>
      <c r="DL38" s="990"/>
      <c r="DM38" s="991"/>
      <c r="DN38" s="991"/>
      <c r="DO38" s="991"/>
      <c r="DP38" s="992"/>
      <c r="DQ38" s="990"/>
      <c r="DR38" s="991"/>
      <c r="DS38" s="991"/>
      <c r="DT38" s="991"/>
      <c r="DU38" s="992"/>
      <c r="DV38" s="993"/>
      <c r="DW38" s="994"/>
      <c r="DX38" s="994"/>
      <c r="DY38" s="994"/>
      <c r="DZ38" s="995"/>
      <c r="EA38" s="230"/>
    </row>
    <row r="39" spans="1:131" ht="26.25" customHeight="1">
      <c r="A39" s="242">
        <v>12</v>
      </c>
      <c r="B39" s="1031"/>
      <c r="C39" s="1032"/>
      <c r="D39" s="1032"/>
      <c r="E39" s="1032"/>
      <c r="F39" s="1032"/>
      <c r="G39" s="1032"/>
      <c r="H39" s="1032"/>
      <c r="I39" s="1032"/>
      <c r="J39" s="1032"/>
      <c r="K39" s="1032"/>
      <c r="L39" s="1032"/>
      <c r="M39" s="1032"/>
      <c r="N39" s="1032"/>
      <c r="O39" s="1032"/>
      <c r="P39" s="1033"/>
      <c r="Q39" s="1039"/>
      <c r="R39" s="1040"/>
      <c r="S39" s="1040"/>
      <c r="T39" s="1040"/>
      <c r="U39" s="1040"/>
      <c r="V39" s="1040"/>
      <c r="W39" s="1040"/>
      <c r="X39" s="1040"/>
      <c r="Y39" s="1040"/>
      <c r="Z39" s="1040"/>
      <c r="AA39" s="1040"/>
      <c r="AB39" s="1040"/>
      <c r="AC39" s="1040"/>
      <c r="AD39" s="1040"/>
      <c r="AE39" s="1041"/>
      <c r="AF39" s="1036"/>
      <c r="AG39" s="1037"/>
      <c r="AH39" s="1037"/>
      <c r="AI39" s="1037"/>
      <c r="AJ39" s="1038"/>
      <c r="AK39" s="980"/>
      <c r="AL39" s="971"/>
      <c r="AM39" s="971"/>
      <c r="AN39" s="971"/>
      <c r="AO39" s="971"/>
      <c r="AP39" s="971"/>
      <c r="AQ39" s="971"/>
      <c r="AR39" s="971"/>
      <c r="AS39" s="971"/>
      <c r="AT39" s="971"/>
      <c r="AU39" s="971"/>
      <c r="AV39" s="971"/>
      <c r="AW39" s="971"/>
      <c r="AX39" s="971"/>
      <c r="AY39" s="971"/>
      <c r="AZ39" s="1042"/>
      <c r="BA39" s="1042"/>
      <c r="BB39" s="1042"/>
      <c r="BC39" s="1042"/>
      <c r="BD39" s="1042"/>
      <c r="BE39" s="972"/>
      <c r="BF39" s="972"/>
      <c r="BG39" s="972"/>
      <c r="BH39" s="972"/>
      <c r="BI39" s="973"/>
      <c r="BJ39" s="232"/>
      <c r="BK39" s="232"/>
      <c r="BL39" s="232"/>
      <c r="BM39" s="232"/>
      <c r="BN39" s="232"/>
      <c r="BO39" s="241"/>
      <c r="BP39" s="241"/>
      <c r="BQ39" s="238">
        <v>33</v>
      </c>
      <c r="BR39" s="239"/>
      <c r="BS39" s="993"/>
      <c r="BT39" s="994"/>
      <c r="BU39" s="994"/>
      <c r="BV39" s="994"/>
      <c r="BW39" s="994"/>
      <c r="BX39" s="994"/>
      <c r="BY39" s="994"/>
      <c r="BZ39" s="994"/>
      <c r="CA39" s="994"/>
      <c r="CB39" s="994"/>
      <c r="CC39" s="994"/>
      <c r="CD39" s="994"/>
      <c r="CE39" s="994"/>
      <c r="CF39" s="994"/>
      <c r="CG39" s="1015"/>
      <c r="CH39" s="990"/>
      <c r="CI39" s="991"/>
      <c r="CJ39" s="991"/>
      <c r="CK39" s="991"/>
      <c r="CL39" s="992"/>
      <c r="CM39" s="990"/>
      <c r="CN39" s="991"/>
      <c r="CO39" s="991"/>
      <c r="CP39" s="991"/>
      <c r="CQ39" s="992"/>
      <c r="CR39" s="990"/>
      <c r="CS39" s="991"/>
      <c r="CT39" s="991"/>
      <c r="CU39" s="991"/>
      <c r="CV39" s="992"/>
      <c r="CW39" s="990"/>
      <c r="CX39" s="991"/>
      <c r="CY39" s="991"/>
      <c r="CZ39" s="991"/>
      <c r="DA39" s="992"/>
      <c r="DB39" s="990"/>
      <c r="DC39" s="991"/>
      <c r="DD39" s="991"/>
      <c r="DE39" s="991"/>
      <c r="DF39" s="992"/>
      <c r="DG39" s="990"/>
      <c r="DH39" s="991"/>
      <c r="DI39" s="991"/>
      <c r="DJ39" s="991"/>
      <c r="DK39" s="992"/>
      <c r="DL39" s="990"/>
      <c r="DM39" s="991"/>
      <c r="DN39" s="991"/>
      <c r="DO39" s="991"/>
      <c r="DP39" s="992"/>
      <c r="DQ39" s="990"/>
      <c r="DR39" s="991"/>
      <c r="DS39" s="991"/>
      <c r="DT39" s="991"/>
      <c r="DU39" s="992"/>
      <c r="DV39" s="993"/>
      <c r="DW39" s="994"/>
      <c r="DX39" s="994"/>
      <c r="DY39" s="994"/>
      <c r="DZ39" s="995"/>
      <c r="EA39" s="230"/>
    </row>
    <row r="40" spans="1:131" ht="26.25" customHeight="1">
      <c r="A40" s="238">
        <v>13</v>
      </c>
      <c r="B40" s="1031"/>
      <c r="C40" s="1032"/>
      <c r="D40" s="1032"/>
      <c r="E40" s="1032"/>
      <c r="F40" s="1032"/>
      <c r="G40" s="1032"/>
      <c r="H40" s="1032"/>
      <c r="I40" s="1032"/>
      <c r="J40" s="1032"/>
      <c r="K40" s="1032"/>
      <c r="L40" s="1032"/>
      <c r="M40" s="1032"/>
      <c r="N40" s="1032"/>
      <c r="O40" s="1032"/>
      <c r="P40" s="1033"/>
      <c r="Q40" s="1039"/>
      <c r="R40" s="1040"/>
      <c r="S40" s="1040"/>
      <c r="T40" s="1040"/>
      <c r="U40" s="1040"/>
      <c r="V40" s="1040"/>
      <c r="W40" s="1040"/>
      <c r="X40" s="1040"/>
      <c r="Y40" s="1040"/>
      <c r="Z40" s="1040"/>
      <c r="AA40" s="1040"/>
      <c r="AB40" s="1040"/>
      <c r="AC40" s="1040"/>
      <c r="AD40" s="1040"/>
      <c r="AE40" s="1041"/>
      <c r="AF40" s="1036"/>
      <c r="AG40" s="1037"/>
      <c r="AH40" s="1037"/>
      <c r="AI40" s="1037"/>
      <c r="AJ40" s="1038"/>
      <c r="AK40" s="980"/>
      <c r="AL40" s="971"/>
      <c r="AM40" s="971"/>
      <c r="AN40" s="971"/>
      <c r="AO40" s="971"/>
      <c r="AP40" s="971"/>
      <c r="AQ40" s="971"/>
      <c r="AR40" s="971"/>
      <c r="AS40" s="971"/>
      <c r="AT40" s="971"/>
      <c r="AU40" s="971"/>
      <c r="AV40" s="971"/>
      <c r="AW40" s="971"/>
      <c r="AX40" s="971"/>
      <c r="AY40" s="971"/>
      <c r="AZ40" s="1042"/>
      <c r="BA40" s="1042"/>
      <c r="BB40" s="1042"/>
      <c r="BC40" s="1042"/>
      <c r="BD40" s="1042"/>
      <c r="BE40" s="972"/>
      <c r="BF40" s="972"/>
      <c r="BG40" s="972"/>
      <c r="BH40" s="972"/>
      <c r="BI40" s="973"/>
      <c r="BJ40" s="232"/>
      <c r="BK40" s="232"/>
      <c r="BL40" s="232"/>
      <c r="BM40" s="232"/>
      <c r="BN40" s="232"/>
      <c r="BO40" s="241"/>
      <c r="BP40" s="241"/>
      <c r="BQ40" s="238">
        <v>34</v>
      </c>
      <c r="BR40" s="239"/>
      <c r="BS40" s="993"/>
      <c r="BT40" s="994"/>
      <c r="BU40" s="994"/>
      <c r="BV40" s="994"/>
      <c r="BW40" s="994"/>
      <c r="BX40" s="994"/>
      <c r="BY40" s="994"/>
      <c r="BZ40" s="994"/>
      <c r="CA40" s="994"/>
      <c r="CB40" s="994"/>
      <c r="CC40" s="994"/>
      <c r="CD40" s="994"/>
      <c r="CE40" s="994"/>
      <c r="CF40" s="994"/>
      <c r="CG40" s="1015"/>
      <c r="CH40" s="990"/>
      <c r="CI40" s="991"/>
      <c r="CJ40" s="991"/>
      <c r="CK40" s="991"/>
      <c r="CL40" s="992"/>
      <c r="CM40" s="990"/>
      <c r="CN40" s="991"/>
      <c r="CO40" s="991"/>
      <c r="CP40" s="991"/>
      <c r="CQ40" s="992"/>
      <c r="CR40" s="990"/>
      <c r="CS40" s="991"/>
      <c r="CT40" s="991"/>
      <c r="CU40" s="991"/>
      <c r="CV40" s="992"/>
      <c r="CW40" s="990"/>
      <c r="CX40" s="991"/>
      <c r="CY40" s="991"/>
      <c r="CZ40" s="991"/>
      <c r="DA40" s="992"/>
      <c r="DB40" s="990"/>
      <c r="DC40" s="991"/>
      <c r="DD40" s="991"/>
      <c r="DE40" s="991"/>
      <c r="DF40" s="992"/>
      <c r="DG40" s="990"/>
      <c r="DH40" s="991"/>
      <c r="DI40" s="991"/>
      <c r="DJ40" s="991"/>
      <c r="DK40" s="992"/>
      <c r="DL40" s="990"/>
      <c r="DM40" s="991"/>
      <c r="DN40" s="991"/>
      <c r="DO40" s="991"/>
      <c r="DP40" s="992"/>
      <c r="DQ40" s="990"/>
      <c r="DR40" s="991"/>
      <c r="DS40" s="991"/>
      <c r="DT40" s="991"/>
      <c r="DU40" s="992"/>
      <c r="DV40" s="993"/>
      <c r="DW40" s="994"/>
      <c r="DX40" s="994"/>
      <c r="DY40" s="994"/>
      <c r="DZ40" s="995"/>
      <c r="EA40" s="230"/>
    </row>
    <row r="41" spans="1:131" ht="26.25" customHeight="1">
      <c r="A41" s="238">
        <v>14</v>
      </c>
      <c r="B41" s="1031"/>
      <c r="C41" s="1032"/>
      <c r="D41" s="1032"/>
      <c r="E41" s="1032"/>
      <c r="F41" s="1032"/>
      <c r="G41" s="1032"/>
      <c r="H41" s="1032"/>
      <c r="I41" s="1032"/>
      <c r="J41" s="1032"/>
      <c r="K41" s="1032"/>
      <c r="L41" s="1032"/>
      <c r="M41" s="1032"/>
      <c r="N41" s="1032"/>
      <c r="O41" s="1032"/>
      <c r="P41" s="1033"/>
      <c r="Q41" s="1039"/>
      <c r="R41" s="1040"/>
      <c r="S41" s="1040"/>
      <c r="T41" s="1040"/>
      <c r="U41" s="1040"/>
      <c r="V41" s="1040"/>
      <c r="W41" s="1040"/>
      <c r="X41" s="1040"/>
      <c r="Y41" s="1040"/>
      <c r="Z41" s="1040"/>
      <c r="AA41" s="1040"/>
      <c r="AB41" s="1040"/>
      <c r="AC41" s="1040"/>
      <c r="AD41" s="1040"/>
      <c r="AE41" s="1041"/>
      <c r="AF41" s="1036"/>
      <c r="AG41" s="1037"/>
      <c r="AH41" s="1037"/>
      <c r="AI41" s="1037"/>
      <c r="AJ41" s="1038"/>
      <c r="AK41" s="980"/>
      <c r="AL41" s="971"/>
      <c r="AM41" s="971"/>
      <c r="AN41" s="971"/>
      <c r="AO41" s="971"/>
      <c r="AP41" s="971"/>
      <c r="AQ41" s="971"/>
      <c r="AR41" s="971"/>
      <c r="AS41" s="971"/>
      <c r="AT41" s="971"/>
      <c r="AU41" s="971"/>
      <c r="AV41" s="971"/>
      <c r="AW41" s="971"/>
      <c r="AX41" s="971"/>
      <c r="AY41" s="971"/>
      <c r="AZ41" s="1042"/>
      <c r="BA41" s="1042"/>
      <c r="BB41" s="1042"/>
      <c r="BC41" s="1042"/>
      <c r="BD41" s="1042"/>
      <c r="BE41" s="972"/>
      <c r="BF41" s="972"/>
      <c r="BG41" s="972"/>
      <c r="BH41" s="972"/>
      <c r="BI41" s="973"/>
      <c r="BJ41" s="232"/>
      <c r="BK41" s="232"/>
      <c r="BL41" s="232"/>
      <c r="BM41" s="232"/>
      <c r="BN41" s="232"/>
      <c r="BO41" s="241"/>
      <c r="BP41" s="241"/>
      <c r="BQ41" s="238">
        <v>35</v>
      </c>
      <c r="BR41" s="239"/>
      <c r="BS41" s="993"/>
      <c r="BT41" s="994"/>
      <c r="BU41" s="994"/>
      <c r="BV41" s="994"/>
      <c r="BW41" s="994"/>
      <c r="BX41" s="994"/>
      <c r="BY41" s="994"/>
      <c r="BZ41" s="994"/>
      <c r="CA41" s="994"/>
      <c r="CB41" s="994"/>
      <c r="CC41" s="994"/>
      <c r="CD41" s="994"/>
      <c r="CE41" s="994"/>
      <c r="CF41" s="994"/>
      <c r="CG41" s="1015"/>
      <c r="CH41" s="990"/>
      <c r="CI41" s="991"/>
      <c r="CJ41" s="991"/>
      <c r="CK41" s="991"/>
      <c r="CL41" s="992"/>
      <c r="CM41" s="990"/>
      <c r="CN41" s="991"/>
      <c r="CO41" s="991"/>
      <c r="CP41" s="991"/>
      <c r="CQ41" s="992"/>
      <c r="CR41" s="990"/>
      <c r="CS41" s="991"/>
      <c r="CT41" s="991"/>
      <c r="CU41" s="991"/>
      <c r="CV41" s="992"/>
      <c r="CW41" s="990"/>
      <c r="CX41" s="991"/>
      <c r="CY41" s="991"/>
      <c r="CZ41" s="991"/>
      <c r="DA41" s="992"/>
      <c r="DB41" s="990"/>
      <c r="DC41" s="991"/>
      <c r="DD41" s="991"/>
      <c r="DE41" s="991"/>
      <c r="DF41" s="992"/>
      <c r="DG41" s="990"/>
      <c r="DH41" s="991"/>
      <c r="DI41" s="991"/>
      <c r="DJ41" s="991"/>
      <c r="DK41" s="992"/>
      <c r="DL41" s="990"/>
      <c r="DM41" s="991"/>
      <c r="DN41" s="991"/>
      <c r="DO41" s="991"/>
      <c r="DP41" s="992"/>
      <c r="DQ41" s="990"/>
      <c r="DR41" s="991"/>
      <c r="DS41" s="991"/>
      <c r="DT41" s="991"/>
      <c r="DU41" s="992"/>
      <c r="DV41" s="993"/>
      <c r="DW41" s="994"/>
      <c r="DX41" s="994"/>
      <c r="DY41" s="994"/>
      <c r="DZ41" s="995"/>
      <c r="EA41" s="230"/>
    </row>
    <row r="42" spans="1:131" ht="26.25" customHeight="1">
      <c r="A42" s="238">
        <v>15</v>
      </c>
      <c r="B42" s="1031"/>
      <c r="C42" s="1032"/>
      <c r="D42" s="1032"/>
      <c r="E42" s="1032"/>
      <c r="F42" s="1032"/>
      <c r="G42" s="1032"/>
      <c r="H42" s="1032"/>
      <c r="I42" s="1032"/>
      <c r="J42" s="1032"/>
      <c r="K42" s="1032"/>
      <c r="L42" s="1032"/>
      <c r="M42" s="1032"/>
      <c r="N42" s="1032"/>
      <c r="O42" s="1032"/>
      <c r="P42" s="1033"/>
      <c r="Q42" s="1039"/>
      <c r="R42" s="1040"/>
      <c r="S42" s="1040"/>
      <c r="T42" s="1040"/>
      <c r="U42" s="1040"/>
      <c r="V42" s="1040"/>
      <c r="W42" s="1040"/>
      <c r="X42" s="1040"/>
      <c r="Y42" s="1040"/>
      <c r="Z42" s="1040"/>
      <c r="AA42" s="1040"/>
      <c r="AB42" s="1040"/>
      <c r="AC42" s="1040"/>
      <c r="AD42" s="1040"/>
      <c r="AE42" s="1041"/>
      <c r="AF42" s="1036"/>
      <c r="AG42" s="1037"/>
      <c r="AH42" s="1037"/>
      <c r="AI42" s="1037"/>
      <c r="AJ42" s="1038"/>
      <c r="AK42" s="980"/>
      <c r="AL42" s="971"/>
      <c r="AM42" s="971"/>
      <c r="AN42" s="971"/>
      <c r="AO42" s="971"/>
      <c r="AP42" s="971"/>
      <c r="AQ42" s="971"/>
      <c r="AR42" s="971"/>
      <c r="AS42" s="971"/>
      <c r="AT42" s="971"/>
      <c r="AU42" s="971"/>
      <c r="AV42" s="971"/>
      <c r="AW42" s="971"/>
      <c r="AX42" s="971"/>
      <c r="AY42" s="971"/>
      <c r="AZ42" s="1042"/>
      <c r="BA42" s="1042"/>
      <c r="BB42" s="1042"/>
      <c r="BC42" s="1042"/>
      <c r="BD42" s="1042"/>
      <c r="BE42" s="972"/>
      <c r="BF42" s="972"/>
      <c r="BG42" s="972"/>
      <c r="BH42" s="972"/>
      <c r="BI42" s="973"/>
      <c r="BJ42" s="232"/>
      <c r="BK42" s="232"/>
      <c r="BL42" s="232"/>
      <c r="BM42" s="232"/>
      <c r="BN42" s="232"/>
      <c r="BO42" s="241"/>
      <c r="BP42" s="241"/>
      <c r="BQ42" s="238">
        <v>36</v>
      </c>
      <c r="BR42" s="239"/>
      <c r="BS42" s="993"/>
      <c r="BT42" s="994"/>
      <c r="BU42" s="994"/>
      <c r="BV42" s="994"/>
      <c r="BW42" s="994"/>
      <c r="BX42" s="994"/>
      <c r="BY42" s="994"/>
      <c r="BZ42" s="994"/>
      <c r="CA42" s="994"/>
      <c r="CB42" s="994"/>
      <c r="CC42" s="994"/>
      <c r="CD42" s="994"/>
      <c r="CE42" s="994"/>
      <c r="CF42" s="994"/>
      <c r="CG42" s="1015"/>
      <c r="CH42" s="990"/>
      <c r="CI42" s="991"/>
      <c r="CJ42" s="991"/>
      <c r="CK42" s="991"/>
      <c r="CL42" s="992"/>
      <c r="CM42" s="990"/>
      <c r="CN42" s="991"/>
      <c r="CO42" s="991"/>
      <c r="CP42" s="991"/>
      <c r="CQ42" s="992"/>
      <c r="CR42" s="990"/>
      <c r="CS42" s="991"/>
      <c r="CT42" s="991"/>
      <c r="CU42" s="991"/>
      <c r="CV42" s="992"/>
      <c r="CW42" s="990"/>
      <c r="CX42" s="991"/>
      <c r="CY42" s="991"/>
      <c r="CZ42" s="991"/>
      <c r="DA42" s="992"/>
      <c r="DB42" s="990"/>
      <c r="DC42" s="991"/>
      <c r="DD42" s="991"/>
      <c r="DE42" s="991"/>
      <c r="DF42" s="992"/>
      <c r="DG42" s="990"/>
      <c r="DH42" s="991"/>
      <c r="DI42" s="991"/>
      <c r="DJ42" s="991"/>
      <c r="DK42" s="992"/>
      <c r="DL42" s="990"/>
      <c r="DM42" s="991"/>
      <c r="DN42" s="991"/>
      <c r="DO42" s="991"/>
      <c r="DP42" s="992"/>
      <c r="DQ42" s="990"/>
      <c r="DR42" s="991"/>
      <c r="DS42" s="991"/>
      <c r="DT42" s="991"/>
      <c r="DU42" s="992"/>
      <c r="DV42" s="993"/>
      <c r="DW42" s="994"/>
      <c r="DX42" s="994"/>
      <c r="DY42" s="994"/>
      <c r="DZ42" s="995"/>
      <c r="EA42" s="230"/>
    </row>
    <row r="43" spans="1:131" ht="26.25" customHeight="1">
      <c r="A43" s="238">
        <v>16</v>
      </c>
      <c r="B43" s="1031"/>
      <c r="C43" s="1032"/>
      <c r="D43" s="1032"/>
      <c r="E43" s="1032"/>
      <c r="F43" s="1032"/>
      <c r="G43" s="1032"/>
      <c r="H43" s="1032"/>
      <c r="I43" s="1032"/>
      <c r="J43" s="1032"/>
      <c r="K43" s="1032"/>
      <c r="L43" s="1032"/>
      <c r="M43" s="1032"/>
      <c r="N43" s="1032"/>
      <c r="O43" s="1032"/>
      <c r="P43" s="1033"/>
      <c r="Q43" s="1039"/>
      <c r="R43" s="1040"/>
      <c r="S43" s="1040"/>
      <c r="T43" s="1040"/>
      <c r="U43" s="1040"/>
      <c r="V43" s="1040"/>
      <c r="W43" s="1040"/>
      <c r="X43" s="1040"/>
      <c r="Y43" s="1040"/>
      <c r="Z43" s="1040"/>
      <c r="AA43" s="1040"/>
      <c r="AB43" s="1040"/>
      <c r="AC43" s="1040"/>
      <c r="AD43" s="1040"/>
      <c r="AE43" s="1041"/>
      <c r="AF43" s="1036"/>
      <c r="AG43" s="1037"/>
      <c r="AH43" s="1037"/>
      <c r="AI43" s="1037"/>
      <c r="AJ43" s="1038"/>
      <c r="AK43" s="980"/>
      <c r="AL43" s="971"/>
      <c r="AM43" s="971"/>
      <c r="AN43" s="971"/>
      <c r="AO43" s="971"/>
      <c r="AP43" s="971"/>
      <c r="AQ43" s="971"/>
      <c r="AR43" s="971"/>
      <c r="AS43" s="971"/>
      <c r="AT43" s="971"/>
      <c r="AU43" s="971"/>
      <c r="AV43" s="971"/>
      <c r="AW43" s="971"/>
      <c r="AX43" s="971"/>
      <c r="AY43" s="971"/>
      <c r="AZ43" s="1042"/>
      <c r="BA43" s="1042"/>
      <c r="BB43" s="1042"/>
      <c r="BC43" s="1042"/>
      <c r="BD43" s="1042"/>
      <c r="BE43" s="972"/>
      <c r="BF43" s="972"/>
      <c r="BG43" s="972"/>
      <c r="BH43" s="972"/>
      <c r="BI43" s="973"/>
      <c r="BJ43" s="232"/>
      <c r="BK43" s="232"/>
      <c r="BL43" s="232"/>
      <c r="BM43" s="232"/>
      <c r="BN43" s="232"/>
      <c r="BO43" s="241"/>
      <c r="BP43" s="241"/>
      <c r="BQ43" s="238">
        <v>37</v>
      </c>
      <c r="BR43" s="239"/>
      <c r="BS43" s="993"/>
      <c r="BT43" s="994"/>
      <c r="BU43" s="994"/>
      <c r="BV43" s="994"/>
      <c r="BW43" s="994"/>
      <c r="BX43" s="994"/>
      <c r="BY43" s="994"/>
      <c r="BZ43" s="994"/>
      <c r="CA43" s="994"/>
      <c r="CB43" s="994"/>
      <c r="CC43" s="994"/>
      <c r="CD43" s="994"/>
      <c r="CE43" s="994"/>
      <c r="CF43" s="994"/>
      <c r="CG43" s="1015"/>
      <c r="CH43" s="990"/>
      <c r="CI43" s="991"/>
      <c r="CJ43" s="991"/>
      <c r="CK43" s="991"/>
      <c r="CL43" s="992"/>
      <c r="CM43" s="990"/>
      <c r="CN43" s="991"/>
      <c r="CO43" s="991"/>
      <c r="CP43" s="991"/>
      <c r="CQ43" s="992"/>
      <c r="CR43" s="990"/>
      <c r="CS43" s="991"/>
      <c r="CT43" s="991"/>
      <c r="CU43" s="991"/>
      <c r="CV43" s="992"/>
      <c r="CW43" s="990"/>
      <c r="CX43" s="991"/>
      <c r="CY43" s="991"/>
      <c r="CZ43" s="991"/>
      <c r="DA43" s="992"/>
      <c r="DB43" s="990"/>
      <c r="DC43" s="991"/>
      <c r="DD43" s="991"/>
      <c r="DE43" s="991"/>
      <c r="DF43" s="992"/>
      <c r="DG43" s="990"/>
      <c r="DH43" s="991"/>
      <c r="DI43" s="991"/>
      <c r="DJ43" s="991"/>
      <c r="DK43" s="992"/>
      <c r="DL43" s="990"/>
      <c r="DM43" s="991"/>
      <c r="DN43" s="991"/>
      <c r="DO43" s="991"/>
      <c r="DP43" s="992"/>
      <c r="DQ43" s="990"/>
      <c r="DR43" s="991"/>
      <c r="DS43" s="991"/>
      <c r="DT43" s="991"/>
      <c r="DU43" s="992"/>
      <c r="DV43" s="993"/>
      <c r="DW43" s="994"/>
      <c r="DX43" s="994"/>
      <c r="DY43" s="994"/>
      <c r="DZ43" s="995"/>
      <c r="EA43" s="230"/>
    </row>
    <row r="44" spans="1:131" ht="26.25" customHeight="1">
      <c r="A44" s="238">
        <v>17</v>
      </c>
      <c r="B44" s="1031"/>
      <c r="C44" s="1032"/>
      <c r="D44" s="1032"/>
      <c r="E44" s="1032"/>
      <c r="F44" s="1032"/>
      <c r="G44" s="1032"/>
      <c r="H44" s="1032"/>
      <c r="I44" s="1032"/>
      <c r="J44" s="1032"/>
      <c r="K44" s="1032"/>
      <c r="L44" s="1032"/>
      <c r="M44" s="1032"/>
      <c r="N44" s="1032"/>
      <c r="O44" s="1032"/>
      <c r="P44" s="1033"/>
      <c r="Q44" s="1039"/>
      <c r="R44" s="1040"/>
      <c r="S44" s="1040"/>
      <c r="T44" s="1040"/>
      <c r="U44" s="1040"/>
      <c r="V44" s="1040"/>
      <c r="W44" s="1040"/>
      <c r="X44" s="1040"/>
      <c r="Y44" s="1040"/>
      <c r="Z44" s="1040"/>
      <c r="AA44" s="1040"/>
      <c r="AB44" s="1040"/>
      <c r="AC44" s="1040"/>
      <c r="AD44" s="1040"/>
      <c r="AE44" s="1041"/>
      <c r="AF44" s="1036"/>
      <c r="AG44" s="1037"/>
      <c r="AH44" s="1037"/>
      <c r="AI44" s="1037"/>
      <c r="AJ44" s="1038"/>
      <c r="AK44" s="980"/>
      <c r="AL44" s="971"/>
      <c r="AM44" s="971"/>
      <c r="AN44" s="971"/>
      <c r="AO44" s="971"/>
      <c r="AP44" s="971"/>
      <c r="AQ44" s="971"/>
      <c r="AR44" s="971"/>
      <c r="AS44" s="971"/>
      <c r="AT44" s="971"/>
      <c r="AU44" s="971"/>
      <c r="AV44" s="971"/>
      <c r="AW44" s="971"/>
      <c r="AX44" s="971"/>
      <c r="AY44" s="971"/>
      <c r="AZ44" s="1042"/>
      <c r="BA44" s="1042"/>
      <c r="BB44" s="1042"/>
      <c r="BC44" s="1042"/>
      <c r="BD44" s="1042"/>
      <c r="BE44" s="972"/>
      <c r="BF44" s="972"/>
      <c r="BG44" s="972"/>
      <c r="BH44" s="972"/>
      <c r="BI44" s="973"/>
      <c r="BJ44" s="232"/>
      <c r="BK44" s="232"/>
      <c r="BL44" s="232"/>
      <c r="BM44" s="232"/>
      <c r="BN44" s="232"/>
      <c r="BO44" s="241"/>
      <c r="BP44" s="241"/>
      <c r="BQ44" s="238">
        <v>38</v>
      </c>
      <c r="BR44" s="239"/>
      <c r="BS44" s="993"/>
      <c r="BT44" s="994"/>
      <c r="BU44" s="994"/>
      <c r="BV44" s="994"/>
      <c r="BW44" s="994"/>
      <c r="BX44" s="994"/>
      <c r="BY44" s="994"/>
      <c r="BZ44" s="994"/>
      <c r="CA44" s="994"/>
      <c r="CB44" s="994"/>
      <c r="CC44" s="994"/>
      <c r="CD44" s="994"/>
      <c r="CE44" s="994"/>
      <c r="CF44" s="994"/>
      <c r="CG44" s="1015"/>
      <c r="CH44" s="990"/>
      <c r="CI44" s="991"/>
      <c r="CJ44" s="991"/>
      <c r="CK44" s="991"/>
      <c r="CL44" s="992"/>
      <c r="CM44" s="990"/>
      <c r="CN44" s="991"/>
      <c r="CO44" s="991"/>
      <c r="CP44" s="991"/>
      <c r="CQ44" s="992"/>
      <c r="CR44" s="990"/>
      <c r="CS44" s="991"/>
      <c r="CT44" s="991"/>
      <c r="CU44" s="991"/>
      <c r="CV44" s="992"/>
      <c r="CW44" s="990"/>
      <c r="CX44" s="991"/>
      <c r="CY44" s="991"/>
      <c r="CZ44" s="991"/>
      <c r="DA44" s="992"/>
      <c r="DB44" s="990"/>
      <c r="DC44" s="991"/>
      <c r="DD44" s="991"/>
      <c r="DE44" s="991"/>
      <c r="DF44" s="992"/>
      <c r="DG44" s="990"/>
      <c r="DH44" s="991"/>
      <c r="DI44" s="991"/>
      <c r="DJ44" s="991"/>
      <c r="DK44" s="992"/>
      <c r="DL44" s="990"/>
      <c r="DM44" s="991"/>
      <c r="DN44" s="991"/>
      <c r="DO44" s="991"/>
      <c r="DP44" s="992"/>
      <c r="DQ44" s="990"/>
      <c r="DR44" s="991"/>
      <c r="DS44" s="991"/>
      <c r="DT44" s="991"/>
      <c r="DU44" s="992"/>
      <c r="DV44" s="993"/>
      <c r="DW44" s="994"/>
      <c r="DX44" s="994"/>
      <c r="DY44" s="994"/>
      <c r="DZ44" s="995"/>
      <c r="EA44" s="230"/>
    </row>
    <row r="45" spans="1:131" ht="26.25" customHeight="1">
      <c r="A45" s="238">
        <v>18</v>
      </c>
      <c r="B45" s="1031"/>
      <c r="C45" s="1032"/>
      <c r="D45" s="1032"/>
      <c r="E45" s="1032"/>
      <c r="F45" s="1032"/>
      <c r="G45" s="1032"/>
      <c r="H45" s="1032"/>
      <c r="I45" s="1032"/>
      <c r="J45" s="1032"/>
      <c r="K45" s="1032"/>
      <c r="L45" s="1032"/>
      <c r="M45" s="1032"/>
      <c r="N45" s="1032"/>
      <c r="O45" s="1032"/>
      <c r="P45" s="1033"/>
      <c r="Q45" s="1039"/>
      <c r="R45" s="1040"/>
      <c r="S45" s="1040"/>
      <c r="T45" s="1040"/>
      <c r="U45" s="1040"/>
      <c r="V45" s="1040"/>
      <c r="W45" s="1040"/>
      <c r="X45" s="1040"/>
      <c r="Y45" s="1040"/>
      <c r="Z45" s="1040"/>
      <c r="AA45" s="1040"/>
      <c r="AB45" s="1040"/>
      <c r="AC45" s="1040"/>
      <c r="AD45" s="1040"/>
      <c r="AE45" s="1041"/>
      <c r="AF45" s="1036"/>
      <c r="AG45" s="1037"/>
      <c r="AH45" s="1037"/>
      <c r="AI45" s="1037"/>
      <c r="AJ45" s="1038"/>
      <c r="AK45" s="980"/>
      <c r="AL45" s="971"/>
      <c r="AM45" s="971"/>
      <c r="AN45" s="971"/>
      <c r="AO45" s="971"/>
      <c r="AP45" s="971"/>
      <c r="AQ45" s="971"/>
      <c r="AR45" s="971"/>
      <c r="AS45" s="971"/>
      <c r="AT45" s="971"/>
      <c r="AU45" s="971"/>
      <c r="AV45" s="971"/>
      <c r="AW45" s="971"/>
      <c r="AX45" s="971"/>
      <c r="AY45" s="971"/>
      <c r="AZ45" s="1042"/>
      <c r="BA45" s="1042"/>
      <c r="BB45" s="1042"/>
      <c r="BC45" s="1042"/>
      <c r="BD45" s="1042"/>
      <c r="BE45" s="972"/>
      <c r="BF45" s="972"/>
      <c r="BG45" s="972"/>
      <c r="BH45" s="972"/>
      <c r="BI45" s="973"/>
      <c r="BJ45" s="232"/>
      <c r="BK45" s="232"/>
      <c r="BL45" s="232"/>
      <c r="BM45" s="232"/>
      <c r="BN45" s="232"/>
      <c r="BO45" s="241"/>
      <c r="BP45" s="241"/>
      <c r="BQ45" s="238">
        <v>39</v>
      </c>
      <c r="BR45" s="239"/>
      <c r="BS45" s="993"/>
      <c r="BT45" s="994"/>
      <c r="BU45" s="994"/>
      <c r="BV45" s="994"/>
      <c r="BW45" s="994"/>
      <c r="BX45" s="994"/>
      <c r="BY45" s="994"/>
      <c r="BZ45" s="994"/>
      <c r="CA45" s="994"/>
      <c r="CB45" s="994"/>
      <c r="CC45" s="994"/>
      <c r="CD45" s="994"/>
      <c r="CE45" s="994"/>
      <c r="CF45" s="994"/>
      <c r="CG45" s="1015"/>
      <c r="CH45" s="990"/>
      <c r="CI45" s="991"/>
      <c r="CJ45" s="991"/>
      <c r="CK45" s="991"/>
      <c r="CL45" s="992"/>
      <c r="CM45" s="990"/>
      <c r="CN45" s="991"/>
      <c r="CO45" s="991"/>
      <c r="CP45" s="991"/>
      <c r="CQ45" s="992"/>
      <c r="CR45" s="990"/>
      <c r="CS45" s="991"/>
      <c r="CT45" s="991"/>
      <c r="CU45" s="991"/>
      <c r="CV45" s="992"/>
      <c r="CW45" s="990"/>
      <c r="CX45" s="991"/>
      <c r="CY45" s="991"/>
      <c r="CZ45" s="991"/>
      <c r="DA45" s="992"/>
      <c r="DB45" s="990"/>
      <c r="DC45" s="991"/>
      <c r="DD45" s="991"/>
      <c r="DE45" s="991"/>
      <c r="DF45" s="992"/>
      <c r="DG45" s="990"/>
      <c r="DH45" s="991"/>
      <c r="DI45" s="991"/>
      <c r="DJ45" s="991"/>
      <c r="DK45" s="992"/>
      <c r="DL45" s="990"/>
      <c r="DM45" s="991"/>
      <c r="DN45" s="991"/>
      <c r="DO45" s="991"/>
      <c r="DP45" s="992"/>
      <c r="DQ45" s="990"/>
      <c r="DR45" s="991"/>
      <c r="DS45" s="991"/>
      <c r="DT45" s="991"/>
      <c r="DU45" s="992"/>
      <c r="DV45" s="993"/>
      <c r="DW45" s="994"/>
      <c r="DX45" s="994"/>
      <c r="DY45" s="994"/>
      <c r="DZ45" s="995"/>
      <c r="EA45" s="230"/>
    </row>
    <row r="46" spans="1:131" ht="26.25" customHeight="1">
      <c r="A46" s="238">
        <v>19</v>
      </c>
      <c r="B46" s="1031"/>
      <c r="C46" s="1032"/>
      <c r="D46" s="1032"/>
      <c r="E46" s="1032"/>
      <c r="F46" s="1032"/>
      <c r="G46" s="1032"/>
      <c r="H46" s="1032"/>
      <c r="I46" s="1032"/>
      <c r="J46" s="1032"/>
      <c r="K46" s="1032"/>
      <c r="L46" s="1032"/>
      <c r="M46" s="1032"/>
      <c r="N46" s="1032"/>
      <c r="O46" s="1032"/>
      <c r="P46" s="1033"/>
      <c r="Q46" s="1039"/>
      <c r="R46" s="1040"/>
      <c r="S46" s="1040"/>
      <c r="T46" s="1040"/>
      <c r="U46" s="1040"/>
      <c r="V46" s="1040"/>
      <c r="W46" s="1040"/>
      <c r="X46" s="1040"/>
      <c r="Y46" s="1040"/>
      <c r="Z46" s="1040"/>
      <c r="AA46" s="1040"/>
      <c r="AB46" s="1040"/>
      <c r="AC46" s="1040"/>
      <c r="AD46" s="1040"/>
      <c r="AE46" s="1041"/>
      <c r="AF46" s="1036"/>
      <c r="AG46" s="1037"/>
      <c r="AH46" s="1037"/>
      <c r="AI46" s="1037"/>
      <c r="AJ46" s="1038"/>
      <c r="AK46" s="980"/>
      <c r="AL46" s="971"/>
      <c r="AM46" s="971"/>
      <c r="AN46" s="971"/>
      <c r="AO46" s="971"/>
      <c r="AP46" s="971"/>
      <c r="AQ46" s="971"/>
      <c r="AR46" s="971"/>
      <c r="AS46" s="971"/>
      <c r="AT46" s="971"/>
      <c r="AU46" s="971"/>
      <c r="AV46" s="971"/>
      <c r="AW46" s="971"/>
      <c r="AX46" s="971"/>
      <c r="AY46" s="971"/>
      <c r="AZ46" s="1042"/>
      <c r="BA46" s="1042"/>
      <c r="BB46" s="1042"/>
      <c r="BC46" s="1042"/>
      <c r="BD46" s="1042"/>
      <c r="BE46" s="972"/>
      <c r="BF46" s="972"/>
      <c r="BG46" s="972"/>
      <c r="BH46" s="972"/>
      <c r="BI46" s="973"/>
      <c r="BJ46" s="232"/>
      <c r="BK46" s="232"/>
      <c r="BL46" s="232"/>
      <c r="BM46" s="232"/>
      <c r="BN46" s="232"/>
      <c r="BO46" s="241"/>
      <c r="BP46" s="241"/>
      <c r="BQ46" s="238">
        <v>40</v>
      </c>
      <c r="BR46" s="239"/>
      <c r="BS46" s="993"/>
      <c r="BT46" s="994"/>
      <c r="BU46" s="994"/>
      <c r="BV46" s="994"/>
      <c r="BW46" s="994"/>
      <c r="BX46" s="994"/>
      <c r="BY46" s="994"/>
      <c r="BZ46" s="994"/>
      <c r="CA46" s="994"/>
      <c r="CB46" s="994"/>
      <c r="CC46" s="994"/>
      <c r="CD46" s="994"/>
      <c r="CE46" s="994"/>
      <c r="CF46" s="994"/>
      <c r="CG46" s="1015"/>
      <c r="CH46" s="990"/>
      <c r="CI46" s="991"/>
      <c r="CJ46" s="991"/>
      <c r="CK46" s="991"/>
      <c r="CL46" s="992"/>
      <c r="CM46" s="990"/>
      <c r="CN46" s="991"/>
      <c r="CO46" s="991"/>
      <c r="CP46" s="991"/>
      <c r="CQ46" s="992"/>
      <c r="CR46" s="990"/>
      <c r="CS46" s="991"/>
      <c r="CT46" s="991"/>
      <c r="CU46" s="991"/>
      <c r="CV46" s="992"/>
      <c r="CW46" s="990"/>
      <c r="CX46" s="991"/>
      <c r="CY46" s="991"/>
      <c r="CZ46" s="991"/>
      <c r="DA46" s="992"/>
      <c r="DB46" s="990"/>
      <c r="DC46" s="991"/>
      <c r="DD46" s="991"/>
      <c r="DE46" s="991"/>
      <c r="DF46" s="992"/>
      <c r="DG46" s="990"/>
      <c r="DH46" s="991"/>
      <c r="DI46" s="991"/>
      <c r="DJ46" s="991"/>
      <c r="DK46" s="992"/>
      <c r="DL46" s="990"/>
      <c r="DM46" s="991"/>
      <c r="DN46" s="991"/>
      <c r="DO46" s="991"/>
      <c r="DP46" s="992"/>
      <c r="DQ46" s="990"/>
      <c r="DR46" s="991"/>
      <c r="DS46" s="991"/>
      <c r="DT46" s="991"/>
      <c r="DU46" s="992"/>
      <c r="DV46" s="993"/>
      <c r="DW46" s="994"/>
      <c r="DX46" s="994"/>
      <c r="DY46" s="994"/>
      <c r="DZ46" s="995"/>
      <c r="EA46" s="230"/>
    </row>
    <row r="47" spans="1:131" ht="26.25" customHeight="1">
      <c r="A47" s="238">
        <v>20</v>
      </c>
      <c r="B47" s="1031"/>
      <c r="C47" s="1032"/>
      <c r="D47" s="1032"/>
      <c r="E47" s="1032"/>
      <c r="F47" s="1032"/>
      <c r="G47" s="1032"/>
      <c r="H47" s="1032"/>
      <c r="I47" s="1032"/>
      <c r="J47" s="1032"/>
      <c r="K47" s="1032"/>
      <c r="L47" s="1032"/>
      <c r="M47" s="1032"/>
      <c r="N47" s="1032"/>
      <c r="O47" s="1032"/>
      <c r="P47" s="1033"/>
      <c r="Q47" s="1039"/>
      <c r="R47" s="1040"/>
      <c r="S47" s="1040"/>
      <c r="T47" s="1040"/>
      <c r="U47" s="1040"/>
      <c r="V47" s="1040"/>
      <c r="W47" s="1040"/>
      <c r="X47" s="1040"/>
      <c r="Y47" s="1040"/>
      <c r="Z47" s="1040"/>
      <c r="AA47" s="1040"/>
      <c r="AB47" s="1040"/>
      <c r="AC47" s="1040"/>
      <c r="AD47" s="1040"/>
      <c r="AE47" s="1041"/>
      <c r="AF47" s="1036"/>
      <c r="AG47" s="1037"/>
      <c r="AH47" s="1037"/>
      <c r="AI47" s="1037"/>
      <c r="AJ47" s="1038"/>
      <c r="AK47" s="980"/>
      <c r="AL47" s="971"/>
      <c r="AM47" s="971"/>
      <c r="AN47" s="971"/>
      <c r="AO47" s="971"/>
      <c r="AP47" s="971"/>
      <c r="AQ47" s="971"/>
      <c r="AR47" s="971"/>
      <c r="AS47" s="971"/>
      <c r="AT47" s="971"/>
      <c r="AU47" s="971"/>
      <c r="AV47" s="971"/>
      <c r="AW47" s="971"/>
      <c r="AX47" s="971"/>
      <c r="AY47" s="971"/>
      <c r="AZ47" s="1042"/>
      <c r="BA47" s="1042"/>
      <c r="BB47" s="1042"/>
      <c r="BC47" s="1042"/>
      <c r="BD47" s="1042"/>
      <c r="BE47" s="972"/>
      <c r="BF47" s="972"/>
      <c r="BG47" s="972"/>
      <c r="BH47" s="972"/>
      <c r="BI47" s="973"/>
      <c r="BJ47" s="232"/>
      <c r="BK47" s="232"/>
      <c r="BL47" s="232"/>
      <c r="BM47" s="232"/>
      <c r="BN47" s="232"/>
      <c r="BO47" s="241"/>
      <c r="BP47" s="241"/>
      <c r="BQ47" s="238">
        <v>41</v>
      </c>
      <c r="BR47" s="239"/>
      <c r="BS47" s="993"/>
      <c r="BT47" s="994"/>
      <c r="BU47" s="994"/>
      <c r="BV47" s="994"/>
      <c r="BW47" s="994"/>
      <c r="BX47" s="994"/>
      <c r="BY47" s="994"/>
      <c r="BZ47" s="994"/>
      <c r="CA47" s="994"/>
      <c r="CB47" s="994"/>
      <c r="CC47" s="994"/>
      <c r="CD47" s="994"/>
      <c r="CE47" s="994"/>
      <c r="CF47" s="994"/>
      <c r="CG47" s="1015"/>
      <c r="CH47" s="990"/>
      <c r="CI47" s="991"/>
      <c r="CJ47" s="991"/>
      <c r="CK47" s="991"/>
      <c r="CL47" s="992"/>
      <c r="CM47" s="990"/>
      <c r="CN47" s="991"/>
      <c r="CO47" s="991"/>
      <c r="CP47" s="991"/>
      <c r="CQ47" s="992"/>
      <c r="CR47" s="990"/>
      <c r="CS47" s="991"/>
      <c r="CT47" s="991"/>
      <c r="CU47" s="991"/>
      <c r="CV47" s="992"/>
      <c r="CW47" s="990"/>
      <c r="CX47" s="991"/>
      <c r="CY47" s="991"/>
      <c r="CZ47" s="991"/>
      <c r="DA47" s="992"/>
      <c r="DB47" s="990"/>
      <c r="DC47" s="991"/>
      <c r="DD47" s="991"/>
      <c r="DE47" s="991"/>
      <c r="DF47" s="992"/>
      <c r="DG47" s="990"/>
      <c r="DH47" s="991"/>
      <c r="DI47" s="991"/>
      <c r="DJ47" s="991"/>
      <c r="DK47" s="992"/>
      <c r="DL47" s="990"/>
      <c r="DM47" s="991"/>
      <c r="DN47" s="991"/>
      <c r="DO47" s="991"/>
      <c r="DP47" s="992"/>
      <c r="DQ47" s="990"/>
      <c r="DR47" s="991"/>
      <c r="DS47" s="991"/>
      <c r="DT47" s="991"/>
      <c r="DU47" s="992"/>
      <c r="DV47" s="993"/>
      <c r="DW47" s="994"/>
      <c r="DX47" s="994"/>
      <c r="DY47" s="994"/>
      <c r="DZ47" s="995"/>
      <c r="EA47" s="230"/>
    </row>
    <row r="48" spans="1:131" ht="26.25" customHeight="1">
      <c r="A48" s="238">
        <v>21</v>
      </c>
      <c r="B48" s="1031"/>
      <c r="C48" s="1032"/>
      <c r="D48" s="1032"/>
      <c r="E48" s="1032"/>
      <c r="F48" s="1032"/>
      <c r="G48" s="1032"/>
      <c r="H48" s="1032"/>
      <c r="I48" s="1032"/>
      <c r="J48" s="1032"/>
      <c r="K48" s="1032"/>
      <c r="L48" s="1032"/>
      <c r="M48" s="1032"/>
      <c r="N48" s="1032"/>
      <c r="O48" s="1032"/>
      <c r="P48" s="1033"/>
      <c r="Q48" s="1039"/>
      <c r="R48" s="1040"/>
      <c r="S48" s="1040"/>
      <c r="T48" s="1040"/>
      <c r="U48" s="1040"/>
      <c r="V48" s="1040"/>
      <c r="W48" s="1040"/>
      <c r="X48" s="1040"/>
      <c r="Y48" s="1040"/>
      <c r="Z48" s="1040"/>
      <c r="AA48" s="1040"/>
      <c r="AB48" s="1040"/>
      <c r="AC48" s="1040"/>
      <c r="AD48" s="1040"/>
      <c r="AE48" s="1041"/>
      <c r="AF48" s="1036"/>
      <c r="AG48" s="1037"/>
      <c r="AH48" s="1037"/>
      <c r="AI48" s="1037"/>
      <c r="AJ48" s="1038"/>
      <c r="AK48" s="980"/>
      <c r="AL48" s="971"/>
      <c r="AM48" s="971"/>
      <c r="AN48" s="971"/>
      <c r="AO48" s="971"/>
      <c r="AP48" s="971"/>
      <c r="AQ48" s="971"/>
      <c r="AR48" s="971"/>
      <c r="AS48" s="971"/>
      <c r="AT48" s="971"/>
      <c r="AU48" s="971"/>
      <c r="AV48" s="971"/>
      <c r="AW48" s="971"/>
      <c r="AX48" s="971"/>
      <c r="AY48" s="971"/>
      <c r="AZ48" s="1042"/>
      <c r="BA48" s="1042"/>
      <c r="BB48" s="1042"/>
      <c r="BC48" s="1042"/>
      <c r="BD48" s="1042"/>
      <c r="BE48" s="972"/>
      <c r="BF48" s="972"/>
      <c r="BG48" s="972"/>
      <c r="BH48" s="972"/>
      <c r="BI48" s="973"/>
      <c r="BJ48" s="232"/>
      <c r="BK48" s="232"/>
      <c r="BL48" s="232"/>
      <c r="BM48" s="232"/>
      <c r="BN48" s="232"/>
      <c r="BO48" s="241"/>
      <c r="BP48" s="241"/>
      <c r="BQ48" s="238">
        <v>42</v>
      </c>
      <c r="BR48" s="239"/>
      <c r="BS48" s="993"/>
      <c r="BT48" s="994"/>
      <c r="BU48" s="994"/>
      <c r="BV48" s="994"/>
      <c r="BW48" s="994"/>
      <c r="BX48" s="994"/>
      <c r="BY48" s="994"/>
      <c r="BZ48" s="994"/>
      <c r="CA48" s="994"/>
      <c r="CB48" s="994"/>
      <c r="CC48" s="994"/>
      <c r="CD48" s="994"/>
      <c r="CE48" s="994"/>
      <c r="CF48" s="994"/>
      <c r="CG48" s="1015"/>
      <c r="CH48" s="990"/>
      <c r="CI48" s="991"/>
      <c r="CJ48" s="991"/>
      <c r="CK48" s="991"/>
      <c r="CL48" s="992"/>
      <c r="CM48" s="990"/>
      <c r="CN48" s="991"/>
      <c r="CO48" s="991"/>
      <c r="CP48" s="991"/>
      <c r="CQ48" s="992"/>
      <c r="CR48" s="990"/>
      <c r="CS48" s="991"/>
      <c r="CT48" s="991"/>
      <c r="CU48" s="991"/>
      <c r="CV48" s="992"/>
      <c r="CW48" s="990"/>
      <c r="CX48" s="991"/>
      <c r="CY48" s="991"/>
      <c r="CZ48" s="991"/>
      <c r="DA48" s="992"/>
      <c r="DB48" s="990"/>
      <c r="DC48" s="991"/>
      <c r="DD48" s="991"/>
      <c r="DE48" s="991"/>
      <c r="DF48" s="992"/>
      <c r="DG48" s="990"/>
      <c r="DH48" s="991"/>
      <c r="DI48" s="991"/>
      <c r="DJ48" s="991"/>
      <c r="DK48" s="992"/>
      <c r="DL48" s="990"/>
      <c r="DM48" s="991"/>
      <c r="DN48" s="991"/>
      <c r="DO48" s="991"/>
      <c r="DP48" s="992"/>
      <c r="DQ48" s="990"/>
      <c r="DR48" s="991"/>
      <c r="DS48" s="991"/>
      <c r="DT48" s="991"/>
      <c r="DU48" s="992"/>
      <c r="DV48" s="993"/>
      <c r="DW48" s="994"/>
      <c r="DX48" s="994"/>
      <c r="DY48" s="994"/>
      <c r="DZ48" s="995"/>
      <c r="EA48" s="230"/>
    </row>
    <row r="49" spans="1:131" ht="26.25" customHeight="1">
      <c r="A49" s="238">
        <v>22</v>
      </c>
      <c r="B49" s="1031"/>
      <c r="C49" s="1032"/>
      <c r="D49" s="1032"/>
      <c r="E49" s="1032"/>
      <c r="F49" s="1032"/>
      <c r="G49" s="1032"/>
      <c r="H49" s="1032"/>
      <c r="I49" s="1032"/>
      <c r="J49" s="1032"/>
      <c r="K49" s="1032"/>
      <c r="L49" s="1032"/>
      <c r="M49" s="1032"/>
      <c r="N49" s="1032"/>
      <c r="O49" s="1032"/>
      <c r="P49" s="1033"/>
      <c r="Q49" s="1039"/>
      <c r="R49" s="1040"/>
      <c r="S49" s="1040"/>
      <c r="T49" s="1040"/>
      <c r="U49" s="1040"/>
      <c r="V49" s="1040"/>
      <c r="W49" s="1040"/>
      <c r="X49" s="1040"/>
      <c r="Y49" s="1040"/>
      <c r="Z49" s="1040"/>
      <c r="AA49" s="1040"/>
      <c r="AB49" s="1040"/>
      <c r="AC49" s="1040"/>
      <c r="AD49" s="1040"/>
      <c r="AE49" s="1041"/>
      <c r="AF49" s="1036"/>
      <c r="AG49" s="1037"/>
      <c r="AH49" s="1037"/>
      <c r="AI49" s="1037"/>
      <c r="AJ49" s="1038"/>
      <c r="AK49" s="980"/>
      <c r="AL49" s="971"/>
      <c r="AM49" s="971"/>
      <c r="AN49" s="971"/>
      <c r="AO49" s="971"/>
      <c r="AP49" s="971"/>
      <c r="AQ49" s="971"/>
      <c r="AR49" s="971"/>
      <c r="AS49" s="971"/>
      <c r="AT49" s="971"/>
      <c r="AU49" s="971"/>
      <c r="AV49" s="971"/>
      <c r="AW49" s="971"/>
      <c r="AX49" s="971"/>
      <c r="AY49" s="971"/>
      <c r="AZ49" s="1042"/>
      <c r="BA49" s="1042"/>
      <c r="BB49" s="1042"/>
      <c r="BC49" s="1042"/>
      <c r="BD49" s="1042"/>
      <c r="BE49" s="972"/>
      <c r="BF49" s="972"/>
      <c r="BG49" s="972"/>
      <c r="BH49" s="972"/>
      <c r="BI49" s="973"/>
      <c r="BJ49" s="232"/>
      <c r="BK49" s="232"/>
      <c r="BL49" s="232"/>
      <c r="BM49" s="232"/>
      <c r="BN49" s="232"/>
      <c r="BO49" s="241"/>
      <c r="BP49" s="241"/>
      <c r="BQ49" s="238">
        <v>43</v>
      </c>
      <c r="BR49" s="239"/>
      <c r="BS49" s="993"/>
      <c r="BT49" s="994"/>
      <c r="BU49" s="994"/>
      <c r="BV49" s="994"/>
      <c r="BW49" s="994"/>
      <c r="BX49" s="994"/>
      <c r="BY49" s="994"/>
      <c r="BZ49" s="994"/>
      <c r="CA49" s="994"/>
      <c r="CB49" s="994"/>
      <c r="CC49" s="994"/>
      <c r="CD49" s="994"/>
      <c r="CE49" s="994"/>
      <c r="CF49" s="994"/>
      <c r="CG49" s="1015"/>
      <c r="CH49" s="990"/>
      <c r="CI49" s="991"/>
      <c r="CJ49" s="991"/>
      <c r="CK49" s="991"/>
      <c r="CL49" s="992"/>
      <c r="CM49" s="990"/>
      <c r="CN49" s="991"/>
      <c r="CO49" s="991"/>
      <c r="CP49" s="991"/>
      <c r="CQ49" s="992"/>
      <c r="CR49" s="990"/>
      <c r="CS49" s="991"/>
      <c r="CT49" s="991"/>
      <c r="CU49" s="991"/>
      <c r="CV49" s="992"/>
      <c r="CW49" s="990"/>
      <c r="CX49" s="991"/>
      <c r="CY49" s="991"/>
      <c r="CZ49" s="991"/>
      <c r="DA49" s="992"/>
      <c r="DB49" s="990"/>
      <c r="DC49" s="991"/>
      <c r="DD49" s="991"/>
      <c r="DE49" s="991"/>
      <c r="DF49" s="992"/>
      <c r="DG49" s="990"/>
      <c r="DH49" s="991"/>
      <c r="DI49" s="991"/>
      <c r="DJ49" s="991"/>
      <c r="DK49" s="992"/>
      <c r="DL49" s="990"/>
      <c r="DM49" s="991"/>
      <c r="DN49" s="991"/>
      <c r="DO49" s="991"/>
      <c r="DP49" s="992"/>
      <c r="DQ49" s="990"/>
      <c r="DR49" s="991"/>
      <c r="DS49" s="991"/>
      <c r="DT49" s="991"/>
      <c r="DU49" s="992"/>
      <c r="DV49" s="993"/>
      <c r="DW49" s="994"/>
      <c r="DX49" s="994"/>
      <c r="DY49" s="994"/>
      <c r="DZ49" s="995"/>
      <c r="EA49" s="230"/>
    </row>
    <row r="50" spans="1:131" ht="26.25" customHeight="1">
      <c r="A50" s="238">
        <v>23</v>
      </c>
      <c r="B50" s="1031"/>
      <c r="C50" s="1032"/>
      <c r="D50" s="1032"/>
      <c r="E50" s="1032"/>
      <c r="F50" s="1032"/>
      <c r="G50" s="1032"/>
      <c r="H50" s="1032"/>
      <c r="I50" s="1032"/>
      <c r="J50" s="1032"/>
      <c r="K50" s="1032"/>
      <c r="L50" s="1032"/>
      <c r="M50" s="1032"/>
      <c r="N50" s="1032"/>
      <c r="O50" s="1032"/>
      <c r="P50" s="1033"/>
      <c r="Q50" s="1034"/>
      <c r="R50" s="1026"/>
      <c r="S50" s="1026"/>
      <c r="T50" s="1026"/>
      <c r="U50" s="1026"/>
      <c r="V50" s="1026"/>
      <c r="W50" s="1026"/>
      <c r="X50" s="1026"/>
      <c r="Y50" s="1026"/>
      <c r="Z50" s="1026"/>
      <c r="AA50" s="1026"/>
      <c r="AB50" s="1026"/>
      <c r="AC50" s="1026"/>
      <c r="AD50" s="1026"/>
      <c r="AE50" s="1035"/>
      <c r="AF50" s="1036"/>
      <c r="AG50" s="1037"/>
      <c r="AH50" s="1037"/>
      <c r="AI50" s="1037"/>
      <c r="AJ50" s="1038"/>
      <c r="AK50" s="1025"/>
      <c r="AL50" s="1026"/>
      <c r="AM50" s="1026"/>
      <c r="AN50" s="1026"/>
      <c r="AO50" s="1026"/>
      <c r="AP50" s="1026"/>
      <c r="AQ50" s="1026"/>
      <c r="AR50" s="1026"/>
      <c r="AS50" s="1026"/>
      <c r="AT50" s="1026"/>
      <c r="AU50" s="1026"/>
      <c r="AV50" s="1026"/>
      <c r="AW50" s="1026"/>
      <c r="AX50" s="1026"/>
      <c r="AY50" s="1026"/>
      <c r="AZ50" s="1027"/>
      <c r="BA50" s="1027"/>
      <c r="BB50" s="1027"/>
      <c r="BC50" s="1027"/>
      <c r="BD50" s="1027"/>
      <c r="BE50" s="972"/>
      <c r="BF50" s="972"/>
      <c r="BG50" s="972"/>
      <c r="BH50" s="972"/>
      <c r="BI50" s="973"/>
      <c r="BJ50" s="232"/>
      <c r="BK50" s="232"/>
      <c r="BL50" s="232"/>
      <c r="BM50" s="232"/>
      <c r="BN50" s="232"/>
      <c r="BO50" s="241"/>
      <c r="BP50" s="241"/>
      <c r="BQ50" s="238">
        <v>44</v>
      </c>
      <c r="BR50" s="239"/>
      <c r="BS50" s="993"/>
      <c r="BT50" s="994"/>
      <c r="BU50" s="994"/>
      <c r="BV50" s="994"/>
      <c r="BW50" s="994"/>
      <c r="BX50" s="994"/>
      <c r="BY50" s="994"/>
      <c r="BZ50" s="994"/>
      <c r="CA50" s="994"/>
      <c r="CB50" s="994"/>
      <c r="CC50" s="994"/>
      <c r="CD50" s="994"/>
      <c r="CE50" s="994"/>
      <c r="CF50" s="994"/>
      <c r="CG50" s="1015"/>
      <c r="CH50" s="990"/>
      <c r="CI50" s="991"/>
      <c r="CJ50" s="991"/>
      <c r="CK50" s="991"/>
      <c r="CL50" s="992"/>
      <c r="CM50" s="990"/>
      <c r="CN50" s="991"/>
      <c r="CO50" s="991"/>
      <c r="CP50" s="991"/>
      <c r="CQ50" s="992"/>
      <c r="CR50" s="990"/>
      <c r="CS50" s="991"/>
      <c r="CT50" s="991"/>
      <c r="CU50" s="991"/>
      <c r="CV50" s="992"/>
      <c r="CW50" s="990"/>
      <c r="CX50" s="991"/>
      <c r="CY50" s="991"/>
      <c r="CZ50" s="991"/>
      <c r="DA50" s="992"/>
      <c r="DB50" s="990"/>
      <c r="DC50" s="991"/>
      <c r="DD50" s="991"/>
      <c r="DE50" s="991"/>
      <c r="DF50" s="992"/>
      <c r="DG50" s="990"/>
      <c r="DH50" s="991"/>
      <c r="DI50" s="991"/>
      <c r="DJ50" s="991"/>
      <c r="DK50" s="992"/>
      <c r="DL50" s="990"/>
      <c r="DM50" s="991"/>
      <c r="DN50" s="991"/>
      <c r="DO50" s="991"/>
      <c r="DP50" s="992"/>
      <c r="DQ50" s="990"/>
      <c r="DR50" s="991"/>
      <c r="DS50" s="991"/>
      <c r="DT50" s="991"/>
      <c r="DU50" s="992"/>
      <c r="DV50" s="993"/>
      <c r="DW50" s="994"/>
      <c r="DX50" s="994"/>
      <c r="DY50" s="994"/>
      <c r="DZ50" s="995"/>
      <c r="EA50" s="230"/>
    </row>
    <row r="51" spans="1:131" ht="26.25" customHeight="1">
      <c r="A51" s="238">
        <v>24</v>
      </c>
      <c r="B51" s="1031"/>
      <c r="C51" s="1032"/>
      <c r="D51" s="1032"/>
      <c r="E51" s="1032"/>
      <c r="F51" s="1032"/>
      <c r="G51" s="1032"/>
      <c r="H51" s="1032"/>
      <c r="I51" s="1032"/>
      <c r="J51" s="1032"/>
      <c r="K51" s="1032"/>
      <c r="L51" s="1032"/>
      <c r="M51" s="1032"/>
      <c r="N51" s="1032"/>
      <c r="O51" s="1032"/>
      <c r="P51" s="1033"/>
      <c r="Q51" s="1034"/>
      <c r="R51" s="1026"/>
      <c r="S51" s="1026"/>
      <c r="T51" s="1026"/>
      <c r="U51" s="1026"/>
      <c r="V51" s="1026"/>
      <c r="W51" s="1026"/>
      <c r="X51" s="1026"/>
      <c r="Y51" s="1026"/>
      <c r="Z51" s="1026"/>
      <c r="AA51" s="1026"/>
      <c r="AB51" s="1026"/>
      <c r="AC51" s="1026"/>
      <c r="AD51" s="1026"/>
      <c r="AE51" s="1035"/>
      <c r="AF51" s="1036"/>
      <c r="AG51" s="1037"/>
      <c r="AH51" s="1037"/>
      <c r="AI51" s="1037"/>
      <c r="AJ51" s="1038"/>
      <c r="AK51" s="1025"/>
      <c r="AL51" s="1026"/>
      <c r="AM51" s="1026"/>
      <c r="AN51" s="1026"/>
      <c r="AO51" s="1026"/>
      <c r="AP51" s="1026"/>
      <c r="AQ51" s="1026"/>
      <c r="AR51" s="1026"/>
      <c r="AS51" s="1026"/>
      <c r="AT51" s="1026"/>
      <c r="AU51" s="1026"/>
      <c r="AV51" s="1026"/>
      <c r="AW51" s="1026"/>
      <c r="AX51" s="1026"/>
      <c r="AY51" s="1026"/>
      <c r="AZ51" s="1027"/>
      <c r="BA51" s="1027"/>
      <c r="BB51" s="1027"/>
      <c r="BC51" s="1027"/>
      <c r="BD51" s="1027"/>
      <c r="BE51" s="972"/>
      <c r="BF51" s="972"/>
      <c r="BG51" s="972"/>
      <c r="BH51" s="972"/>
      <c r="BI51" s="973"/>
      <c r="BJ51" s="232"/>
      <c r="BK51" s="232"/>
      <c r="BL51" s="232"/>
      <c r="BM51" s="232"/>
      <c r="BN51" s="232"/>
      <c r="BO51" s="241"/>
      <c r="BP51" s="241"/>
      <c r="BQ51" s="238">
        <v>45</v>
      </c>
      <c r="BR51" s="239"/>
      <c r="BS51" s="993"/>
      <c r="BT51" s="994"/>
      <c r="BU51" s="994"/>
      <c r="BV51" s="994"/>
      <c r="BW51" s="994"/>
      <c r="BX51" s="994"/>
      <c r="BY51" s="994"/>
      <c r="BZ51" s="994"/>
      <c r="CA51" s="994"/>
      <c r="CB51" s="994"/>
      <c r="CC51" s="994"/>
      <c r="CD51" s="994"/>
      <c r="CE51" s="994"/>
      <c r="CF51" s="994"/>
      <c r="CG51" s="1015"/>
      <c r="CH51" s="990"/>
      <c r="CI51" s="991"/>
      <c r="CJ51" s="991"/>
      <c r="CK51" s="991"/>
      <c r="CL51" s="992"/>
      <c r="CM51" s="990"/>
      <c r="CN51" s="991"/>
      <c r="CO51" s="991"/>
      <c r="CP51" s="991"/>
      <c r="CQ51" s="992"/>
      <c r="CR51" s="990"/>
      <c r="CS51" s="991"/>
      <c r="CT51" s="991"/>
      <c r="CU51" s="991"/>
      <c r="CV51" s="992"/>
      <c r="CW51" s="990"/>
      <c r="CX51" s="991"/>
      <c r="CY51" s="991"/>
      <c r="CZ51" s="991"/>
      <c r="DA51" s="992"/>
      <c r="DB51" s="990"/>
      <c r="DC51" s="991"/>
      <c r="DD51" s="991"/>
      <c r="DE51" s="991"/>
      <c r="DF51" s="992"/>
      <c r="DG51" s="990"/>
      <c r="DH51" s="991"/>
      <c r="DI51" s="991"/>
      <c r="DJ51" s="991"/>
      <c r="DK51" s="992"/>
      <c r="DL51" s="990"/>
      <c r="DM51" s="991"/>
      <c r="DN51" s="991"/>
      <c r="DO51" s="991"/>
      <c r="DP51" s="992"/>
      <c r="DQ51" s="990"/>
      <c r="DR51" s="991"/>
      <c r="DS51" s="991"/>
      <c r="DT51" s="991"/>
      <c r="DU51" s="992"/>
      <c r="DV51" s="993"/>
      <c r="DW51" s="994"/>
      <c r="DX51" s="994"/>
      <c r="DY51" s="994"/>
      <c r="DZ51" s="995"/>
      <c r="EA51" s="230"/>
    </row>
    <row r="52" spans="1:131" ht="26.25" customHeight="1">
      <c r="A52" s="238">
        <v>25</v>
      </c>
      <c r="B52" s="1031"/>
      <c r="C52" s="1032"/>
      <c r="D52" s="1032"/>
      <c r="E52" s="1032"/>
      <c r="F52" s="1032"/>
      <c r="G52" s="1032"/>
      <c r="H52" s="1032"/>
      <c r="I52" s="1032"/>
      <c r="J52" s="1032"/>
      <c r="K52" s="1032"/>
      <c r="L52" s="1032"/>
      <c r="M52" s="1032"/>
      <c r="N52" s="1032"/>
      <c r="O52" s="1032"/>
      <c r="P52" s="1033"/>
      <c r="Q52" s="1034"/>
      <c r="R52" s="1026"/>
      <c r="S52" s="1026"/>
      <c r="T52" s="1026"/>
      <c r="U52" s="1026"/>
      <c r="V52" s="1026"/>
      <c r="W52" s="1026"/>
      <c r="X52" s="1026"/>
      <c r="Y52" s="1026"/>
      <c r="Z52" s="1026"/>
      <c r="AA52" s="1026"/>
      <c r="AB52" s="1026"/>
      <c r="AC52" s="1026"/>
      <c r="AD52" s="1026"/>
      <c r="AE52" s="1035"/>
      <c r="AF52" s="1036"/>
      <c r="AG52" s="1037"/>
      <c r="AH52" s="1037"/>
      <c r="AI52" s="1037"/>
      <c r="AJ52" s="1038"/>
      <c r="AK52" s="1025"/>
      <c r="AL52" s="1026"/>
      <c r="AM52" s="1026"/>
      <c r="AN52" s="1026"/>
      <c r="AO52" s="1026"/>
      <c r="AP52" s="1026"/>
      <c r="AQ52" s="1026"/>
      <c r="AR52" s="1026"/>
      <c r="AS52" s="1026"/>
      <c r="AT52" s="1026"/>
      <c r="AU52" s="1026"/>
      <c r="AV52" s="1026"/>
      <c r="AW52" s="1026"/>
      <c r="AX52" s="1026"/>
      <c r="AY52" s="1026"/>
      <c r="AZ52" s="1027"/>
      <c r="BA52" s="1027"/>
      <c r="BB52" s="1027"/>
      <c r="BC52" s="1027"/>
      <c r="BD52" s="1027"/>
      <c r="BE52" s="972"/>
      <c r="BF52" s="972"/>
      <c r="BG52" s="972"/>
      <c r="BH52" s="972"/>
      <c r="BI52" s="973"/>
      <c r="BJ52" s="232"/>
      <c r="BK52" s="232"/>
      <c r="BL52" s="232"/>
      <c r="BM52" s="232"/>
      <c r="BN52" s="232"/>
      <c r="BO52" s="241"/>
      <c r="BP52" s="241"/>
      <c r="BQ52" s="238">
        <v>46</v>
      </c>
      <c r="BR52" s="239"/>
      <c r="BS52" s="993"/>
      <c r="BT52" s="994"/>
      <c r="BU52" s="994"/>
      <c r="BV52" s="994"/>
      <c r="BW52" s="994"/>
      <c r="BX52" s="994"/>
      <c r="BY52" s="994"/>
      <c r="BZ52" s="994"/>
      <c r="CA52" s="994"/>
      <c r="CB52" s="994"/>
      <c r="CC52" s="994"/>
      <c r="CD52" s="994"/>
      <c r="CE52" s="994"/>
      <c r="CF52" s="994"/>
      <c r="CG52" s="1015"/>
      <c r="CH52" s="990"/>
      <c r="CI52" s="991"/>
      <c r="CJ52" s="991"/>
      <c r="CK52" s="991"/>
      <c r="CL52" s="992"/>
      <c r="CM52" s="990"/>
      <c r="CN52" s="991"/>
      <c r="CO52" s="991"/>
      <c r="CP52" s="991"/>
      <c r="CQ52" s="992"/>
      <c r="CR52" s="990"/>
      <c r="CS52" s="991"/>
      <c r="CT52" s="991"/>
      <c r="CU52" s="991"/>
      <c r="CV52" s="992"/>
      <c r="CW52" s="990"/>
      <c r="CX52" s="991"/>
      <c r="CY52" s="991"/>
      <c r="CZ52" s="991"/>
      <c r="DA52" s="992"/>
      <c r="DB52" s="990"/>
      <c r="DC52" s="991"/>
      <c r="DD52" s="991"/>
      <c r="DE52" s="991"/>
      <c r="DF52" s="992"/>
      <c r="DG52" s="990"/>
      <c r="DH52" s="991"/>
      <c r="DI52" s="991"/>
      <c r="DJ52" s="991"/>
      <c r="DK52" s="992"/>
      <c r="DL52" s="990"/>
      <c r="DM52" s="991"/>
      <c r="DN52" s="991"/>
      <c r="DO52" s="991"/>
      <c r="DP52" s="992"/>
      <c r="DQ52" s="990"/>
      <c r="DR52" s="991"/>
      <c r="DS52" s="991"/>
      <c r="DT52" s="991"/>
      <c r="DU52" s="992"/>
      <c r="DV52" s="993"/>
      <c r="DW52" s="994"/>
      <c r="DX52" s="994"/>
      <c r="DY52" s="994"/>
      <c r="DZ52" s="995"/>
      <c r="EA52" s="230"/>
    </row>
    <row r="53" spans="1:131" ht="26.25" customHeight="1">
      <c r="A53" s="238">
        <v>26</v>
      </c>
      <c r="B53" s="1031"/>
      <c r="C53" s="1032"/>
      <c r="D53" s="1032"/>
      <c r="E53" s="1032"/>
      <c r="F53" s="1032"/>
      <c r="G53" s="1032"/>
      <c r="H53" s="1032"/>
      <c r="I53" s="1032"/>
      <c r="J53" s="1032"/>
      <c r="K53" s="1032"/>
      <c r="L53" s="1032"/>
      <c r="M53" s="1032"/>
      <c r="N53" s="1032"/>
      <c r="O53" s="1032"/>
      <c r="P53" s="1033"/>
      <c r="Q53" s="1034"/>
      <c r="R53" s="1026"/>
      <c r="S53" s="1026"/>
      <c r="T53" s="1026"/>
      <c r="U53" s="1026"/>
      <c r="V53" s="1026"/>
      <c r="W53" s="1026"/>
      <c r="X53" s="1026"/>
      <c r="Y53" s="1026"/>
      <c r="Z53" s="1026"/>
      <c r="AA53" s="1026"/>
      <c r="AB53" s="1026"/>
      <c r="AC53" s="1026"/>
      <c r="AD53" s="1026"/>
      <c r="AE53" s="1035"/>
      <c r="AF53" s="1036"/>
      <c r="AG53" s="1037"/>
      <c r="AH53" s="1037"/>
      <c r="AI53" s="1037"/>
      <c r="AJ53" s="1038"/>
      <c r="AK53" s="1025"/>
      <c r="AL53" s="1026"/>
      <c r="AM53" s="1026"/>
      <c r="AN53" s="1026"/>
      <c r="AO53" s="1026"/>
      <c r="AP53" s="1026"/>
      <c r="AQ53" s="1026"/>
      <c r="AR53" s="1026"/>
      <c r="AS53" s="1026"/>
      <c r="AT53" s="1026"/>
      <c r="AU53" s="1026"/>
      <c r="AV53" s="1026"/>
      <c r="AW53" s="1026"/>
      <c r="AX53" s="1026"/>
      <c r="AY53" s="1026"/>
      <c r="AZ53" s="1027"/>
      <c r="BA53" s="1027"/>
      <c r="BB53" s="1027"/>
      <c r="BC53" s="1027"/>
      <c r="BD53" s="1027"/>
      <c r="BE53" s="972"/>
      <c r="BF53" s="972"/>
      <c r="BG53" s="972"/>
      <c r="BH53" s="972"/>
      <c r="BI53" s="973"/>
      <c r="BJ53" s="232"/>
      <c r="BK53" s="232"/>
      <c r="BL53" s="232"/>
      <c r="BM53" s="232"/>
      <c r="BN53" s="232"/>
      <c r="BO53" s="241"/>
      <c r="BP53" s="241"/>
      <c r="BQ53" s="238">
        <v>47</v>
      </c>
      <c r="BR53" s="239"/>
      <c r="BS53" s="993"/>
      <c r="BT53" s="994"/>
      <c r="BU53" s="994"/>
      <c r="BV53" s="994"/>
      <c r="BW53" s="994"/>
      <c r="BX53" s="994"/>
      <c r="BY53" s="994"/>
      <c r="BZ53" s="994"/>
      <c r="CA53" s="994"/>
      <c r="CB53" s="994"/>
      <c r="CC53" s="994"/>
      <c r="CD53" s="994"/>
      <c r="CE53" s="994"/>
      <c r="CF53" s="994"/>
      <c r="CG53" s="1015"/>
      <c r="CH53" s="990"/>
      <c r="CI53" s="991"/>
      <c r="CJ53" s="991"/>
      <c r="CK53" s="991"/>
      <c r="CL53" s="992"/>
      <c r="CM53" s="990"/>
      <c r="CN53" s="991"/>
      <c r="CO53" s="991"/>
      <c r="CP53" s="991"/>
      <c r="CQ53" s="992"/>
      <c r="CR53" s="990"/>
      <c r="CS53" s="991"/>
      <c r="CT53" s="991"/>
      <c r="CU53" s="991"/>
      <c r="CV53" s="992"/>
      <c r="CW53" s="990"/>
      <c r="CX53" s="991"/>
      <c r="CY53" s="991"/>
      <c r="CZ53" s="991"/>
      <c r="DA53" s="992"/>
      <c r="DB53" s="990"/>
      <c r="DC53" s="991"/>
      <c r="DD53" s="991"/>
      <c r="DE53" s="991"/>
      <c r="DF53" s="992"/>
      <c r="DG53" s="990"/>
      <c r="DH53" s="991"/>
      <c r="DI53" s="991"/>
      <c r="DJ53" s="991"/>
      <c r="DK53" s="992"/>
      <c r="DL53" s="990"/>
      <c r="DM53" s="991"/>
      <c r="DN53" s="991"/>
      <c r="DO53" s="991"/>
      <c r="DP53" s="992"/>
      <c r="DQ53" s="990"/>
      <c r="DR53" s="991"/>
      <c r="DS53" s="991"/>
      <c r="DT53" s="991"/>
      <c r="DU53" s="992"/>
      <c r="DV53" s="993"/>
      <c r="DW53" s="994"/>
      <c r="DX53" s="994"/>
      <c r="DY53" s="994"/>
      <c r="DZ53" s="995"/>
      <c r="EA53" s="230"/>
    </row>
    <row r="54" spans="1:131" ht="26.25" customHeight="1">
      <c r="A54" s="238">
        <v>27</v>
      </c>
      <c r="B54" s="1031"/>
      <c r="C54" s="1032"/>
      <c r="D54" s="1032"/>
      <c r="E54" s="1032"/>
      <c r="F54" s="1032"/>
      <c r="G54" s="1032"/>
      <c r="H54" s="1032"/>
      <c r="I54" s="1032"/>
      <c r="J54" s="1032"/>
      <c r="K54" s="1032"/>
      <c r="L54" s="1032"/>
      <c r="M54" s="1032"/>
      <c r="N54" s="1032"/>
      <c r="O54" s="1032"/>
      <c r="P54" s="1033"/>
      <c r="Q54" s="1034"/>
      <c r="R54" s="1026"/>
      <c r="S54" s="1026"/>
      <c r="T54" s="1026"/>
      <c r="U54" s="1026"/>
      <c r="V54" s="1026"/>
      <c r="W54" s="1026"/>
      <c r="X54" s="1026"/>
      <c r="Y54" s="1026"/>
      <c r="Z54" s="1026"/>
      <c r="AA54" s="1026"/>
      <c r="AB54" s="1026"/>
      <c r="AC54" s="1026"/>
      <c r="AD54" s="1026"/>
      <c r="AE54" s="1035"/>
      <c r="AF54" s="1036"/>
      <c r="AG54" s="1037"/>
      <c r="AH54" s="1037"/>
      <c r="AI54" s="1037"/>
      <c r="AJ54" s="1038"/>
      <c r="AK54" s="1025"/>
      <c r="AL54" s="1026"/>
      <c r="AM54" s="1026"/>
      <c r="AN54" s="1026"/>
      <c r="AO54" s="1026"/>
      <c r="AP54" s="1026"/>
      <c r="AQ54" s="1026"/>
      <c r="AR54" s="1026"/>
      <c r="AS54" s="1026"/>
      <c r="AT54" s="1026"/>
      <c r="AU54" s="1026"/>
      <c r="AV54" s="1026"/>
      <c r="AW54" s="1026"/>
      <c r="AX54" s="1026"/>
      <c r="AY54" s="1026"/>
      <c r="AZ54" s="1027"/>
      <c r="BA54" s="1027"/>
      <c r="BB54" s="1027"/>
      <c r="BC54" s="1027"/>
      <c r="BD54" s="1027"/>
      <c r="BE54" s="972"/>
      <c r="BF54" s="972"/>
      <c r="BG54" s="972"/>
      <c r="BH54" s="972"/>
      <c r="BI54" s="973"/>
      <c r="BJ54" s="232"/>
      <c r="BK54" s="232"/>
      <c r="BL54" s="232"/>
      <c r="BM54" s="232"/>
      <c r="BN54" s="232"/>
      <c r="BO54" s="241"/>
      <c r="BP54" s="241"/>
      <c r="BQ54" s="238">
        <v>48</v>
      </c>
      <c r="BR54" s="239"/>
      <c r="BS54" s="993"/>
      <c r="BT54" s="994"/>
      <c r="BU54" s="994"/>
      <c r="BV54" s="994"/>
      <c r="BW54" s="994"/>
      <c r="BX54" s="994"/>
      <c r="BY54" s="994"/>
      <c r="BZ54" s="994"/>
      <c r="CA54" s="994"/>
      <c r="CB54" s="994"/>
      <c r="CC54" s="994"/>
      <c r="CD54" s="994"/>
      <c r="CE54" s="994"/>
      <c r="CF54" s="994"/>
      <c r="CG54" s="1015"/>
      <c r="CH54" s="990"/>
      <c r="CI54" s="991"/>
      <c r="CJ54" s="991"/>
      <c r="CK54" s="991"/>
      <c r="CL54" s="992"/>
      <c r="CM54" s="990"/>
      <c r="CN54" s="991"/>
      <c r="CO54" s="991"/>
      <c r="CP54" s="991"/>
      <c r="CQ54" s="992"/>
      <c r="CR54" s="990"/>
      <c r="CS54" s="991"/>
      <c r="CT54" s="991"/>
      <c r="CU54" s="991"/>
      <c r="CV54" s="992"/>
      <c r="CW54" s="990"/>
      <c r="CX54" s="991"/>
      <c r="CY54" s="991"/>
      <c r="CZ54" s="991"/>
      <c r="DA54" s="992"/>
      <c r="DB54" s="990"/>
      <c r="DC54" s="991"/>
      <c r="DD54" s="991"/>
      <c r="DE54" s="991"/>
      <c r="DF54" s="992"/>
      <c r="DG54" s="990"/>
      <c r="DH54" s="991"/>
      <c r="DI54" s="991"/>
      <c r="DJ54" s="991"/>
      <c r="DK54" s="992"/>
      <c r="DL54" s="990"/>
      <c r="DM54" s="991"/>
      <c r="DN54" s="991"/>
      <c r="DO54" s="991"/>
      <c r="DP54" s="992"/>
      <c r="DQ54" s="990"/>
      <c r="DR54" s="991"/>
      <c r="DS54" s="991"/>
      <c r="DT54" s="991"/>
      <c r="DU54" s="992"/>
      <c r="DV54" s="993"/>
      <c r="DW54" s="994"/>
      <c r="DX54" s="994"/>
      <c r="DY54" s="994"/>
      <c r="DZ54" s="995"/>
      <c r="EA54" s="230"/>
    </row>
    <row r="55" spans="1:131" ht="26.25" customHeight="1">
      <c r="A55" s="238">
        <v>28</v>
      </c>
      <c r="B55" s="1031"/>
      <c r="C55" s="1032"/>
      <c r="D55" s="1032"/>
      <c r="E55" s="1032"/>
      <c r="F55" s="1032"/>
      <c r="G55" s="1032"/>
      <c r="H55" s="1032"/>
      <c r="I55" s="1032"/>
      <c r="J55" s="1032"/>
      <c r="K55" s="1032"/>
      <c r="L55" s="1032"/>
      <c r="M55" s="1032"/>
      <c r="N55" s="1032"/>
      <c r="O55" s="1032"/>
      <c r="P55" s="1033"/>
      <c r="Q55" s="1034"/>
      <c r="R55" s="1026"/>
      <c r="S55" s="1026"/>
      <c r="T55" s="1026"/>
      <c r="U55" s="1026"/>
      <c r="V55" s="1026"/>
      <c r="W55" s="1026"/>
      <c r="X55" s="1026"/>
      <c r="Y55" s="1026"/>
      <c r="Z55" s="1026"/>
      <c r="AA55" s="1026"/>
      <c r="AB55" s="1026"/>
      <c r="AC55" s="1026"/>
      <c r="AD55" s="1026"/>
      <c r="AE55" s="1035"/>
      <c r="AF55" s="1036"/>
      <c r="AG55" s="1037"/>
      <c r="AH55" s="1037"/>
      <c r="AI55" s="1037"/>
      <c r="AJ55" s="1038"/>
      <c r="AK55" s="1025"/>
      <c r="AL55" s="1026"/>
      <c r="AM55" s="1026"/>
      <c r="AN55" s="1026"/>
      <c r="AO55" s="1026"/>
      <c r="AP55" s="1026"/>
      <c r="AQ55" s="1026"/>
      <c r="AR55" s="1026"/>
      <c r="AS55" s="1026"/>
      <c r="AT55" s="1026"/>
      <c r="AU55" s="1026"/>
      <c r="AV55" s="1026"/>
      <c r="AW55" s="1026"/>
      <c r="AX55" s="1026"/>
      <c r="AY55" s="1026"/>
      <c r="AZ55" s="1027"/>
      <c r="BA55" s="1027"/>
      <c r="BB55" s="1027"/>
      <c r="BC55" s="1027"/>
      <c r="BD55" s="1027"/>
      <c r="BE55" s="972"/>
      <c r="BF55" s="972"/>
      <c r="BG55" s="972"/>
      <c r="BH55" s="972"/>
      <c r="BI55" s="973"/>
      <c r="BJ55" s="232"/>
      <c r="BK55" s="232"/>
      <c r="BL55" s="232"/>
      <c r="BM55" s="232"/>
      <c r="BN55" s="232"/>
      <c r="BO55" s="241"/>
      <c r="BP55" s="241"/>
      <c r="BQ55" s="238">
        <v>49</v>
      </c>
      <c r="BR55" s="239"/>
      <c r="BS55" s="993"/>
      <c r="BT55" s="994"/>
      <c r="BU55" s="994"/>
      <c r="BV55" s="994"/>
      <c r="BW55" s="994"/>
      <c r="BX55" s="994"/>
      <c r="BY55" s="994"/>
      <c r="BZ55" s="994"/>
      <c r="CA55" s="994"/>
      <c r="CB55" s="994"/>
      <c r="CC55" s="994"/>
      <c r="CD55" s="994"/>
      <c r="CE55" s="994"/>
      <c r="CF55" s="994"/>
      <c r="CG55" s="1015"/>
      <c r="CH55" s="990"/>
      <c r="CI55" s="991"/>
      <c r="CJ55" s="991"/>
      <c r="CK55" s="991"/>
      <c r="CL55" s="992"/>
      <c r="CM55" s="990"/>
      <c r="CN55" s="991"/>
      <c r="CO55" s="991"/>
      <c r="CP55" s="991"/>
      <c r="CQ55" s="992"/>
      <c r="CR55" s="990"/>
      <c r="CS55" s="991"/>
      <c r="CT55" s="991"/>
      <c r="CU55" s="991"/>
      <c r="CV55" s="992"/>
      <c r="CW55" s="990"/>
      <c r="CX55" s="991"/>
      <c r="CY55" s="991"/>
      <c r="CZ55" s="991"/>
      <c r="DA55" s="992"/>
      <c r="DB55" s="990"/>
      <c r="DC55" s="991"/>
      <c r="DD55" s="991"/>
      <c r="DE55" s="991"/>
      <c r="DF55" s="992"/>
      <c r="DG55" s="990"/>
      <c r="DH55" s="991"/>
      <c r="DI55" s="991"/>
      <c r="DJ55" s="991"/>
      <c r="DK55" s="992"/>
      <c r="DL55" s="990"/>
      <c r="DM55" s="991"/>
      <c r="DN55" s="991"/>
      <c r="DO55" s="991"/>
      <c r="DP55" s="992"/>
      <c r="DQ55" s="990"/>
      <c r="DR55" s="991"/>
      <c r="DS55" s="991"/>
      <c r="DT55" s="991"/>
      <c r="DU55" s="992"/>
      <c r="DV55" s="993"/>
      <c r="DW55" s="994"/>
      <c r="DX55" s="994"/>
      <c r="DY55" s="994"/>
      <c r="DZ55" s="995"/>
      <c r="EA55" s="230"/>
    </row>
    <row r="56" spans="1:131" ht="26.25" customHeight="1">
      <c r="A56" s="238">
        <v>29</v>
      </c>
      <c r="B56" s="1031"/>
      <c r="C56" s="1032"/>
      <c r="D56" s="1032"/>
      <c r="E56" s="1032"/>
      <c r="F56" s="1032"/>
      <c r="G56" s="1032"/>
      <c r="H56" s="1032"/>
      <c r="I56" s="1032"/>
      <c r="J56" s="1032"/>
      <c r="K56" s="1032"/>
      <c r="L56" s="1032"/>
      <c r="M56" s="1032"/>
      <c r="N56" s="1032"/>
      <c r="O56" s="1032"/>
      <c r="P56" s="1033"/>
      <c r="Q56" s="1034"/>
      <c r="R56" s="1026"/>
      <c r="S56" s="1026"/>
      <c r="T56" s="1026"/>
      <c r="U56" s="1026"/>
      <c r="V56" s="1026"/>
      <c r="W56" s="1026"/>
      <c r="X56" s="1026"/>
      <c r="Y56" s="1026"/>
      <c r="Z56" s="1026"/>
      <c r="AA56" s="1026"/>
      <c r="AB56" s="1026"/>
      <c r="AC56" s="1026"/>
      <c r="AD56" s="1026"/>
      <c r="AE56" s="1035"/>
      <c r="AF56" s="1036"/>
      <c r="AG56" s="1037"/>
      <c r="AH56" s="1037"/>
      <c r="AI56" s="1037"/>
      <c r="AJ56" s="1038"/>
      <c r="AK56" s="1025"/>
      <c r="AL56" s="1026"/>
      <c r="AM56" s="1026"/>
      <c r="AN56" s="1026"/>
      <c r="AO56" s="1026"/>
      <c r="AP56" s="1026"/>
      <c r="AQ56" s="1026"/>
      <c r="AR56" s="1026"/>
      <c r="AS56" s="1026"/>
      <c r="AT56" s="1026"/>
      <c r="AU56" s="1026"/>
      <c r="AV56" s="1026"/>
      <c r="AW56" s="1026"/>
      <c r="AX56" s="1026"/>
      <c r="AY56" s="1026"/>
      <c r="AZ56" s="1027"/>
      <c r="BA56" s="1027"/>
      <c r="BB56" s="1027"/>
      <c r="BC56" s="1027"/>
      <c r="BD56" s="1027"/>
      <c r="BE56" s="972"/>
      <c r="BF56" s="972"/>
      <c r="BG56" s="972"/>
      <c r="BH56" s="972"/>
      <c r="BI56" s="973"/>
      <c r="BJ56" s="232"/>
      <c r="BK56" s="232"/>
      <c r="BL56" s="232"/>
      <c r="BM56" s="232"/>
      <c r="BN56" s="232"/>
      <c r="BO56" s="241"/>
      <c r="BP56" s="241"/>
      <c r="BQ56" s="238">
        <v>50</v>
      </c>
      <c r="BR56" s="239"/>
      <c r="BS56" s="993"/>
      <c r="BT56" s="994"/>
      <c r="BU56" s="994"/>
      <c r="BV56" s="994"/>
      <c r="BW56" s="994"/>
      <c r="BX56" s="994"/>
      <c r="BY56" s="994"/>
      <c r="BZ56" s="994"/>
      <c r="CA56" s="994"/>
      <c r="CB56" s="994"/>
      <c r="CC56" s="994"/>
      <c r="CD56" s="994"/>
      <c r="CE56" s="994"/>
      <c r="CF56" s="994"/>
      <c r="CG56" s="1015"/>
      <c r="CH56" s="990"/>
      <c r="CI56" s="991"/>
      <c r="CJ56" s="991"/>
      <c r="CK56" s="991"/>
      <c r="CL56" s="992"/>
      <c r="CM56" s="990"/>
      <c r="CN56" s="991"/>
      <c r="CO56" s="991"/>
      <c r="CP56" s="991"/>
      <c r="CQ56" s="992"/>
      <c r="CR56" s="990"/>
      <c r="CS56" s="991"/>
      <c r="CT56" s="991"/>
      <c r="CU56" s="991"/>
      <c r="CV56" s="992"/>
      <c r="CW56" s="990"/>
      <c r="CX56" s="991"/>
      <c r="CY56" s="991"/>
      <c r="CZ56" s="991"/>
      <c r="DA56" s="992"/>
      <c r="DB56" s="990"/>
      <c r="DC56" s="991"/>
      <c r="DD56" s="991"/>
      <c r="DE56" s="991"/>
      <c r="DF56" s="992"/>
      <c r="DG56" s="990"/>
      <c r="DH56" s="991"/>
      <c r="DI56" s="991"/>
      <c r="DJ56" s="991"/>
      <c r="DK56" s="992"/>
      <c r="DL56" s="990"/>
      <c r="DM56" s="991"/>
      <c r="DN56" s="991"/>
      <c r="DO56" s="991"/>
      <c r="DP56" s="992"/>
      <c r="DQ56" s="990"/>
      <c r="DR56" s="991"/>
      <c r="DS56" s="991"/>
      <c r="DT56" s="991"/>
      <c r="DU56" s="992"/>
      <c r="DV56" s="993"/>
      <c r="DW56" s="994"/>
      <c r="DX56" s="994"/>
      <c r="DY56" s="994"/>
      <c r="DZ56" s="995"/>
      <c r="EA56" s="230"/>
    </row>
    <row r="57" spans="1:131" ht="26.25" customHeight="1">
      <c r="A57" s="238">
        <v>30</v>
      </c>
      <c r="B57" s="1031"/>
      <c r="C57" s="1032"/>
      <c r="D57" s="1032"/>
      <c r="E57" s="1032"/>
      <c r="F57" s="1032"/>
      <c r="G57" s="1032"/>
      <c r="H57" s="1032"/>
      <c r="I57" s="1032"/>
      <c r="J57" s="1032"/>
      <c r="K57" s="1032"/>
      <c r="L57" s="1032"/>
      <c r="M57" s="1032"/>
      <c r="N57" s="1032"/>
      <c r="O57" s="1032"/>
      <c r="P57" s="1033"/>
      <c r="Q57" s="1034"/>
      <c r="R57" s="1026"/>
      <c r="S57" s="1026"/>
      <c r="T57" s="1026"/>
      <c r="U57" s="1026"/>
      <c r="V57" s="1026"/>
      <c r="W57" s="1026"/>
      <c r="X57" s="1026"/>
      <c r="Y57" s="1026"/>
      <c r="Z57" s="1026"/>
      <c r="AA57" s="1026"/>
      <c r="AB57" s="1026"/>
      <c r="AC57" s="1026"/>
      <c r="AD57" s="1026"/>
      <c r="AE57" s="1035"/>
      <c r="AF57" s="1036"/>
      <c r="AG57" s="1037"/>
      <c r="AH57" s="1037"/>
      <c r="AI57" s="1037"/>
      <c r="AJ57" s="1038"/>
      <c r="AK57" s="1025"/>
      <c r="AL57" s="1026"/>
      <c r="AM57" s="1026"/>
      <c r="AN57" s="1026"/>
      <c r="AO57" s="1026"/>
      <c r="AP57" s="1026"/>
      <c r="AQ57" s="1026"/>
      <c r="AR57" s="1026"/>
      <c r="AS57" s="1026"/>
      <c r="AT57" s="1026"/>
      <c r="AU57" s="1026"/>
      <c r="AV57" s="1026"/>
      <c r="AW57" s="1026"/>
      <c r="AX57" s="1026"/>
      <c r="AY57" s="1026"/>
      <c r="AZ57" s="1027"/>
      <c r="BA57" s="1027"/>
      <c r="BB57" s="1027"/>
      <c r="BC57" s="1027"/>
      <c r="BD57" s="1027"/>
      <c r="BE57" s="972"/>
      <c r="BF57" s="972"/>
      <c r="BG57" s="972"/>
      <c r="BH57" s="972"/>
      <c r="BI57" s="973"/>
      <c r="BJ57" s="232"/>
      <c r="BK57" s="232"/>
      <c r="BL57" s="232"/>
      <c r="BM57" s="232"/>
      <c r="BN57" s="232"/>
      <c r="BO57" s="241"/>
      <c r="BP57" s="241"/>
      <c r="BQ57" s="238">
        <v>51</v>
      </c>
      <c r="BR57" s="239"/>
      <c r="BS57" s="993"/>
      <c r="BT57" s="994"/>
      <c r="BU57" s="994"/>
      <c r="BV57" s="994"/>
      <c r="BW57" s="994"/>
      <c r="BX57" s="994"/>
      <c r="BY57" s="994"/>
      <c r="BZ57" s="994"/>
      <c r="CA57" s="994"/>
      <c r="CB57" s="994"/>
      <c r="CC57" s="994"/>
      <c r="CD57" s="994"/>
      <c r="CE57" s="994"/>
      <c r="CF57" s="994"/>
      <c r="CG57" s="1015"/>
      <c r="CH57" s="990"/>
      <c r="CI57" s="991"/>
      <c r="CJ57" s="991"/>
      <c r="CK57" s="991"/>
      <c r="CL57" s="992"/>
      <c r="CM57" s="990"/>
      <c r="CN57" s="991"/>
      <c r="CO57" s="991"/>
      <c r="CP57" s="991"/>
      <c r="CQ57" s="992"/>
      <c r="CR57" s="990"/>
      <c r="CS57" s="991"/>
      <c r="CT57" s="991"/>
      <c r="CU57" s="991"/>
      <c r="CV57" s="992"/>
      <c r="CW57" s="990"/>
      <c r="CX57" s="991"/>
      <c r="CY57" s="991"/>
      <c r="CZ57" s="991"/>
      <c r="DA57" s="992"/>
      <c r="DB57" s="990"/>
      <c r="DC57" s="991"/>
      <c r="DD57" s="991"/>
      <c r="DE57" s="991"/>
      <c r="DF57" s="992"/>
      <c r="DG57" s="990"/>
      <c r="DH57" s="991"/>
      <c r="DI57" s="991"/>
      <c r="DJ57" s="991"/>
      <c r="DK57" s="992"/>
      <c r="DL57" s="990"/>
      <c r="DM57" s="991"/>
      <c r="DN57" s="991"/>
      <c r="DO57" s="991"/>
      <c r="DP57" s="992"/>
      <c r="DQ57" s="990"/>
      <c r="DR57" s="991"/>
      <c r="DS57" s="991"/>
      <c r="DT57" s="991"/>
      <c r="DU57" s="992"/>
      <c r="DV57" s="993"/>
      <c r="DW57" s="994"/>
      <c r="DX57" s="994"/>
      <c r="DY57" s="994"/>
      <c r="DZ57" s="995"/>
      <c r="EA57" s="230"/>
    </row>
    <row r="58" spans="1:131" ht="26.25" customHeight="1">
      <c r="A58" s="238">
        <v>31</v>
      </c>
      <c r="B58" s="1031"/>
      <c r="C58" s="1032"/>
      <c r="D58" s="1032"/>
      <c r="E58" s="1032"/>
      <c r="F58" s="1032"/>
      <c r="G58" s="1032"/>
      <c r="H58" s="1032"/>
      <c r="I58" s="1032"/>
      <c r="J58" s="1032"/>
      <c r="K58" s="1032"/>
      <c r="L58" s="1032"/>
      <c r="M58" s="1032"/>
      <c r="N58" s="1032"/>
      <c r="O58" s="1032"/>
      <c r="P58" s="1033"/>
      <c r="Q58" s="1034"/>
      <c r="R58" s="1026"/>
      <c r="S58" s="1026"/>
      <c r="T58" s="1026"/>
      <c r="U58" s="1026"/>
      <c r="V58" s="1026"/>
      <c r="W58" s="1026"/>
      <c r="X58" s="1026"/>
      <c r="Y58" s="1026"/>
      <c r="Z58" s="1026"/>
      <c r="AA58" s="1026"/>
      <c r="AB58" s="1026"/>
      <c r="AC58" s="1026"/>
      <c r="AD58" s="1026"/>
      <c r="AE58" s="1035"/>
      <c r="AF58" s="1036"/>
      <c r="AG58" s="1037"/>
      <c r="AH58" s="1037"/>
      <c r="AI58" s="1037"/>
      <c r="AJ58" s="1038"/>
      <c r="AK58" s="1025"/>
      <c r="AL58" s="1026"/>
      <c r="AM58" s="1026"/>
      <c r="AN58" s="1026"/>
      <c r="AO58" s="1026"/>
      <c r="AP58" s="1026"/>
      <c r="AQ58" s="1026"/>
      <c r="AR58" s="1026"/>
      <c r="AS58" s="1026"/>
      <c r="AT58" s="1026"/>
      <c r="AU58" s="1026"/>
      <c r="AV58" s="1026"/>
      <c r="AW58" s="1026"/>
      <c r="AX58" s="1026"/>
      <c r="AY58" s="1026"/>
      <c r="AZ58" s="1027"/>
      <c r="BA58" s="1027"/>
      <c r="BB58" s="1027"/>
      <c r="BC58" s="1027"/>
      <c r="BD58" s="1027"/>
      <c r="BE58" s="972"/>
      <c r="BF58" s="972"/>
      <c r="BG58" s="972"/>
      <c r="BH58" s="972"/>
      <c r="BI58" s="973"/>
      <c r="BJ58" s="232"/>
      <c r="BK58" s="232"/>
      <c r="BL58" s="232"/>
      <c r="BM58" s="232"/>
      <c r="BN58" s="232"/>
      <c r="BO58" s="241"/>
      <c r="BP58" s="241"/>
      <c r="BQ58" s="238">
        <v>52</v>
      </c>
      <c r="BR58" s="239"/>
      <c r="BS58" s="993"/>
      <c r="BT58" s="994"/>
      <c r="BU58" s="994"/>
      <c r="BV58" s="994"/>
      <c r="BW58" s="994"/>
      <c r="BX58" s="994"/>
      <c r="BY58" s="994"/>
      <c r="BZ58" s="994"/>
      <c r="CA58" s="994"/>
      <c r="CB58" s="994"/>
      <c r="CC58" s="994"/>
      <c r="CD58" s="994"/>
      <c r="CE58" s="994"/>
      <c r="CF58" s="994"/>
      <c r="CG58" s="1015"/>
      <c r="CH58" s="990"/>
      <c r="CI58" s="991"/>
      <c r="CJ58" s="991"/>
      <c r="CK58" s="991"/>
      <c r="CL58" s="992"/>
      <c r="CM58" s="990"/>
      <c r="CN58" s="991"/>
      <c r="CO58" s="991"/>
      <c r="CP58" s="991"/>
      <c r="CQ58" s="992"/>
      <c r="CR58" s="990"/>
      <c r="CS58" s="991"/>
      <c r="CT58" s="991"/>
      <c r="CU58" s="991"/>
      <c r="CV58" s="992"/>
      <c r="CW58" s="990"/>
      <c r="CX58" s="991"/>
      <c r="CY58" s="991"/>
      <c r="CZ58" s="991"/>
      <c r="DA58" s="992"/>
      <c r="DB58" s="990"/>
      <c r="DC58" s="991"/>
      <c r="DD58" s="991"/>
      <c r="DE58" s="991"/>
      <c r="DF58" s="992"/>
      <c r="DG58" s="990"/>
      <c r="DH58" s="991"/>
      <c r="DI58" s="991"/>
      <c r="DJ58" s="991"/>
      <c r="DK58" s="992"/>
      <c r="DL58" s="990"/>
      <c r="DM58" s="991"/>
      <c r="DN58" s="991"/>
      <c r="DO58" s="991"/>
      <c r="DP58" s="992"/>
      <c r="DQ58" s="990"/>
      <c r="DR58" s="991"/>
      <c r="DS58" s="991"/>
      <c r="DT58" s="991"/>
      <c r="DU58" s="992"/>
      <c r="DV58" s="993"/>
      <c r="DW58" s="994"/>
      <c r="DX58" s="994"/>
      <c r="DY58" s="994"/>
      <c r="DZ58" s="995"/>
      <c r="EA58" s="230"/>
    </row>
    <row r="59" spans="1:131" ht="26.25" customHeight="1">
      <c r="A59" s="238">
        <v>32</v>
      </c>
      <c r="B59" s="1031"/>
      <c r="C59" s="1032"/>
      <c r="D59" s="1032"/>
      <c r="E59" s="1032"/>
      <c r="F59" s="1032"/>
      <c r="G59" s="1032"/>
      <c r="H59" s="1032"/>
      <c r="I59" s="1032"/>
      <c r="J59" s="1032"/>
      <c r="K59" s="1032"/>
      <c r="L59" s="1032"/>
      <c r="M59" s="1032"/>
      <c r="N59" s="1032"/>
      <c r="O59" s="1032"/>
      <c r="P59" s="1033"/>
      <c r="Q59" s="1034"/>
      <c r="R59" s="1026"/>
      <c r="S59" s="1026"/>
      <c r="T59" s="1026"/>
      <c r="U59" s="1026"/>
      <c r="V59" s="1026"/>
      <c r="W59" s="1026"/>
      <c r="X59" s="1026"/>
      <c r="Y59" s="1026"/>
      <c r="Z59" s="1026"/>
      <c r="AA59" s="1026"/>
      <c r="AB59" s="1026"/>
      <c r="AC59" s="1026"/>
      <c r="AD59" s="1026"/>
      <c r="AE59" s="1035"/>
      <c r="AF59" s="1036"/>
      <c r="AG59" s="1037"/>
      <c r="AH59" s="1037"/>
      <c r="AI59" s="1037"/>
      <c r="AJ59" s="1038"/>
      <c r="AK59" s="1025"/>
      <c r="AL59" s="1026"/>
      <c r="AM59" s="1026"/>
      <c r="AN59" s="1026"/>
      <c r="AO59" s="1026"/>
      <c r="AP59" s="1026"/>
      <c r="AQ59" s="1026"/>
      <c r="AR59" s="1026"/>
      <c r="AS59" s="1026"/>
      <c r="AT59" s="1026"/>
      <c r="AU59" s="1026"/>
      <c r="AV59" s="1026"/>
      <c r="AW59" s="1026"/>
      <c r="AX59" s="1026"/>
      <c r="AY59" s="1026"/>
      <c r="AZ59" s="1027"/>
      <c r="BA59" s="1027"/>
      <c r="BB59" s="1027"/>
      <c r="BC59" s="1027"/>
      <c r="BD59" s="1027"/>
      <c r="BE59" s="972"/>
      <c r="BF59" s="972"/>
      <c r="BG59" s="972"/>
      <c r="BH59" s="972"/>
      <c r="BI59" s="973"/>
      <c r="BJ59" s="232"/>
      <c r="BK59" s="232"/>
      <c r="BL59" s="232"/>
      <c r="BM59" s="232"/>
      <c r="BN59" s="232"/>
      <c r="BO59" s="241"/>
      <c r="BP59" s="241"/>
      <c r="BQ59" s="238">
        <v>53</v>
      </c>
      <c r="BR59" s="239"/>
      <c r="BS59" s="993"/>
      <c r="BT59" s="994"/>
      <c r="BU59" s="994"/>
      <c r="BV59" s="994"/>
      <c r="BW59" s="994"/>
      <c r="BX59" s="994"/>
      <c r="BY59" s="994"/>
      <c r="BZ59" s="994"/>
      <c r="CA59" s="994"/>
      <c r="CB59" s="994"/>
      <c r="CC59" s="994"/>
      <c r="CD59" s="994"/>
      <c r="CE59" s="994"/>
      <c r="CF59" s="994"/>
      <c r="CG59" s="1015"/>
      <c r="CH59" s="990"/>
      <c r="CI59" s="991"/>
      <c r="CJ59" s="991"/>
      <c r="CK59" s="991"/>
      <c r="CL59" s="992"/>
      <c r="CM59" s="990"/>
      <c r="CN59" s="991"/>
      <c r="CO59" s="991"/>
      <c r="CP59" s="991"/>
      <c r="CQ59" s="992"/>
      <c r="CR59" s="990"/>
      <c r="CS59" s="991"/>
      <c r="CT59" s="991"/>
      <c r="CU59" s="991"/>
      <c r="CV59" s="992"/>
      <c r="CW59" s="990"/>
      <c r="CX59" s="991"/>
      <c r="CY59" s="991"/>
      <c r="CZ59" s="991"/>
      <c r="DA59" s="992"/>
      <c r="DB59" s="990"/>
      <c r="DC59" s="991"/>
      <c r="DD59" s="991"/>
      <c r="DE59" s="991"/>
      <c r="DF59" s="992"/>
      <c r="DG59" s="990"/>
      <c r="DH59" s="991"/>
      <c r="DI59" s="991"/>
      <c r="DJ59" s="991"/>
      <c r="DK59" s="992"/>
      <c r="DL59" s="990"/>
      <c r="DM59" s="991"/>
      <c r="DN59" s="991"/>
      <c r="DO59" s="991"/>
      <c r="DP59" s="992"/>
      <c r="DQ59" s="990"/>
      <c r="DR59" s="991"/>
      <c r="DS59" s="991"/>
      <c r="DT59" s="991"/>
      <c r="DU59" s="992"/>
      <c r="DV59" s="993"/>
      <c r="DW59" s="994"/>
      <c r="DX59" s="994"/>
      <c r="DY59" s="994"/>
      <c r="DZ59" s="995"/>
      <c r="EA59" s="230"/>
    </row>
    <row r="60" spans="1:131" ht="26.25" customHeight="1">
      <c r="A60" s="238">
        <v>33</v>
      </c>
      <c r="B60" s="1031"/>
      <c r="C60" s="1032"/>
      <c r="D60" s="1032"/>
      <c r="E60" s="1032"/>
      <c r="F60" s="1032"/>
      <c r="G60" s="1032"/>
      <c r="H60" s="1032"/>
      <c r="I60" s="1032"/>
      <c r="J60" s="1032"/>
      <c r="K60" s="1032"/>
      <c r="L60" s="1032"/>
      <c r="M60" s="1032"/>
      <c r="N60" s="1032"/>
      <c r="O60" s="1032"/>
      <c r="P60" s="1033"/>
      <c r="Q60" s="1034"/>
      <c r="R60" s="1026"/>
      <c r="S60" s="1026"/>
      <c r="T60" s="1026"/>
      <c r="U60" s="1026"/>
      <c r="V60" s="1026"/>
      <c r="W60" s="1026"/>
      <c r="X60" s="1026"/>
      <c r="Y60" s="1026"/>
      <c r="Z60" s="1026"/>
      <c r="AA60" s="1026"/>
      <c r="AB60" s="1026"/>
      <c r="AC60" s="1026"/>
      <c r="AD60" s="1026"/>
      <c r="AE60" s="1035"/>
      <c r="AF60" s="1036"/>
      <c r="AG60" s="1037"/>
      <c r="AH60" s="1037"/>
      <c r="AI60" s="1037"/>
      <c r="AJ60" s="1038"/>
      <c r="AK60" s="1025"/>
      <c r="AL60" s="1026"/>
      <c r="AM60" s="1026"/>
      <c r="AN60" s="1026"/>
      <c r="AO60" s="1026"/>
      <c r="AP60" s="1026"/>
      <c r="AQ60" s="1026"/>
      <c r="AR60" s="1026"/>
      <c r="AS60" s="1026"/>
      <c r="AT60" s="1026"/>
      <c r="AU60" s="1026"/>
      <c r="AV60" s="1026"/>
      <c r="AW60" s="1026"/>
      <c r="AX60" s="1026"/>
      <c r="AY60" s="1026"/>
      <c r="AZ60" s="1027"/>
      <c r="BA60" s="1027"/>
      <c r="BB60" s="1027"/>
      <c r="BC60" s="1027"/>
      <c r="BD60" s="1027"/>
      <c r="BE60" s="972"/>
      <c r="BF60" s="972"/>
      <c r="BG60" s="972"/>
      <c r="BH60" s="972"/>
      <c r="BI60" s="973"/>
      <c r="BJ60" s="232"/>
      <c r="BK60" s="232"/>
      <c r="BL60" s="232"/>
      <c r="BM60" s="232"/>
      <c r="BN60" s="232"/>
      <c r="BO60" s="241"/>
      <c r="BP60" s="241"/>
      <c r="BQ60" s="238">
        <v>54</v>
      </c>
      <c r="BR60" s="239"/>
      <c r="BS60" s="993"/>
      <c r="BT60" s="994"/>
      <c r="BU60" s="994"/>
      <c r="BV60" s="994"/>
      <c r="BW60" s="994"/>
      <c r="BX60" s="994"/>
      <c r="BY60" s="994"/>
      <c r="BZ60" s="994"/>
      <c r="CA60" s="994"/>
      <c r="CB60" s="994"/>
      <c r="CC60" s="994"/>
      <c r="CD60" s="994"/>
      <c r="CE60" s="994"/>
      <c r="CF60" s="994"/>
      <c r="CG60" s="1015"/>
      <c r="CH60" s="990"/>
      <c r="CI60" s="991"/>
      <c r="CJ60" s="991"/>
      <c r="CK60" s="991"/>
      <c r="CL60" s="992"/>
      <c r="CM60" s="990"/>
      <c r="CN60" s="991"/>
      <c r="CO60" s="991"/>
      <c r="CP60" s="991"/>
      <c r="CQ60" s="992"/>
      <c r="CR60" s="990"/>
      <c r="CS60" s="991"/>
      <c r="CT60" s="991"/>
      <c r="CU60" s="991"/>
      <c r="CV60" s="992"/>
      <c r="CW60" s="990"/>
      <c r="CX60" s="991"/>
      <c r="CY60" s="991"/>
      <c r="CZ60" s="991"/>
      <c r="DA60" s="992"/>
      <c r="DB60" s="990"/>
      <c r="DC60" s="991"/>
      <c r="DD60" s="991"/>
      <c r="DE60" s="991"/>
      <c r="DF60" s="992"/>
      <c r="DG60" s="990"/>
      <c r="DH60" s="991"/>
      <c r="DI60" s="991"/>
      <c r="DJ60" s="991"/>
      <c r="DK60" s="992"/>
      <c r="DL60" s="990"/>
      <c r="DM60" s="991"/>
      <c r="DN60" s="991"/>
      <c r="DO60" s="991"/>
      <c r="DP60" s="992"/>
      <c r="DQ60" s="990"/>
      <c r="DR60" s="991"/>
      <c r="DS60" s="991"/>
      <c r="DT60" s="991"/>
      <c r="DU60" s="992"/>
      <c r="DV60" s="993"/>
      <c r="DW60" s="994"/>
      <c r="DX60" s="994"/>
      <c r="DY60" s="994"/>
      <c r="DZ60" s="995"/>
      <c r="EA60" s="230"/>
    </row>
    <row r="61" spans="1:131" ht="26.25" customHeight="1" thickBot="1">
      <c r="A61" s="238">
        <v>34</v>
      </c>
      <c r="B61" s="1031"/>
      <c r="C61" s="1032"/>
      <c r="D61" s="1032"/>
      <c r="E61" s="1032"/>
      <c r="F61" s="1032"/>
      <c r="G61" s="1032"/>
      <c r="H61" s="1032"/>
      <c r="I61" s="1032"/>
      <c r="J61" s="1032"/>
      <c r="K61" s="1032"/>
      <c r="L61" s="1032"/>
      <c r="M61" s="1032"/>
      <c r="N61" s="1032"/>
      <c r="O61" s="1032"/>
      <c r="P61" s="1033"/>
      <c r="Q61" s="1034"/>
      <c r="R61" s="1026"/>
      <c r="S61" s="1026"/>
      <c r="T61" s="1026"/>
      <c r="U61" s="1026"/>
      <c r="V61" s="1026"/>
      <c r="W61" s="1026"/>
      <c r="X61" s="1026"/>
      <c r="Y61" s="1026"/>
      <c r="Z61" s="1026"/>
      <c r="AA61" s="1026"/>
      <c r="AB61" s="1026"/>
      <c r="AC61" s="1026"/>
      <c r="AD61" s="1026"/>
      <c r="AE61" s="1035"/>
      <c r="AF61" s="1036"/>
      <c r="AG61" s="1037"/>
      <c r="AH61" s="1037"/>
      <c r="AI61" s="1037"/>
      <c r="AJ61" s="1038"/>
      <c r="AK61" s="1025"/>
      <c r="AL61" s="1026"/>
      <c r="AM61" s="1026"/>
      <c r="AN61" s="1026"/>
      <c r="AO61" s="1026"/>
      <c r="AP61" s="1026"/>
      <c r="AQ61" s="1026"/>
      <c r="AR61" s="1026"/>
      <c r="AS61" s="1026"/>
      <c r="AT61" s="1026"/>
      <c r="AU61" s="1026"/>
      <c r="AV61" s="1026"/>
      <c r="AW61" s="1026"/>
      <c r="AX61" s="1026"/>
      <c r="AY61" s="1026"/>
      <c r="AZ61" s="1027"/>
      <c r="BA61" s="1027"/>
      <c r="BB61" s="1027"/>
      <c r="BC61" s="1027"/>
      <c r="BD61" s="1027"/>
      <c r="BE61" s="972"/>
      <c r="BF61" s="972"/>
      <c r="BG61" s="972"/>
      <c r="BH61" s="972"/>
      <c r="BI61" s="973"/>
      <c r="BJ61" s="232"/>
      <c r="BK61" s="232"/>
      <c r="BL61" s="232"/>
      <c r="BM61" s="232"/>
      <c r="BN61" s="232"/>
      <c r="BO61" s="241"/>
      <c r="BP61" s="241"/>
      <c r="BQ61" s="238">
        <v>55</v>
      </c>
      <c r="BR61" s="239"/>
      <c r="BS61" s="993"/>
      <c r="BT61" s="994"/>
      <c r="BU61" s="994"/>
      <c r="BV61" s="994"/>
      <c r="BW61" s="994"/>
      <c r="BX61" s="994"/>
      <c r="BY61" s="994"/>
      <c r="BZ61" s="994"/>
      <c r="CA61" s="994"/>
      <c r="CB61" s="994"/>
      <c r="CC61" s="994"/>
      <c r="CD61" s="994"/>
      <c r="CE61" s="994"/>
      <c r="CF61" s="994"/>
      <c r="CG61" s="1015"/>
      <c r="CH61" s="990"/>
      <c r="CI61" s="991"/>
      <c r="CJ61" s="991"/>
      <c r="CK61" s="991"/>
      <c r="CL61" s="992"/>
      <c r="CM61" s="990"/>
      <c r="CN61" s="991"/>
      <c r="CO61" s="991"/>
      <c r="CP61" s="991"/>
      <c r="CQ61" s="992"/>
      <c r="CR61" s="990"/>
      <c r="CS61" s="991"/>
      <c r="CT61" s="991"/>
      <c r="CU61" s="991"/>
      <c r="CV61" s="992"/>
      <c r="CW61" s="990"/>
      <c r="CX61" s="991"/>
      <c r="CY61" s="991"/>
      <c r="CZ61" s="991"/>
      <c r="DA61" s="992"/>
      <c r="DB61" s="990"/>
      <c r="DC61" s="991"/>
      <c r="DD61" s="991"/>
      <c r="DE61" s="991"/>
      <c r="DF61" s="992"/>
      <c r="DG61" s="990"/>
      <c r="DH61" s="991"/>
      <c r="DI61" s="991"/>
      <c r="DJ61" s="991"/>
      <c r="DK61" s="992"/>
      <c r="DL61" s="990"/>
      <c r="DM61" s="991"/>
      <c r="DN61" s="991"/>
      <c r="DO61" s="991"/>
      <c r="DP61" s="992"/>
      <c r="DQ61" s="990"/>
      <c r="DR61" s="991"/>
      <c r="DS61" s="991"/>
      <c r="DT61" s="991"/>
      <c r="DU61" s="992"/>
      <c r="DV61" s="993"/>
      <c r="DW61" s="994"/>
      <c r="DX61" s="994"/>
      <c r="DY61" s="994"/>
      <c r="DZ61" s="995"/>
      <c r="EA61" s="230"/>
    </row>
    <row r="62" spans="1:131" ht="26.25" customHeight="1">
      <c r="A62" s="238">
        <v>35</v>
      </c>
      <c r="B62" s="1031"/>
      <c r="C62" s="1032"/>
      <c r="D62" s="1032"/>
      <c r="E62" s="1032"/>
      <c r="F62" s="1032"/>
      <c r="G62" s="1032"/>
      <c r="H62" s="1032"/>
      <c r="I62" s="1032"/>
      <c r="J62" s="1032"/>
      <c r="K62" s="1032"/>
      <c r="L62" s="1032"/>
      <c r="M62" s="1032"/>
      <c r="N62" s="1032"/>
      <c r="O62" s="1032"/>
      <c r="P62" s="1033"/>
      <c r="Q62" s="1034"/>
      <c r="R62" s="1026"/>
      <c r="S62" s="1026"/>
      <c r="T62" s="1026"/>
      <c r="U62" s="1026"/>
      <c r="V62" s="1026"/>
      <c r="W62" s="1026"/>
      <c r="X62" s="1026"/>
      <c r="Y62" s="1026"/>
      <c r="Z62" s="1026"/>
      <c r="AA62" s="1026"/>
      <c r="AB62" s="1026"/>
      <c r="AC62" s="1026"/>
      <c r="AD62" s="1026"/>
      <c r="AE62" s="1035"/>
      <c r="AF62" s="1036"/>
      <c r="AG62" s="1037"/>
      <c r="AH62" s="1037"/>
      <c r="AI62" s="1037"/>
      <c r="AJ62" s="1038"/>
      <c r="AK62" s="1025"/>
      <c r="AL62" s="1026"/>
      <c r="AM62" s="1026"/>
      <c r="AN62" s="1026"/>
      <c r="AO62" s="1026"/>
      <c r="AP62" s="1026"/>
      <c r="AQ62" s="1026"/>
      <c r="AR62" s="1026"/>
      <c r="AS62" s="1026"/>
      <c r="AT62" s="1026"/>
      <c r="AU62" s="1026"/>
      <c r="AV62" s="1026"/>
      <c r="AW62" s="1026"/>
      <c r="AX62" s="1026"/>
      <c r="AY62" s="1026"/>
      <c r="AZ62" s="1027"/>
      <c r="BA62" s="1027"/>
      <c r="BB62" s="1027"/>
      <c r="BC62" s="1027"/>
      <c r="BD62" s="1027"/>
      <c r="BE62" s="972"/>
      <c r="BF62" s="972"/>
      <c r="BG62" s="972"/>
      <c r="BH62" s="972"/>
      <c r="BI62" s="973"/>
      <c r="BJ62" s="1028" t="s">
        <v>394</v>
      </c>
      <c r="BK62" s="1029"/>
      <c r="BL62" s="1029"/>
      <c r="BM62" s="1029"/>
      <c r="BN62" s="1030"/>
      <c r="BO62" s="241"/>
      <c r="BP62" s="241"/>
      <c r="BQ62" s="238">
        <v>56</v>
      </c>
      <c r="BR62" s="239"/>
      <c r="BS62" s="993"/>
      <c r="BT62" s="994"/>
      <c r="BU62" s="994"/>
      <c r="BV62" s="994"/>
      <c r="BW62" s="994"/>
      <c r="BX62" s="994"/>
      <c r="BY62" s="994"/>
      <c r="BZ62" s="994"/>
      <c r="CA62" s="994"/>
      <c r="CB62" s="994"/>
      <c r="CC62" s="994"/>
      <c r="CD62" s="994"/>
      <c r="CE62" s="994"/>
      <c r="CF62" s="994"/>
      <c r="CG62" s="1015"/>
      <c r="CH62" s="990"/>
      <c r="CI62" s="991"/>
      <c r="CJ62" s="991"/>
      <c r="CK62" s="991"/>
      <c r="CL62" s="992"/>
      <c r="CM62" s="990"/>
      <c r="CN62" s="991"/>
      <c r="CO62" s="991"/>
      <c r="CP62" s="991"/>
      <c r="CQ62" s="992"/>
      <c r="CR62" s="990"/>
      <c r="CS62" s="991"/>
      <c r="CT62" s="991"/>
      <c r="CU62" s="991"/>
      <c r="CV62" s="992"/>
      <c r="CW62" s="990"/>
      <c r="CX62" s="991"/>
      <c r="CY62" s="991"/>
      <c r="CZ62" s="991"/>
      <c r="DA62" s="992"/>
      <c r="DB62" s="990"/>
      <c r="DC62" s="991"/>
      <c r="DD62" s="991"/>
      <c r="DE62" s="991"/>
      <c r="DF62" s="992"/>
      <c r="DG62" s="990"/>
      <c r="DH62" s="991"/>
      <c r="DI62" s="991"/>
      <c r="DJ62" s="991"/>
      <c r="DK62" s="992"/>
      <c r="DL62" s="990"/>
      <c r="DM62" s="991"/>
      <c r="DN62" s="991"/>
      <c r="DO62" s="991"/>
      <c r="DP62" s="992"/>
      <c r="DQ62" s="990"/>
      <c r="DR62" s="991"/>
      <c r="DS62" s="991"/>
      <c r="DT62" s="991"/>
      <c r="DU62" s="992"/>
      <c r="DV62" s="993"/>
      <c r="DW62" s="994"/>
      <c r="DX62" s="994"/>
      <c r="DY62" s="994"/>
      <c r="DZ62" s="995"/>
      <c r="EA62" s="230"/>
    </row>
    <row r="63" spans="1:131" ht="26.25" customHeight="1" thickBot="1">
      <c r="A63" s="240" t="s">
        <v>378</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1"/>
      <c r="AF63" s="1022">
        <v>90</v>
      </c>
      <c r="AG63" s="959"/>
      <c r="AH63" s="959"/>
      <c r="AI63" s="959"/>
      <c r="AJ63" s="1023"/>
      <c r="AK63" s="1024"/>
      <c r="AL63" s="963"/>
      <c r="AM63" s="963"/>
      <c r="AN63" s="963"/>
      <c r="AO63" s="963"/>
      <c r="AP63" s="959">
        <v>2659</v>
      </c>
      <c r="AQ63" s="959"/>
      <c r="AR63" s="959"/>
      <c r="AS63" s="959"/>
      <c r="AT63" s="959"/>
      <c r="AU63" s="959">
        <v>2659</v>
      </c>
      <c r="AV63" s="959"/>
      <c r="AW63" s="959"/>
      <c r="AX63" s="959"/>
      <c r="AY63" s="959"/>
      <c r="AZ63" s="1018"/>
      <c r="BA63" s="1018"/>
      <c r="BB63" s="1018"/>
      <c r="BC63" s="1018"/>
      <c r="BD63" s="1018"/>
      <c r="BE63" s="960" t="s">
        <v>575</v>
      </c>
      <c r="BF63" s="960"/>
      <c r="BG63" s="960"/>
      <c r="BH63" s="960"/>
      <c r="BI63" s="961"/>
      <c r="BJ63" s="1019" t="s">
        <v>121</v>
      </c>
      <c r="BK63" s="953"/>
      <c r="BL63" s="953"/>
      <c r="BM63" s="953"/>
      <c r="BN63" s="1020"/>
      <c r="BO63" s="241"/>
      <c r="BP63" s="241"/>
      <c r="BQ63" s="238">
        <v>57</v>
      </c>
      <c r="BR63" s="239"/>
      <c r="BS63" s="993"/>
      <c r="BT63" s="994"/>
      <c r="BU63" s="994"/>
      <c r="BV63" s="994"/>
      <c r="BW63" s="994"/>
      <c r="BX63" s="994"/>
      <c r="BY63" s="994"/>
      <c r="BZ63" s="994"/>
      <c r="CA63" s="994"/>
      <c r="CB63" s="994"/>
      <c r="CC63" s="994"/>
      <c r="CD63" s="994"/>
      <c r="CE63" s="994"/>
      <c r="CF63" s="994"/>
      <c r="CG63" s="1015"/>
      <c r="CH63" s="990"/>
      <c r="CI63" s="991"/>
      <c r="CJ63" s="991"/>
      <c r="CK63" s="991"/>
      <c r="CL63" s="992"/>
      <c r="CM63" s="990"/>
      <c r="CN63" s="991"/>
      <c r="CO63" s="991"/>
      <c r="CP63" s="991"/>
      <c r="CQ63" s="992"/>
      <c r="CR63" s="990"/>
      <c r="CS63" s="991"/>
      <c r="CT63" s="991"/>
      <c r="CU63" s="991"/>
      <c r="CV63" s="992"/>
      <c r="CW63" s="990"/>
      <c r="CX63" s="991"/>
      <c r="CY63" s="991"/>
      <c r="CZ63" s="991"/>
      <c r="DA63" s="992"/>
      <c r="DB63" s="990"/>
      <c r="DC63" s="991"/>
      <c r="DD63" s="991"/>
      <c r="DE63" s="991"/>
      <c r="DF63" s="992"/>
      <c r="DG63" s="990"/>
      <c r="DH63" s="991"/>
      <c r="DI63" s="991"/>
      <c r="DJ63" s="991"/>
      <c r="DK63" s="992"/>
      <c r="DL63" s="990"/>
      <c r="DM63" s="991"/>
      <c r="DN63" s="991"/>
      <c r="DO63" s="991"/>
      <c r="DP63" s="992"/>
      <c r="DQ63" s="990"/>
      <c r="DR63" s="991"/>
      <c r="DS63" s="991"/>
      <c r="DT63" s="991"/>
      <c r="DU63" s="992"/>
      <c r="DV63" s="993"/>
      <c r="DW63" s="994"/>
      <c r="DX63" s="994"/>
      <c r="DY63" s="994"/>
      <c r="DZ63" s="995"/>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3"/>
      <c r="BT64" s="994"/>
      <c r="BU64" s="994"/>
      <c r="BV64" s="994"/>
      <c r="BW64" s="994"/>
      <c r="BX64" s="994"/>
      <c r="BY64" s="994"/>
      <c r="BZ64" s="994"/>
      <c r="CA64" s="994"/>
      <c r="CB64" s="994"/>
      <c r="CC64" s="994"/>
      <c r="CD64" s="994"/>
      <c r="CE64" s="994"/>
      <c r="CF64" s="994"/>
      <c r="CG64" s="1015"/>
      <c r="CH64" s="990"/>
      <c r="CI64" s="991"/>
      <c r="CJ64" s="991"/>
      <c r="CK64" s="991"/>
      <c r="CL64" s="992"/>
      <c r="CM64" s="990"/>
      <c r="CN64" s="991"/>
      <c r="CO64" s="991"/>
      <c r="CP64" s="991"/>
      <c r="CQ64" s="992"/>
      <c r="CR64" s="990"/>
      <c r="CS64" s="991"/>
      <c r="CT64" s="991"/>
      <c r="CU64" s="991"/>
      <c r="CV64" s="992"/>
      <c r="CW64" s="990"/>
      <c r="CX64" s="991"/>
      <c r="CY64" s="991"/>
      <c r="CZ64" s="991"/>
      <c r="DA64" s="992"/>
      <c r="DB64" s="990"/>
      <c r="DC64" s="991"/>
      <c r="DD64" s="991"/>
      <c r="DE64" s="991"/>
      <c r="DF64" s="992"/>
      <c r="DG64" s="990"/>
      <c r="DH64" s="991"/>
      <c r="DI64" s="991"/>
      <c r="DJ64" s="991"/>
      <c r="DK64" s="992"/>
      <c r="DL64" s="990"/>
      <c r="DM64" s="991"/>
      <c r="DN64" s="991"/>
      <c r="DO64" s="991"/>
      <c r="DP64" s="992"/>
      <c r="DQ64" s="990"/>
      <c r="DR64" s="991"/>
      <c r="DS64" s="991"/>
      <c r="DT64" s="991"/>
      <c r="DU64" s="992"/>
      <c r="DV64" s="993"/>
      <c r="DW64" s="994"/>
      <c r="DX64" s="994"/>
      <c r="DY64" s="994"/>
      <c r="DZ64" s="995"/>
      <c r="EA64" s="230"/>
    </row>
    <row r="65" spans="1:131" ht="26.25" customHeight="1" thickBot="1">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3"/>
      <c r="BT65" s="994"/>
      <c r="BU65" s="994"/>
      <c r="BV65" s="994"/>
      <c r="BW65" s="994"/>
      <c r="BX65" s="994"/>
      <c r="BY65" s="994"/>
      <c r="BZ65" s="994"/>
      <c r="CA65" s="994"/>
      <c r="CB65" s="994"/>
      <c r="CC65" s="994"/>
      <c r="CD65" s="994"/>
      <c r="CE65" s="994"/>
      <c r="CF65" s="994"/>
      <c r="CG65" s="1015"/>
      <c r="CH65" s="990"/>
      <c r="CI65" s="991"/>
      <c r="CJ65" s="991"/>
      <c r="CK65" s="991"/>
      <c r="CL65" s="992"/>
      <c r="CM65" s="990"/>
      <c r="CN65" s="991"/>
      <c r="CO65" s="991"/>
      <c r="CP65" s="991"/>
      <c r="CQ65" s="992"/>
      <c r="CR65" s="990"/>
      <c r="CS65" s="991"/>
      <c r="CT65" s="991"/>
      <c r="CU65" s="991"/>
      <c r="CV65" s="992"/>
      <c r="CW65" s="990"/>
      <c r="CX65" s="991"/>
      <c r="CY65" s="991"/>
      <c r="CZ65" s="991"/>
      <c r="DA65" s="992"/>
      <c r="DB65" s="990"/>
      <c r="DC65" s="991"/>
      <c r="DD65" s="991"/>
      <c r="DE65" s="991"/>
      <c r="DF65" s="992"/>
      <c r="DG65" s="990"/>
      <c r="DH65" s="991"/>
      <c r="DI65" s="991"/>
      <c r="DJ65" s="991"/>
      <c r="DK65" s="992"/>
      <c r="DL65" s="990"/>
      <c r="DM65" s="991"/>
      <c r="DN65" s="991"/>
      <c r="DO65" s="991"/>
      <c r="DP65" s="992"/>
      <c r="DQ65" s="990"/>
      <c r="DR65" s="991"/>
      <c r="DS65" s="991"/>
      <c r="DT65" s="991"/>
      <c r="DU65" s="992"/>
      <c r="DV65" s="993"/>
      <c r="DW65" s="994"/>
      <c r="DX65" s="994"/>
      <c r="DY65" s="994"/>
      <c r="DZ65" s="995"/>
      <c r="EA65" s="230"/>
    </row>
    <row r="66" spans="1:131" ht="26.25" customHeight="1">
      <c r="A66" s="996" t="s">
        <v>397</v>
      </c>
      <c r="B66" s="997"/>
      <c r="C66" s="997"/>
      <c r="D66" s="997"/>
      <c r="E66" s="997"/>
      <c r="F66" s="997"/>
      <c r="G66" s="997"/>
      <c r="H66" s="997"/>
      <c r="I66" s="997"/>
      <c r="J66" s="997"/>
      <c r="K66" s="997"/>
      <c r="L66" s="997"/>
      <c r="M66" s="997"/>
      <c r="N66" s="997"/>
      <c r="O66" s="997"/>
      <c r="P66" s="998"/>
      <c r="Q66" s="1002" t="s">
        <v>382</v>
      </c>
      <c r="R66" s="1003"/>
      <c r="S66" s="1003"/>
      <c r="T66" s="1003"/>
      <c r="U66" s="1004"/>
      <c r="V66" s="1002" t="s">
        <v>383</v>
      </c>
      <c r="W66" s="1003"/>
      <c r="X66" s="1003"/>
      <c r="Y66" s="1003"/>
      <c r="Z66" s="1004"/>
      <c r="AA66" s="1002" t="s">
        <v>384</v>
      </c>
      <c r="AB66" s="1003"/>
      <c r="AC66" s="1003"/>
      <c r="AD66" s="1003"/>
      <c r="AE66" s="1004"/>
      <c r="AF66" s="1008" t="s">
        <v>385</v>
      </c>
      <c r="AG66" s="1009"/>
      <c r="AH66" s="1009"/>
      <c r="AI66" s="1009"/>
      <c r="AJ66" s="1010"/>
      <c r="AK66" s="1002" t="s">
        <v>386</v>
      </c>
      <c r="AL66" s="997"/>
      <c r="AM66" s="997"/>
      <c r="AN66" s="997"/>
      <c r="AO66" s="998"/>
      <c r="AP66" s="1002" t="s">
        <v>387</v>
      </c>
      <c r="AQ66" s="1003"/>
      <c r="AR66" s="1003"/>
      <c r="AS66" s="1003"/>
      <c r="AT66" s="1004"/>
      <c r="AU66" s="1002" t="s">
        <v>398</v>
      </c>
      <c r="AV66" s="1003"/>
      <c r="AW66" s="1003"/>
      <c r="AX66" s="1003"/>
      <c r="AY66" s="1004"/>
      <c r="AZ66" s="1002" t="s">
        <v>365</v>
      </c>
      <c r="BA66" s="1003"/>
      <c r="BB66" s="1003"/>
      <c r="BC66" s="1003"/>
      <c r="BD66" s="1016"/>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c r="A67" s="999"/>
      <c r="B67" s="1000"/>
      <c r="C67" s="1000"/>
      <c r="D67" s="1000"/>
      <c r="E67" s="1000"/>
      <c r="F67" s="1000"/>
      <c r="G67" s="1000"/>
      <c r="H67" s="1000"/>
      <c r="I67" s="1000"/>
      <c r="J67" s="1000"/>
      <c r="K67" s="1000"/>
      <c r="L67" s="1000"/>
      <c r="M67" s="1000"/>
      <c r="N67" s="1000"/>
      <c r="O67" s="1000"/>
      <c r="P67" s="1001"/>
      <c r="Q67" s="1005"/>
      <c r="R67" s="1006"/>
      <c r="S67" s="1006"/>
      <c r="T67" s="1006"/>
      <c r="U67" s="1007"/>
      <c r="V67" s="1005"/>
      <c r="W67" s="1006"/>
      <c r="X67" s="1006"/>
      <c r="Y67" s="1006"/>
      <c r="Z67" s="1007"/>
      <c r="AA67" s="1005"/>
      <c r="AB67" s="1006"/>
      <c r="AC67" s="1006"/>
      <c r="AD67" s="1006"/>
      <c r="AE67" s="1007"/>
      <c r="AF67" s="1011"/>
      <c r="AG67" s="1012"/>
      <c r="AH67" s="1012"/>
      <c r="AI67" s="1012"/>
      <c r="AJ67" s="1013"/>
      <c r="AK67" s="1014"/>
      <c r="AL67" s="1000"/>
      <c r="AM67" s="1000"/>
      <c r="AN67" s="1000"/>
      <c r="AO67" s="1001"/>
      <c r="AP67" s="1005"/>
      <c r="AQ67" s="1006"/>
      <c r="AR67" s="1006"/>
      <c r="AS67" s="1006"/>
      <c r="AT67" s="1007"/>
      <c r="AU67" s="1005"/>
      <c r="AV67" s="1006"/>
      <c r="AW67" s="1006"/>
      <c r="AX67" s="1006"/>
      <c r="AY67" s="1007"/>
      <c r="AZ67" s="1005"/>
      <c r="BA67" s="1006"/>
      <c r="BB67" s="1006"/>
      <c r="BC67" s="1006"/>
      <c r="BD67" s="1017"/>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c r="A68" s="236">
        <v>1</v>
      </c>
      <c r="B68" s="986" t="s">
        <v>551</v>
      </c>
      <c r="C68" s="987"/>
      <c r="D68" s="987"/>
      <c r="E68" s="987"/>
      <c r="F68" s="987"/>
      <c r="G68" s="987"/>
      <c r="H68" s="987"/>
      <c r="I68" s="987"/>
      <c r="J68" s="987"/>
      <c r="K68" s="987"/>
      <c r="L68" s="987"/>
      <c r="M68" s="987"/>
      <c r="N68" s="987"/>
      <c r="O68" s="987"/>
      <c r="P68" s="988"/>
      <c r="Q68" s="989">
        <v>214</v>
      </c>
      <c r="R68" s="982"/>
      <c r="S68" s="982"/>
      <c r="T68" s="982"/>
      <c r="U68" s="982"/>
      <c r="V68" s="982">
        <v>142</v>
      </c>
      <c r="W68" s="982"/>
      <c r="X68" s="982"/>
      <c r="Y68" s="982"/>
      <c r="Z68" s="982"/>
      <c r="AA68" s="982">
        <v>73</v>
      </c>
      <c r="AB68" s="982"/>
      <c r="AC68" s="982"/>
      <c r="AD68" s="982"/>
      <c r="AE68" s="982"/>
      <c r="AF68" s="982">
        <v>73</v>
      </c>
      <c r="AG68" s="982"/>
      <c r="AH68" s="982"/>
      <c r="AI68" s="982"/>
      <c r="AJ68" s="982"/>
      <c r="AK68" s="982" t="s">
        <v>570</v>
      </c>
      <c r="AL68" s="982"/>
      <c r="AM68" s="982"/>
      <c r="AN68" s="982"/>
      <c r="AO68" s="982"/>
      <c r="AP68" s="982" t="s">
        <v>577</v>
      </c>
      <c r="AQ68" s="982"/>
      <c r="AR68" s="982"/>
      <c r="AS68" s="982"/>
      <c r="AT68" s="982"/>
      <c r="AU68" s="983" t="s">
        <v>577</v>
      </c>
      <c r="AV68" s="982"/>
      <c r="AW68" s="982"/>
      <c r="AX68" s="982"/>
      <c r="AY68" s="982"/>
      <c r="AZ68" s="984"/>
      <c r="BA68" s="984"/>
      <c r="BB68" s="984"/>
      <c r="BC68" s="984"/>
      <c r="BD68" s="985"/>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c r="A69" s="238">
        <v>2</v>
      </c>
      <c r="B69" s="974" t="s">
        <v>552</v>
      </c>
      <c r="C69" s="975"/>
      <c r="D69" s="975"/>
      <c r="E69" s="975"/>
      <c r="F69" s="975"/>
      <c r="G69" s="975"/>
      <c r="H69" s="975"/>
      <c r="I69" s="975"/>
      <c r="J69" s="975"/>
      <c r="K69" s="975"/>
      <c r="L69" s="975"/>
      <c r="M69" s="975"/>
      <c r="N69" s="975"/>
      <c r="O69" s="975"/>
      <c r="P69" s="976"/>
      <c r="Q69" s="977">
        <v>317</v>
      </c>
      <c r="R69" s="971"/>
      <c r="S69" s="971"/>
      <c r="T69" s="971"/>
      <c r="U69" s="971"/>
      <c r="V69" s="971">
        <v>307</v>
      </c>
      <c r="W69" s="971"/>
      <c r="X69" s="971"/>
      <c r="Y69" s="971"/>
      <c r="Z69" s="971"/>
      <c r="AA69" s="971">
        <v>10</v>
      </c>
      <c r="AB69" s="971"/>
      <c r="AC69" s="971"/>
      <c r="AD69" s="971"/>
      <c r="AE69" s="971"/>
      <c r="AF69" s="971">
        <v>10</v>
      </c>
      <c r="AG69" s="971"/>
      <c r="AH69" s="971"/>
      <c r="AI69" s="971"/>
      <c r="AJ69" s="971"/>
      <c r="AK69" s="971" t="s">
        <v>570</v>
      </c>
      <c r="AL69" s="971"/>
      <c r="AM69" s="971"/>
      <c r="AN69" s="971"/>
      <c r="AO69" s="971"/>
      <c r="AP69" s="971">
        <v>7</v>
      </c>
      <c r="AQ69" s="971"/>
      <c r="AR69" s="971"/>
      <c r="AS69" s="971"/>
      <c r="AT69" s="971"/>
      <c r="AU69" s="971">
        <v>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c r="A70" s="238">
        <v>3</v>
      </c>
      <c r="B70" s="974" t="s">
        <v>553</v>
      </c>
      <c r="C70" s="975"/>
      <c r="D70" s="975"/>
      <c r="E70" s="975"/>
      <c r="F70" s="975"/>
      <c r="G70" s="975"/>
      <c r="H70" s="975"/>
      <c r="I70" s="975"/>
      <c r="J70" s="975"/>
      <c r="K70" s="975"/>
      <c r="L70" s="975"/>
      <c r="M70" s="975"/>
      <c r="N70" s="975"/>
      <c r="O70" s="975"/>
      <c r="P70" s="976"/>
      <c r="Q70" s="977">
        <v>91</v>
      </c>
      <c r="R70" s="971"/>
      <c r="S70" s="971"/>
      <c r="T70" s="971"/>
      <c r="U70" s="971"/>
      <c r="V70" s="971">
        <v>89</v>
      </c>
      <c r="W70" s="971"/>
      <c r="X70" s="971"/>
      <c r="Y70" s="971"/>
      <c r="Z70" s="971"/>
      <c r="AA70" s="971">
        <v>2</v>
      </c>
      <c r="AB70" s="971"/>
      <c r="AC70" s="971"/>
      <c r="AD70" s="971"/>
      <c r="AE70" s="971"/>
      <c r="AF70" s="971">
        <v>2</v>
      </c>
      <c r="AG70" s="971"/>
      <c r="AH70" s="971"/>
      <c r="AI70" s="971"/>
      <c r="AJ70" s="971"/>
      <c r="AK70" s="971" t="s">
        <v>570</v>
      </c>
      <c r="AL70" s="971"/>
      <c r="AM70" s="971"/>
      <c r="AN70" s="971"/>
      <c r="AO70" s="971"/>
      <c r="AP70" s="971" t="s">
        <v>577</v>
      </c>
      <c r="AQ70" s="971"/>
      <c r="AR70" s="971"/>
      <c r="AS70" s="971"/>
      <c r="AT70" s="971"/>
      <c r="AU70" s="971" t="s">
        <v>577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c r="A71" s="238">
        <v>4</v>
      </c>
      <c r="B71" s="974" t="s">
        <v>559</v>
      </c>
      <c r="C71" s="975"/>
      <c r="D71" s="975"/>
      <c r="E71" s="975"/>
      <c r="F71" s="975"/>
      <c r="G71" s="975"/>
      <c r="H71" s="975"/>
      <c r="I71" s="975"/>
      <c r="J71" s="975"/>
      <c r="K71" s="975"/>
      <c r="L71" s="975"/>
      <c r="M71" s="975"/>
      <c r="N71" s="975"/>
      <c r="O71" s="975"/>
      <c r="P71" s="976"/>
      <c r="Q71" s="977">
        <v>7658</v>
      </c>
      <c r="R71" s="971"/>
      <c r="S71" s="971"/>
      <c r="T71" s="971"/>
      <c r="U71" s="971"/>
      <c r="V71" s="971">
        <v>7653</v>
      </c>
      <c r="W71" s="971"/>
      <c r="X71" s="971"/>
      <c r="Y71" s="971"/>
      <c r="Z71" s="971"/>
      <c r="AA71" s="971">
        <v>5</v>
      </c>
      <c r="AB71" s="971"/>
      <c r="AC71" s="971"/>
      <c r="AD71" s="971"/>
      <c r="AE71" s="971"/>
      <c r="AF71" s="971">
        <v>5</v>
      </c>
      <c r="AG71" s="971"/>
      <c r="AH71" s="971"/>
      <c r="AI71" s="971"/>
      <c r="AJ71" s="971"/>
      <c r="AK71" s="971" t="s">
        <v>570</v>
      </c>
      <c r="AL71" s="971"/>
      <c r="AM71" s="971"/>
      <c r="AN71" s="971"/>
      <c r="AO71" s="971"/>
      <c r="AP71" s="971" t="s">
        <v>577</v>
      </c>
      <c r="AQ71" s="971"/>
      <c r="AR71" s="971"/>
      <c r="AS71" s="971"/>
      <c r="AT71" s="971"/>
      <c r="AU71" s="971" t="s">
        <v>577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c r="A72" s="238">
        <v>5</v>
      </c>
      <c r="B72" s="974" t="s">
        <v>560</v>
      </c>
      <c r="C72" s="975"/>
      <c r="D72" s="975"/>
      <c r="E72" s="975"/>
      <c r="F72" s="975"/>
      <c r="G72" s="975"/>
      <c r="H72" s="975"/>
      <c r="I72" s="975"/>
      <c r="J72" s="975"/>
      <c r="K72" s="975"/>
      <c r="L72" s="975"/>
      <c r="M72" s="975"/>
      <c r="N72" s="975"/>
      <c r="O72" s="975"/>
      <c r="P72" s="976"/>
      <c r="Q72" s="977">
        <v>96</v>
      </c>
      <c r="R72" s="971"/>
      <c r="S72" s="971"/>
      <c r="T72" s="971"/>
      <c r="U72" s="971"/>
      <c r="V72" s="971">
        <v>96</v>
      </c>
      <c r="W72" s="971"/>
      <c r="X72" s="971"/>
      <c r="Y72" s="971"/>
      <c r="Z72" s="971"/>
      <c r="AA72" s="971" t="s">
        <v>570</v>
      </c>
      <c r="AB72" s="971"/>
      <c r="AC72" s="971"/>
      <c r="AD72" s="971"/>
      <c r="AE72" s="971"/>
      <c r="AF72" s="971">
        <v>0</v>
      </c>
      <c r="AG72" s="971"/>
      <c r="AH72" s="971"/>
      <c r="AI72" s="971"/>
      <c r="AJ72" s="971"/>
      <c r="AK72" s="971" t="s">
        <v>570</v>
      </c>
      <c r="AL72" s="971"/>
      <c r="AM72" s="971"/>
      <c r="AN72" s="971"/>
      <c r="AO72" s="971"/>
      <c r="AP72" s="971" t="s">
        <v>577</v>
      </c>
      <c r="AQ72" s="971"/>
      <c r="AR72" s="971"/>
      <c r="AS72" s="971"/>
      <c r="AT72" s="971"/>
      <c r="AU72" s="971" t="s">
        <v>577</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c r="A73" s="238">
        <v>6</v>
      </c>
      <c r="B73" s="974" t="s">
        <v>554</v>
      </c>
      <c r="C73" s="975"/>
      <c r="D73" s="975"/>
      <c r="E73" s="975"/>
      <c r="F73" s="975"/>
      <c r="G73" s="975"/>
      <c r="H73" s="975"/>
      <c r="I73" s="975"/>
      <c r="J73" s="975"/>
      <c r="K73" s="975"/>
      <c r="L73" s="975"/>
      <c r="M73" s="975"/>
      <c r="N73" s="975"/>
      <c r="O73" s="975"/>
      <c r="P73" s="976"/>
      <c r="Q73" s="977">
        <v>202</v>
      </c>
      <c r="R73" s="971"/>
      <c r="S73" s="971"/>
      <c r="T73" s="971"/>
      <c r="U73" s="971"/>
      <c r="V73" s="971">
        <v>187</v>
      </c>
      <c r="W73" s="971"/>
      <c r="X73" s="971"/>
      <c r="Y73" s="971"/>
      <c r="Z73" s="971"/>
      <c r="AA73" s="971">
        <v>15</v>
      </c>
      <c r="AB73" s="971"/>
      <c r="AC73" s="971"/>
      <c r="AD73" s="971"/>
      <c r="AE73" s="971"/>
      <c r="AF73" s="971">
        <v>15</v>
      </c>
      <c r="AG73" s="971"/>
      <c r="AH73" s="971"/>
      <c r="AI73" s="971"/>
      <c r="AJ73" s="971"/>
      <c r="AK73" s="971" t="s">
        <v>571</v>
      </c>
      <c r="AL73" s="971"/>
      <c r="AM73" s="971"/>
      <c r="AN73" s="971"/>
      <c r="AO73" s="971"/>
      <c r="AP73" s="971" t="s">
        <v>577</v>
      </c>
      <c r="AQ73" s="971"/>
      <c r="AR73" s="971"/>
      <c r="AS73" s="971"/>
      <c r="AT73" s="971"/>
      <c r="AU73" s="971" t="s">
        <v>577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c r="A74" s="238">
        <v>7</v>
      </c>
      <c r="B74" s="974" t="s">
        <v>561</v>
      </c>
      <c r="C74" s="975"/>
      <c r="D74" s="975"/>
      <c r="E74" s="975"/>
      <c r="F74" s="975"/>
      <c r="G74" s="975"/>
      <c r="H74" s="975"/>
      <c r="I74" s="975"/>
      <c r="J74" s="975"/>
      <c r="K74" s="975"/>
      <c r="L74" s="975"/>
      <c r="M74" s="975"/>
      <c r="N74" s="975"/>
      <c r="O74" s="975"/>
      <c r="P74" s="976"/>
      <c r="Q74" s="977">
        <v>23</v>
      </c>
      <c r="R74" s="971"/>
      <c r="S74" s="971"/>
      <c r="T74" s="971"/>
      <c r="U74" s="971"/>
      <c r="V74" s="971">
        <v>19</v>
      </c>
      <c r="W74" s="971"/>
      <c r="X74" s="971"/>
      <c r="Y74" s="971"/>
      <c r="Z74" s="971"/>
      <c r="AA74" s="971">
        <v>4</v>
      </c>
      <c r="AB74" s="971"/>
      <c r="AC74" s="971"/>
      <c r="AD74" s="971"/>
      <c r="AE74" s="971"/>
      <c r="AF74" s="971">
        <v>4</v>
      </c>
      <c r="AG74" s="971"/>
      <c r="AH74" s="971"/>
      <c r="AI74" s="971"/>
      <c r="AJ74" s="971"/>
      <c r="AK74" s="971" t="s">
        <v>571</v>
      </c>
      <c r="AL74" s="971"/>
      <c r="AM74" s="971"/>
      <c r="AN74" s="971"/>
      <c r="AO74" s="971"/>
      <c r="AP74" s="971">
        <v>2055</v>
      </c>
      <c r="AQ74" s="971"/>
      <c r="AR74" s="971"/>
      <c r="AS74" s="971"/>
      <c r="AT74" s="971"/>
      <c r="AU74" s="971">
        <v>76</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c r="A75" s="238">
        <v>8</v>
      </c>
      <c r="B75" s="974" t="s">
        <v>562</v>
      </c>
      <c r="C75" s="975"/>
      <c r="D75" s="975"/>
      <c r="E75" s="975"/>
      <c r="F75" s="975"/>
      <c r="G75" s="975"/>
      <c r="H75" s="975"/>
      <c r="I75" s="975"/>
      <c r="J75" s="975"/>
      <c r="K75" s="975"/>
      <c r="L75" s="975"/>
      <c r="M75" s="975"/>
      <c r="N75" s="975"/>
      <c r="O75" s="975"/>
      <c r="P75" s="976"/>
      <c r="Q75" s="978">
        <v>34</v>
      </c>
      <c r="R75" s="979"/>
      <c r="S75" s="979"/>
      <c r="T75" s="979"/>
      <c r="U75" s="980"/>
      <c r="V75" s="981">
        <v>33</v>
      </c>
      <c r="W75" s="979"/>
      <c r="X75" s="979"/>
      <c r="Y75" s="979"/>
      <c r="Z75" s="980"/>
      <c r="AA75" s="981">
        <v>2</v>
      </c>
      <c r="AB75" s="979"/>
      <c r="AC75" s="979"/>
      <c r="AD75" s="979"/>
      <c r="AE75" s="980"/>
      <c r="AF75" s="981">
        <v>2</v>
      </c>
      <c r="AG75" s="979"/>
      <c r="AH75" s="979"/>
      <c r="AI75" s="979"/>
      <c r="AJ75" s="980"/>
      <c r="AK75" s="981" t="s">
        <v>570</v>
      </c>
      <c r="AL75" s="979"/>
      <c r="AM75" s="979"/>
      <c r="AN75" s="979"/>
      <c r="AO75" s="980"/>
      <c r="AP75" s="981" t="s">
        <v>577</v>
      </c>
      <c r="AQ75" s="979"/>
      <c r="AR75" s="979"/>
      <c r="AS75" s="979"/>
      <c r="AT75" s="980"/>
      <c r="AU75" s="981" t="s">
        <v>577</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c r="A76" s="238">
        <v>9</v>
      </c>
      <c r="B76" s="974" t="s">
        <v>563</v>
      </c>
      <c r="C76" s="975"/>
      <c r="D76" s="975"/>
      <c r="E76" s="975"/>
      <c r="F76" s="975"/>
      <c r="G76" s="975"/>
      <c r="H76" s="975"/>
      <c r="I76" s="975"/>
      <c r="J76" s="975"/>
      <c r="K76" s="975"/>
      <c r="L76" s="975"/>
      <c r="M76" s="975"/>
      <c r="N76" s="975"/>
      <c r="O76" s="975"/>
      <c r="P76" s="976"/>
      <c r="Q76" s="978">
        <v>5328</v>
      </c>
      <c r="R76" s="979"/>
      <c r="S76" s="979"/>
      <c r="T76" s="979"/>
      <c r="U76" s="980"/>
      <c r="V76" s="981">
        <v>4930</v>
      </c>
      <c r="W76" s="979"/>
      <c r="X76" s="979"/>
      <c r="Y76" s="979"/>
      <c r="Z76" s="980"/>
      <c r="AA76" s="981">
        <v>398</v>
      </c>
      <c r="AB76" s="979"/>
      <c r="AC76" s="979"/>
      <c r="AD76" s="979"/>
      <c r="AE76" s="980"/>
      <c r="AF76" s="981">
        <v>367</v>
      </c>
      <c r="AG76" s="979"/>
      <c r="AH76" s="979"/>
      <c r="AI76" s="979"/>
      <c r="AJ76" s="980"/>
      <c r="AK76" s="981">
        <v>61</v>
      </c>
      <c r="AL76" s="979"/>
      <c r="AM76" s="979"/>
      <c r="AN76" s="979"/>
      <c r="AO76" s="980"/>
      <c r="AP76" s="981" t="s">
        <v>577</v>
      </c>
      <c r="AQ76" s="979"/>
      <c r="AR76" s="979"/>
      <c r="AS76" s="979"/>
      <c r="AT76" s="980"/>
      <c r="AU76" s="981" t="s">
        <v>577</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c r="A77" s="238">
        <v>10</v>
      </c>
      <c r="B77" s="974" t="s">
        <v>556</v>
      </c>
      <c r="C77" s="975"/>
      <c r="D77" s="975"/>
      <c r="E77" s="975"/>
      <c r="F77" s="975"/>
      <c r="G77" s="975"/>
      <c r="H77" s="975"/>
      <c r="I77" s="975"/>
      <c r="J77" s="975"/>
      <c r="K77" s="975"/>
      <c r="L77" s="975"/>
      <c r="M77" s="975"/>
      <c r="N77" s="975"/>
      <c r="O77" s="975"/>
      <c r="P77" s="976"/>
      <c r="Q77" s="978">
        <v>527</v>
      </c>
      <c r="R77" s="979"/>
      <c r="S77" s="979"/>
      <c r="T77" s="979"/>
      <c r="U77" s="980"/>
      <c r="V77" s="981">
        <v>485</v>
      </c>
      <c r="W77" s="979"/>
      <c r="X77" s="979"/>
      <c r="Y77" s="979"/>
      <c r="Z77" s="980"/>
      <c r="AA77" s="981">
        <v>42</v>
      </c>
      <c r="AB77" s="979"/>
      <c r="AC77" s="979"/>
      <c r="AD77" s="979"/>
      <c r="AE77" s="980"/>
      <c r="AF77" s="981">
        <v>1809</v>
      </c>
      <c r="AG77" s="979"/>
      <c r="AH77" s="979"/>
      <c r="AI77" s="979"/>
      <c r="AJ77" s="980"/>
      <c r="AK77" s="981" t="s">
        <v>570</v>
      </c>
      <c r="AL77" s="979"/>
      <c r="AM77" s="979"/>
      <c r="AN77" s="979"/>
      <c r="AO77" s="980"/>
      <c r="AP77" s="981">
        <v>1735</v>
      </c>
      <c r="AQ77" s="979"/>
      <c r="AR77" s="979"/>
      <c r="AS77" s="979"/>
      <c r="AT77" s="980"/>
      <c r="AU77" s="981">
        <v>0</v>
      </c>
      <c r="AV77" s="979"/>
      <c r="AW77" s="979"/>
      <c r="AX77" s="979"/>
      <c r="AY77" s="980"/>
      <c r="AZ77" s="972" t="s">
        <v>574</v>
      </c>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c r="A78" s="238">
        <v>11</v>
      </c>
      <c r="B78" s="974" t="s">
        <v>557</v>
      </c>
      <c r="C78" s="975"/>
      <c r="D78" s="975"/>
      <c r="E78" s="975"/>
      <c r="F78" s="975"/>
      <c r="G78" s="975"/>
      <c r="H78" s="975"/>
      <c r="I78" s="975"/>
      <c r="J78" s="975"/>
      <c r="K78" s="975"/>
      <c r="L78" s="975"/>
      <c r="M78" s="975"/>
      <c r="N78" s="975"/>
      <c r="O78" s="975"/>
      <c r="P78" s="976"/>
      <c r="Q78" s="977">
        <v>4634</v>
      </c>
      <c r="R78" s="971"/>
      <c r="S78" s="971"/>
      <c r="T78" s="971"/>
      <c r="U78" s="971"/>
      <c r="V78" s="971">
        <v>3949</v>
      </c>
      <c r="W78" s="971"/>
      <c r="X78" s="971"/>
      <c r="Y78" s="971"/>
      <c r="Z78" s="971"/>
      <c r="AA78" s="971">
        <v>685</v>
      </c>
      <c r="AB78" s="971"/>
      <c r="AC78" s="971"/>
      <c r="AD78" s="971"/>
      <c r="AE78" s="971"/>
      <c r="AF78" s="971">
        <v>2102</v>
      </c>
      <c r="AG78" s="971"/>
      <c r="AH78" s="971"/>
      <c r="AI78" s="971"/>
      <c r="AJ78" s="971"/>
      <c r="AK78" s="971">
        <v>420</v>
      </c>
      <c r="AL78" s="971"/>
      <c r="AM78" s="971"/>
      <c r="AN78" s="971"/>
      <c r="AO78" s="971"/>
      <c r="AP78" s="971">
        <v>6187</v>
      </c>
      <c r="AQ78" s="971"/>
      <c r="AR78" s="971"/>
      <c r="AS78" s="971"/>
      <c r="AT78" s="971"/>
      <c r="AU78" s="971" t="s">
        <v>577</v>
      </c>
      <c r="AV78" s="971"/>
      <c r="AW78" s="971"/>
      <c r="AX78" s="971"/>
      <c r="AY78" s="971"/>
      <c r="AZ78" s="972" t="s">
        <v>574</v>
      </c>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c r="A79" s="238">
        <v>12</v>
      </c>
      <c r="B79" s="974" t="s">
        <v>558</v>
      </c>
      <c r="C79" s="975"/>
      <c r="D79" s="975"/>
      <c r="E79" s="975"/>
      <c r="F79" s="975"/>
      <c r="G79" s="975"/>
      <c r="H79" s="975"/>
      <c r="I79" s="975"/>
      <c r="J79" s="975"/>
      <c r="K79" s="975"/>
      <c r="L79" s="975"/>
      <c r="M79" s="975"/>
      <c r="N79" s="975"/>
      <c r="O79" s="975"/>
      <c r="P79" s="976"/>
      <c r="Q79" s="977">
        <v>1549</v>
      </c>
      <c r="R79" s="971"/>
      <c r="S79" s="971"/>
      <c r="T79" s="971"/>
      <c r="U79" s="971"/>
      <c r="V79" s="971">
        <v>1358</v>
      </c>
      <c r="W79" s="971"/>
      <c r="X79" s="971"/>
      <c r="Y79" s="971"/>
      <c r="Z79" s="971"/>
      <c r="AA79" s="971">
        <v>191</v>
      </c>
      <c r="AB79" s="971"/>
      <c r="AC79" s="971"/>
      <c r="AD79" s="971"/>
      <c r="AE79" s="971"/>
      <c r="AF79" s="971">
        <v>2246</v>
      </c>
      <c r="AG79" s="971"/>
      <c r="AH79" s="971"/>
      <c r="AI79" s="971"/>
      <c r="AJ79" s="971"/>
      <c r="AK79" s="971">
        <v>68</v>
      </c>
      <c r="AL79" s="971"/>
      <c r="AM79" s="971"/>
      <c r="AN79" s="971"/>
      <c r="AO79" s="971"/>
      <c r="AP79" s="971">
        <v>15</v>
      </c>
      <c r="AQ79" s="971"/>
      <c r="AR79" s="971"/>
      <c r="AS79" s="971"/>
      <c r="AT79" s="971"/>
      <c r="AU79" s="971">
        <v>0</v>
      </c>
      <c r="AV79" s="971"/>
      <c r="AW79" s="971"/>
      <c r="AX79" s="971"/>
      <c r="AY79" s="971"/>
      <c r="AZ79" s="972" t="s">
        <v>574</v>
      </c>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c r="A80" s="238">
        <v>13</v>
      </c>
      <c r="B80" s="974" t="s">
        <v>555</v>
      </c>
      <c r="C80" s="975"/>
      <c r="D80" s="975"/>
      <c r="E80" s="975"/>
      <c r="F80" s="975"/>
      <c r="G80" s="975"/>
      <c r="H80" s="975"/>
      <c r="I80" s="975"/>
      <c r="J80" s="975"/>
      <c r="K80" s="975"/>
      <c r="L80" s="975"/>
      <c r="M80" s="975"/>
      <c r="N80" s="975"/>
      <c r="O80" s="975"/>
      <c r="P80" s="976"/>
      <c r="Q80" s="977">
        <v>2433</v>
      </c>
      <c r="R80" s="971"/>
      <c r="S80" s="971"/>
      <c r="T80" s="971"/>
      <c r="U80" s="971"/>
      <c r="V80" s="971">
        <v>2277</v>
      </c>
      <c r="W80" s="971"/>
      <c r="X80" s="971"/>
      <c r="Y80" s="971"/>
      <c r="Z80" s="971"/>
      <c r="AA80" s="971">
        <v>156</v>
      </c>
      <c r="AB80" s="971"/>
      <c r="AC80" s="971"/>
      <c r="AD80" s="971"/>
      <c r="AE80" s="971"/>
      <c r="AF80" s="971">
        <v>144</v>
      </c>
      <c r="AG80" s="971"/>
      <c r="AH80" s="971"/>
      <c r="AI80" s="971"/>
      <c r="AJ80" s="971"/>
      <c r="AK80" s="971">
        <v>188</v>
      </c>
      <c r="AL80" s="971"/>
      <c r="AM80" s="971"/>
      <c r="AN80" s="971"/>
      <c r="AO80" s="971"/>
      <c r="AP80" s="971">
        <v>1007</v>
      </c>
      <c r="AQ80" s="971"/>
      <c r="AR80" s="971"/>
      <c r="AS80" s="971"/>
      <c r="AT80" s="971"/>
      <c r="AU80" s="971">
        <v>157</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c r="A81" s="238">
        <v>14</v>
      </c>
      <c r="B81" s="974" t="s">
        <v>568</v>
      </c>
      <c r="C81" s="975"/>
      <c r="D81" s="975"/>
      <c r="E81" s="975"/>
      <c r="F81" s="975"/>
      <c r="G81" s="975"/>
      <c r="H81" s="975"/>
      <c r="I81" s="975"/>
      <c r="J81" s="975"/>
      <c r="K81" s="975"/>
      <c r="L81" s="975"/>
      <c r="M81" s="975"/>
      <c r="N81" s="975"/>
      <c r="O81" s="975"/>
      <c r="P81" s="976"/>
      <c r="Q81" s="977">
        <v>211</v>
      </c>
      <c r="R81" s="971"/>
      <c r="S81" s="971"/>
      <c r="T81" s="971"/>
      <c r="U81" s="971"/>
      <c r="V81" s="971">
        <v>206</v>
      </c>
      <c r="W81" s="971"/>
      <c r="X81" s="971"/>
      <c r="Y81" s="971"/>
      <c r="Z81" s="971"/>
      <c r="AA81" s="971">
        <v>5</v>
      </c>
      <c r="AB81" s="971"/>
      <c r="AC81" s="971"/>
      <c r="AD81" s="971"/>
      <c r="AE81" s="971"/>
      <c r="AF81" s="971">
        <v>5</v>
      </c>
      <c r="AG81" s="971"/>
      <c r="AH81" s="971"/>
      <c r="AI81" s="971"/>
      <c r="AJ81" s="971"/>
      <c r="AK81" s="971">
        <v>15</v>
      </c>
      <c r="AL81" s="971"/>
      <c r="AM81" s="971"/>
      <c r="AN81" s="971"/>
      <c r="AO81" s="971"/>
      <c r="AP81" s="971" t="s">
        <v>577</v>
      </c>
      <c r="AQ81" s="971"/>
      <c r="AR81" s="971"/>
      <c r="AS81" s="971"/>
      <c r="AT81" s="971"/>
      <c r="AU81" s="971" t="s">
        <v>577</v>
      </c>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c r="A82" s="238">
        <v>15</v>
      </c>
      <c r="B82" s="974" t="s">
        <v>564</v>
      </c>
      <c r="C82" s="975"/>
      <c r="D82" s="975"/>
      <c r="E82" s="975"/>
      <c r="F82" s="975"/>
      <c r="G82" s="975"/>
      <c r="H82" s="975"/>
      <c r="I82" s="975"/>
      <c r="J82" s="975"/>
      <c r="K82" s="975"/>
      <c r="L82" s="975"/>
      <c r="M82" s="975"/>
      <c r="N82" s="975"/>
      <c r="O82" s="975"/>
      <c r="P82" s="976"/>
      <c r="Q82" s="977">
        <v>1881</v>
      </c>
      <c r="R82" s="971"/>
      <c r="S82" s="971"/>
      <c r="T82" s="971"/>
      <c r="U82" s="971"/>
      <c r="V82" s="971">
        <v>1841</v>
      </c>
      <c r="W82" s="971"/>
      <c r="X82" s="971"/>
      <c r="Y82" s="971"/>
      <c r="Z82" s="971"/>
      <c r="AA82" s="971">
        <v>40</v>
      </c>
      <c r="AB82" s="971"/>
      <c r="AC82" s="971"/>
      <c r="AD82" s="971"/>
      <c r="AE82" s="971"/>
      <c r="AF82" s="971">
        <v>40</v>
      </c>
      <c r="AG82" s="971"/>
      <c r="AH82" s="971"/>
      <c r="AI82" s="971"/>
      <c r="AJ82" s="971"/>
      <c r="AK82" s="971" t="s">
        <v>570</v>
      </c>
      <c r="AL82" s="971"/>
      <c r="AM82" s="971"/>
      <c r="AN82" s="971"/>
      <c r="AO82" s="971"/>
      <c r="AP82" s="971" t="s">
        <v>577</v>
      </c>
      <c r="AQ82" s="971"/>
      <c r="AR82" s="971"/>
      <c r="AS82" s="971"/>
      <c r="AT82" s="971"/>
      <c r="AU82" s="971" t="s">
        <v>577</v>
      </c>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c r="A83" s="238">
        <v>16</v>
      </c>
      <c r="B83" s="974" t="s">
        <v>565</v>
      </c>
      <c r="C83" s="975"/>
      <c r="D83" s="975"/>
      <c r="E83" s="975"/>
      <c r="F83" s="975"/>
      <c r="G83" s="975"/>
      <c r="H83" s="975"/>
      <c r="I83" s="975"/>
      <c r="J83" s="975"/>
      <c r="K83" s="975"/>
      <c r="L83" s="975"/>
      <c r="M83" s="975"/>
      <c r="N83" s="975"/>
      <c r="O83" s="975"/>
      <c r="P83" s="976"/>
      <c r="Q83" s="977">
        <v>74476</v>
      </c>
      <c r="R83" s="971"/>
      <c r="S83" s="971"/>
      <c r="T83" s="971"/>
      <c r="U83" s="971"/>
      <c r="V83" s="971">
        <v>71449</v>
      </c>
      <c r="W83" s="971"/>
      <c r="X83" s="971"/>
      <c r="Y83" s="971"/>
      <c r="Z83" s="971"/>
      <c r="AA83" s="971">
        <v>3027</v>
      </c>
      <c r="AB83" s="971"/>
      <c r="AC83" s="971"/>
      <c r="AD83" s="971"/>
      <c r="AE83" s="971"/>
      <c r="AF83" s="971">
        <v>3027</v>
      </c>
      <c r="AG83" s="971"/>
      <c r="AH83" s="971"/>
      <c r="AI83" s="971"/>
      <c r="AJ83" s="971"/>
      <c r="AK83" s="971">
        <v>1043</v>
      </c>
      <c r="AL83" s="971"/>
      <c r="AM83" s="971"/>
      <c r="AN83" s="971"/>
      <c r="AO83" s="971"/>
      <c r="AP83" s="971" t="s">
        <v>577</v>
      </c>
      <c r="AQ83" s="971"/>
      <c r="AR83" s="971"/>
      <c r="AS83" s="971"/>
      <c r="AT83" s="971"/>
      <c r="AU83" s="971" t="s">
        <v>577</v>
      </c>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c r="A84" s="238">
        <v>17</v>
      </c>
      <c r="B84" s="974" t="s">
        <v>566</v>
      </c>
      <c r="C84" s="975"/>
      <c r="D84" s="975"/>
      <c r="E84" s="975"/>
      <c r="F84" s="975"/>
      <c r="G84" s="975"/>
      <c r="H84" s="975"/>
      <c r="I84" s="975"/>
      <c r="J84" s="975"/>
      <c r="K84" s="975"/>
      <c r="L84" s="975"/>
      <c r="M84" s="975"/>
      <c r="N84" s="975"/>
      <c r="O84" s="975"/>
      <c r="P84" s="976"/>
      <c r="Q84" s="977">
        <v>204</v>
      </c>
      <c r="R84" s="971"/>
      <c r="S84" s="971"/>
      <c r="T84" s="971"/>
      <c r="U84" s="971"/>
      <c r="V84" s="971">
        <v>176</v>
      </c>
      <c r="W84" s="971"/>
      <c r="X84" s="971"/>
      <c r="Y84" s="971"/>
      <c r="Z84" s="971"/>
      <c r="AA84" s="971">
        <v>28</v>
      </c>
      <c r="AB84" s="971"/>
      <c r="AC84" s="971"/>
      <c r="AD84" s="971"/>
      <c r="AE84" s="971"/>
      <c r="AF84" s="971">
        <v>28</v>
      </c>
      <c r="AG84" s="971"/>
      <c r="AH84" s="971"/>
      <c r="AI84" s="971"/>
      <c r="AJ84" s="971"/>
      <c r="AK84" s="971" t="s">
        <v>570</v>
      </c>
      <c r="AL84" s="971"/>
      <c r="AM84" s="971"/>
      <c r="AN84" s="971"/>
      <c r="AO84" s="971"/>
      <c r="AP84" s="971" t="s">
        <v>577</v>
      </c>
      <c r="AQ84" s="971"/>
      <c r="AR84" s="971"/>
      <c r="AS84" s="971"/>
      <c r="AT84" s="971"/>
      <c r="AU84" s="971" t="s">
        <v>577</v>
      </c>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c r="A85" s="238">
        <v>18</v>
      </c>
      <c r="B85" s="974" t="s">
        <v>567</v>
      </c>
      <c r="C85" s="975"/>
      <c r="D85" s="975"/>
      <c r="E85" s="975"/>
      <c r="F85" s="975"/>
      <c r="G85" s="975"/>
      <c r="H85" s="975"/>
      <c r="I85" s="975"/>
      <c r="J85" s="975"/>
      <c r="K85" s="975"/>
      <c r="L85" s="975"/>
      <c r="M85" s="975"/>
      <c r="N85" s="975"/>
      <c r="O85" s="975"/>
      <c r="P85" s="976"/>
      <c r="Q85" s="977">
        <v>854731</v>
      </c>
      <c r="R85" s="971"/>
      <c r="S85" s="971"/>
      <c r="T85" s="971"/>
      <c r="U85" s="971"/>
      <c r="V85" s="971">
        <v>844450</v>
      </c>
      <c r="W85" s="971"/>
      <c r="X85" s="971"/>
      <c r="Y85" s="971"/>
      <c r="Z85" s="971"/>
      <c r="AA85" s="971">
        <v>10282</v>
      </c>
      <c r="AB85" s="971"/>
      <c r="AC85" s="971"/>
      <c r="AD85" s="971"/>
      <c r="AE85" s="971"/>
      <c r="AF85" s="971">
        <v>10056</v>
      </c>
      <c r="AG85" s="971"/>
      <c r="AH85" s="971"/>
      <c r="AI85" s="971"/>
      <c r="AJ85" s="971"/>
      <c r="AK85" s="971" t="s">
        <v>570</v>
      </c>
      <c r="AL85" s="971"/>
      <c r="AM85" s="971"/>
      <c r="AN85" s="971"/>
      <c r="AO85" s="971"/>
      <c r="AP85" s="971" t="s">
        <v>577</v>
      </c>
      <c r="AQ85" s="971"/>
      <c r="AR85" s="971"/>
      <c r="AS85" s="971"/>
      <c r="AT85" s="971"/>
      <c r="AU85" s="971" t="s">
        <v>577</v>
      </c>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c r="A86" s="238">
        <v>19</v>
      </c>
      <c r="B86" s="974" t="s">
        <v>572</v>
      </c>
      <c r="C86" s="975"/>
      <c r="D86" s="975"/>
      <c r="E86" s="975"/>
      <c r="F86" s="975"/>
      <c r="G86" s="975"/>
      <c r="H86" s="975"/>
      <c r="I86" s="975"/>
      <c r="J86" s="975"/>
      <c r="K86" s="975"/>
      <c r="L86" s="975"/>
      <c r="M86" s="975"/>
      <c r="N86" s="975"/>
      <c r="O86" s="975"/>
      <c r="P86" s="976"/>
      <c r="Q86" s="977">
        <v>70</v>
      </c>
      <c r="R86" s="971"/>
      <c r="S86" s="971"/>
      <c r="T86" s="971"/>
      <c r="U86" s="971"/>
      <c r="V86" s="971">
        <v>70</v>
      </c>
      <c r="W86" s="971"/>
      <c r="X86" s="971"/>
      <c r="Y86" s="971"/>
      <c r="Z86" s="971"/>
      <c r="AA86" s="971" t="s">
        <v>573</v>
      </c>
      <c r="AB86" s="971"/>
      <c r="AC86" s="971"/>
      <c r="AD86" s="971"/>
      <c r="AE86" s="971"/>
      <c r="AF86" s="971" t="s">
        <v>577</v>
      </c>
      <c r="AG86" s="971"/>
      <c r="AH86" s="971"/>
      <c r="AI86" s="971"/>
      <c r="AJ86" s="971"/>
      <c r="AK86" s="971" t="s">
        <v>573</v>
      </c>
      <c r="AL86" s="971"/>
      <c r="AM86" s="971"/>
      <c r="AN86" s="971"/>
      <c r="AO86" s="971"/>
      <c r="AP86" s="971" t="s">
        <v>577</v>
      </c>
      <c r="AQ86" s="971"/>
      <c r="AR86" s="971"/>
      <c r="AS86" s="971"/>
      <c r="AT86" s="971"/>
      <c r="AU86" s="971" t="s">
        <v>577</v>
      </c>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c r="A88" s="240" t="s">
        <v>378</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19935</v>
      </c>
      <c r="AG88" s="959"/>
      <c r="AH88" s="959"/>
      <c r="AI88" s="959"/>
      <c r="AJ88" s="959"/>
      <c r="AK88" s="963"/>
      <c r="AL88" s="963"/>
      <c r="AM88" s="963"/>
      <c r="AN88" s="963"/>
      <c r="AO88" s="963"/>
      <c r="AP88" s="959">
        <v>4819</v>
      </c>
      <c r="AQ88" s="959"/>
      <c r="AR88" s="959"/>
      <c r="AS88" s="959"/>
      <c r="AT88" s="959"/>
      <c r="AU88" s="959">
        <v>234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14</v>
      </c>
      <c r="CS102" s="953"/>
      <c r="CT102" s="953"/>
      <c r="CU102" s="953"/>
      <c r="CV102" s="954"/>
      <c r="CW102" s="952" t="s">
        <v>575</v>
      </c>
      <c r="CX102" s="953"/>
      <c r="CY102" s="953"/>
      <c r="CZ102" s="953"/>
      <c r="DA102" s="954"/>
      <c r="DB102" s="952">
        <v>71</v>
      </c>
      <c r="DC102" s="953"/>
      <c r="DD102" s="953"/>
      <c r="DE102" s="953"/>
      <c r="DF102" s="954"/>
      <c r="DG102" s="952" t="s">
        <v>575</v>
      </c>
      <c r="DH102" s="953"/>
      <c r="DI102" s="953"/>
      <c r="DJ102" s="953"/>
      <c r="DK102" s="954"/>
      <c r="DL102" s="952" t="s">
        <v>575</v>
      </c>
      <c r="DM102" s="953"/>
      <c r="DN102" s="953"/>
      <c r="DO102" s="953"/>
      <c r="DP102" s="954"/>
      <c r="DQ102" s="952" t="s">
        <v>575</v>
      </c>
      <c r="DR102" s="953"/>
      <c r="DS102" s="953"/>
      <c r="DT102" s="953"/>
      <c r="DU102" s="954"/>
      <c r="DV102" s="937" t="s">
        <v>575</v>
      </c>
      <c r="DW102" s="938"/>
      <c r="DX102" s="938"/>
      <c r="DY102" s="938"/>
      <c r="DZ102" s="93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295</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295</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295</v>
      </c>
      <c r="DR109" s="896"/>
      <c r="DS109" s="896"/>
      <c r="DT109" s="896"/>
      <c r="DU109" s="897"/>
      <c r="DV109" s="898" t="s">
        <v>410</v>
      </c>
      <c r="DW109" s="896"/>
      <c r="DX109" s="896"/>
      <c r="DY109" s="896"/>
      <c r="DZ109" s="929"/>
    </row>
    <row r="110" spans="1:131" s="230" customFormat="1" ht="26.25" customHeight="1">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472591</v>
      </c>
      <c r="AB110" s="889"/>
      <c r="AC110" s="889"/>
      <c r="AD110" s="889"/>
      <c r="AE110" s="890"/>
      <c r="AF110" s="891">
        <v>502058</v>
      </c>
      <c r="AG110" s="889"/>
      <c r="AH110" s="889"/>
      <c r="AI110" s="889"/>
      <c r="AJ110" s="890"/>
      <c r="AK110" s="891">
        <v>517246</v>
      </c>
      <c r="AL110" s="889"/>
      <c r="AM110" s="889"/>
      <c r="AN110" s="889"/>
      <c r="AO110" s="890"/>
      <c r="AP110" s="892">
        <v>13.7</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4658642</v>
      </c>
      <c r="BR110" s="842"/>
      <c r="BS110" s="842"/>
      <c r="BT110" s="842"/>
      <c r="BU110" s="842"/>
      <c r="BV110" s="842">
        <v>4749672</v>
      </c>
      <c r="BW110" s="842"/>
      <c r="BX110" s="842"/>
      <c r="BY110" s="842"/>
      <c r="BZ110" s="842"/>
      <c r="CA110" s="842">
        <v>5268307</v>
      </c>
      <c r="CB110" s="842"/>
      <c r="CC110" s="842"/>
      <c r="CD110" s="842"/>
      <c r="CE110" s="842"/>
      <c r="CF110" s="866">
        <v>139.6</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v>135939</v>
      </c>
      <c r="BR111" s="817"/>
      <c r="BS111" s="817"/>
      <c r="BT111" s="817"/>
      <c r="BU111" s="817"/>
      <c r="BV111" s="817">
        <v>127128</v>
      </c>
      <c r="BW111" s="817"/>
      <c r="BX111" s="817"/>
      <c r="BY111" s="817"/>
      <c r="BZ111" s="817"/>
      <c r="CA111" s="817">
        <v>118306</v>
      </c>
      <c r="CB111" s="817"/>
      <c r="CC111" s="817"/>
      <c r="CD111" s="817"/>
      <c r="CE111" s="817"/>
      <c r="CF111" s="875">
        <v>3.1</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2824141</v>
      </c>
      <c r="BR112" s="817"/>
      <c r="BS112" s="817"/>
      <c r="BT112" s="817"/>
      <c r="BU112" s="817"/>
      <c r="BV112" s="817">
        <v>2568039</v>
      </c>
      <c r="BW112" s="817"/>
      <c r="BX112" s="817"/>
      <c r="BY112" s="817"/>
      <c r="BZ112" s="817"/>
      <c r="CA112" s="817">
        <v>2659418</v>
      </c>
      <c r="CB112" s="817"/>
      <c r="CC112" s="817"/>
      <c r="CD112" s="817"/>
      <c r="CE112" s="817"/>
      <c r="CF112" s="875">
        <v>70.5</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361969</v>
      </c>
      <c r="AB113" s="919"/>
      <c r="AC113" s="919"/>
      <c r="AD113" s="919"/>
      <c r="AE113" s="920"/>
      <c r="AF113" s="921">
        <v>369982</v>
      </c>
      <c r="AG113" s="919"/>
      <c r="AH113" s="919"/>
      <c r="AI113" s="919"/>
      <c r="AJ113" s="920"/>
      <c r="AK113" s="921">
        <v>346836</v>
      </c>
      <c r="AL113" s="919"/>
      <c r="AM113" s="919"/>
      <c r="AN113" s="919"/>
      <c r="AO113" s="920"/>
      <c r="AP113" s="922">
        <v>9.1999999999999993</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v>250995</v>
      </c>
      <c r="BR113" s="817"/>
      <c r="BS113" s="817"/>
      <c r="BT113" s="817"/>
      <c r="BU113" s="817"/>
      <c r="BV113" s="817">
        <v>222733</v>
      </c>
      <c r="BW113" s="817"/>
      <c r="BX113" s="817"/>
      <c r="BY113" s="817"/>
      <c r="BZ113" s="817"/>
      <c r="CA113" s="817">
        <v>234058</v>
      </c>
      <c r="CB113" s="817"/>
      <c r="CC113" s="817"/>
      <c r="CD113" s="817"/>
      <c r="CE113" s="817"/>
      <c r="CF113" s="875">
        <v>6.2</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v>135939</v>
      </c>
      <c r="DH113" s="780"/>
      <c r="DI113" s="780"/>
      <c r="DJ113" s="780"/>
      <c r="DK113" s="781"/>
      <c r="DL113" s="782">
        <v>127128</v>
      </c>
      <c r="DM113" s="780"/>
      <c r="DN113" s="780"/>
      <c r="DO113" s="780"/>
      <c r="DP113" s="781"/>
      <c r="DQ113" s="782">
        <v>118306</v>
      </c>
      <c r="DR113" s="780"/>
      <c r="DS113" s="780"/>
      <c r="DT113" s="780"/>
      <c r="DU113" s="781"/>
      <c r="DV113" s="824">
        <v>3.1</v>
      </c>
      <c r="DW113" s="825"/>
      <c r="DX113" s="825"/>
      <c r="DY113" s="825"/>
      <c r="DZ113" s="826"/>
    </row>
    <row r="114" spans="1:130" s="230" customFormat="1" ht="26.25" customHeight="1">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48171</v>
      </c>
      <c r="AB114" s="780"/>
      <c r="AC114" s="780"/>
      <c r="AD114" s="780"/>
      <c r="AE114" s="781"/>
      <c r="AF114" s="782">
        <v>47204</v>
      </c>
      <c r="AG114" s="780"/>
      <c r="AH114" s="780"/>
      <c r="AI114" s="780"/>
      <c r="AJ114" s="781"/>
      <c r="AK114" s="782">
        <v>47195</v>
      </c>
      <c r="AL114" s="780"/>
      <c r="AM114" s="780"/>
      <c r="AN114" s="780"/>
      <c r="AO114" s="781"/>
      <c r="AP114" s="824">
        <v>1.3</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879997</v>
      </c>
      <c r="BR114" s="817"/>
      <c r="BS114" s="817"/>
      <c r="BT114" s="817"/>
      <c r="BU114" s="817"/>
      <c r="BV114" s="817">
        <v>809260</v>
      </c>
      <c r="BW114" s="817"/>
      <c r="BX114" s="817"/>
      <c r="BY114" s="817"/>
      <c r="BZ114" s="817"/>
      <c r="CA114" s="817">
        <v>889823</v>
      </c>
      <c r="CB114" s="817"/>
      <c r="CC114" s="817"/>
      <c r="CD114" s="817"/>
      <c r="CE114" s="817"/>
      <c r="CF114" s="875">
        <v>23.6</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9454</v>
      </c>
      <c r="AB115" s="919"/>
      <c r="AC115" s="919"/>
      <c r="AD115" s="919"/>
      <c r="AE115" s="920"/>
      <c r="AF115" s="921">
        <v>10053</v>
      </c>
      <c r="AG115" s="919"/>
      <c r="AH115" s="919"/>
      <c r="AI115" s="919"/>
      <c r="AJ115" s="920"/>
      <c r="AK115" s="921">
        <v>10062</v>
      </c>
      <c r="AL115" s="919"/>
      <c r="AM115" s="919"/>
      <c r="AN115" s="919"/>
      <c r="AO115" s="920"/>
      <c r="AP115" s="922">
        <v>0.3</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892185</v>
      </c>
      <c r="AB117" s="903"/>
      <c r="AC117" s="903"/>
      <c r="AD117" s="903"/>
      <c r="AE117" s="904"/>
      <c r="AF117" s="905">
        <v>929297</v>
      </c>
      <c r="AG117" s="903"/>
      <c r="AH117" s="903"/>
      <c r="AI117" s="903"/>
      <c r="AJ117" s="904"/>
      <c r="AK117" s="905">
        <v>921339</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295</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440</v>
      </c>
      <c r="BP119" s="878"/>
      <c r="BQ119" s="879">
        <v>8749714</v>
      </c>
      <c r="BR119" s="845"/>
      <c r="BS119" s="845"/>
      <c r="BT119" s="845"/>
      <c r="BU119" s="845"/>
      <c r="BV119" s="845">
        <v>8476832</v>
      </c>
      <c r="BW119" s="845"/>
      <c r="BX119" s="845"/>
      <c r="BY119" s="845"/>
      <c r="BZ119" s="845"/>
      <c r="CA119" s="845">
        <v>9169912</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5528731</v>
      </c>
      <c r="BR120" s="842"/>
      <c r="BS120" s="842"/>
      <c r="BT120" s="842"/>
      <c r="BU120" s="842"/>
      <c r="BV120" s="842">
        <v>5992121</v>
      </c>
      <c r="BW120" s="842"/>
      <c r="BX120" s="842"/>
      <c r="BY120" s="842"/>
      <c r="BZ120" s="842"/>
      <c r="CA120" s="842">
        <v>6103914</v>
      </c>
      <c r="CB120" s="842"/>
      <c r="CC120" s="842"/>
      <c r="CD120" s="842"/>
      <c r="CE120" s="842"/>
      <c r="CF120" s="866">
        <v>161.69999999999999</v>
      </c>
      <c r="CG120" s="867"/>
      <c r="CH120" s="867"/>
      <c r="CI120" s="867"/>
      <c r="CJ120" s="867"/>
      <c r="CK120" s="868" t="s">
        <v>444</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t="s">
        <v>121</v>
      </c>
      <c r="DH120" s="842"/>
      <c r="DI120" s="842"/>
      <c r="DJ120" s="842"/>
      <c r="DK120" s="842"/>
      <c r="DL120" s="842" t="s">
        <v>121</v>
      </c>
      <c r="DM120" s="842"/>
      <c r="DN120" s="842"/>
      <c r="DO120" s="842"/>
      <c r="DP120" s="842"/>
      <c r="DQ120" s="842">
        <v>2659418</v>
      </c>
      <c r="DR120" s="842"/>
      <c r="DS120" s="842"/>
      <c r="DT120" s="842"/>
      <c r="DU120" s="842"/>
      <c r="DV120" s="843">
        <v>70.5</v>
      </c>
      <c r="DW120" s="843"/>
      <c r="DX120" s="843"/>
      <c r="DY120" s="843"/>
      <c r="DZ120" s="844"/>
    </row>
    <row r="121" spans="1:130" s="230" customFormat="1" ht="26.25" customHeight="1">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v>48583</v>
      </c>
      <c r="BR121" s="817"/>
      <c r="BS121" s="817"/>
      <c r="BT121" s="817"/>
      <c r="BU121" s="817"/>
      <c r="BV121" s="817">
        <v>44756</v>
      </c>
      <c r="BW121" s="817"/>
      <c r="BX121" s="817"/>
      <c r="BY121" s="817"/>
      <c r="BZ121" s="817"/>
      <c r="CA121" s="817">
        <v>40850</v>
      </c>
      <c r="CB121" s="817"/>
      <c r="CC121" s="817"/>
      <c r="CD121" s="817"/>
      <c r="CE121" s="817"/>
      <c r="CF121" s="875">
        <v>1.1000000000000001</v>
      </c>
      <c r="CG121" s="876"/>
      <c r="CH121" s="876"/>
      <c r="CI121" s="876"/>
      <c r="CJ121" s="876"/>
      <c r="CK121" s="869"/>
      <c r="CL121" s="855"/>
      <c r="CM121" s="855"/>
      <c r="CN121" s="855"/>
      <c r="CO121" s="856"/>
      <c r="CP121" s="835"/>
      <c r="CQ121" s="836"/>
      <c r="CR121" s="836"/>
      <c r="CS121" s="836"/>
      <c r="CT121" s="836"/>
      <c r="CU121" s="836"/>
      <c r="CV121" s="836"/>
      <c r="CW121" s="836"/>
      <c r="CX121" s="836"/>
      <c r="CY121" s="836"/>
      <c r="CZ121" s="836"/>
      <c r="DA121" s="836"/>
      <c r="DB121" s="836"/>
      <c r="DC121" s="836"/>
      <c r="DD121" s="836"/>
      <c r="DE121" s="836"/>
      <c r="DF121" s="837"/>
      <c r="DG121" s="816"/>
      <c r="DH121" s="817"/>
      <c r="DI121" s="817"/>
      <c r="DJ121" s="817"/>
      <c r="DK121" s="817"/>
      <c r="DL121" s="817"/>
      <c r="DM121" s="817"/>
      <c r="DN121" s="817"/>
      <c r="DO121" s="817"/>
      <c r="DP121" s="817"/>
      <c r="DQ121" s="817"/>
      <c r="DR121" s="817"/>
      <c r="DS121" s="817"/>
      <c r="DT121" s="817"/>
      <c r="DU121" s="817"/>
      <c r="DV121" s="794"/>
      <c r="DW121" s="794"/>
      <c r="DX121" s="794"/>
      <c r="DY121" s="794"/>
      <c r="DZ121" s="795"/>
    </row>
    <row r="122" spans="1:130" s="230" customFormat="1" ht="26.25" customHeight="1">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5426543</v>
      </c>
      <c r="BR122" s="845"/>
      <c r="BS122" s="845"/>
      <c r="BT122" s="845"/>
      <c r="BU122" s="845"/>
      <c r="BV122" s="845">
        <v>5332662</v>
      </c>
      <c r="BW122" s="845"/>
      <c r="BX122" s="845"/>
      <c r="BY122" s="845"/>
      <c r="BZ122" s="845"/>
      <c r="CA122" s="845">
        <v>6161081</v>
      </c>
      <c r="CB122" s="845"/>
      <c r="CC122" s="845"/>
      <c r="CD122" s="845"/>
      <c r="CE122" s="845"/>
      <c r="CF122" s="846">
        <v>163.30000000000001</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448</v>
      </c>
      <c r="BP123" s="878"/>
      <c r="BQ123" s="832">
        <v>11003857</v>
      </c>
      <c r="BR123" s="833"/>
      <c r="BS123" s="833"/>
      <c r="BT123" s="833"/>
      <c r="BU123" s="833"/>
      <c r="BV123" s="833">
        <v>11369539</v>
      </c>
      <c r="BW123" s="833"/>
      <c r="BX123" s="833"/>
      <c r="BY123" s="833"/>
      <c r="BZ123" s="833"/>
      <c r="CA123" s="833">
        <v>12305845</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121</v>
      </c>
      <c r="BR124" s="831"/>
      <c r="BS124" s="831"/>
      <c r="BT124" s="831"/>
      <c r="BU124" s="831"/>
      <c r="BV124" s="831" t="s">
        <v>121</v>
      </c>
      <c r="BW124" s="831"/>
      <c r="BX124" s="831"/>
      <c r="BY124" s="831"/>
      <c r="BZ124" s="831"/>
      <c r="CA124" s="831" t="s">
        <v>121</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v>2824141</v>
      </c>
      <c r="DH124" s="764"/>
      <c r="DI124" s="764"/>
      <c r="DJ124" s="764"/>
      <c r="DK124" s="765"/>
      <c r="DL124" s="766">
        <v>2568039</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9454</v>
      </c>
      <c r="AB126" s="780"/>
      <c r="AC126" s="780"/>
      <c r="AD126" s="780"/>
      <c r="AE126" s="781"/>
      <c r="AF126" s="782">
        <v>10053</v>
      </c>
      <c r="AG126" s="780"/>
      <c r="AH126" s="780"/>
      <c r="AI126" s="780"/>
      <c r="AJ126" s="781"/>
      <c r="AK126" s="782">
        <v>10062</v>
      </c>
      <c r="AL126" s="780"/>
      <c r="AM126" s="780"/>
      <c r="AN126" s="780"/>
      <c r="AO126" s="781"/>
      <c r="AP126" s="824">
        <v>0.3</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v>4808</v>
      </c>
      <c r="AB128" s="801"/>
      <c r="AC128" s="801"/>
      <c r="AD128" s="801"/>
      <c r="AE128" s="802"/>
      <c r="AF128" s="803">
        <v>5292</v>
      </c>
      <c r="AG128" s="801"/>
      <c r="AH128" s="801"/>
      <c r="AI128" s="801"/>
      <c r="AJ128" s="802"/>
      <c r="AK128" s="803">
        <v>5292</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121</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4282600</v>
      </c>
      <c r="AB129" s="780"/>
      <c r="AC129" s="780"/>
      <c r="AD129" s="780"/>
      <c r="AE129" s="781"/>
      <c r="AF129" s="782">
        <v>4213600</v>
      </c>
      <c r="AG129" s="780"/>
      <c r="AH129" s="780"/>
      <c r="AI129" s="780"/>
      <c r="AJ129" s="781"/>
      <c r="AK129" s="782">
        <v>4356659</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121</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566506</v>
      </c>
      <c r="AB130" s="780"/>
      <c r="AC130" s="780"/>
      <c r="AD130" s="780"/>
      <c r="AE130" s="781"/>
      <c r="AF130" s="782">
        <v>563128</v>
      </c>
      <c r="AG130" s="780"/>
      <c r="AH130" s="780"/>
      <c r="AI130" s="780"/>
      <c r="AJ130" s="781"/>
      <c r="AK130" s="782">
        <v>582742</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9.1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3716094</v>
      </c>
      <c r="AB131" s="764"/>
      <c r="AC131" s="764"/>
      <c r="AD131" s="764"/>
      <c r="AE131" s="765"/>
      <c r="AF131" s="766">
        <v>3650472</v>
      </c>
      <c r="AG131" s="764"/>
      <c r="AH131" s="764"/>
      <c r="AI131" s="764"/>
      <c r="AJ131" s="765"/>
      <c r="AK131" s="766">
        <v>3773917</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t="s">
        <v>121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8.6346308789999995</v>
      </c>
      <c r="AB132" s="745"/>
      <c r="AC132" s="745"/>
      <c r="AD132" s="745"/>
      <c r="AE132" s="746"/>
      <c r="AF132" s="747">
        <v>9.8857627180000005</v>
      </c>
      <c r="AG132" s="745"/>
      <c r="AH132" s="745"/>
      <c r="AI132" s="745"/>
      <c r="AJ132" s="746"/>
      <c r="AK132" s="747">
        <v>8.8318052569999992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8.3000000000000007</v>
      </c>
      <c r="AB133" s="724"/>
      <c r="AC133" s="724"/>
      <c r="AD133" s="724"/>
      <c r="AE133" s="725"/>
      <c r="AF133" s="723">
        <v>8.8000000000000007</v>
      </c>
      <c r="AG133" s="724"/>
      <c r="AH133" s="724"/>
      <c r="AI133" s="724"/>
      <c r="AJ133" s="725"/>
      <c r="AK133" s="723">
        <v>9.1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zBPuBJS5sYxtR5fM/IthehnTDRqwicUQAb6GvxT1KIna1PuTuZHZJkkuZcAusHNOwsrMGHswED6NuxD0LRRXg==" saltValue="V4iAgNvY+j1bZVnVI9bLg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9"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474</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Q4T1Jie19om0gOz8xONsbKC1/qyeKcjYX9XL5MUjUsVrydizIOnd46YRK6neMdYkB9vm4o3sPAVM3Owoxp9w/A==" saltValue="S5JJ2swS6R3jTVaUTDoD0g==" spinCount="100000" sheet="1" objects="1" scenarios="1"/>
  <dataConsolidate/>
  <phoneticPr fontId="2"/>
  <printOptions horizontalCentered="1"/>
  <pageMargins left="0" right="0" top="0.39370078740157483" bottom="0.39370078740157483" header="0.19685039370078741" footer="0.19685039370078741"/>
  <pageSetup paperSize="8" scale="63"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bbVvPpEqqmYFA1YJgsMJSDO/sviEhhgsFI9Tpo5gfEsLHHl/TZLkrEMOIXkhRf9sFHfDCHaIv/Tlzvt8qVmXnA==" saltValue="CFFp8APZEGbhDQc5WjqeEA==" spinCount="100000" sheet="1" objects="1" scenarios="1"/>
  <dataConsolidate/>
  <phoneticPr fontId="2"/>
  <printOptions horizontalCentered="1"/>
  <pageMargins left="0" right="0" top="0.39370078740157483" bottom="0.39370078740157483" header="0.19685039370078741" footer="0.19685039370078741"/>
  <pageSetup paperSize="8" scale="70"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477</v>
      </c>
      <c r="AP7" s="272"/>
      <c r="AQ7" s="273" t="s">
        <v>478</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479</v>
      </c>
      <c r="AQ8" s="279" t="s">
        <v>480</v>
      </c>
      <c r="AR8" s="280" t="s">
        <v>481</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1" t="s">
        <v>482</v>
      </c>
      <c r="AL9" s="1132"/>
      <c r="AM9" s="1132"/>
      <c r="AN9" s="1133"/>
      <c r="AO9" s="281">
        <v>1055344</v>
      </c>
      <c r="AP9" s="281">
        <v>65615</v>
      </c>
      <c r="AQ9" s="282">
        <v>93942</v>
      </c>
      <c r="AR9" s="283">
        <v>-30.2</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1" t="s">
        <v>483</v>
      </c>
      <c r="AL10" s="1132"/>
      <c r="AM10" s="1132"/>
      <c r="AN10" s="1133"/>
      <c r="AO10" s="284">
        <v>152552</v>
      </c>
      <c r="AP10" s="284">
        <v>9485</v>
      </c>
      <c r="AQ10" s="285">
        <v>12590</v>
      </c>
      <c r="AR10" s="286">
        <v>-24.7</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1" t="s">
        <v>484</v>
      </c>
      <c r="AL11" s="1132"/>
      <c r="AM11" s="1132"/>
      <c r="AN11" s="1133"/>
      <c r="AO11" s="284" t="s">
        <v>485</v>
      </c>
      <c r="AP11" s="284" t="s">
        <v>485</v>
      </c>
      <c r="AQ11" s="285">
        <v>461</v>
      </c>
      <c r="AR11" s="286" t="s">
        <v>485</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1" t="s">
        <v>486</v>
      </c>
      <c r="AL12" s="1132"/>
      <c r="AM12" s="1132"/>
      <c r="AN12" s="1133"/>
      <c r="AO12" s="284">
        <v>82</v>
      </c>
      <c r="AP12" s="284">
        <v>5</v>
      </c>
      <c r="AQ12" s="285">
        <v>24</v>
      </c>
      <c r="AR12" s="286">
        <v>-79.2</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1" t="s">
        <v>487</v>
      </c>
      <c r="AL13" s="1132"/>
      <c r="AM13" s="1132"/>
      <c r="AN13" s="1133"/>
      <c r="AO13" s="284">
        <v>35424</v>
      </c>
      <c r="AP13" s="284">
        <v>2202</v>
      </c>
      <c r="AQ13" s="285">
        <v>3962</v>
      </c>
      <c r="AR13" s="286">
        <v>-44.4</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1" t="s">
        <v>488</v>
      </c>
      <c r="AL14" s="1132"/>
      <c r="AM14" s="1132"/>
      <c r="AN14" s="1133"/>
      <c r="AO14" s="284">
        <v>18096</v>
      </c>
      <c r="AP14" s="284">
        <v>1125</v>
      </c>
      <c r="AQ14" s="285">
        <v>1657</v>
      </c>
      <c r="AR14" s="286">
        <v>-32.1</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4" t="s">
        <v>489</v>
      </c>
      <c r="AL15" s="1135"/>
      <c r="AM15" s="1135"/>
      <c r="AN15" s="1136"/>
      <c r="AO15" s="284">
        <v>-49424</v>
      </c>
      <c r="AP15" s="284">
        <v>-3073</v>
      </c>
      <c r="AQ15" s="285">
        <v>-5526</v>
      </c>
      <c r="AR15" s="286">
        <v>-44.4</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4" t="s">
        <v>178</v>
      </c>
      <c r="AL16" s="1135"/>
      <c r="AM16" s="1135"/>
      <c r="AN16" s="1136"/>
      <c r="AO16" s="284">
        <v>1212074</v>
      </c>
      <c r="AP16" s="284">
        <v>75359</v>
      </c>
      <c r="AQ16" s="285">
        <v>107111</v>
      </c>
      <c r="AR16" s="286">
        <v>-29.6</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7" t="s">
        <v>494</v>
      </c>
      <c r="AL21" s="1138"/>
      <c r="AM21" s="1138"/>
      <c r="AN21" s="1139"/>
      <c r="AO21" s="297">
        <v>5.41</v>
      </c>
      <c r="AP21" s="298">
        <v>9.3000000000000007</v>
      </c>
      <c r="AQ21" s="299">
        <v>-3.89</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7" t="s">
        <v>495</v>
      </c>
      <c r="AL22" s="1138"/>
      <c r="AM22" s="1138"/>
      <c r="AN22" s="1139"/>
      <c r="AO22" s="302">
        <v>98.1</v>
      </c>
      <c r="AP22" s="303">
        <v>96.8</v>
      </c>
      <c r="AQ22" s="304">
        <v>1.3</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30" t="s">
        <v>496</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c r="AT26" s="267"/>
    </row>
    <row r="27" spans="1:46">
      <c r="A27" s="309"/>
      <c r="AO27" s="262"/>
      <c r="AP27" s="262"/>
      <c r="AQ27" s="262"/>
      <c r="AR27" s="262"/>
      <c r="AS27" s="262"/>
      <c r="AT27" s="262"/>
    </row>
    <row r="28" spans="1:46" ht="17.2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477</v>
      </c>
      <c r="AP30" s="272"/>
      <c r="AQ30" s="273" t="s">
        <v>478</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479</v>
      </c>
      <c r="AQ31" s="279" t="s">
        <v>480</v>
      </c>
      <c r="AR31" s="280" t="s">
        <v>481</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1" t="s">
        <v>499</v>
      </c>
      <c r="AL32" s="1122"/>
      <c r="AM32" s="1122"/>
      <c r="AN32" s="1123"/>
      <c r="AO32" s="312">
        <v>517246</v>
      </c>
      <c r="AP32" s="312">
        <v>32159</v>
      </c>
      <c r="AQ32" s="313">
        <v>49869</v>
      </c>
      <c r="AR32" s="314">
        <v>-35.5</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1" t="s">
        <v>500</v>
      </c>
      <c r="AL33" s="1122"/>
      <c r="AM33" s="1122"/>
      <c r="AN33" s="1123"/>
      <c r="AO33" s="312" t="s">
        <v>485</v>
      </c>
      <c r="AP33" s="312" t="s">
        <v>485</v>
      </c>
      <c r="AQ33" s="313" t="s">
        <v>485</v>
      </c>
      <c r="AR33" s="314" t="s">
        <v>485</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1" t="s">
        <v>501</v>
      </c>
      <c r="AL34" s="1122"/>
      <c r="AM34" s="1122"/>
      <c r="AN34" s="1123"/>
      <c r="AO34" s="312" t="s">
        <v>485</v>
      </c>
      <c r="AP34" s="312" t="s">
        <v>485</v>
      </c>
      <c r="AQ34" s="313" t="s">
        <v>485</v>
      </c>
      <c r="AR34" s="314" t="s">
        <v>485</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1" t="s">
        <v>502</v>
      </c>
      <c r="AL35" s="1122"/>
      <c r="AM35" s="1122"/>
      <c r="AN35" s="1123"/>
      <c r="AO35" s="312">
        <v>346836</v>
      </c>
      <c r="AP35" s="312">
        <v>21564</v>
      </c>
      <c r="AQ35" s="313">
        <v>14647</v>
      </c>
      <c r="AR35" s="314">
        <v>47.2</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1" t="s">
        <v>503</v>
      </c>
      <c r="AL36" s="1122"/>
      <c r="AM36" s="1122"/>
      <c r="AN36" s="1123"/>
      <c r="AO36" s="312">
        <v>47195</v>
      </c>
      <c r="AP36" s="312">
        <v>2934</v>
      </c>
      <c r="AQ36" s="313">
        <v>2417</v>
      </c>
      <c r="AR36" s="314">
        <v>21.4</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1" t="s">
        <v>504</v>
      </c>
      <c r="AL37" s="1122"/>
      <c r="AM37" s="1122"/>
      <c r="AN37" s="1123"/>
      <c r="AO37" s="312">
        <v>10062</v>
      </c>
      <c r="AP37" s="312">
        <v>626</v>
      </c>
      <c r="AQ37" s="313">
        <v>490</v>
      </c>
      <c r="AR37" s="314">
        <v>27.8</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4" t="s">
        <v>505</v>
      </c>
      <c r="AL38" s="1125"/>
      <c r="AM38" s="1125"/>
      <c r="AN38" s="1126"/>
      <c r="AO38" s="315" t="s">
        <v>485</v>
      </c>
      <c r="AP38" s="315" t="s">
        <v>485</v>
      </c>
      <c r="AQ38" s="316">
        <v>2</v>
      </c>
      <c r="AR38" s="304" t="s">
        <v>485</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4" t="s">
        <v>506</v>
      </c>
      <c r="AL39" s="1125"/>
      <c r="AM39" s="1125"/>
      <c r="AN39" s="1126"/>
      <c r="AO39" s="312">
        <v>-5292</v>
      </c>
      <c r="AP39" s="312">
        <v>-329</v>
      </c>
      <c r="AQ39" s="313">
        <v>-2755</v>
      </c>
      <c r="AR39" s="314">
        <v>-88.1</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1" t="s">
        <v>507</v>
      </c>
      <c r="AL40" s="1122"/>
      <c r="AM40" s="1122"/>
      <c r="AN40" s="1123"/>
      <c r="AO40" s="312">
        <v>-582742</v>
      </c>
      <c r="AP40" s="312">
        <v>-36231</v>
      </c>
      <c r="AQ40" s="313">
        <v>-44075</v>
      </c>
      <c r="AR40" s="314">
        <v>-17.8</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7" t="s">
        <v>288</v>
      </c>
      <c r="AL41" s="1128"/>
      <c r="AM41" s="1128"/>
      <c r="AN41" s="1129"/>
      <c r="AO41" s="312">
        <v>333305</v>
      </c>
      <c r="AP41" s="312">
        <v>20723</v>
      </c>
      <c r="AQ41" s="313">
        <v>20595</v>
      </c>
      <c r="AR41" s="314">
        <v>0.6</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4" t="s">
        <v>477</v>
      </c>
      <c r="AN49" s="1116" t="s">
        <v>510</v>
      </c>
      <c r="AO49" s="1117"/>
      <c r="AP49" s="1117"/>
      <c r="AQ49" s="1117"/>
      <c r="AR49" s="1118"/>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5"/>
      <c r="AN50" s="328" t="s">
        <v>511</v>
      </c>
      <c r="AO50" s="329" t="s">
        <v>512</v>
      </c>
      <c r="AP50" s="330" t="s">
        <v>513</v>
      </c>
      <c r="AQ50" s="331" t="s">
        <v>514</v>
      </c>
      <c r="AR50" s="332" t="s">
        <v>515</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1190318</v>
      </c>
      <c r="AN51" s="334">
        <v>75976</v>
      </c>
      <c r="AO51" s="335">
        <v>114.9</v>
      </c>
      <c r="AP51" s="336">
        <v>87464</v>
      </c>
      <c r="AQ51" s="337">
        <v>19</v>
      </c>
      <c r="AR51" s="338">
        <v>95.9</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272883</v>
      </c>
      <c r="AN52" s="342">
        <v>17418</v>
      </c>
      <c r="AO52" s="343">
        <v>1.7</v>
      </c>
      <c r="AP52" s="344">
        <v>47479</v>
      </c>
      <c r="AQ52" s="345">
        <v>10.199999999999999</v>
      </c>
      <c r="AR52" s="346">
        <v>-8.5</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686097</v>
      </c>
      <c r="AN53" s="334">
        <v>43347</v>
      </c>
      <c r="AO53" s="335">
        <v>-42.9</v>
      </c>
      <c r="AP53" s="336">
        <v>96248</v>
      </c>
      <c r="AQ53" s="337">
        <v>10</v>
      </c>
      <c r="AR53" s="338">
        <v>-52.9</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303612</v>
      </c>
      <c r="AN54" s="342">
        <v>19182</v>
      </c>
      <c r="AO54" s="343">
        <v>10.1</v>
      </c>
      <c r="AP54" s="344">
        <v>55768</v>
      </c>
      <c r="AQ54" s="345">
        <v>17.5</v>
      </c>
      <c r="AR54" s="346">
        <v>-7.4</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588572</v>
      </c>
      <c r="AN55" s="334">
        <v>37094</v>
      </c>
      <c r="AO55" s="335">
        <v>-14.4</v>
      </c>
      <c r="AP55" s="336">
        <v>76413</v>
      </c>
      <c r="AQ55" s="337">
        <v>-20.6</v>
      </c>
      <c r="AR55" s="338">
        <v>6.2</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309393</v>
      </c>
      <c r="AN56" s="342">
        <v>19499</v>
      </c>
      <c r="AO56" s="343">
        <v>1.7</v>
      </c>
      <c r="AP56" s="344">
        <v>39658</v>
      </c>
      <c r="AQ56" s="345">
        <v>-28.9</v>
      </c>
      <c r="AR56" s="346">
        <v>30.6</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1234194</v>
      </c>
      <c r="AN57" s="334">
        <v>76954</v>
      </c>
      <c r="AO57" s="335">
        <v>107.5</v>
      </c>
      <c r="AP57" s="336">
        <v>66481</v>
      </c>
      <c r="AQ57" s="337">
        <v>-13</v>
      </c>
      <c r="AR57" s="338">
        <v>120.5</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1016948</v>
      </c>
      <c r="AN58" s="342">
        <v>63409</v>
      </c>
      <c r="AO58" s="343">
        <v>225.2</v>
      </c>
      <c r="AP58" s="344">
        <v>36120</v>
      </c>
      <c r="AQ58" s="345">
        <v>-8.9</v>
      </c>
      <c r="AR58" s="346">
        <v>234.1</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1665789</v>
      </c>
      <c r="AN59" s="334">
        <v>103568</v>
      </c>
      <c r="AO59" s="335">
        <v>34.6</v>
      </c>
      <c r="AP59" s="336">
        <v>67825</v>
      </c>
      <c r="AQ59" s="337">
        <v>2</v>
      </c>
      <c r="AR59" s="338">
        <v>32.6</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1437403</v>
      </c>
      <c r="AN60" s="342">
        <v>89369</v>
      </c>
      <c r="AO60" s="343">
        <v>40.9</v>
      </c>
      <c r="AP60" s="344">
        <v>39417</v>
      </c>
      <c r="AQ60" s="345">
        <v>9.1</v>
      </c>
      <c r="AR60" s="346">
        <v>31.8</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1072994</v>
      </c>
      <c r="AN61" s="349">
        <v>67388</v>
      </c>
      <c r="AO61" s="350">
        <v>39.9</v>
      </c>
      <c r="AP61" s="351">
        <v>78886</v>
      </c>
      <c r="AQ61" s="352">
        <v>-0.5</v>
      </c>
      <c r="AR61" s="338">
        <v>40.4</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668048</v>
      </c>
      <c r="AN62" s="342">
        <v>41775</v>
      </c>
      <c r="AO62" s="343">
        <v>55.9</v>
      </c>
      <c r="AP62" s="344">
        <v>43688</v>
      </c>
      <c r="AQ62" s="345">
        <v>-0.2</v>
      </c>
      <c r="AR62" s="346">
        <v>56.1</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X7iHO2orrsljWDv7yQJJukg0WTX8x7ey2w7Nld2xc/ZFZc4Q3pde0ginblmprHY7gxVqjHQeQ55DRcKlWFXoiw==" saltValue="kEGvU0mbzR6TxLjPDIz4n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8" scale="8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474</v>
      </c>
    </row>
    <row r="121" spans="125:125" ht="13.5" hidden="1" customHeight="1">
      <c r="DU121" s="259"/>
    </row>
  </sheetData>
  <sheetProtection algorithmName="SHA-512" hashValue="Hompe7O5P2Jk3EwdLy1PI5RQK7310t17pVUb9o8t1Sr5Iy9nY8FK7Pw7N22C3cYz1w3vUe/utiQxsff3PX4YOw==" saltValue="dzbl7ugABt4tEBVK2KYEVQ=="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474</v>
      </c>
    </row>
  </sheetData>
  <sheetProtection algorithmName="SHA-512" hashValue="xUCVcr6W8/pBvE6nBLfFpBRrRdxUrhniXzhBzFNIhrAHcdN0Tk1XMhzEOMDYqpmJdJwTdIfZGs9eVR0fiCK2bQ==" saltValue="6Xl57imV46VsTFIg/PkjTA=="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40" t="s">
        <v>3</v>
      </c>
      <c r="D47" s="1140"/>
      <c r="E47" s="1141"/>
      <c r="F47" s="11">
        <v>36.130000000000003</v>
      </c>
      <c r="G47" s="12">
        <v>34.68</v>
      </c>
      <c r="H47" s="12">
        <v>33.36</v>
      </c>
      <c r="I47" s="12">
        <v>33.94</v>
      </c>
      <c r="J47" s="13">
        <v>32.880000000000003</v>
      </c>
    </row>
    <row r="48" spans="2:10" ht="57.75" customHeight="1">
      <c r="B48" s="14"/>
      <c r="C48" s="1142" t="s">
        <v>4</v>
      </c>
      <c r="D48" s="1142"/>
      <c r="E48" s="1143"/>
      <c r="F48" s="15">
        <v>9</v>
      </c>
      <c r="G48" s="16">
        <v>11.12</v>
      </c>
      <c r="H48" s="16">
        <v>14.91</v>
      </c>
      <c r="I48" s="16">
        <v>15.32</v>
      </c>
      <c r="J48" s="17">
        <v>14.72</v>
      </c>
    </row>
    <row r="49" spans="2:10" ht="57.75" customHeight="1" thickBot="1">
      <c r="B49" s="18"/>
      <c r="C49" s="1144" t="s">
        <v>5</v>
      </c>
      <c r="D49" s="1144"/>
      <c r="E49" s="1145"/>
      <c r="F49" s="19" t="s">
        <v>529</v>
      </c>
      <c r="G49" s="20">
        <v>2.5</v>
      </c>
      <c r="H49" s="20">
        <v>6.02</v>
      </c>
      <c r="I49" s="20">
        <v>0.2</v>
      </c>
      <c r="J49" s="21" t="s">
        <v>530</v>
      </c>
    </row>
    <row r="50" spans="2:10"/>
  </sheetData>
  <sheetProtection algorithmName="SHA-512" hashValue="wP3towV1WGV4RXp7U23mTWfDvWBcEJ8e4rUMhN1Cmzfdu8aGMKhGyjhKyUGh023Bie69IvcHi+bCUpkkdsWakQ==" saltValue="3p7RnirTJognb93dtJgYP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52" t="s">
        <v>531</v>
      </c>
      <c r="D34" s="1152"/>
      <c r="E34" s="1153"/>
      <c r="F34" s="32">
        <v>8.8800000000000008</v>
      </c>
      <c r="G34" s="33">
        <v>11</v>
      </c>
      <c r="H34" s="33">
        <v>14.8</v>
      </c>
      <c r="I34" s="33">
        <v>15.2</v>
      </c>
      <c r="J34" s="34">
        <v>14.61</v>
      </c>
      <c r="K34" s="22"/>
      <c r="L34" s="22"/>
      <c r="M34" s="22"/>
      <c r="N34" s="22"/>
      <c r="O34" s="22"/>
      <c r="P34" s="22"/>
    </row>
    <row r="35" spans="1:16" ht="39" customHeight="1">
      <c r="A35" s="22"/>
      <c r="B35" s="35"/>
      <c r="C35" s="1146" t="s">
        <v>532</v>
      </c>
      <c r="D35" s="1147"/>
      <c r="E35" s="1148"/>
      <c r="F35" s="36" t="s">
        <v>485</v>
      </c>
      <c r="G35" s="37" t="s">
        <v>485</v>
      </c>
      <c r="H35" s="37" t="s">
        <v>485</v>
      </c>
      <c r="I35" s="37" t="s">
        <v>485</v>
      </c>
      <c r="J35" s="38">
        <v>1.1599999999999999</v>
      </c>
      <c r="K35" s="22"/>
      <c r="L35" s="22"/>
      <c r="M35" s="22"/>
      <c r="N35" s="22"/>
      <c r="O35" s="22"/>
      <c r="P35" s="22"/>
    </row>
    <row r="36" spans="1:16" ht="39" customHeight="1">
      <c r="A36" s="22"/>
      <c r="B36" s="35"/>
      <c r="C36" s="1146" t="s">
        <v>533</v>
      </c>
      <c r="D36" s="1147"/>
      <c r="E36" s="1148"/>
      <c r="F36" s="36">
        <v>3.89</v>
      </c>
      <c r="G36" s="37">
        <v>2.5299999999999998</v>
      </c>
      <c r="H36" s="37">
        <v>2.0699999999999998</v>
      </c>
      <c r="I36" s="37">
        <v>1.73</v>
      </c>
      <c r="J36" s="38">
        <v>0.9</v>
      </c>
      <c r="K36" s="22"/>
      <c r="L36" s="22"/>
      <c r="M36" s="22"/>
      <c r="N36" s="22"/>
      <c r="O36" s="22"/>
      <c r="P36" s="22"/>
    </row>
    <row r="37" spans="1:16" ht="39" customHeight="1">
      <c r="A37" s="22"/>
      <c r="B37" s="35"/>
      <c r="C37" s="1146" t="s">
        <v>534</v>
      </c>
      <c r="D37" s="1147"/>
      <c r="E37" s="1148"/>
      <c r="F37" s="36">
        <v>0.11</v>
      </c>
      <c r="G37" s="37">
        <v>0.11</v>
      </c>
      <c r="H37" s="37">
        <v>0.1</v>
      </c>
      <c r="I37" s="37">
        <v>0.11</v>
      </c>
      <c r="J37" s="38">
        <v>0.1</v>
      </c>
      <c r="K37" s="22"/>
      <c r="L37" s="22"/>
      <c r="M37" s="22"/>
      <c r="N37" s="22"/>
      <c r="O37" s="22"/>
      <c r="P37" s="22"/>
    </row>
    <row r="38" spans="1:16" ht="39" customHeight="1">
      <c r="A38" s="22"/>
      <c r="B38" s="35"/>
      <c r="C38" s="1146" t="s">
        <v>535</v>
      </c>
      <c r="D38" s="1147"/>
      <c r="E38" s="1148"/>
      <c r="F38" s="36">
        <v>0</v>
      </c>
      <c r="G38" s="37">
        <v>0</v>
      </c>
      <c r="H38" s="37">
        <v>0</v>
      </c>
      <c r="I38" s="37">
        <v>0.02</v>
      </c>
      <c r="J38" s="38">
        <v>0</v>
      </c>
      <c r="K38" s="22"/>
      <c r="L38" s="22"/>
      <c r="M38" s="22"/>
      <c r="N38" s="22"/>
      <c r="O38" s="22"/>
      <c r="P38" s="22"/>
    </row>
    <row r="39" spans="1:16" ht="39" customHeight="1">
      <c r="A39" s="22"/>
      <c r="B39" s="35"/>
      <c r="C39" s="1146"/>
      <c r="D39" s="1147"/>
      <c r="E39" s="1148"/>
      <c r="F39" s="36"/>
      <c r="G39" s="37"/>
      <c r="H39" s="37"/>
      <c r="I39" s="37"/>
      <c r="J39" s="38"/>
      <c r="K39" s="22"/>
      <c r="L39" s="22"/>
      <c r="M39" s="22"/>
      <c r="N39" s="22"/>
      <c r="O39" s="22"/>
      <c r="P39" s="22"/>
    </row>
    <row r="40" spans="1:16" ht="39" customHeight="1">
      <c r="A40" s="22"/>
      <c r="B40" s="35"/>
      <c r="C40" s="1146"/>
      <c r="D40" s="1147"/>
      <c r="E40" s="1148"/>
      <c r="F40" s="36"/>
      <c r="G40" s="37"/>
      <c r="H40" s="37"/>
      <c r="I40" s="37"/>
      <c r="J40" s="38"/>
      <c r="K40" s="22"/>
      <c r="L40" s="22"/>
      <c r="M40" s="22"/>
      <c r="N40" s="22"/>
      <c r="O40" s="22"/>
      <c r="P40" s="22"/>
    </row>
    <row r="41" spans="1:16" ht="39" customHeight="1">
      <c r="A41" s="22"/>
      <c r="B41" s="35"/>
      <c r="C41" s="1146"/>
      <c r="D41" s="1147"/>
      <c r="E41" s="1148"/>
      <c r="F41" s="36"/>
      <c r="G41" s="37"/>
      <c r="H41" s="37"/>
      <c r="I41" s="37"/>
      <c r="J41" s="38"/>
      <c r="K41" s="22"/>
      <c r="L41" s="22"/>
      <c r="M41" s="22"/>
      <c r="N41" s="22"/>
      <c r="O41" s="22"/>
      <c r="P41" s="22"/>
    </row>
    <row r="42" spans="1:16" ht="39" customHeight="1">
      <c r="A42" s="22"/>
      <c r="B42" s="39"/>
      <c r="C42" s="1146" t="s">
        <v>536</v>
      </c>
      <c r="D42" s="1147"/>
      <c r="E42" s="1148"/>
      <c r="F42" s="36" t="s">
        <v>485</v>
      </c>
      <c r="G42" s="37" t="s">
        <v>485</v>
      </c>
      <c r="H42" s="37" t="s">
        <v>485</v>
      </c>
      <c r="I42" s="37" t="s">
        <v>485</v>
      </c>
      <c r="J42" s="38" t="s">
        <v>485</v>
      </c>
      <c r="K42" s="22"/>
      <c r="L42" s="22"/>
      <c r="M42" s="22"/>
      <c r="N42" s="22"/>
      <c r="O42" s="22"/>
      <c r="P42" s="22"/>
    </row>
    <row r="43" spans="1:16" ht="39" customHeight="1" thickBot="1">
      <c r="A43" s="22"/>
      <c r="B43" s="40"/>
      <c r="C43" s="1149" t="s">
        <v>537</v>
      </c>
      <c r="D43" s="1150"/>
      <c r="E43" s="1151"/>
      <c r="F43" s="41">
        <v>0</v>
      </c>
      <c r="G43" s="42">
        <v>0</v>
      </c>
      <c r="H43" s="42">
        <v>0</v>
      </c>
      <c r="I43" s="42">
        <v>1.39</v>
      </c>
      <c r="J43" s="43" t="s">
        <v>485</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XXGjeMWtkdXbas72cbJ5fZ4cAjOUC9316YCAsRAz7w6OfgZ8M2btqJiSzqMMVHjQELosm9IRgXvcA1kNgJ8w+g==" saltValue="tG7nUfSl8IOd2vcQAfc+2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77" t="s">
        <v>9</v>
      </c>
      <c r="C45" s="1178"/>
      <c r="D45" s="58"/>
      <c r="E45" s="1183" t="s">
        <v>10</v>
      </c>
      <c r="F45" s="1183"/>
      <c r="G45" s="1183"/>
      <c r="H45" s="1183"/>
      <c r="I45" s="1183"/>
      <c r="J45" s="1184"/>
      <c r="K45" s="59">
        <v>469</v>
      </c>
      <c r="L45" s="60">
        <v>467</v>
      </c>
      <c r="M45" s="60">
        <v>473</v>
      </c>
      <c r="N45" s="60">
        <v>502</v>
      </c>
      <c r="O45" s="61">
        <v>517</v>
      </c>
      <c r="P45" s="48"/>
      <c r="Q45" s="48"/>
      <c r="R45" s="48"/>
      <c r="S45" s="48"/>
      <c r="T45" s="48"/>
      <c r="U45" s="48"/>
    </row>
    <row r="46" spans="1:21" ht="30.75" customHeight="1">
      <c r="A46" s="48"/>
      <c r="B46" s="1179"/>
      <c r="C46" s="1180"/>
      <c r="D46" s="62"/>
      <c r="E46" s="1156" t="s">
        <v>11</v>
      </c>
      <c r="F46" s="1156"/>
      <c r="G46" s="1156"/>
      <c r="H46" s="1156"/>
      <c r="I46" s="1156"/>
      <c r="J46" s="1157"/>
      <c r="K46" s="63" t="s">
        <v>485</v>
      </c>
      <c r="L46" s="64" t="s">
        <v>485</v>
      </c>
      <c r="M46" s="64" t="s">
        <v>485</v>
      </c>
      <c r="N46" s="64" t="s">
        <v>485</v>
      </c>
      <c r="O46" s="65" t="s">
        <v>485</v>
      </c>
      <c r="P46" s="48"/>
      <c r="Q46" s="48"/>
      <c r="R46" s="48"/>
      <c r="S46" s="48"/>
      <c r="T46" s="48"/>
      <c r="U46" s="48"/>
    </row>
    <row r="47" spans="1:21" ht="30.75" customHeight="1">
      <c r="A47" s="48"/>
      <c r="B47" s="1179"/>
      <c r="C47" s="1180"/>
      <c r="D47" s="62"/>
      <c r="E47" s="1156" t="s">
        <v>12</v>
      </c>
      <c r="F47" s="1156"/>
      <c r="G47" s="1156"/>
      <c r="H47" s="1156"/>
      <c r="I47" s="1156"/>
      <c r="J47" s="1157"/>
      <c r="K47" s="63" t="s">
        <v>485</v>
      </c>
      <c r="L47" s="64" t="s">
        <v>485</v>
      </c>
      <c r="M47" s="64" t="s">
        <v>485</v>
      </c>
      <c r="N47" s="64" t="s">
        <v>485</v>
      </c>
      <c r="O47" s="65" t="s">
        <v>485</v>
      </c>
      <c r="P47" s="48"/>
      <c r="Q47" s="48"/>
      <c r="R47" s="48"/>
      <c r="S47" s="48"/>
      <c r="T47" s="48"/>
      <c r="U47" s="48"/>
    </row>
    <row r="48" spans="1:21" ht="30.75" customHeight="1">
      <c r="A48" s="48"/>
      <c r="B48" s="1179"/>
      <c r="C48" s="1180"/>
      <c r="D48" s="62"/>
      <c r="E48" s="1156" t="s">
        <v>13</v>
      </c>
      <c r="F48" s="1156"/>
      <c r="G48" s="1156"/>
      <c r="H48" s="1156"/>
      <c r="I48" s="1156"/>
      <c r="J48" s="1157"/>
      <c r="K48" s="63">
        <v>359</v>
      </c>
      <c r="L48" s="64">
        <v>348</v>
      </c>
      <c r="M48" s="64">
        <v>362</v>
      </c>
      <c r="N48" s="64">
        <v>370</v>
      </c>
      <c r="O48" s="65">
        <v>347</v>
      </c>
      <c r="P48" s="48"/>
      <c r="Q48" s="48"/>
      <c r="R48" s="48"/>
      <c r="S48" s="48"/>
      <c r="T48" s="48"/>
      <c r="U48" s="48"/>
    </row>
    <row r="49" spans="1:21" ht="30.75" customHeight="1">
      <c r="A49" s="48"/>
      <c r="B49" s="1179"/>
      <c r="C49" s="1180"/>
      <c r="D49" s="62"/>
      <c r="E49" s="1156" t="s">
        <v>14</v>
      </c>
      <c r="F49" s="1156"/>
      <c r="G49" s="1156"/>
      <c r="H49" s="1156"/>
      <c r="I49" s="1156"/>
      <c r="J49" s="1157"/>
      <c r="K49" s="63">
        <v>28</v>
      </c>
      <c r="L49" s="64">
        <v>41</v>
      </c>
      <c r="M49" s="64">
        <v>48</v>
      </c>
      <c r="N49" s="64">
        <v>47</v>
      </c>
      <c r="O49" s="65">
        <v>47</v>
      </c>
      <c r="P49" s="48"/>
      <c r="Q49" s="48"/>
      <c r="R49" s="48"/>
      <c r="S49" s="48"/>
      <c r="T49" s="48"/>
      <c r="U49" s="48"/>
    </row>
    <row r="50" spans="1:21" ht="30.75" customHeight="1">
      <c r="A50" s="48"/>
      <c r="B50" s="1179"/>
      <c r="C50" s="1180"/>
      <c r="D50" s="62"/>
      <c r="E50" s="1156" t="s">
        <v>15</v>
      </c>
      <c r="F50" s="1156"/>
      <c r="G50" s="1156"/>
      <c r="H50" s="1156"/>
      <c r="I50" s="1156"/>
      <c r="J50" s="1157"/>
      <c r="K50" s="63">
        <v>4</v>
      </c>
      <c r="L50" s="64">
        <v>9</v>
      </c>
      <c r="M50" s="64">
        <v>9</v>
      </c>
      <c r="N50" s="64">
        <v>10</v>
      </c>
      <c r="O50" s="65">
        <v>10</v>
      </c>
      <c r="P50" s="48"/>
      <c r="Q50" s="48"/>
      <c r="R50" s="48"/>
      <c r="S50" s="48"/>
      <c r="T50" s="48"/>
      <c r="U50" s="48"/>
    </row>
    <row r="51" spans="1:21" ht="30.75" customHeight="1">
      <c r="A51" s="48"/>
      <c r="B51" s="1181"/>
      <c r="C51" s="1182"/>
      <c r="D51" s="66"/>
      <c r="E51" s="1156" t="s">
        <v>16</v>
      </c>
      <c r="F51" s="1156"/>
      <c r="G51" s="1156"/>
      <c r="H51" s="1156"/>
      <c r="I51" s="1156"/>
      <c r="J51" s="1157"/>
      <c r="K51" s="63" t="s">
        <v>485</v>
      </c>
      <c r="L51" s="64" t="s">
        <v>485</v>
      </c>
      <c r="M51" s="64" t="s">
        <v>485</v>
      </c>
      <c r="N51" s="64" t="s">
        <v>485</v>
      </c>
      <c r="O51" s="65" t="s">
        <v>485</v>
      </c>
      <c r="P51" s="48"/>
      <c r="Q51" s="48"/>
      <c r="R51" s="48"/>
      <c r="S51" s="48"/>
      <c r="T51" s="48"/>
      <c r="U51" s="48"/>
    </row>
    <row r="52" spans="1:21" ht="30.75" customHeight="1">
      <c r="A52" s="48"/>
      <c r="B52" s="1154" t="s">
        <v>17</v>
      </c>
      <c r="C52" s="1155"/>
      <c r="D52" s="66"/>
      <c r="E52" s="1156" t="s">
        <v>18</v>
      </c>
      <c r="F52" s="1156"/>
      <c r="G52" s="1156"/>
      <c r="H52" s="1156"/>
      <c r="I52" s="1156"/>
      <c r="J52" s="1157"/>
      <c r="K52" s="63">
        <v>599</v>
      </c>
      <c r="L52" s="64">
        <v>591</v>
      </c>
      <c r="M52" s="64">
        <v>571</v>
      </c>
      <c r="N52" s="64">
        <v>568</v>
      </c>
      <c r="O52" s="65">
        <v>588</v>
      </c>
      <c r="P52" s="48"/>
      <c r="Q52" s="48"/>
      <c r="R52" s="48"/>
      <c r="S52" s="48"/>
      <c r="T52" s="48"/>
      <c r="U52" s="48"/>
    </row>
    <row r="53" spans="1:21" ht="30.75" customHeight="1" thickBot="1">
      <c r="A53" s="48"/>
      <c r="B53" s="1158" t="s">
        <v>19</v>
      </c>
      <c r="C53" s="1159"/>
      <c r="D53" s="67"/>
      <c r="E53" s="1160" t="s">
        <v>20</v>
      </c>
      <c r="F53" s="1160"/>
      <c r="G53" s="1160"/>
      <c r="H53" s="1160"/>
      <c r="I53" s="1160"/>
      <c r="J53" s="1161"/>
      <c r="K53" s="68">
        <v>261</v>
      </c>
      <c r="L53" s="69">
        <v>274</v>
      </c>
      <c r="M53" s="69">
        <v>321</v>
      </c>
      <c r="N53" s="69">
        <v>361</v>
      </c>
      <c r="O53" s="70">
        <v>333</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538</v>
      </c>
      <c r="L57" s="81" t="s">
        <v>539</v>
      </c>
      <c r="M57" s="81" t="s">
        <v>540</v>
      </c>
      <c r="N57" s="81" t="s">
        <v>541</v>
      </c>
      <c r="O57" s="82" t="s">
        <v>542</v>
      </c>
      <c r="P57" s="48"/>
      <c r="Q57" s="48"/>
      <c r="R57" s="48"/>
      <c r="S57" s="48"/>
      <c r="T57" s="48"/>
      <c r="U57" s="48"/>
    </row>
    <row r="58" spans="1:21" ht="31.5" customHeight="1">
      <c r="B58" s="1162" t="s">
        <v>24</v>
      </c>
      <c r="C58" s="1163"/>
      <c r="D58" s="1168" t="s">
        <v>25</v>
      </c>
      <c r="E58" s="1169"/>
      <c r="F58" s="1169"/>
      <c r="G58" s="1169"/>
      <c r="H58" s="1169"/>
      <c r="I58" s="1169"/>
      <c r="J58" s="1170"/>
      <c r="K58" s="83" t="s">
        <v>569</v>
      </c>
      <c r="L58" s="84" t="s">
        <v>569</v>
      </c>
      <c r="M58" s="84" t="s">
        <v>569</v>
      </c>
      <c r="N58" s="84" t="s">
        <v>569</v>
      </c>
      <c r="O58" s="85" t="s">
        <v>569</v>
      </c>
    </row>
    <row r="59" spans="1:21" ht="31.5" customHeight="1">
      <c r="B59" s="1164"/>
      <c r="C59" s="1165"/>
      <c r="D59" s="1171" t="s">
        <v>26</v>
      </c>
      <c r="E59" s="1172"/>
      <c r="F59" s="1172"/>
      <c r="G59" s="1172"/>
      <c r="H59" s="1172"/>
      <c r="I59" s="1172"/>
      <c r="J59" s="1173"/>
      <c r="K59" s="86" t="s">
        <v>569</v>
      </c>
      <c r="L59" s="87" t="s">
        <v>569</v>
      </c>
      <c r="M59" s="87" t="s">
        <v>569</v>
      </c>
      <c r="N59" s="87" t="s">
        <v>569</v>
      </c>
      <c r="O59" s="88" t="s">
        <v>569</v>
      </c>
    </row>
    <row r="60" spans="1:21" ht="31.5" customHeight="1" thickBot="1">
      <c r="B60" s="1166"/>
      <c r="C60" s="1167"/>
      <c r="D60" s="1174" t="s">
        <v>27</v>
      </c>
      <c r="E60" s="1175"/>
      <c r="F60" s="1175"/>
      <c r="G60" s="1175"/>
      <c r="H60" s="1175"/>
      <c r="I60" s="1175"/>
      <c r="J60" s="1176"/>
      <c r="K60" s="89" t="s">
        <v>569</v>
      </c>
      <c r="L60" s="90" t="s">
        <v>569</v>
      </c>
      <c r="M60" s="90" t="s">
        <v>569</v>
      </c>
      <c r="N60" s="90" t="s">
        <v>569</v>
      </c>
      <c r="O60" s="91" t="s">
        <v>569</v>
      </c>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65pXuARKv9lD1vwlv1B3B7JBX7qGJaqE6ZoSPcYh9M76HJ7s0xC/fNO8NFPahtJC5KEufheN4Y/lYPjgDwCIJQ==" saltValue="Osh9JlJsWwm0073Rqc6oE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39370078740157483" bottom="0.39370078740157483" header="0.19685039370078741" footer="0.19685039370078741"/>
  <pageSetup paperSize="8" scale="74"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524</v>
      </c>
      <c r="J40" s="103" t="s">
        <v>525</v>
      </c>
      <c r="K40" s="103" t="s">
        <v>526</v>
      </c>
      <c r="L40" s="103" t="s">
        <v>527</v>
      </c>
      <c r="M40" s="104" t="s">
        <v>528</v>
      </c>
    </row>
    <row r="41" spans="2:13" ht="27.75" customHeight="1">
      <c r="B41" s="1197" t="s">
        <v>30</v>
      </c>
      <c r="C41" s="1198"/>
      <c r="D41" s="105"/>
      <c r="E41" s="1199" t="s">
        <v>31</v>
      </c>
      <c r="F41" s="1199"/>
      <c r="G41" s="1199"/>
      <c r="H41" s="1200"/>
      <c r="I41" s="355">
        <v>4881</v>
      </c>
      <c r="J41" s="356">
        <v>4817</v>
      </c>
      <c r="K41" s="356">
        <v>4659</v>
      </c>
      <c r="L41" s="356">
        <v>4750</v>
      </c>
      <c r="M41" s="357">
        <v>5268</v>
      </c>
    </row>
    <row r="42" spans="2:13" ht="27.75" customHeight="1">
      <c r="B42" s="1187"/>
      <c r="C42" s="1188"/>
      <c r="D42" s="106"/>
      <c r="E42" s="1191" t="s">
        <v>32</v>
      </c>
      <c r="F42" s="1191"/>
      <c r="G42" s="1191"/>
      <c r="H42" s="1192"/>
      <c r="I42" s="358">
        <v>62</v>
      </c>
      <c r="J42" s="359">
        <v>132</v>
      </c>
      <c r="K42" s="359">
        <v>136</v>
      </c>
      <c r="L42" s="359">
        <v>127</v>
      </c>
      <c r="M42" s="360">
        <v>118</v>
      </c>
    </row>
    <row r="43" spans="2:13" ht="27.75" customHeight="1">
      <c r="B43" s="1187"/>
      <c r="C43" s="1188"/>
      <c r="D43" s="106"/>
      <c r="E43" s="1191" t="s">
        <v>33</v>
      </c>
      <c r="F43" s="1191"/>
      <c r="G43" s="1191"/>
      <c r="H43" s="1192"/>
      <c r="I43" s="358">
        <v>3247</v>
      </c>
      <c r="J43" s="359">
        <v>3074</v>
      </c>
      <c r="K43" s="359">
        <v>2824</v>
      </c>
      <c r="L43" s="359">
        <v>2568</v>
      </c>
      <c r="M43" s="360">
        <v>2659</v>
      </c>
    </row>
    <row r="44" spans="2:13" ht="27.75" customHeight="1">
      <c r="B44" s="1187"/>
      <c r="C44" s="1188"/>
      <c r="D44" s="106"/>
      <c r="E44" s="1191" t="s">
        <v>34</v>
      </c>
      <c r="F44" s="1191"/>
      <c r="G44" s="1191"/>
      <c r="H44" s="1192"/>
      <c r="I44" s="358">
        <v>254</v>
      </c>
      <c r="J44" s="359">
        <v>295</v>
      </c>
      <c r="K44" s="359">
        <v>251</v>
      </c>
      <c r="L44" s="359">
        <v>223</v>
      </c>
      <c r="M44" s="360">
        <v>234</v>
      </c>
    </row>
    <row r="45" spans="2:13" ht="27.75" customHeight="1">
      <c r="B45" s="1187"/>
      <c r="C45" s="1188"/>
      <c r="D45" s="106"/>
      <c r="E45" s="1191" t="s">
        <v>35</v>
      </c>
      <c r="F45" s="1191"/>
      <c r="G45" s="1191"/>
      <c r="H45" s="1192"/>
      <c r="I45" s="358">
        <v>911</v>
      </c>
      <c r="J45" s="359">
        <v>896</v>
      </c>
      <c r="K45" s="359">
        <v>880</v>
      </c>
      <c r="L45" s="359">
        <v>809</v>
      </c>
      <c r="M45" s="360">
        <v>890</v>
      </c>
    </row>
    <row r="46" spans="2:13" ht="27.75" customHeight="1">
      <c r="B46" s="1187"/>
      <c r="C46" s="1188"/>
      <c r="D46" s="107"/>
      <c r="E46" s="1191" t="s">
        <v>36</v>
      </c>
      <c r="F46" s="1191"/>
      <c r="G46" s="1191"/>
      <c r="H46" s="1192"/>
      <c r="I46" s="358" t="s">
        <v>485</v>
      </c>
      <c r="J46" s="359" t="s">
        <v>485</v>
      </c>
      <c r="K46" s="359" t="s">
        <v>485</v>
      </c>
      <c r="L46" s="359" t="s">
        <v>485</v>
      </c>
      <c r="M46" s="360" t="s">
        <v>485</v>
      </c>
    </row>
    <row r="47" spans="2:13" ht="27.75" customHeight="1">
      <c r="B47" s="1187"/>
      <c r="C47" s="1188"/>
      <c r="D47" s="108"/>
      <c r="E47" s="1201" t="s">
        <v>37</v>
      </c>
      <c r="F47" s="1202"/>
      <c r="G47" s="1202"/>
      <c r="H47" s="1203"/>
      <c r="I47" s="358" t="s">
        <v>485</v>
      </c>
      <c r="J47" s="359" t="s">
        <v>485</v>
      </c>
      <c r="K47" s="359" t="s">
        <v>485</v>
      </c>
      <c r="L47" s="359" t="s">
        <v>485</v>
      </c>
      <c r="M47" s="360" t="s">
        <v>485</v>
      </c>
    </row>
    <row r="48" spans="2:13" ht="27.75" customHeight="1">
      <c r="B48" s="1187"/>
      <c r="C48" s="1188"/>
      <c r="D48" s="106"/>
      <c r="E48" s="1191" t="s">
        <v>38</v>
      </c>
      <c r="F48" s="1191"/>
      <c r="G48" s="1191"/>
      <c r="H48" s="1192"/>
      <c r="I48" s="358" t="s">
        <v>485</v>
      </c>
      <c r="J48" s="359" t="s">
        <v>485</v>
      </c>
      <c r="K48" s="359" t="s">
        <v>485</v>
      </c>
      <c r="L48" s="359" t="s">
        <v>485</v>
      </c>
      <c r="M48" s="360" t="s">
        <v>485</v>
      </c>
    </row>
    <row r="49" spans="2:13" ht="27.75" customHeight="1">
      <c r="B49" s="1189"/>
      <c r="C49" s="1190"/>
      <c r="D49" s="106"/>
      <c r="E49" s="1191" t="s">
        <v>39</v>
      </c>
      <c r="F49" s="1191"/>
      <c r="G49" s="1191"/>
      <c r="H49" s="1192"/>
      <c r="I49" s="358" t="s">
        <v>485</v>
      </c>
      <c r="J49" s="359" t="s">
        <v>485</v>
      </c>
      <c r="K49" s="359" t="s">
        <v>485</v>
      </c>
      <c r="L49" s="359" t="s">
        <v>485</v>
      </c>
      <c r="M49" s="360" t="s">
        <v>485</v>
      </c>
    </row>
    <row r="50" spans="2:13" ht="27.75" customHeight="1">
      <c r="B50" s="1185" t="s">
        <v>40</v>
      </c>
      <c r="C50" s="1186"/>
      <c r="D50" s="109"/>
      <c r="E50" s="1191" t="s">
        <v>41</v>
      </c>
      <c r="F50" s="1191"/>
      <c r="G50" s="1191"/>
      <c r="H50" s="1192"/>
      <c r="I50" s="358">
        <v>4490</v>
      </c>
      <c r="J50" s="359">
        <v>5051</v>
      </c>
      <c r="K50" s="359">
        <v>5529</v>
      </c>
      <c r="L50" s="359">
        <v>5992</v>
      </c>
      <c r="M50" s="360">
        <v>6104</v>
      </c>
    </row>
    <row r="51" spans="2:13" ht="27.75" customHeight="1">
      <c r="B51" s="1187"/>
      <c r="C51" s="1188"/>
      <c r="D51" s="106"/>
      <c r="E51" s="1191" t="s">
        <v>42</v>
      </c>
      <c r="F51" s="1191"/>
      <c r="G51" s="1191"/>
      <c r="H51" s="1192"/>
      <c r="I51" s="358">
        <v>56</v>
      </c>
      <c r="J51" s="359">
        <v>52</v>
      </c>
      <c r="K51" s="359">
        <v>49</v>
      </c>
      <c r="L51" s="359">
        <v>45</v>
      </c>
      <c r="M51" s="360">
        <v>41</v>
      </c>
    </row>
    <row r="52" spans="2:13" ht="27.75" customHeight="1">
      <c r="B52" s="1189"/>
      <c r="C52" s="1190"/>
      <c r="D52" s="106"/>
      <c r="E52" s="1191" t="s">
        <v>43</v>
      </c>
      <c r="F52" s="1191"/>
      <c r="G52" s="1191"/>
      <c r="H52" s="1192"/>
      <c r="I52" s="358">
        <v>6030</v>
      </c>
      <c r="J52" s="359">
        <v>5727</v>
      </c>
      <c r="K52" s="359">
        <v>5427</v>
      </c>
      <c r="L52" s="359">
        <v>5333</v>
      </c>
      <c r="M52" s="360">
        <v>6161</v>
      </c>
    </row>
    <row r="53" spans="2:13" ht="27.75" customHeight="1" thickBot="1">
      <c r="B53" s="1193" t="s">
        <v>19</v>
      </c>
      <c r="C53" s="1194"/>
      <c r="D53" s="110"/>
      <c r="E53" s="1195" t="s">
        <v>44</v>
      </c>
      <c r="F53" s="1195"/>
      <c r="G53" s="1195"/>
      <c r="H53" s="1196"/>
      <c r="I53" s="361">
        <v>-1221</v>
      </c>
      <c r="J53" s="362">
        <v>-1616</v>
      </c>
      <c r="K53" s="362">
        <v>-2254</v>
      </c>
      <c r="L53" s="362">
        <v>-2893</v>
      </c>
      <c r="M53" s="363">
        <v>-3136</v>
      </c>
    </row>
    <row r="54" spans="2:13" ht="27.75" customHeight="1">
      <c r="B54" s="111"/>
      <c r="C54" s="112"/>
      <c r="D54" s="112"/>
      <c r="E54" s="113"/>
      <c r="F54" s="113"/>
      <c r="G54" s="113"/>
      <c r="H54" s="113"/>
      <c r="I54" s="114"/>
      <c r="J54" s="114"/>
      <c r="K54" s="114"/>
      <c r="L54" s="114"/>
      <c r="M54" s="114"/>
    </row>
    <row r="55" spans="2:13"/>
  </sheetData>
  <sheetProtection algorithmName="SHA-512" hashValue="2teYzfgK3WCcdxwZPfY1m5T9YsuxkZ4tNyQRtjEvujucka+vgLOreftSGpPV7UqbP4bBGuDzmFkZUmwpBSypaA==" saltValue="L/gZOKRfP1w728WIBfqjc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526</v>
      </c>
      <c r="G54" s="119" t="s">
        <v>527</v>
      </c>
      <c r="H54" s="120" t="s">
        <v>528</v>
      </c>
    </row>
    <row r="55" spans="2:8" ht="52.5" customHeight="1">
      <c r="B55" s="121"/>
      <c r="C55" s="1212" t="s">
        <v>46</v>
      </c>
      <c r="D55" s="1212"/>
      <c r="E55" s="1213"/>
      <c r="F55" s="122">
        <v>1429</v>
      </c>
      <c r="G55" s="122">
        <v>1430</v>
      </c>
      <c r="H55" s="123">
        <v>1433</v>
      </c>
    </row>
    <row r="56" spans="2:8" ht="52.5" customHeight="1">
      <c r="B56" s="124"/>
      <c r="C56" s="1214" t="s">
        <v>47</v>
      </c>
      <c r="D56" s="1214"/>
      <c r="E56" s="1215"/>
      <c r="F56" s="125">
        <v>633</v>
      </c>
      <c r="G56" s="125">
        <v>634</v>
      </c>
      <c r="H56" s="126">
        <v>652</v>
      </c>
    </row>
    <row r="57" spans="2:8" ht="53.25" customHeight="1">
      <c r="B57" s="124"/>
      <c r="C57" s="1216" t="s">
        <v>48</v>
      </c>
      <c r="D57" s="1216"/>
      <c r="E57" s="1217"/>
      <c r="F57" s="127">
        <v>3341</v>
      </c>
      <c r="G57" s="127">
        <v>3802</v>
      </c>
      <c r="H57" s="128">
        <v>3891</v>
      </c>
    </row>
    <row r="58" spans="2:8" ht="45.75" customHeight="1">
      <c r="B58" s="129"/>
      <c r="C58" s="1204" t="s">
        <v>543</v>
      </c>
      <c r="D58" s="1205"/>
      <c r="E58" s="1206"/>
      <c r="F58" s="130">
        <v>1852</v>
      </c>
      <c r="G58" s="130">
        <v>2159</v>
      </c>
      <c r="H58" s="131">
        <v>2299</v>
      </c>
    </row>
    <row r="59" spans="2:8" ht="45.75" customHeight="1">
      <c r="B59" s="129"/>
      <c r="C59" s="1204" t="s">
        <v>544</v>
      </c>
      <c r="D59" s="1205"/>
      <c r="E59" s="1206"/>
      <c r="F59" s="130">
        <v>428</v>
      </c>
      <c r="G59" s="130">
        <v>478</v>
      </c>
      <c r="H59" s="131">
        <v>479</v>
      </c>
    </row>
    <row r="60" spans="2:8" ht="45.75" customHeight="1">
      <c r="B60" s="129"/>
      <c r="C60" s="1204" t="s">
        <v>545</v>
      </c>
      <c r="D60" s="1205"/>
      <c r="E60" s="1206"/>
      <c r="F60" s="130">
        <v>324</v>
      </c>
      <c r="G60" s="130">
        <v>371</v>
      </c>
      <c r="H60" s="131">
        <v>310</v>
      </c>
    </row>
    <row r="61" spans="2:8" ht="45.75" customHeight="1">
      <c r="B61" s="129"/>
      <c r="C61" s="1204" t="s">
        <v>546</v>
      </c>
      <c r="D61" s="1205"/>
      <c r="E61" s="1206"/>
      <c r="F61" s="130">
        <v>285</v>
      </c>
      <c r="G61" s="130">
        <v>288</v>
      </c>
      <c r="H61" s="131">
        <v>289</v>
      </c>
    </row>
    <row r="62" spans="2:8" ht="45.75" customHeight="1" thickBot="1">
      <c r="B62" s="132"/>
      <c r="C62" s="1207" t="s">
        <v>547</v>
      </c>
      <c r="D62" s="1208"/>
      <c r="E62" s="1209"/>
      <c r="F62" s="133">
        <v>204</v>
      </c>
      <c r="G62" s="133">
        <v>244</v>
      </c>
      <c r="H62" s="134">
        <v>240</v>
      </c>
    </row>
    <row r="63" spans="2:8" ht="52.5" customHeight="1" thickBot="1">
      <c r="B63" s="135"/>
      <c r="C63" s="1210" t="s">
        <v>49</v>
      </c>
      <c r="D63" s="1210"/>
      <c r="E63" s="1211"/>
      <c r="F63" s="136">
        <v>5402</v>
      </c>
      <c r="G63" s="136">
        <v>5866</v>
      </c>
      <c r="H63" s="137">
        <v>5976</v>
      </c>
    </row>
    <row r="64" spans="2:8"/>
  </sheetData>
  <sheetProtection algorithmName="SHA-512" hashValue="EvYxwldQMGUexcMul0oLBNKaPBzM4QXFd4sWkm+83zB7XWQwzVf9ow5rG+2pR0mNJIWLg2Sxi9guRW/dt0nPrw==" saltValue="QyZz6iNPj4SJ8UMA8F/C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9"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50</v>
      </c>
      <c r="E2" s="149"/>
      <c r="F2" s="150" t="s">
        <v>523</v>
      </c>
      <c r="G2" s="151"/>
      <c r="H2" s="152"/>
    </row>
    <row r="3" spans="1:8">
      <c r="A3" s="148" t="s">
        <v>516</v>
      </c>
      <c r="B3" s="153"/>
      <c r="C3" s="154"/>
      <c r="D3" s="155">
        <v>75976</v>
      </c>
      <c r="E3" s="156"/>
      <c r="F3" s="157">
        <v>87464</v>
      </c>
      <c r="G3" s="158"/>
      <c r="H3" s="159"/>
    </row>
    <row r="4" spans="1:8">
      <c r="A4" s="160"/>
      <c r="B4" s="161"/>
      <c r="C4" s="162"/>
      <c r="D4" s="163">
        <v>17418</v>
      </c>
      <c r="E4" s="164"/>
      <c r="F4" s="165">
        <v>47479</v>
      </c>
      <c r="G4" s="166"/>
      <c r="H4" s="167"/>
    </row>
    <row r="5" spans="1:8">
      <c r="A5" s="148" t="s">
        <v>518</v>
      </c>
      <c r="B5" s="153"/>
      <c r="C5" s="154"/>
      <c r="D5" s="155">
        <v>43347</v>
      </c>
      <c r="E5" s="156"/>
      <c r="F5" s="157">
        <v>96248</v>
      </c>
      <c r="G5" s="158"/>
      <c r="H5" s="159"/>
    </row>
    <row r="6" spans="1:8">
      <c r="A6" s="160"/>
      <c r="B6" s="161"/>
      <c r="C6" s="162"/>
      <c r="D6" s="163">
        <v>19182</v>
      </c>
      <c r="E6" s="164"/>
      <c r="F6" s="165">
        <v>55768</v>
      </c>
      <c r="G6" s="166"/>
      <c r="H6" s="167"/>
    </row>
    <row r="7" spans="1:8">
      <c r="A7" s="148" t="s">
        <v>519</v>
      </c>
      <c r="B7" s="153"/>
      <c r="C7" s="154"/>
      <c r="D7" s="155">
        <v>37094</v>
      </c>
      <c r="E7" s="156"/>
      <c r="F7" s="157">
        <v>76413</v>
      </c>
      <c r="G7" s="158"/>
      <c r="H7" s="159"/>
    </row>
    <row r="8" spans="1:8">
      <c r="A8" s="160"/>
      <c r="B8" s="161"/>
      <c r="C8" s="162"/>
      <c r="D8" s="163">
        <v>19499</v>
      </c>
      <c r="E8" s="164"/>
      <c r="F8" s="165">
        <v>39658</v>
      </c>
      <c r="G8" s="166"/>
      <c r="H8" s="167"/>
    </row>
    <row r="9" spans="1:8">
      <c r="A9" s="148" t="s">
        <v>520</v>
      </c>
      <c r="B9" s="153"/>
      <c r="C9" s="154"/>
      <c r="D9" s="155">
        <v>76954</v>
      </c>
      <c r="E9" s="156"/>
      <c r="F9" s="157">
        <v>66481</v>
      </c>
      <c r="G9" s="158"/>
      <c r="H9" s="159"/>
    </row>
    <row r="10" spans="1:8">
      <c r="A10" s="160"/>
      <c r="B10" s="161"/>
      <c r="C10" s="162"/>
      <c r="D10" s="163">
        <v>63409</v>
      </c>
      <c r="E10" s="164"/>
      <c r="F10" s="165">
        <v>36120</v>
      </c>
      <c r="G10" s="166"/>
      <c r="H10" s="167"/>
    </row>
    <row r="11" spans="1:8">
      <c r="A11" s="148" t="s">
        <v>521</v>
      </c>
      <c r="B11" s="153"/>
      <c r="C11" s="154"/>
      <c r="D11" s="155">
        <v>103568</v>
      </c>
      <c r="E11" s="156"/>
      <c r="F11" s="157">
        <v>67825</v>
      </c>
      <c r="G11" s="158"/>
      <c r="H11" s="159"/>
    </row>
    <row r="12" spans="1:8">
      <c r="A12" s="160"/>
      <c r="B12" s="161"/>
      <c r="C12" s="168"/>
      <c r="D12" s="163">
        <v>89369</v>
      </c>
      <c r="E12" s="164"/>
      <c r="F12" s="165">
        <v>39417</v>
      </c>
      <c r="G12" s="166"/>
      <c r="H12" s="167"/>
    </row>
    <row r="13" spans="1:8">
      <c r="A13" s="148"/>
      <c r="B13" s="153"/>
      <c r="C13" s="169"/>
      <c r="D13" s="170">
        <v>67388</v>
      </c>
      <c r="E13" s="171"/>
      <c r="F13" s="172">
        <v>78886</v>
      </c>
      <c r="G13" s="173"/>
      <c r="H13" s="159"/>
    </row>
    <row r="14" spans="1:8">
      <c r="A14" s="160"/>
      <c r="B14" s="161"/>
      <c r="C14" s="162"/>
      <c r="D14" s="163">
        <v>41775</v>
      </c>
      <c r="E14" s="164"/>
      <c r="F14" s="165">
        <v>43688</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9</v>
      </c>
      <c r="C19" s="174">
        <f>ROUND(VALUE(SUBSTITUTE(実質収支比率等に係る経年分析!G$48,"▲","-")),2)</f>
        <v>11.12</v>
      </c>
      <c r="D19" s="174">
        <f>ROUND(VALUE(SUBSTITUTE(実質収支比率等に係る経年分析!H$48,"▲","-")),2)</f>
        <v>14.91</v>
      </c>
      <c r="E19" s="174">
        <f>ROUND(VALUE(SUBSTITUTE(実質収支比率等に係る経年分析!I$48,"▲","-")),2)</f>
        <v>15.32</v>
      </c>
      <c r="F19" s="174">
        <f>ROUND(VALUE(SUBSTITUTE(実質収支比率等に係る経年分析!J$48,"▲","-")),2)</f>
        <v>14.72</v>
      </c>
    </row>
    <row r="20" spans="1:11">
      <c r="A20" s="174" t="s">
        <v>53</v>
      </c>
      <c r="B20" s="174">
        <f>ROUND(VALUE(SUBSTITUTE(実質収支比率等に係る経年分析!F$47,"▲","-")),2)</f>
        <v>36.130000000000003</v>
      </c>
      <c r="C20" s="174">
        <f>ROUND(VALUE(SUBSTITUTE(実質収支比率等に係る経年分析!G$47,"▲","-")),2)</f>
        <v>34.68</v>
      </c>
      <c r="D20" s="174">
        <f>ROUND(VALUE(SUBSTITUTE(実質収支比率等に係る経年分析!H$47,"▲","-")),2)</f>
        <v>33.36</v>
      </c>
      <c r="E20" s="174">
        <f>ROUND(VALUE(SUBSTITUTE(実質収支比率等に係る経年分析!I$47,"▲","-")),2)</f>
        <v>33.94</v>
      </c>
      <c r="F20" s="174">
        <f>ROUND(VALUE(SUBSTITUTE(実質収支比率等に係る経年分析!J$47,"▲","-")),2)</f>
        <v>32.880000000000003</v>
      </c>
    </row>
    <row r="21" spans="1:11">
      <c r="A21" s="174" t="s">
        <v>54</v>
      </c>
      <c r="B21" s="174">
        <f>IF(ISNUMBER(VALUE(SUBSTITUTE(実質収支比率等に係る経年分析!F$49,"▲","-"))),ROUND(VALUE(SUBSTITUTE(実質収支比率等に係る経年分析!F$49,"▲","-")),2),NA())</f>
        <v>-3.68</v>
      </c>
      <c r="C21" s="174">
        <f>IF(ISNUMBER(VALUE(SUBSTITUTE(実質収支比率等に係る経年分析!G$49,"▲","-"))),ROUND(VALUE(SUBSTITUTE(実質収支比率等に係る経年分析!G$49,"▲","-")),2),NA())</f>
        <v>2.5</v>
      </c>
      <c r="D21" s="174">
        <f>IF(ISNUMBER(VALUE(SUBSTITUTE(実質収支比率等に係る経年分析!H$49,"▲","-"))),ROUND(VALUE(SUBSTITUTE(実質収支比率等に係る経年分析!H$49,"▲","-")),2),NA())</f>
        <v>6.02</v>
      </c>
      <c r="E21" s="174">
        <f>IF(ISNUMBER(VALUE(SUBSTITUTE(実質収支比率等に係る経年分析!I$49,"▲","-"))),ROUND(VALUE(SUBSTITUTE(実質収支比率等に係る経年分析!I$49,"▲","-")),2),NA())</f>
        <v>0.2</v>
      </c>
      <c r="F21" s="174">
        <f>IF(ISNUMBER(VALUE(SUBSTITUTE(実質収支比率等に係る経年分析!J$49,"▲","-"))),ROUND(VALUE(SUBSTITUTE(実質収支比率等に係る経年分析!J$49,"▲","-")),2),NA())</f>
        <v>-0.04</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1.39</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c r="A32" s="175" t="str">
        <f>IF(連結実質赤字比率に係る赤字・黒字の構成分析!C$38="",NA(),連結実質赤字比率に係る赤字・黒字の構成分析!C$38)</f>
        <v>後期高齢者医療保険特別会計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c r="A33" s="175" t="str">
        <f>IF(連結実質赤字比率に係る赤字・黒字の構成分析!C$37="",NA(),連結実質赤字比率に係る赤字・黒字の構成分析!C$37)</f>
        <v>土地取得特別会計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v>
      </c>
    </row>
    <row r="34" spans="1:16">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3.89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2.5299999999999998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2.0699999999999998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v>
      </c>
    </row>
    <row r="35" spans="1:16">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#VALUE!</v>
      </c>
      <c r="G35" s="175" t="e">
        <f>IF(ROUND(VALUE(SUBSTITUTE(連結実質赤字比率に係る赤字・黒字の構成分析!H$35,"▲", "-")), 2) &gt;= 0, ABS(ROUND(VALUE(SUBSTITUTE(連結実質赤字比率に係る赤字・黒字の構成分析!H$35,"▲", "-")), 2)), NA())</f>
        <v>#VALUE!</v>
      </c>
      <c r="H35" s="175" t="e">
        <f>IF(ROUND(VALUE(SUBSTITUTE(連結実質赤字比率に係る赤字・黒字の構成分析!I$35,"▲", "-")), 2) &lt; 0, ABS(ROUND(VALUE(SUBSTITUTE(連結実質赤字比率に係る赤字・黒字の構成分析!I$35,"▲", "-")), 2)), NA())</f>
        <v>#VALUE!</v>
      </c>
      <c r="I35" s="175" t="e">
        <f>IF(ROUND(VALUE(SUBSTITUTE(連結実質赤字比率に係る赤字・黒字の構成分析!I$35,"▲", "-")), 2) &gt;= 0, ABS(ROUND(VALUE(SUBSTITUTE(連結実質赤字比率に係る赤字・黒字の構成分析!I$35,"▲", "-")), 2)), NA())</f>
        <v>#VALUE!</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1.1599999999999999</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8.8800000000000008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14.61</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599</v>
      </c>
      <c r="E42" s="176"/>
      <c r="F42" s="176"/>
      <c r="G42" s="176">
        <f>'実質公債費比率（分子）の構造'!L$52</f>
        <v>591</v>
      </c>
      <c r="H42" s="176"/>
      <c r="I42" s="176"/>
      <c r="J42" s="176">
        <f>'実質公債費比率（分子）の構造'!M$52</f>
        <v>571</v>
      </c>
      <c r="K42" s="176"/>
      <c r="L42" s="176"/>
      <c r="M42" s="176">
        <f>'実質公債費比率（分子）の構造'!N$52</f>
        <v>568</v>
      </c>
      <c r="N42" s="176"/>
      <c r="O42" s="176"/>
      <c r="P42" s="176">
        <f>'実質公債費比率（分子）の構造'!O$52</f>
        <v>588</v>
      </c>
    </row>
    <row r="43" spans="1:16">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f>'実質公債費比率（分子）の構造'!K$50</f>
        <v>4</v>
      </c>
      <c r="C44" s="176"/>
      <c r="D44" s="176"/>
      <c r="E44" s="176">
        <f>'実質公債費比率（分子）の構造'!L$50</f>
        <v>9</v>
      </c>
      <c r="F44" s="176"/>
      <c r="G44" s="176"/>
      <c r="H44" s="176">
        <f>'実質公債費比率（分子）の構造'!M$50</f>
        <v>9</v>
      </c>
      <c r="I44" s="176"/>
      <c r="J44" s="176"/>
      <c r="K44" s="176">
        <f>'実質公債費比率（分子）の構造'!N$50</f>
        <v>10</v>
      </c>
      <c r="L44" s="176"/>
      <c r="M44" s="176"/>
      <c r="N44" s="176">
        <f>'実質公債費比率（分子）の構造'!O$50</f>
        <v>10</v>
      </c>
      <c r="O44" s="176"/>
      <c r="P44" s="176"/>
    </row>
    <row r="45" spans="1:16">
      <c r="A45" s="176" t="s">
        <v>63</v>
      </c>
      <c r="B45" s="176">
        <f>'実質公債費比率（分子）の構造'!K$49</f>
        <v>28</v>
      </c>
      <c r="C45" s="176"/>
      <c r="D45" s="176"/>
      <c r="E45" s="176">
        <f>'実質公債費比率（分子）の構造'!L$49</f>
        <v>41</v>
      </c>
      <c r="F45" s="176"/>
      <c r="G45" s="176"/>
      <c r="H45" s="176">
        <f>'実質公債費比率（分子）の構造'!M$49</f>
        <v>48</v>
      </c>
      <c r="I45" s="176"/>
      <c r="J45" s="176"/>
      <c r="K45" s="176">
        <f>'実質公債費比率（分子）の構造'!N$49</f>
        <v>47</v>
      </c>
      <c r="L45" s="176"/>
      <c r="M45" s="176"/>
      <c r="N45" s="176">
        <f>'実質公債費比率（分子）の構造'!O$49</f>
        <v>47</v>
      </c>
      <c r="O45" s="176"/>
      <c r="P45" s="176"/>
    </row>
    <row r="46" spans="1:16">
      <c r="A46" s="176" t="s">
        <v>64</v>
      </c>
      <c r="B46" s="176">
        <f>'実質公債費比率（分子）の構造'!K$48</f>
        <v>359</v>
      </c>
      <c r="C46" s="176"/>
      <c r="D46" s="176"/>
      <c r="E46" s="176">
        <f>'実質公債費比率（分子）の構造'!L$48</f>
        <v>348</v>
      </c>
      <c r="F46" s="176"/>
      <c r="G46" s="176"/>
      <c r="H46" s="176">
        <f>'実質公債費比率（分子）の構造'!M$48</f>
        <v>362</v>
      </c>
      <c r="I46" s="176"/>
      <c r="J46" s="176"/>
      <c r="K46" s="176">
        <f>'実質公債費比率（分子）の構造'!N$48</f>
        <v>370</v>
      </c>
      <c r="L46" s="176"/>
      <c r="M46" s="176"/>
      <c r="N46" s="176">
        <f>'実質公債費比率（分子）の構造'!O$48</f>
        <v>347</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469</v>
      </c>
      <c r="C49" s="176"/>
      <c r="D49" s="176"/>
      <c r="E49" s="176">
        <f>'実質公債費比率（分子）の構造'!L$45</f>
        <v>467</v>
      </c>
      <c r="F49" s="176"/>
      <c r="G49" s="176"/>
      <c r="H49" s="176">
        <f>'実質公債費比率（分子）の構造'!M$45</f>
        <v>473</v>
      </c>
      <c r="I49" s="176"/>
      <c r="J49" s="176"/>
      <c r="K49" s="176">
        <f>'実質公債費比率（分子）の構造'!N$45</f>
        <v>502</v>
      </c>
      <c r="L49" s="176"/>
      <c r="M49" s="176"/>
      <c r="N49" s="176">
        <f>'実質公債費比率（分子）の構造'!O$45</f>
        <v>517</v>
      </c>
      <c r="O49" s="176"/>
      <c r="P49" s="176"/>
    </row>
    <row r="50" spans="1:16">
      <c r="A50" s="176" t="s">
        <v>67</v>
      </c>
      <c r="B50" s="176" t="e">
        <f>NA()</f>
        <v>#N/A</v>
      </c>
      <c r="C50" s="176">
        <f>IF(ISNUMBER('実質公債費比率（分子）の構造'!K$53),'実質公債費比率（分子）の構造'!K$53,NA())</f>
        <v>261</v>
      </c>
      <c r="D50" s="176" t="e">
        <f>NA()</f>
        <v>#N/A</v>
      </c>
      <c r="E50" s="176" t="e">
        <f>NA()</f>
        <v>#N/A</v>
      </c>
      <c r="F50" s="176">
        <f>IF(ISNUMBER('実質公債費比率（分子）の構造'!L$53),'実質公債費比率（分子）の構造'!L$53,NA())</f>
        <v>274</v>
      </c>
      <c r="G50" s="176" t="e">
        <f>NA()</f>
        <v>#N/A</v>
      </c>
      <c r="H50" s="176" t="e">
        <f>NA()</f>
        <v>#N/A</v>
      </c>
      <c r="I50" s="176">
        <f>IF(ISNUMBER('実質公債費比率（分子）の構造'!M$53),'実質公債費比率（分子）の構造'!M$53,NA())</f>
        <v>321</v>
      </c>
      <c r="J50" s="176" t="e">
        <f>NA()</f>
        <v>#N/A</v>
      </c>
      <c r="K50" s="176" t="e">
        <f>NA()</f>
        <v>#N/A</v>
      </c>
      <c r="L50" s="176">
        <f>IF(ISNUMBER('実質公債費比率（分子）の構造'!N$53),'実質公債費比率（分子）の構造'!N$53,NA())</f>
        <v>361</v>
      </c>
      <c r="M50" s="176" t="e">
        <f>NA()</f>
        <v>#N/A</v>
      </c>
      <c r="N50" s="176" t="e">
        <f>NA()</f>
        <v>#N/A</v>
      </c>
      <c r="O50" s="176">
        <f>IF(ISNUMBER('実質公債費比率（分子）の構造'!O$53),'実質公債費比率（分子）の構造'!O$53,NA())</f>
        <v>333</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6030</v>
      </c>
      <c r="E56" s="175"/>
      <c r="F56" s="175"/>
      <c r="G56" s="175">
        <f>'将来負担比率（分子）の構造'!J$52</f>
        <v>5727</v>
      </c>
      <c r="H56" s="175"/>
      <c r="I56" s="175"/>
      <c r="J56" s="175">
        <f>'将来負担比率（分子）の構造'!K$52</f>
        <v>5427</v>
      </c>
      <c r="K56" s="175"/>
      <c r="L56" s="175"/>
      <c r="M56" s="175">
        <f>'将来負担比率（分子）の構造'!L$52</f>
        <v>5333</v>
      </c>
      <c r="N56" s="175"/>
      <c r="O56" s="175"/>
      <c r="P56" s="175">
        <f>'将来負担比率（分子）の構造'!M$52</f>
        <v>6161</v>
      </c>
    </row>
    <row r="57" spans="1:16">
      <c r="A57" s="175" t="s">
        <v>42</v>
      </c>
      <c r="B57" s="175"/>
      <c r="C57" s="175"/>
      <c r="D57" s="175">
        <f>'将来負担比率（分子）の構造'!I$51</f>
        <v>56</v>
      </c>
      <c r="E57" s="175"/>
      <c r="F57" s="175"/>
      <c r="G57" s="175">
        <f>'将来負担比率（分子）の構造'!J$51</f>
        <v>52</v>
      </c>
      <c r="H57" s="175"/>
      <c r="I57" s="175"/>
      <c r="J57" s="175">
        <f>'将来負担比率（分子）の構造'!K$51</f>
        <v>49</v>
      </c>
      <c r="K57" s="175"/>
      <c r="L57" s="175"/>
      <c r="M57" s="175">
        <f>'将来負担比率（分子）の構造'!L$51</f>
        <v>45</v>
      </c>
      <c r="N57" s="175"/>
      <c r="O57" s="175"/>
      <c r="P57" s="175">
        <f>'将来負担比率（分子）の構造'!M$51</f>
        <v>41</v>
      </c>
    </row>
    <row r="58" spans="1:16">
      <c r="A58" s="175" t="s">
        <v>41</v>
      </c>
      <c r="B58" s="175"/>
      <c r="C58" s="175"/>
      <c r="D58" s="175">
        <f>'将来負担比率（分子）の構造'!I$50</f>
        <v>4490</v>
      </c>
      <c r="E58" s="175"/>
      <c r="F58" s="175"/>
      <c r="G58" s="175">
        <f>'将来負担比率（分子）の構造'!J$50</f>
        <v>5051</v>
      </c>
      <c r="H58" s="175"/>
      <c r="I58" s="175"/>
      <c r="J58" s="175">
        <f>'将来負担比率（分子）の構造'!K$50</f>
        <v>5529</v>
      </c>
      <c r="K58" s="175"/>
      <c r="L58" s="175"/>
      <c r="M58" s="175">
        <f>'将来負担比率（分子）の構造'!L$50</f>
        <v>5992</v>
      </c>
      <c r="N58" s="175"/>
      <c r="O58" s="175"/>
      <c r="P58" s="175">
        <f>'将来負担比率（分子）の構造'!M$50</f>
        <v>6104</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911</v>
      </c>
      <c r="C62" s="175"/>
      <c r="D62" s="175"/>
      <c r="E62" s="175">
        <f>'将来負担比率（分子）の構造'!J$45</f>
        <v>896</v>
      </c>
      <c r="F62" s="175"/>
      <c r="G62" s="175"/>
      <c r="H62" s="175">
        <f>'将来負担比率（分子）の構造'!K$45</f>
        <v>880</v>
      </c>
      <c r="I62" s="175"/>
      <c r="J62" s="175"/>
      <c r="K62" s="175">
        <f>'将来負担比率（分子）の構造'!L$45</f>
        <v>809</v>
      </c>
      <c r="L62" s="175"/>
      <c r="M62" s="175"/>
      <c r="N62" s="175">
        <f>'将来負担比率（分子）の構造'!M$45</f>
        <v>890</v>
      </c>
      <c r="O62" s="175"/>
      <c r="P62" s="175"/>
    </row>
    <row r="63" spans="1:16">
      <c r="A63" s="175" t="s">
        <v>34</v>
      </c>
      <c r="B63" s="175">
        <f>'将来負担比率（分子）の構造'!I$44</f>
        <v>254</v>
      </c>
      <c r="C63" s="175"/>
      <c r="D63" s="175"/>
      <c r="E63" s="175">
        <f>'将来負担比率（分子）の構造'!J$44</f>
        <v>295</v>
      </c>
      <c r="F63" s="175"/>
      <c r="G63" s="175"/>
      <c r="H63" s="175">
        <f>'将来負担比率（分子）の構造'!K$44</f>
        <v>251</v>
      </c>
      <c r="I63" s="175"/>
      <c r="J63" s="175"/>
      <c r="K63" s="175">
        <f>'将来負担比率（分子）の構造'!L$44</f>
        <v>223</v>
      </c>
      <c r="L63" s="175"/>
      <c r="M63" s="175"/>
      <c r="N63" s="175">
        <f>'将来負担比率（分子）の構造'!M$44</f>
        <v>234</v>
      </c>
      <c r="O63" s="175"/>
      <c r="P63" s="175"/>
    </row>
    <row r="64" spans="1:16">
      <c r="A64" s="175" t="s">
        <v>33</v>
      </c>
      <c r="B64" s="175">
        <f>'将来負担比率（分子）の構造'!I$43</f>
        <v>3247</v>
      </c>
      <c r="C64" s="175"/>
      <c r="D64" s="175"/>
      <c r="E64" s="175">
        <f>'将来負担比率（分子）の構造'!J$43</f>
        <v>3074</v>
      </c>
      <c r="F64" s="175"/>
      <c r="G64" s="175"/>
      <c r="H64" s="175">
        <f>'将来負担比率（分子）の構造'!K$43</f>
        <v>2824</v>
      </c>
      <c r="I64" s="175"/>
      <c r="J64" s="175"/>
      <c r="K64" s="175">
        <f>'将来負担比率（分子）の構造'!L$43</f>
        <v>2568</v>
      </c>
      <c r="L64" s="175"/>
      <c r="M64" s="175"/>
      <c r="N64" s="175">
        <f>'将来負担比率（分子）の構造'!M$43</f>
        <v>2659</v>
      </c>
      <c r="O64" s="175"/>
      <c r="P64" s="175"/>
    </row>
    <row r="65" spans="1:16">
      <c r="A65" s="175" t="s">
        <v>32</v>
      </c>
      <c r="B65" s="175">
        <f>'将来負担比率（分子）の構造'!I$42</f>
        <v>62</v>
      </c>
      <c r="C65" s="175"/>
      <c r="D65" s="175"/>
      <c r="E65" s="175">
        <f>'将来負担比率（分子）の構造'!J$42</f>
        <v>132</v>
      </c>
      <c r="F65" s="175"/>
      <c r="G65" s="175"/>
      <c r="H65" s="175">
        <f>'将来負担比率（分子）の構造'!K$42</f>
        <v>136</v>
      </c>
      <c r="I65" s="175"/>
      <c r="J65" s="175"/>
      <c r="K65" s="175">
        <f>'将来負担比率（分子）の構造'!L$42</f>
        <v>127</v>
      </c>
      <c r="L65" s="175"/>
      <c r="M65" s="175"/>
      <c r="N65" s="175">
        <f>'将来負担比率（分子）の構造'!M$42</f>
        <v>118</v>
      </c>
      <c r="O65" s="175"/>
      <c r="P65" s="175"/>
    </row>
    <row r="66" spans="1:16">
      <c r="A66" s="175" t="s">
        <v>31</v>
      </c>
      <c r="B66" s="175">
        <f>'将来負担比率（分子）の構造'!I$41</f>
        <v>4881</v>
      </c>
      <c r="C66" s="175"/>
      <c r="D66" s="175"/>
      <c r="E66" s="175">
        <f>'将来負担比率（分子）の構造'!J$41</f>
        <v>4817</v>
      </c>
      <c r="F66" s="175"/>
      <c r="G66" s="175"/>
      <c r="H66" s="175">
        <f>'将来負担比率（分子）の構造'!K$41</f>
        <v>4659</v>
      </c>
      <c r="I66" s="175"/>
      <c r="J66" s="175"/>
      <c r="K66" s="175">
        <f>'将来負担比率（分子）の構造'!L$41</f>
        <v>4750</v>
      </c>
      <c r="L66" s="175"/>
      <c r="M66" s="175"/>
      <c r="N66" s="175">
        <f>'将来負担比率（分子）の構造'!M$41</f>
        <v>5268</v>
      </c>
      <c r="O66" s="175"/>
      <c r="P66" s="175"/>
    </row>
    <row r="67" spans="1:16">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1429</v>
      </c>
      <c r="C72" s="179">
        <f>基金残高に係る経年分析!G55</f>
        <v>1430</v>
      </c>
      <c r="D72" s="179">
        <f>基金残高に係る経年分析!H55</f>
        <v>1433</v>
      </c>
    </row>
    <row r="73" spans="1:16">
      <c r="A73" s="178" t="s">
        <v>74</v>
      </c>
      <c r="B73" s="179">
        <f>基金残高に係る経年分析!F56</f>
        <v>633</v>
      </c>
      <c r="C73" s="179">
        <f>基金残高に係る経年分析!G56</f>
        <v>634</v>
      </c>
      <c r="D73" s="179">
        <f>基金残高に係る経年分析!H56</f>
        <v>652</v>
      </c>
    </row>
    <row r="74" spans="1:16">
      <c r="A74" s="178" t="s">
        <v>75</v>
      </c>
      <c r="B74" s="179">
        <f>基金残高に係る経年分析!F57</f>
        <v>3341</v>
      </c>
      <c r="C74" s="179">
        <f>基金残高に係る経年分析!G57</f>
        <v>3802</v>
      </c>
      <c r="D74" s="179">
        <f>基金残高に係る経年分析!H57</f>
        <v>3891</v>
      </c>
    </row>
  </sheetData>
  <sheetProtection algorithmName="SHA-512" hashValue="cc/Ss0+k6UjS8oedF0UVwuKYXlLWJ/8TFuIeXszJVdkZlrFvSD0W/CUP5RC5GxLOACOyxNhtQwtsKDLEzyMo1w==" saltValue="FMSc+A/cKgwmiXIl+PTx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cp:lastPrinted>2025-03-24T00:53:42Z</cp:lastPrinted>
  <dcterms:created xsi:type="dcterms:W3CDTF">2025-02-19T04:56:38Z</dcterms:created>
  <dcterms:modified xsi:type="dcterms:W3CDTF">2025-03-26T05:00:19Z</dcterms:modified>
  <cp:category/>
</cp:coreProperties>
</file>