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0" yWindow="0" windowWidth="20490" windowHeight="67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CO34" i="10"/>
  <c r="BE34" i="10"/>
  <c r="C34" i="10"/>
  <c r="U34" i="10" s="1"/>
  <c r="AM34" i="10" l="1"/>
  <c r="AM35" i="10" s="1"/>
  <c r="U35" i="10"/>
  <c r="BW34" i="10"/>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<sst xmlns="http://schemas.openxmlformats.org/spreadsheetml/2006/main" count="1140" uniqueCount="577">
  <si>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</si>
  <si>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</si>
  <si>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</si>
  <si>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</si>
  <si>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</si>
  <si>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</si>
  <si>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</si>
  <si>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</si>
  <si>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</si>
  <si>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</si>
  <si>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</si>
  <si>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</si>
  <si>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</si>
  <si>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</si>
  <si>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</si>
  <si>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</si>
  <si>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</si>
  <si>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</si>
  <si>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</si>
  <si>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</si>
  <si>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</si>
  <si>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</si>
  <si>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</si>
  <si>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</si>
  <si>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</si>
  <si>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</si>
  <si>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</si>
  <si>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</si>
  <si>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</si>
  <si>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</si>
  <si>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</si>
  <si>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</si>
  <si>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</si>
  <si>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</si>
  <si>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</si>
  <si>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</si>
  <si>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</si>
  <si>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</si>
  <si>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</si>
  <si>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</si>
  <si>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</si>
  <si>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</si>
  <si>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</si>
  <si>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</si>
  <si>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</si>
  <si>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</si>
  <si>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</si>
  <si>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</si>
  <si>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</si>
  <si>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</si>
  <si>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</si>
  <si>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</si>
  <si>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</si>
  <si>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</si>
  <si>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</si>
  <si>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</si>
  <si>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</si>
  <si>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</si>
  <si>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</si>
  <si>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</si>
  <si>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</si>
  <si>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</si>
  <si>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</si>
  <si>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</si>
  <si>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</si>
  <si>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</si>
  <si>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</si>
  <si>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</si>
  <si>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</si>
  <si>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</si>
  <si>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</si>
  <si>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</si>
  <si>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</si>
  <si>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</si>
  <si>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</si>
  <si>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</si>
  <si>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</si>
  <si>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</si>
  <si>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</si>
  <si>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</si>
  <si>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</si>
  <si>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</si>
  <si>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</si>
  <si>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</si>
  <si>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</si>
  <si>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</si>
  <si>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</si>
  <si>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</si>
  <si>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</si>
  <si>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</si>
  <si>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</si>
  <si>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</si>
  <si>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</si>
  <si>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</si>
  <si>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篠栗町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</si>
  <si>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</si>
  <si>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</si>
  <si>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</si>
  <si>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</si>
  <si>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</si>
  <si>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</si>
  <si>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</si>
  <si>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</si>
  <si>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</si>
  <si>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</si>
  <si>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</si>
  <si>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</si>
  <si>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</si>
  <si>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</si>
  <si>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</si>
  <si>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</si>
  <si>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</si>
  <si>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</si>
  <si>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</si>
  <si>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</si>
  <si>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</si>
  <si>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</si>
  <si>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</si>
  <si>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</si>
  <si>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</si>
  <si>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</si>
  <si>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</si>
  <si>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</si>
  <si>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</si>
  <si>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</si>
  <si>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</si>
  <si>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</si>
  <si>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</si>
  <si>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</si>
  <si>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</si>
  <si>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</si>
  <si>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</si>
  <si>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</si>
  <si>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</si>
  <si>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</si>
  <si>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</si>
  <si>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</si>
  <si>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</si>
  <si>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</si>
  <si>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</si>
  <si>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</si>
  <si>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</si>
  <si>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</si>
  <si>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</si>
  <si>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</si>
  <si>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</si>
  <si>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</si>
  <si>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</si>
  <si>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</si>
  <si>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</si>
  <si>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</si>
  <si>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</si>
  <si>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</si>
  <si>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</si>
  <si>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</si>
  <si>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</si>
  <si>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</si>
  <si>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</si>
  <si>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</si>
  <si>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</si>
  <si>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</si>
  <si>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</si>
  <si>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</si>
  <si>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</si>
  <si>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</si>
  <si>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</si>
  <si>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</si>
  <si>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</si>
  <si>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</si>
  <si>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</si>
  <si>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</si>
  <si>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</si>
  <si>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</si>
  <si>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</si>
  <si>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</si>
  <si>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</si>
  <si>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</si>
  <si>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</si>
  <si>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</si>
  <si>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</si>
  <si>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</si>
  <si>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</si>
  <si>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</si>
  <si>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</si>
  <si>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</si>
  <si>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</si>
  <si>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</si>
  <si>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</si>
  <si>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</si>
  <si>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</si>
  <si>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</si>
  <si>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</si>
  <si>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</si>
  <si>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</si>
  <si>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</si>
  <si>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</si>
  <si>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</si>
  <si>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</si>
  <si>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</si>
  <si>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</si>
  <si>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</si>
  <si>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</si>
  <si>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</si>
  <si>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福岡県篠栗町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</si>
  <si>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</si>
  <si>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</si>
  <si>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</si>
  <si>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</si>
  <si>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</si>
  <si>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</si>
  <si>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</si>
  <si>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</si>
  <si>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</si>
  <si>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</si>
  <si>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</si>
  <si>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</si>
  <si>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</si>
  <si>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</si>
  <si>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</si>
  <si>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</si>
  <si>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</si>
  <si>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</si>
  <si>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</si>
  <si>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</si>
  <si>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</si>
  <si>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</si>
  <si>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</si>
  <si>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</si>
  <si>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</si>
  <si>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</si>
  <si>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</si>
  <si>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</si>
  <si>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</si>
  <si>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</si>
  <si>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</si>
  <si>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</si>
  <si>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</si>
  <si>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</si>
  <si>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</si>
  <si>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</si>
  <si>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</si>
  <si>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</si>
  <si>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</si>
  <si>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</si>
  <si>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</si>
  <si>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</si>
  <si>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</si>
  <si>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</si>
  <si>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</si>
  <si>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</si>
  <si>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</si>
  <si>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</si>
  <si>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</si>
  <si>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</si>
  <si>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</si>
  <si>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</si>
  <si>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</si>
  <si>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</si>
  <si>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</si>
  <si>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</si>
  <si>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</si>
  <si>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</si>
  <si>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</si>
  <si>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</si>
  <si>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</si>
  <si>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</si>
  <si>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</si>
  <si>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</si>
  <si>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</si>
  <si>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</si>
  <si>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</si>
  <si>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</si>
  <si>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</si>
  <si>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</si>
  <si>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</si>
  <si>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</si>
  <si>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</si>
  <si>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</si>
  <si>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</si>
  <si>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</si>
  <si>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</si>
  <si>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</si>
  <si>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</si>
  <si>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</si>
  <si>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</si>
  <si>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</si>
  <si>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</si>
  <si>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</si>
  <si>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</si>
  <si>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</si>
  <si>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</si>
  <si>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</si>
  <si>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</si>
  <si>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</si>
  <si>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</si>
  <si>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</si>
  <si>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</si>
  <si>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</si>
  <si>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</si>
  <si>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</si>
  <si>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</si>
  <si>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</si>
  <si>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</si>
  <si>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</si>
  <si>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</si>
  <si>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</si>
  <si>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</si>
  <si>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</si>
  <si>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</si>
  <si>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</si>
  <si>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</si>
  <si>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</si>
  <si>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</si>
  <si>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</si>
  <si>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</si>
  <si>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</si>
  <si>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</si>
  <si>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</si>
  <si>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</si>
  <si>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</si>
  <si>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</si>
  <si>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</si>
  <si>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</si>
  <si>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</si>
  <si>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</si>
  <si>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</si>
  <si>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</si>
  <si>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</si>
  <si>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</si>
  <si>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</si>
  <si>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</si>
  <si>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</si>
  <si>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</si>
  <si>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</si>
  <si>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</si>
  <si>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</si>
  <si>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</si>
  <si>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</si>
  <si>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</si>
  <si>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</si>
  <si>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</si>
  <si>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</si>
  <si>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</si>
  <si>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</si>
  <si>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</si>
  <si>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</si>
  <si>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</si>
  <si>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</si>
  <si>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</si>
  <si>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</si>
  <si>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</si>
  <si>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</si>
  <si>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</si>
  <si>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</si>
  <si>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福岡県篠栗町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</si>
  <si>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</si>
  <si>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</si>
  <si>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</si>
  <si>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</si>
  <si>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</si>
  <si>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</si>
  <si>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</si>
  <si>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</si>
  <si>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</si>
  <si>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</si>
  <si>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</si>
  <si>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</si>
  <si>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</si>
  <si>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</si>
  <si>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</si>
  <si>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</si>
  <si>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</si>
  <si>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</si>
  <si>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</si>
  <si>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</si>
  <si>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</si>
  <si>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</si>
  <si>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</si>
  <si>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</si>
  <si>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</si>
  <si>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</si>
  <si>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</si>
  <si>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</si>
  <si>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</si>
  <si>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</si>
  <si>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</si>
  <si>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</si>
  <si>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</si>
  <si>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</si>
  <si>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</si>
  <si>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</si>
  <si>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</si>
  <si>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流域関連公共下水道事業会計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</si>
  <si>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</si>
  <si>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</si>
  <si>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</si>
  <si>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</si>
  <si>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</si>
  <si>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</si>
  <si>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</si>
  <si>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</si>
  <si>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</si>
  <si>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</si>
  <si>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</si>
  <si>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</si>
  <si>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</si>
  <si>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</si>
  <si>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</si>
  <si>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</si>
  <si>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</si>
  <si>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</si>
  <si>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</si>
  <si>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</si>
  <si>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</si>
  <si>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</si>
  <si>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</si>
  <si>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</si>
  <si>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</si>
  <si>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</si>
  <si>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</si>
  <si>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</si>
  <si>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</si>
  <si>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</si>
  <si>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</si>
  <si>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</si>
  <si>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</si>
  <si>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</si>
  <si>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</si>
  <si>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</si>
  <si>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</si>
  <si>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</si>
  <si>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</si>
  <si>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</si>
  <si>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</si>
  <si>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</si>
  <si>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</si>
  <si>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</si>
  <si>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</si>
  <si>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</si>
  <si>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</si>
  <si>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</si>
  <si>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</si>
  <si>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</si>
  <si>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</si>
  <si>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</si>
  <si>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</si>
  <si>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</si>
  <si>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</si>
  <si>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</si>
  <si>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</si>
  <si>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</si>
  <si>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</si>
  <si>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</si>
  <si>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</si>
  <si>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</si>
  <si>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</si>
  <si>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</si>
  <si>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</si>
  <si>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</si>
  <si>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</si>
  <si>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</si>
  <si>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</si>
  <si>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</si>
  <si>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</si>
  <si>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</si>
  <si>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</si>
  <si>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</si>
  <si>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</si>
  <si>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</si>
  <si>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</si>
  <si>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</si>
  <si>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</si>
  <si>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</si>
  <si>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</si>
  <si>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</si>
  <si>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</si>
  <si>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</si>
  <si>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</si>
  <si>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</si>
  <si>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</si>
  <si>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</si>
  <si>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</si>
  <si>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</si>
  <si>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</si>
  <si>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</si>
  <si>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</si>
  <si>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</si>
  <si>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</si>
  <si>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</si>
  <si>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</si>
  <si>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</si>
  <si>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</si>
  <si>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</si>
  <si>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</si>
  <si>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</si>
  <si>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</si>
  <si>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</si>
  <si>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</si>
  <si>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</si>
  <si>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</si>
  <si>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</si>
  <si>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</si>
  <si>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</si>
  <si>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</si>
  <si>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</si>
  <si>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</si>
  <si>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</si>
  <si>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</si>
  <si>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</si>
  <si>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</si>
  <si>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</si>
  <si>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</si>
  <si>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</si>
  <si>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</si>
  <si>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</si>
  <si>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</si>
  <si>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</si>
  <si>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</si>
  <si>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</si>
  <si>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</si>
  <si>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</si>
  <si>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</si>
  <si>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</si>
  <si>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</si>
  <si>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</si>
  <si>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</si>
  <si>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</si>
  <si>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</si>
  <si>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3.98</t>
  </si>
  <si>
    <t>▲ 2.76</t>
  </si>
  <si>
    <t>水道事業会計</t>
  </si>
  <si>
    <t>一般会計</t>
  </si>
  <si>
    <t>流域関連公共下水道事業会計</t>
  </si>
  <si>
    <t>国民健康保険特別会計</t>
  </si>
  <si>
    <t>▲ 1.40</t>
  </si>
  <si>
    <t>▲ 0.27</t>
  </si>
  <si>
    <t>後期高齢者医療特別会計</t>
  </si>
  <si>
    <t>その他会計（赤字）</t>
  </si>
  <si>
    <t>▲ 2.26</t>
  </si>
  <si>
    <t>その他会計（黒字）</t>
  </si>
  <si>
    <t>R01</t>
    <phoneticPr fontId="5"/>
  </si>
  <si>
    <t>R02</t>
    <phoneticPr fontId="5"/>
  </si>
  <si>
    <t>R03</t>
    <phoneticPr fontId="5"/>
  </si>
  <si>
    <t>R04</t>
    <phoneticPr fontId="5"/>
  </si>
  <si>
    <t>R05</t>
    <phoneticPr fontId="5"/>
  </si>
  <si>
    <t>福岡県市町村消防団員等公務災害補償組合</t>
    <rPh sb="0" eb="10">
      <t>フクオカケンシチョウソンショウボウダンイン</t>
    </rPh>
    <rPh sb="10" eb="11">
      <t>トウ</t>
    </rPh>
    <rPh sb="11" eb="13">
      <t>コウム</t>
    </rPh>
    <rPh sb="13" eb="15">
      <t>サイガイ</t>
    </rPh>
    <rPh sb="15" eb="17">
      <t>ホショウ</t>
    </rPh>
    <rPh sb="17" eb="19">
      <t>クミアイ</t>
    </rPh>
    <phoneticPr fontId="2"/>
  </si>
  <si>
    <t>福岡県市町村職員退職手当組合（一般会計）</t>
    <rPh sb="0" eb="8">
      <t>フクオカケンシチョウソンショクイン</t>
    </rPh>
    <rPh sb="8" eb="14">
      <t>タイショクテアテクミアイ</t>
    </rPh>
    <rPh sb="15" eb="19">
      <t>イッパンカイケイ</t>
    </rPh>
    <phoneticPr fontId="2"/>
  </si>
  <si>
    <t>福岡県市町村職員退職手当組合（基金特別会計）</t>
    <rPh sb="0" eb="3">
      <t>フクオカケン</t>
    </rPh>
    <rPh sb="3" eb="14">
      <t>シチョウソンショクインタイショクテアテクミアイ</t>
    </rPh>
    <rPh sb="15" eb="21">
      <t>キキントクベツカイケイ</t>
    </rPh>
    <phoneticPr fontId="2"/>
  </si>
  <si>
    <t>福岡県自治会館管理組合</t>
    <rPh sb="0" eb="7">
      <t>フクオカケンジチカイカン</t>
    </rPh>
    <rPh sb="7" eb="11">
      <t>カンリクミアイ</t>
    </rPh>
    <phoneticPr fontId="2"/>
  </si>
  <si>
    <t>糟屋郡自治会館組合</t>
    <rPh sb="0" eb="3">
      <t>カスヤグン</t>
    </rPh>
    <rPh sb="3" eb="7">
      <t>ジチカイカン</t>
    </rPh>
    <rPh sb="7" eb="9">
      <t>クミアイ</t>
    </rPh>
    <phoneticPr fontId="2"/>
  </si>
  <si>
    <t>糟屋郡篠栗町外一市五町財産組合</t>
    <rPh sb="0" eb="3">
      <t>カスヤグン</t>
    </rPh>
    <rPh sb="3" eb="6">
      <t>ササグリマチ</t>
    </rPh>
    <rPh sb="6" eb="7">
      <t>ホカ</t>
    </rPh>
    <rPh sb="7" eb="9">
      <t>イッシ</t>
    </rPh>
    <rPh sb="9" eb="11">
      <t>ゴチョウ</t>
    </rPh>
    <rPh sb="11" eb="15">
      <t>ザイサンクミアイ</t>
    </rPh>
    <phoneticPr fontId="2"/>
  </si>
  <si>
    <t>北筑昇華苑組合</t>
    <rPh sb="0" eb="7">
      <t>キタチクショウカエンクミアイ</t>
    </rPh>
    <phoneticPr fontId="2"/>
  </si>
  <si>
    <t>粕屋南部消防組合（一般会計）</t>
    <rPh sb="0" eb="4">
      <t>カスヤナンブ</t>
    </rPh>
    <rPh sb="4" eb="8">
      <t>ショウボウクミアイ</t>
    </rPh>
    <rPh sb="9" eb="13">
      <t>イッパンカイケイ</t>
    </rPh>
    <phoneticPr fontId="2"/>
  </si>
  <si>
    <t>粕屋南部消防組合（休日診療所特別会計）</t>
    <rPh sb="0" eb="4">
      <t>カスヤナンブ</t>
    </rPh>
    <rPh sb="4" eb="8">
      <t>ショウボウクミアイ</t>
    </rPh>
    <rPh sb="9" eb="18">
      <t>キュウジツシンリョウジョトクベツカイケイ</t>
    </rPh>
    <phoneticPr fontId="2"/>
  </si>
  <si>
    <t>福岡地区水道企業団</t>
    <rPh sb="0" eb="9">
      <t>フクオカチクスイドウキギョウダン</t>
    </rPh>
    <phoneticPr fontId="2"/>
  </si>
  <si>
    <t>須恵町外二ヶ町清掃施設組合</t>
    <rPh sb="0" eb="3">
      <t>スエマチ</t>
    </rPh>
    <rPh sb="3" eb="4">
      <t>ホカ</t>
    </rPh>
    <rPh sb="4" eb="7">
      <t>ニカチョウ</t>
    </rPh>
    <rPh sb="7" eb="13">
      <t>セイソウシセツクミアイ</t>
    </rPh>
    <phoneticPr fontId="2"/>
  </si>
  <si>
    <t>福岡県自治振興組合（一般会計）</t>
    <rPh sb="0" eb="2">
      <t>フクオカ</t>
    </rPh>
    <rPh sb="2" eb="3">
      <t>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</si>
  <si>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9">
      <t>ジチシンコウクミアイ</t>
    </rPh>
    <rPh sb="10" eb="14">
      <t>コウブンショカン</t>
    </rPh>
    <rPh sb="14" eb="20">
      <t>ジギョウトクベツカイケイ</t>
    </rPh>
    <phoneticPr fontId="2"/>
  </si>
  <si>
    <t>福岡都市圏広域行政事業組合（一般会計）</t>
    <rPh sb="0" eb="9">
      <t>フクオカトシケンコウイキギョウセイ</t>
    </rPh>
    <rPh sb="9" eb="13">
      <t>ジギョウクミアイ</t>
    </rPh>
    <rPh sb="14" eb="18">
      <t>イッパンカイケイ</t>
    </rPh>
    <phoneticPr fontId="2"/>
  </si>
  <si>
    <t>福岡都市圏広域行政事業組合（流域連携事業特別会計）</t>
    <rPh sb="0" eb="9">
      <t>フクオカトシケンコウイキギョウセイ</t>
    </rPh>
    <rPh sb="9" eb="13">
      <t>ジギョウクミアイ</t>
    </rPh>
    <rPh sb="14" eb="24">
      <t>リュウイキレンケイジギョウトクベツカイケイ</t>
    </rPh>
    <phoneticPr fontId="2"/>
  </si>
  <si>
    <t>福岡都市圏広域行政事業組合（競艇事業特別会計）</t>
    <rPh sb="0" eb="13">
      <t>フクオカトシケンコウイキギョウセイジギョウクミアイ</t>
    </rPh>
    <rPh sb="14" eb="22">
      <t>キョウテイジギョウトクベツカイケイ</t>
    </rPh>
    <phoneticPr fontId="2"/>
  </si>
  <si>
    <t>福岡県介護保険広域連合（一般会計）</t>
    <rPh sb="0" eb="11">
      <t>フクオカケンカイゴホケンコウイキレンゴウ</t>
    </rPh>
    <rPh sb="12" eb="16">
      <t>イッパンカイケイ</t>
    </rPh>
    <phoneticPr fontId="2"/>
  </si>
  <si>
    <t>福岡県介護保険広域連合（介護保険事業特別会計）</t>
    <rPh sb="0" eb="11">
      <t>フクオカケンカイゴホケンコウイキレンゴウ</t>
    </rPh>
    <rPh sb="12" eb="22">
      <t>カイゴホケンジギョウトクベツカイケイ</t>
    </rPh>
    <phoneticPr fontId="2"/>
  </si>
  <si>
    <t>福岡県後期高齢者医療広域連合（一般会計）</t>
    <rPh sb="0" eb="14">
      <t>フクオカケンコウキコウレイシャイリョウコウイキレンゴウ</t>
    </rPh>
    <rPh sb="15" eb="19">
      <t>イッパンカイケイ</t>
    </rPh>
    <phoneticPr fontId="2"/>
  </si>
  <si>
    <t>福岡県後期高齢者医療広域連合（後期高齢者医療特別会計）</t>
    <rPh sb="0" eb="14">
      <t>フクオカケンコウキコウレイシャイリョウコウイキレンゴウ</t>
    </rPh>
    <rPh sb="15" eb="17">
      <t>コウキ</t>
    </rPh>
    <rPh sb="17" eb="20">
      <t>コウレイシャ</t>
    </rPh>
    <rPh sb="20" eb="22">
      <t>イリョウ</t>
    </rPh>
    <rPh sb="22" eb="24">
      <t>トクベツ</t>
    </rPh>
    <rPh sb="24" eb="26">
      <t>カイケイ</t>
    </rPh>
    <phoneticPr fontId="2"/>
  </si>
  <si>
    <t>-</t>
    <phoneticPr fontId="2"/>
  </si>
  <si>
    <t>-</t>
    <phoneticPr fontId="10"/>
  </si>
  <si>
    <t>法適用企業</t>
    <rPh sb="0" eb="5">
      <t>ホウテキヨウキギョウ</t>
    </rPh>
    <phoneticPr fontId="10"/>
  </si>
  <si>
    <t>公共施設等整備基金</t>
    <phoneticPr fontId="5"/>
  </si>
  <si>
    <t>柳池フサヱ教育地域振興基金</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</si>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</sst>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xf numFmtId="0" fontId="40" fillId="0" borderId="0">
      <alignment vertical="center"/>
    </xf>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xmlns:c16r2="http://schemas.microsoft.com/office/drawing/2015/06/chart">
            <c:ext xmlns:c16="http://schemas.microsoft.com/office/drawing/2014/chart" uri="{C3380CC4-5D6E-409C-BE32-E72D297353CC}">
              <c16:uniqueId val="{00000000-67C7-4AF9-B38D-45DECA9E06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56606</c:v>
                </c:pt>
                <c:pt idx="1">
                  <c:v>23531</c:v>
                </c:pt>
                <c:pt idx="2">
                  <c:v>18532</c:v>
                </c:pt>
                <c:pt idx="3">
                  <c:v>21711</c:v>
                </c:pt>
                <c:pt idx="4">
                  <c:v>18240</c:v>
                </c:pt>
              </c:numCache>
            </c:numRef>
          </c:val>
          <c:smooth val="0"/>
          <c:extLst xmlns:c16r2="http://schemas.microsoft.com/office/drawing/2015/06/chart">
            <c:ext xmlns:c16="http://schemas.microsoft.com/office/drawing/2014/chart" uri="{C3380CC4-5D6E-409C-BE32-E72D297353CC}">
              <c16:uniqueId val="{00000001-67C7-4AF9-B38D-45DECA9E068C}"/>
            </c:ext>
          </c:extLst>
        </c:ser>
        <c:dLbls>
          <c:showLegendKey val="0"/>
          <c:showVal val="0"/>
          <c:showCatName val="0"/>
          <c:showSerName val="0"/>
          <c:showPercent val="0"/>
          <c:showBubbleSize val="0"/>
        </c:dLbls>
        <c:marker val="1"/>
        <c:smooth val="0"/>
        <c:axId val="411907608"/>
        <c:axId val="204140328"/>
      </c:lineChart>
      <c:catAx>
        <c:axId val="411907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4140328"/>
        <c:crosses val="autoZero"/>
        <c:auto val="1"/>
        <c:lblAlgn val="ctr"/>
        <c:lblOffset val="100"/>
        <c:tickLblSkip val="1"/>
        <c:tickMarkSkip val="1"/>
        <c:noMultiLvlLbl val="0"/>
      </c:catAx>
      <c:valAx>
        <c:axId val="20414032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1907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9.01</c:v>
                </c:pt>
                <c:pt idx="1">
                  <c:v>10.01</c:v>
                </c:pt>
                <c:pt idx="2">
                  <c:v>24.06</c:v>
                </c:pt>
                <c:pt idx="3">
                  <c:v>8.19</c:v>
                </c:pt>
                <c:pt idx="4">
                  <c:v>5.04</c:v>
                </c:pt>
              </c:numCache>
            </c:numRef>
          </c:val>
          <c:extLst xmlns:c16r2="http://schemas.microsoft.com/office/drawing/2015/06/chart">
            <c:ext xmlns:c16="http://schemas.microsoft.com/office/drawing/2014/chart" uri="{C3380CC4-5D6E-409C-BE32-E72D297353CC}">
              <c16:uniqueId val="{00000000-737C-4A69-ACE7-1ACF8CD2E7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13.1</c:v>
                </c:pt>
                <c:pt idx="1">
                  <c:v>12.53</c:v>
                </c:pt>
                <c:pt idx="2">
                  <c:v>19.61</c:v>
                </c:pt>
                <c:pt idx="3">
                  <c:v>32.4</c:v>
                </c:pt>
                <c:pt idx="4">
                  <c:v>31.44</c:v>
                </c:pt>
              </c:numCache>
            </c:numRef>
          </c:val>
          <c:extLst xmlns:c16r2="http://schemas.microsoft.com/office/drawing/2015/06/chart">
            <c:ext xmlns:c16="http://schemas.microsoft.com/office/drawing/2014/chart" uri="{C3380CC4-5D6E-409C-BE32-E72D297353CC}">
              <c16:uniqueId val="{00000001-737C-4A69-ACE7-1ACF8CD2E705}"/>
            </c:ext>
          </c:extLst>
        </c:ser>
        <c:dLbls>
          <c:showLegendKey val="0"/>
          <c:showVal val="0"/>
          <c:showCatName val="0"/>
          <c:showSerName val="0"/>
          <c:showPercent val="0"/>
          <c:showBubbleSize val="0"/>
        </c:dLbls>
        <c:gapWidth val="250"/>
        <c:overlap val="100"/>
        <c:axId val="504019288"/>
        <c:axId val="510535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12.35</c:v>
                </c:pt>
                <c:pt idx="1">
                  <c:v>1.46</c:v>
                </c:pt>
                <c:pt idx="2">
                  <c:v>22.23</c:v>
                </c:pt>
                <c:pt idx="3">
                  <c:v>-3.98</c:v>
                </c:pt>
                <c:pt idx="4">
                  <c:v>-2.76</c:v>
                </c:pt>
              </c:numCache>
            </c:numRef>
          </c:val>
          <c:smooth val="0"/>
          <c:extLst xmlns:c16r2="http://schemas.microsoft.com/office/drawing/2015/06/chart">
            <c:ext xmlns:c16="http://schemas.microsoft.com/office/drawing/2014/chart" uri="{C3380CC4-5D6E-409C-BE32-E72D297353CC}">
              <c16:uniqueId val="{00000002-737C-4A69-ACE7-1ACF8CD2E705}"/>
            </c:ext>
          </c:extLst>
        </c:ser>
        <c:dLbls>
          <c:showLegendKey val="0"/>
          <c:showVal val="0"/>
          <c:showCatName val="0"/>
          <c:showSerName val="0"/>
          <c:showPercent val="0"/>
          <c:showBubbleSize val="0"/>
        </c:dLbls>
        <c:marker val="1"/>
        <c:smooth val="0"/>
        <c:axId val="504019288"/>
        <c:axId val="510535120"/>
      </c:lineChart>
      <c:catAx>
        <c:axId val="504019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0535120"/>
        <c:crosses val="autoZero"/>
        <c:auto val="1"/>
        <c:lblAlgn val="ctr"/>
        <c:lblOffset val="100"/>
        <c:tickLblSkip val="1"/>
        <c:tickMarkSkip val="1"/>
        <c:noMultiLvlLbl val="0"/>
      </c:catAx>
      <c:valAx>
        <c:axId val="510535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019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#N/A</c:v>
                </c:pt>
                <c:pt idx="3">
                  <c:v>0</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E0A-49F5-8830-6105541D30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2.2599999999999998</c:v>
                </c:pt>
                <c:pt idx="1">
                  <c:v>#N/A</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E0A-49F5-8830-6105541D306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E0A-49F5-8830-6105541D306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E0A-49F5-8830-6105541D306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E0A-49F5-8830-6105541D306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0.03</c:v>
                </c:pt>
                <c:pt idx="2">
                  <c:v>#N/A</c:v>
                </c:pt>
                <c:pt idx="3">
                  <c:v>0.02</c:v>
                </c:pt>
                <c:pt idx="4">
                  <c:v>#N/A</c:v>
                </c:pt>
                <c:pt idx="5">
                  <c:v>0.04</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5-EE0A-49F5-8830-6105541D306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1.4</c:v>
                </c:pt>
                <c:pt idx="1">
                  <c:v>#N/A</c:v>
                </c:pt>
                <c:pt idx="2">
                  <c:v>0.27</c:v>
                </c:pt>
                <c:pt idx="3">
                  <c:v>#N/A</c:v>
                </c:pt>
                <c:pt idx="4">
                  <c:v>#N/A</c:v>
                </c:pt>
                <c:pt idx="5">
                  <c:v>0.06</c:v>
                </c:pt>
                <c:pt idx="6">
                  <c:v>#N/A</c:v>
                </c:pt>
                <c:pt idx="7">
                  <c:v>0.75</c:v>
                </c:pt>
                <c:pt idx="8">
                  <c:v>#N/A</c:v>
                </c:pt>
                <c:pt idx="9">
                  <c:v>1.19</c:v>
                </c:pt>
              </c:numCache>
            </c:numRef>
          </c:val>
          <c:extLst xmlns:c16r2="http://schemas.microsoft.com/office/drawing/2015/06/chart">
            <c:ext xmlns:c16="http://schemas.microsoft.com/office/drawing/2014/chart" uri="{C3380CC4-5D6E-409C-BE32-E72D297353CC}">
              <c16:uniqueId val="{00000006-EE0A-49F5-8830-6105541D306C}"/>
            </c:ext>
          </c:extLst>
        </c:ser>
        <c:ser>
          <c:idx val="7"/>
          <c:order val="7"/>
          <c:tx>
            <c:strRef>
              <c:f>データシート!$A$34</c:f>
              <c:strCache>
                <c:ptCount val="1"/>
                <c:pt idx="0">
                  <c:v>流域関連公共下水道事業会計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3.01</c:v>
                </c:pt>
                <c:pt idx="2">
                  <c:v>#N/A</c:v>
                </c:pt>
                <c:pt idx="3">
                  <c:v>3.64</c:v>
                </c:pt>
                <c:pt idx="4">
                  <c:v>#N/A</c:v>
                </c:pt>
                <c:pt idx="5">
                  <c:v>3.77</c:v>
                </c:pt>
                <c:pt idx="6">
                  <c:v>#N/A</c:v>
                </c:pt>
                <c:pt idx="7">
                  <c:v>4.1500000000000004</c:v>
                </c:pt>
                <c:pt idx="8">
                  <c:v>#N/A</c:v>
                </c:pt>
                <c:pt idx="9">
                  <c:v>3.89</c:v>
                </c:pt>
              </c:numCache>
            </c:numRef>
          </c:val>
          <c:extLst xmlns:c16r2="http://schemas.microsoft.com/office/drawing/2015/06/chart">
            <c:ext xmlns:c16="http://schemas.microsoft.com/office/drawing/2014/chart" uri="{C3380CC4-5D6E-409C-BE32-E72D297353CC}">
              <c16:uniqueId val="{00000007-EE0A-49F5-8830-6105541D306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c:v>
                </c:pt>
                <c:pt idx="2">
                  <c:v>#N/A</c:v>
                </c:pt>
                <c:pt idx="3">
                  <c:v>10</c:v>
                </c:pt>
                <c:pt idx="4">
                  <c:v>#N/A</c:v>
                </c:pt>
                <c:pt idx="5">
                  <c:v>24.05</c:v>
                </c:pt>
                <c:pt idx="6">
                  <c:v>#N/A</c:v>
                </c:pt>
                <c:pt idx="7">
                  <c:v>8.19</c:v>
                </c:pt>
                <c:pt idx="8">
                  <c:v>#N/A</c:v>
                </c:pt>
                <c:pt idx="9">
                  <c:v>5.03</c:v>
                </c:pt>
              </c:numCache>
            </c:numRef>
          </c:val>
          <c:extLst xmlns:c16r2="http://schemas.microsoft.com/office/drawing/2015/06/chart">
            <c:ext xmlns:c16="http://schemas.microsoft.com/office/drawing/2014/chart" uri="{C3380CC4-5D6E-409C-BE32-E72D297353CC}">
              <c16:uniqueId val="{00000008-EE0A-49F5-8830-6105541D306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9.65</c:v>
                </c:pt>
                <c:pt idx="2">
                  <c:v>#N/A</c:v>
                </c:pt>
                <c:pt idx="3">
                  <c:v>9.6999999999999993</c:v>
                </c:pt>
                <c:pt idx="4">
                  <c:v>#N/A</c:v>
                </c:pt>
                <c:pt idx="5">
                  <c:v>9.8699999999999992</c:v>
                </c:pt>
                <c:pt idx="6">
                  <c:v>#N/A</c:v>
                </c:pt>
                <c:pt idx="7">
                  <c:v>10.45</c:v>
                </c:pt>
                <c:pt idx="8">
                  <c:v>#N/A</c:v>
                </c:pt>
                <c:pt idx="9">
                  <c:v>11.02</c:v>
                </c:pt>
              </c:numCache>
            </c:numRef>
          </c:val>
          <c:extLst xmlns:c16r2="http://schemas.microsoft.com/office/drawing/2015/06/chart">
            <c:ext xmlns:c16="http://schemas.microsoft.com/office/drawing/2014/chart" uri="{C3380CC4-5D6E-409C-BE32-E72D297353CC}">
              <c16:uniqueId val="{00000009-EE0A-49F5-8830-6105541D306C}"/>
            </c:ext>
          </c:extLst>
        </c:ser>
        <c:dLbls>
          <c:showLegendKey val="0"/>
          <c:showVal val="0"/>
          <c:showCatName val="0"/>
          <c:showSerName val="0"/>
          <c:showPercent val="0"/>
          <c:showBubbleSize val="0"/>
        </c:dLbls>
        <c:gapWidth val="150"/>
        <c:overlap val="100"/>
        <c:axId val="510920240"/>
        <c:axId val="510920624"/>
      </c:barChart>
      <c:catAx>
        <c:axId val="510920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0920624"/>
        <c:crosses val="autoZero"/>
        <c:auto val="1"/>
        <c:lblAlgn val="ctr"/>
        <c:lblOffset val="100"/>
        <c:tickLblSkip val="1"/>
        <c:tickMarkSkip val="1"/>
        <c:noMultiLvlLbl val="0"/>
      </c:catAx>
      <c:valAx>
        <c:axId val="510920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0920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740</c:v>
                </c:pt>
                <c:pt idx="5">
                  <c:v>748</c:v>
                </c:pt>
                <c:pt idx="8">
                  <c:v>692</c:v>
                </c:pt>
                <c:pt idx="11">
                  <c:v>654</c:v>
                </c:pt>
                <c:pt idx="14">
                  <c:v>647</c:v>
                </c:pt>
              </c:numCache>
            </c:numRef>
          </c:val>
          <c:extLst xmlns:c16r2="http://schemas.microsoft.com/office/drawing/2015/06/chart">
            <c:ext xmlns:c16="http://schemas.microsoft.com/office/drawing/2014/chart" uri="{C3380CC4-5D6E-409C-BE32-E72D297353CC}">
              <c16:uniqueId val="{00000000-8D63-4758-AC84-D85EB956E3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D63-4758-AC84-D85EB956E3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53</c:v>
                </c:pt>
                <c:pt idx="3">
                  <c:v>52</c:v>
                </c:pt>
                <c:pt idx="6">
                  <c:v>38</c:v>
                </c:pt>
                <c:pt idx="9">
                  <c:v>38</c:v>
                </c:pt>
                <c:pt idx="12">
                  <c:v>25</c:v>
                </c:pt>
              </c:numCache>
            </c:numRef>
          </c:val>
          <c:extLst xmlns:c16r2="http://schemas.microsoft.com/office/drawing/2015/06/chart">
            <c:ext xmlns:c16="http://schemas.microsoft.com/office/drawing/2014/chart" uri="{C3380CC4-5D6E-409C-BE32-E72D297353CC}">
              <c16:uniqueId val="{00000002-8D63-4758-AC84-D85EB956E3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D63-4758-AC84-D85EB956E3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253</c:v>
                </c:pt>
                <c:pt idx="3">
                  <c:v>254</c:v>
                </c:pt>
                <c:pt idx="6">
                  <c:v>255</c:v>
                </c:pt>
                <c:pt idx="9">
                  <c:v>255</c:v>
                </c:pt>
                <c:pt idx="12">
                  <c:v>248</c:v>
                </c:pt>
              </c:numCache>
            </c:numRef>
          </c:val>
          <c:extLst xmlns:c16r2="http://schemas.microsoft.com/office/drawing/2015/06/chart">
            <c:ext xmlns:c16="http://schemas.microsoft.com/office/drawing/2014/chart" uri="{C3380CC4-5D6E-409C-BE32-E72D297353CC}">
              <c16:uniqueId val="{00000004-8D63-4758-AC84-D85EB956E3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D63-4758-AC84-D85EB956E3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D63-4758-AC84-D85EB956E3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794</c:v>
                </c:pt>
                <c:pt idx="3">
                  <c:v>813</c:v>
                </c:pt>
                <c:pt idx="6">
                  <c:v>818</c:v>
                </c:pt>
                <c:pt idx="9">
                  <c:v>807</c:v>
                </c:pt>
                <c:pt idx="12">
                  <c:v>708</c:v>
                </c:pt>
              </c:numCache>
            </c:numRef>
          </c:val>
          <c:extLst xmlns:c16r2="http://schemas.microsoft.com/office/drawing/2015/06/chart">
            <c:ext xmlns:c16="http://schemas.microsoft.com/office/drawing/2014/chart" uri="{C3380CC4-5D6E-409C-BE32-E72D297353CC}">
              <c16:uniqueId val="{00000007-8D63-4758-AC84-D85EB956E38A}"/>
            </c:ext>
          </c:extLst>
        </c:ser>
        <c:dLbls>
          <c:showLegendKey val="0"/>
          <c:showVal val="0"/>
          <c:showCatName val="0"/>
          <c:showSerName val="0"/>
          <c:showPercent val="0"/>
          <c:showBubbleSize val="0"/>
        </c:dLbls>
        <c:gapWidth val="100"/>
        <c:overlap val="100"/>
        <c:axId val="411815920"/>
        <c:axId val="503809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360</c:v>
                </c:pt>
                <c:pt idx="2">
                  <c:v>#N/A</c:v>
                </c:pt>
                <c:pt idx="3">
                  <c:v>#N/A</c:v>
                </c:pt>
                <c:pt idx="4">
                  <c:v>371</c:v>
                </c:pt>
                <c:pt idx="5">
                  <c:v>#N/A</c:v>
                </c:pt>
                <c:pt idx="6">
                  <c:v>#N/A</c:v>
                </c:pt>
                <c:pt idx="7">
                  <c:v>419</c:v>
                </c:pt>
                <c:pt idx="8">
                  <c:v>#N/A</c:v>
                </c:pt>
                <c:pt idx="9">
                  <c:v>#N/A</c:v>
                </c:pt>
                <c:pt idx="10">
                  <c:v>446</c:v>
                </c:pt>
                <c:pt idx="11">
                  <c:v>#N/A</c:v>
                </c:pt>
                <c:pt idx="12">
                  <c:v>#N/A</c:v>
                </c:pt>
                <c:pt idx="13">
                  <c:v>334</c:v>
                </c:pt>
                <c:pt idx="14">
                  <c:v>#N/A</c:v>
                </c:pt>
              </c:numCache>
            </c:numRef>
          </c:val>
          <c:smooth val="0"/>
          <c:extLst xmlns:c16r2="http://schemas.microsoft.com/office/drawing/2015/06/chart">
            <c:ext xmlns:c16="http://schemas.microsoft.com/office/drawing/2014/chart" uri="{C3380CC4-5D6E-409C-BE32-E72D297353CC}">
              <c16:uniqueId val="{00000008-8D63-4758-AC84-D85EB956E38A}"/>
            </c:ext>
          </c:extLst>
        </c:ser>
        <c:dLbls>
          <c:showLegendKey val="0"/>
          <c:showVal val="0"/>
          <c:showCatName val="0"/>
          <c:showSerName val="0"/>
          <c:showPercent val="0"/>
          <c:showBubbleSize val="0"/>
        </c:dLbls>
        <c:marker val="1"/>
        <c:smooth val="0"/>
        <c:axId val="411815920"/>
        <c:axId val="503809208"/>
      </c:lineChart>
      <c:catAx>
        <c:axId val="41181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3809208"/>
        <c:crosses val="autoZero"/>
        <c:auto val="1"/>
        <c:lblAlgn val="ctr"/>
        <c:lblOffset val="100"/>
        <c:tickLblSkip val="1"/>
        <c:tickMarkSkip val="1"/>
        <c:noMultiLvlLbl val="0"/>
      </c:catAx>
      <c:valAx>
        <c:axId val="503809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815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9033</c:v>
                </c:pt>
                <c:pt idx="5">
                  <c:v>9207</c:v>
                </c:pt>
                <c:pt idx="8">
                  <c:v>8903</c:v>
                </c:pt>
                <c:pt idx="11">
                  <c:v>8492</c:v>
                </c:pt>
                <c:pt idx="14">
                  <c:v>8055</c:v>
                </c:pt>
              </c:numCache>
            </c:numRef>
          </c:val>
          <c:extLst xmlns:c16r2="http://schemas.microsoft.com/office/drawing/2015/06/chart">
            <c:ext xmlns:c16="http://schemas.microsoft.com/office/drawing/2014/chart" uri="{C3380CC4-5D6E-409C-BE32-E72D297353CC}">
              <c16:uniqueId val="{00000000-9A1B-442B-BF52-6527CDF0FB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23</c:v>
                </c:pt>
                <c:pt idx="8">
                  <c:v>0</c:v>
                </c:pt>
                <c:pt idx="11">
                  <c:v>0</c:v>
                </c:pt>
                <c:pt idx="14">
                  <c:v>0</c:v>
                </c:pt>
              </c:numCache>
            </c:numRef>
          </c:val>
          <c:extLst xmlns:c16r2="http://schemas.microsoft.com/office/drawing/2015/06/chart">
            <c:ext xmlns:c16="http://schemas.microsoft.com/office/drawing/2014/chart" uri="{C3380CC4-5D6E-409C-BE32-E72D297353CC}">
              <c16:uniqueId val="{00000001-9A1B-442B-BF52-6527CDF0FB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1853</c:v>
                </c:pt>
                <c:pt idx="5">
                  <c:v>1859</c:v>
                </c:pt>
                <c:pt idx="8">
                  <c:v>2582</c:v>
                </c:pt>
                <c:pt idx="11">
                  <c:v>3741</c:v>
                </c:pt>
                <c:pt idx="14">
                  <c:v>4099</c:v>
                </c:pt>
              </c:numCache>
            </c:numRef>
          </c:val>
          <c:extLst xmlns:c16r2="http://schemas.microsoft.com/office/drawing/2015/06/chart">
            <c:ext xmlns:c16="http://schemas.microsoft.com/office/drawing/2014/chart" uri="{C3380CC4-5D6E-409C-BE32-E72D297353CC}">
              <c16:uniqueId val="{00000002-9A1B-442B-BF52-6527CDF0FB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A1B-442B-BF52-6527CDF0FB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A1B-442B-BF52-6527CDF0FB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A1B-442B-BF52-6527CDF0FB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453</c:v>
                </c:pt>
                <c:pt idx="3">
                  <c:v>396</c:v>
                </c:pt>
                <c:pt idx="6">
                  <c:v>376</c:v>
                </c:pt>
                <c:pt idx="9">
                  <c:v>342</c:v>
                </c:pt>
                <c:pt idx="12">
                  <c:v>330</c:v>
                </c:pt>
              </c:numCache>
            </c:numRef>
          </c:val>
          <c:extLst xmlns:c16r2="http://schemas.microsoft.com/office/drawing/2015/06/chart">
            <c:ext xmlns:c16="http://schemas.microsoft.com/office/drawing/2014/chart" uri="{C3380CC4-5D6E-409C-BE32-E72D297353CC}">
              <c16:uniqueId val="{00000006-9A1B-442B-BF52-6527CDF0FB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210</c:v>
                </c:pt>
                <c:pt idx="3">
                  <c:v>173</c:v>
                </c:pt>
                <c:pt idx="6">
                  <c:v>162</c:v>
                </c:pt>
                <c:pt idx="9">
                  <c:v>159</c:v>
                </c:pt>
                <c:pt idx="12">
                  <c:v>615</c:v>
                </c:pt>
              </c:numCache>
            </c:numRef>
          </c:val>
          <c:extLst xmlns:c16r2="http://schemas.microsoft.com/office/drawing/2015/06/chart">
            <c:ext xmlns:c16="http://schemas.microsoft.com/office/drawing/2014/chart" uri="{C3380CC4-5D6E-409C-BE32-E72D297353CC}">
              <c16:uniqueId val="{00000007-9A1B-442B-BF52-6527CDF0FB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3529</c:v>
                </c:pt>
                <c:pt idx="3">
                  <c:v>3266</c:v>
                </c:pt>
                <c:pt idx="6">
                  <c:v>2539</c:v>
                </c:pt>
                <c:pt idx="9">
                  <c:v>2372</c:v>
                </c:pt>
                <c:pt idx="12">
                  <c:v>2228</c:v>
                </c:pt>
              </c:numCache>
            </c:numRef>
          </c:val>
          <c:extLst xmlns:c16r2="http://schemas.microsoft.com/office/drawing/2015/06/chart">
            <c:ext xmlns:c16="http://schemas.microsoft.com/office/drawing/2014/chart" uri="{C3380CC4-5D6E-409C-BE32-E72D297353CC}">
              <c16:uniqueId val="{00000008-9A1B-442B-BF52-6527CDF0FB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A1B-442B-BF52-6527CDF0FB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7365</c:v>
                </c:pt>
                <c:pt idx="3">
                  <c:v>8381</c:v>
                </c:pt>
                <c:pt idx="6">
                  <c:v>8077</c:v>
                </c:pt>
                <c:pt idx="9">
                  <c:v>7519</c:v>
                </c:pt>
                <c:pt idx="12">
                  <c:v>6990</c:v>
                </c:pt>
              </c:numCache>
            </c:numRef>
          </c:val>
          <c:extLst xmlns:c16r2="http://schemas.microsoft.com/office/drawing/2015/06/chart">
            <c:ext xmlns:c16="http://schemas.microsoft.com/office/drawing/2014/chart" uri="{C3380CC4-5D6E-409C-BE32-E72D297353CC}">
              <c16:uniqueId val="{0000000A-9A1B-442B-BF52-6527CDF0FBBE}"/>
            </c:ext>
          </c:extLst>
        </c:ser>
        <c:dLbls>
          <c:showLegendKey val="0"/>
          <c:showVal val="0"/>
          <c:showCatName val="0"/>
          <c:showSerName val="0"/>
          <c:showPercent val="0"/>
          <c:showBubbleSize val="0"/>
        </c:dLbls>
        <c:gapWidth val="100"/>
        <c:overlap val="100"/>
        <c:axId val="500909856"/>
        <c:axId val="411567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670</c:v>
                </c:pt>
                <c:pt idx="2">
                  <c:v>#N/A</c:v>
                </c:pt>
                <c:pt idx="3">
                  <c:v>#N/A</c:v>
                </c:pt>
                <c:pt idx="4">
                  <c:v>1127</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A1B-442B-BF52-6527CDF0FBBE}"/>
            </c:ext>
          </c:extLst>
        </c:ser>
        <c:dLbls>
          <c:showLegendKey val="0"/>
          <c:showVal val="0"/>
          <c:showCatName val="0"/>
          <c:showSerName val="0"/>
          <c:showPercent val="0"/>
          <c:showBubbleSize val="0"/>
        </c:dLbls>
        <c:marker val="1"/>
        <c:smooth val="0"/>
        <c:axId val="500909856"/>
        <c:axId val="411567000"/>
      </c:lineChart>
      <c:catAx>
        <c:axId val="50090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1567000"/>
        <c:crosses val="autoZero"/>
        <c:auto val="1"/>
        <c:lblAlgn val="ctr"/>
        <c:lblOffset val="100"/>
        <c:tickLblSkip val="1"/>
        <c:tickMarkSkip val="1"/>
        <c:noMultiLvlLbl val="0"/>
      </c:catAx>
      <c:valAx>
        <c:axId val="411567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909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1300</c:v>
                </c:pt>
                <c:pt idx="1">
                  <c:v>2104</c:v>
                </c:pt>
                <c:pt idx="2">
                  <c:v>2112</c:v>
                </c:pt>
              </c:numCache>
            </c:numRef>
          </c:val>
          <c:extLst xmlns:c16r2="http://schemas.microsoft.com/office/drawing/2015/06/chart">
            <c:ext xmlns:c16="http://schemas.microsoft.com/office/drawing/2014/chart" uri="{C3380CC4-5D6E-409C-BE32-E72D297353CC}">
              <c16:uniqueId val="{00000000-8A44-4D6E-8A4A-A74CE8226C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730</c:v>
                </c:pt>
                <c:pt idx="1">
                  <c:v>733</c:v>
                </c:pt>
                <c:pt idx="2">
                  <c:v>735</c:v>
                </c:pt>
              </c:numCache>
            </c:numRef>
          </c:val>
          <c:extLst xmlns:c16r2="http://schemas.microsoft.com/office/drawing/2015/06/chart">
            <c:ext xmlns:c16="http://schemas.microsoft.com/office/drawing/2014/chart" uri="{C3380CC4-5D6E-409C-BE32-E72D297353CC}">
              <c16:uniqueId val="{00000001-8A44-4D6E-8A4A-A74CE8226C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552</c:v>
                </c:pt>
                <c:pt idx="1">
                  <c:v>904</c:v>
                </c:pt>
                <c:pt idx="2">
                  <c:v>1251</c:v>
                </c:pt>
              </c:numCache>
            </c:numRef>
          </c:val>
          <c:extLst xmlns:c16r2="http://schemas.microsoft.com/office/drawing/2015/06/chart">
            <c:ext xmlns:c16="http://schemas.microsoft.com/office/drawing/2014/chart" uri="{C3380CC4-5D6E-409C-BE32-E72D297353CC}">
              <c16:uniqueId val="{00000002-8A44-4D6E-8A4A-A74CE8226C58}"/>
            </c:ext>
          </c:extLst>
        </c:ser>
        <c:dLbls>
          <c:showLegendKey val="0"/>
          <c:showVal val="0"/>
          <c:showCatName val="0"/>
          <c:showSerName val="0"/>
          <c:showPercent val="0"/>
          <c:showBubbleSize val="0"/>
        </c:dLbls>
        <c:gapWidth val="120"/>
        <c:overlap val="100"/>
        <c:axId val="511685968"/>
        <c:axId val="511690280"/>
      </c:barChart>
      <c:catAx>
        <c:axId val="51168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1690280"/>
        <c:crosses val="autoZero"/>
        <c:auto val="1"/>
        <c:lblAlgn val="ctr"/>
        <c:lblOffset val="100"/>
        <c:tickLblSkip val="1"/>
        <c:tickMarkSkip val="1"/>
        <c:noMultiLvlLbl val="0"/>
      </c:catAx>
      <c:valAx>
        <c:axId val="5116902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1685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31,156
30,851
38.93
11,802,583
11,408,217
338,552
6,719,379
6,990,219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類似団体の中でも法人（事業所）の数が多い方ではなく、税収は類似団体の平均額よりも低いが、</a:t>
          </a:r>
          <a:r>
            <a:rPr kumimoji="1" lang="ja-JP" altLang="en-US" sz="1100" b="0" i="0" baseline="0">
              <a:solidFill>
                <a:schemeClr val="dk1"/>
              </a:solidFill>
              <a:effectLst/>
              <a:latin typeface="+mn-lt"/>
              <a:ea typeface="+mn-ea"/>
              <a:cs typeface="+mn-cs"/>
            </a:rPr>
            <a:t>今後は</a:t>
          </a:r>
          <a:r>
            <a:rPr lang="ja-JP" altLang="ja-JP" sz="1100">
              <a:solidFill>
                <a:schemeClr val="dk1"/>
              </a:solidFill>
              <a:effectLst/>
              <a:latin typeface="+mn-lt"/>
              <a:ea typeface="+mn-ea"/>
              <a:cs typeface="+mn-cs"/>
            </a:rPr>
            <a:t>計画が進む開発地への進出企業からの</a:t>
          </a:r>
          <a:r>
            <a:rPr kumimoji="1" lang="ja-JP" altLang="ja-JP" sz="1100" b="0" i="0" baseline="0">
              <a:solidFill>
                <a:schemeClr val="dk1"/>
              </a:solidFill>
              <a:effectLst/>
              <a:latin typeface="+mn-lt"/>
              <a:ea typeface="+mn-ea"/>
              <a:cs typeface="+mn-cs"/>
            </a:rPr>
            <a:t>税収増加により財政力の向上が見込まれる。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9" name="直線コネクタ 68"/>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2" name="直線コネクタ 71"/>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5" name="直線コネクタ 74"/>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地方交付税</a:t>
          </a:r>
          <a:r>
            <a:rPr kumimoji="1" lang="ja-JP" altLang="en-US" sz="1100" b="0" i="0" baseline="0">
              <a:solidFill>
                <a:schemeClr val="dk1"/>
              </a:solidFill>
              <a:effectLst/>
              <a:latin typeface="+mn-lt"/>
              <a:ea typeface="+mn-ea"/>
              <a:cs typeface="+mn-cs"/>
            </a:rPr>
            <a:t>や地方税は増加しているが、扶助費や人件費の増加が大きく</a:t>
          </a:r>
          <a:r>
            <a:rPr kumimoji="1" lang="ja-JP" altLang="ja-JP" sz="1100" b="0" i="0" baseline="0">
              <a:solidFill>
                <a:schemeClr val="dk1"/>
              </a:solidFill>
              <a:effectLst/>
              <a:latin typeface="+mn-lt"/>
              <a:ea typeface="+mn-ea"/>
              <a:cs typeface="+mn-cs"/>
            </a:rPr>
            <a:t>前年度に比べ</a:t>
          </a:r>
          <a:r>
            <a:rPr kumimoji="1" lang="ja-JP" altLang="en-US" sz="1100" b="0" i="0" baseline="0">
              <a:solidFill>
                <a:schemeClr val="dk1"/>
              </a:solidFill>
              <a:effectLst/>
              <a:latin typeface="+mn-lt"/>
              <a:ea typeface="+mn-ea"/>
              <a:cs typeface="+mn-cs"/>
            </a:rPr>
            <a:t>計</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ポイント増加した。高い水準で推移しているが、今後は</a:t>
          </a:r>
          <a:r>
            <a:rPr lang="ja-JP" altLang="ja-JP" sz="1100">
              <a:solidFill>
                <a:schemeClr val="dk1"/>
              </a:solidFill>
              <a:effectLst/>
              <a:latin typeface="+mn-lt"/>
              <a:ea typeface="+mn-ea"/>
              <a:cs typeface="+mn-cs"/>
            </a:rPr>
            <a:t>計画が進む開発地への進出企業からの</a:t>
          </a:r>
          <a:r>
            <a:rPr kumimoji="1" lang="ja-JP" altLang="ja-JP" sz="1100" b="0" i="0" baseline="0">
              <a:solidFill>
                <a:schemeClr val="dk1"/>
              </a:solidFill>
              <a:effectLst/>
              <a:latin typeface="+mn-lt"/>
              <a:ea typeface="+mn-ea"/>
              <a:cs typeface="+mn-cs"/>
            </a:rPr>
            <a:t>税収増加により</a:t>
          </a:r>
          <a:r>
            <a:rPr kumimoji="1" lang="ja-JP" altLang="en-US" sz="1100" b="0" i="0" baseline="0">
              <a:solidFill>
                <a:schemeClr val="dk1"/>
              </a:solidFill>
              <a:effectLst/>
              <a:latin typeface="+mn-lt"/>
              <a:ea typeface="+mn-ea"/>
              <a:cs typeface="+mn-cs"/>
            </a:rPr>
            <a:t>経常収支比率の改善</a:t>
          </a:r>
          <a:r>
            <a:rPr kumimoji="1" lang="ja-JP" altLang="ja-JP" sz="1100" b="0" i="0" baseline="0">
              <a:solidFill>
                <a:schemeClr val="dk1"/>
              </a:solidFill>
              <a:effectLst/>
              <a:latin typeface="+mn-lt"/>
              <a:ea typeface="+mn-ea"/>
              <a:cs typeface="+mn-cs"/>
            </a:rPr>
            <a:t>が見込まれる。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6668</xdr:rowOff>
    </xdr:from>
    <xdr:to>
      <xdr:col>23</xdr:col>
      <xdr:colOff>133350</xdr:colOff>
      <xdr:row>65</xdr:row>
      <xdr:rowOff>79057</xdr:rowOff>
    </xdr:to>
    <xdr:cxnSp macro="">
      <xdr:nvCxnSpPr>
        <xdr:cNvPr id="128" name="直線コネクタ 127"/>
        <xdr:cNvCxnSpPr/>
      </xdr:nvCxnSpPr>
      <xdr:spPr>
        <a:xfrm>
          <a:off x="4114800" y="11150918"/>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29845</xdr:rowOff>
    </xdr:from>
    <xdr:to>
      <xdr:col>19</xdr:col>
      <xdr:colOff>133350</xdr:colOff>
      <xdr:row>65</xdr:row>
      <xdr:rowOff>6668</xdr:rowOff>
    </xdr:to>
    <xdr:cxnSp macro="">
      <xdr:nvCxnSpPr>
        <xdr:cNvPr id="131" name="直線コネクタ 130"/>
        <xdr:cNvCxnSpPr/>
      </xdr:nvCxnSpPr>
      <xdr:spPr>
        <a:xfrm>
          <a:off x="3225800" y="10831195"/>
          <a:ext cx="889000" cy="3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29845</xdr:rowOff>
    </xdr:from>
    <xdr:to>
      <xdr:col>15</xdr:col>
      <xdr:colOff>82550</xdr:colOff>
      <xdr:row>65</xdr:row>
      <xdr:rowOff>12700</xdr:rowOff>
    </xdr:to>
    <xdr:cxnSp macro="">
      <xdr:nvCxnSpPr>
        <xdr:cNvPr id="134" name="直線コネクタ 133"/>
        <xdr:cNvCxnSpPr/>
      </xdr:nvCxnSpPr>
      <xdr:spPr>
        <a:xfrm flipV="1">
          <a:off x="2336800" y="10831195"/>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147955</xdr:rowOff>
    </xdr:from>
    <xdr:to>
      <xdr:col>11</xdr:col>
      <xdr:colOff>31750</xdr:colOff>
      <xdr:row>65</xdr:row>
      <xdr:rowOff>12700</xdr:rowOff>
    </xdr:to>
    <xdr:cxnSp macro="">
      <xdr:nvCxnSpPr>
        <xdr:cNvPr id="137" name="直線コネクタ 136"/>
        <xdr:cNvCxnSpPr/>
      </xdr:nvCxnSpPr>
      <xdr:spPr>
        <a:xfrm>
          <a:off x="1447800" y="111207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28257</xdr:rowOff>
    </xdr:from>
    <xdr:to>
      <xdr:col>23</xdr:col>
      <xdr:colOff>184150</xdr:colOff>
      <xdr:row>65</xdr:row>
      <xdr:rowOff>129857</xdr:rowOff>
    </xdr:to>
    <xdr:sp macro="" textlink="">
      <xdr:nvSpPr>
        <xdr:cNvPr id="147" name="楕円 146"/>
        <xdr:cNvSpPr/>
      </xdr:nvSpPr>
      <xdr:spPr>
        <a:xfrm>
          <a:off x="4902200" y="111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334</xdr:rowOff>
    </xdr:from>
    <xdr:ext cx="762000" cy="259045"/>
    <xdr:sp macro="" textlink="">
      <xdr:nvSpPr>
        <xdr:cNvPr id="148" name="財政構造の弾力性該当値テキスト"/>
        <xdr:cNvSpPr txBox="1"/>
      </xdr:nvSpPr>
      <xdr:spPr>
        <a:xfrm>
          <a:off x="5041900" y="1114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127318</xdr:rowOff>
    </xdr:from>
    <xdr:to>
      <xdr:col>19</xdr:col>
      <xdr:colOff>184150</xdr:colOff>
      <xdr:row>65</xdr:row>
      <xdr:rowOff>57468</xdr:rowOff>
    </xdr:to>
    <xdr:sp macro="" textlink="">
      <xdr:nvSpPr>
        <xdr:cNvPr id="149" name="楕円 148"/>
        <xdr:cNvSpPr/>
      </xdr:nvSpPr>
      <xdr:spPr>
        <a:xfrm>
          <a:off x="4064000" y="111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42245</xdr:rowOff>
    </xdr:from>
    <xdr:ext cx="736600" cy="259045"/>
    <xdr:sp macro="" textlink="">
      <xdr:nvSpPr>
        <xdr:cNvPr id="150" name="テキスト ボックス 149"/>
        <xdr:cNvSpPr txBox="1"/>
      </xdr:nvSpPr>
      <xdr:spPr>
        <a:xfrm>
          <a:off x="3733800" y="11186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150495</xdr:rowOff>
    </xdr:from>
    <xdr:to>
      <xdr:col>15</xdr:col>
      <xdr:colOff>133350</xdr:colOff>
      <xdr:row>63</xdr:row>
      <xdr:rowOff>80645</xdr:rowOff>
    </xdr:to>
    <xdr:sp macro="" textlink="">
      <xdr:nvSpPr>
        <xdr:cNvPr id="151" name="楕円 150"/>
        <xdr:cNvSpPr/>
      </xdr:nvSpPr>
      <xdr:spPr>
        <a:xfrm>
          <a:off x="3175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65422</xdr:rowOff>
    </xdr:from>
    <xdr:ext cx="762000" cy="259045"/>
    <xdr:sp macro="" textlink="">
      <xdr:nvSpPr>
        <xdr:cNvPr id="152" name="テキスト ボックス 151"/>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3" name="楕円 152"/>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54" name="テキスト ボックス 153"/>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97155</xdr:rowOff>
    </xdr:from>
    <xdr:to>
      <xdr:col>7</xdr:col>
      <xdr:colOff>31750</xdr:colOff>
      <xdr:row>65</xdr:row>
      <xdr:rowOff>27305</xdr:rowOff>
    </xdr:to>
    <xdr:sp macro="" textlink="">
      <xdr:nvSpPr>
        <xdr:cNvPr id="155" name="楕円 154"/>
        <xdr:cNvSpPr/>
      </xdr:nvSpPr>
      <xdr:spPr>
        <a:xfrm>
          <a:off x="1397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12082</xdr:rowOff>
    </xdr:from>
    <xdr:ext cx="762000" cy="259045"/>
    <xdr:sp macro="" textlink="">
      <xdr:nvSpPr>
        <xdr:cNvPr id="156" name="テキスト ボックス 155"/>
        <xdr:cNvSpPr txBox="1"/>
      </xdr:nvSpPr>
      <xdr:spPr>
        <a:xfrm>
          <a:off x="1066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[118,194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人件費においては、類似団体と比較して人口当たりの職員数が少ないことから低い水準を保っており、今後も定数管理や給与の適正化に努めていく。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方、物件費においては、包括業務委託（人材派遣）等により類似団体と比較して高い水準となっている。事業の効率化を図ることで歳出削減の抑制に努めるとともに、今後も更なる事業の効率化を図り、行政コストの低水準化に努める。 </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81454</xdr:rowOff>
    </xdr:from>
    <xdr:to>
      <xdr:col>23</xdr:col>
      <xdr:colOff>133350</xdr:colOff>
      <xdr:row>81</xdr:row>
      <xdr:rowOff>85054</xdr:rowOff>
    </xdr:to>
    <xdr:cxnSp macro="">
      <xdr:nvCxnSpPr>
        <xdr:cNvPr id="189" name="直線コネクタ 188"/>
        <xdr:cNvCxnSpPr/>
      </xdr:nvCxnSpPr>
      <xdr:spPr>
        <a:xfrm flipV="1">
          <a:off x="4114800" y="13968904"/>
          <a:ext cx="8382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38560</xdr:rowOff>
    </xdr:from>
    <xdr:to>
      <xdr:col>19</xdr:col>
      <xdr:colOff>133350</xdr:colOff>
      <xdr:row>81</xdr:row>
      <xdr:rowOff>85054</xdr:rowOff>
    </xdr:to>
    <xdr:cxnSp macro="">
      <xdr:nvCxnSpPr>
        <xdr:cNvPr id="192" name="直線コネクタ 191"/>
        <xdr:cNvCxnSpPr/>
      </xdr:nvCxnSpPr>
      <xdr:spPr>
        <a:xfrm>
          <a:off x="3225800" y="13926010"/>
          <a:ext cx="889000" cy="4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29598</xdr:rowOff>
    </xdr:from>
    <xdr:to>
      <xdr:col>15</xdr:col>
      <xdr:colOff>82550</xdr:colOff>
      <xdr:row>81</xdr:row>
      <xdr:rowOff>38560</xdr:rowOff>
    </xdr:to>
    <xdr:cxnSp macro="">
      <xdr:nvCxnSpPr>
        <xdr:cNvPr id="195" name="直線コネクタ 194"/>
        <xdr:cNvCxnSpPr/>
      </xdr:nvCxnSpPr>
      <xdr:spPr>
        <a:xfrm>
          <a:off x="2336800" y="13917048"/>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146963</xdr:rowOff>
    </xdr:from>
    <xdr:to>
      <xdr:col>11</xdr:col>
      <xdr:colOff>31750</xdr:colOff>
      <xdr:row>81</xdr:row>
      <xdr:rowOff>29598</xdr:rowOff>
    </xdr:to>
    <xdr:cxnSp macro="">
      <xdr:nvCxnSpPr>
        <xdr:cNvPr id="198" name="直線コネクタ 197"/>
        <xdr:cNvCxnSpPr/>
      </xdr:nvCxnSpPr>
      <xdr:spPr>
        <a:xfrm>
          <a:off x="1447800" y="13862963"/>
          <a:ext cx="889000" cy="5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30654</xdr:rowOff>
    </xdr:from>
    <xdr:to>
      <xdr:col>23</xdr:col>
      <xdr:colOff>184150</xdr:colOff>
      <xdr:row>81</xdr:row>
      <xdr:rowOff>132254</xdr:rowOff>
    </xdr:to>
    <xdr:sp macro="" textlink="">
      <xdr:nvSpPr>
        <xdr:cNvPr id="208" name="楕円 207"/>
        <xdr:cNvSpPr/>
      </xdr:nvSpPr>
      <xdr:spPr>
        <a:xfrm>
          <a:off x="4902200" y="1391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123381</xdr:rowOff>
    </xdr:from>
    <xdr:ext cx="762000" cy="259045"/>
    <xdr:sp macro="" textlink="">
      <xdr:nvSpPr>
        <xdr:cNvPr id="209" name="人件費・物件費等の状況該当値テキスト"/>
        <xdr:cNvSpPr txBox="1"/>
      </xdr:nvSpPr>
      <xdr:spPr>
        <a:xfrm>
          <a:off x="5041900" y="1383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34254</xdr:rowOff>
    </xdr:from>
    <xdr:to>
      <xdr:col>19</xdr:col>
      <xdr:colOff>184150</xdr:colOff>
      <xdr:row>81</xdr:row>
      <xdr:rowOff>135854</xdr:rowOff>
    </xdr:to>
    <xdr:sp macro="" textlink="">
      <xdr:nvSpPr>
        <xdr:cNvPr id="210" name="楕円 209"/>
        <xdr:cNvSpPr/>
      </xdr:nvSpPr>
      <xdr:spPr>
        <a:xfrm>
          <a:off x="4064000" y="139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146031</xdr:rowOff>
    </xdr:from>
    <xdr:ext cx="736600" cy="259045"/>
    <xdr:sp macro="" textlink="">
      <xdr:nvSpPr>
        <xdr:cNvPr id="211" name="テキスト ボックス 210"/>
        <xdr:cNvSpPr txBox="1"/>
      </xdr:nvSpPr>
      <xdr:spPr>
        <a:xfrm>
          <a:off x="3733800" y="13690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159210</xdr:rowOff>
    </xdr:from>
    <xdr:to>
      <xdr:col>15</xdr:col>
      <xdr:colOff>133350</xdr:colOff>
      <xdr:row>81</xdr:row>
      <xdr:rowOff>89360</xdr:rowOff>
    </xdr:to>
    <xdr:sp macro="" textlink="">
      <xdr:nvSpPr>
        <xdr:cNvPr id="212" name="楕円 211"/>
        <xdr:cNvSpPr/>
      </xdr:nvSpPr>
      <xdr:spPr>
        <a:xfrm>
          <a:off x="3175000" y="1387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99537</xdr:rowOff>
    </xdr:from>
    <xdr:ext cx="762000" cy="259045"/>
    <xdr:sp macro="" textlink="">
      <xdr:nvSpPr>
        <xdr:cNvPr id="213" name="テキスト ボックス 212"/>
        <xdr:cNvSpPr txBox="1"/>
      </xdr:nvSpPr>
      <xdr:spPr>
        <a:xfrm>
          <a:off x="2844800" y="13644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150248</xdr:rowOff>
    </xdr:from>
    <xdr:to>
      <xdr:col>11</xdr:col>
      <xdr:colOff>82550</xdr:colOff>
      <xdr:row>81</xdr:row>
      <xdr:rowOff>80398</xdr:rowOff>
    </xdr:to>
    <xdr:sp macro="" textlink="">
      <xdr:nvSpPr>
        <xdr:cNvPr id="214" name="楕円 213"/>
        <xdr:cNvSpPr/>
      </xdr:nvSpPr>
      <xdr:spPr>
        <a:xfrm>
          <a:off x="2286000" y="1386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90575</xdr:rowOff>
    </xdr:from>
    <xdr:ext cx="762000" cy="259045"/>
    <xdr:sp macro="" textlink="">
      <xdr:nvSpPr>
        <xdr:cNvPr id="215" name="テキスト ボックス 214"/>
        <xdr:cNvSpPr txBox="1"/>
      </xdr:nvSpPr>
      <xdr:spPr>
        <a:xfrm>
          <a:off x="1955800" y="1363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96163</xdr:rowOff>
    </xdr:from>
    <xdr:to>
      <xdr:col>7</xdr:col>
      <xdr:colOff>31750</xdr:colOff>
      <xdr:row>81</xdr:row>
      <xdr:rowOff>26313</xdr:rowOff>
    </xdr:to>
    <xdr:sp macro="" textlink="">
      <xdr:nvSpPr>
        <xdr:cNvPr id="216" name="楕円 215"/>
        <xdr:cNvSpPr/>
      </xdr:nvSpPr>
      <xdr:spPr>
        <a:xfrm>
          <a:off x="1397000" y="138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36490</xdr:rowOff>
    </xdr:from>
    <xdr:ext cx="762000" cy="259045"/>
    <xdr:sp macro="" textlink="">
      <xdr:nvSpPr>
        <xdr:cNvPr id="217" name="テキスト ボックス 216"/>
        <xdr:cNvSpPr txBox="1"/>
      </xdr:nvSpPr>
      <xdr:spPr>
        <a:xfrm>
          <a:off x="1066800" y="1358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経験年数階層の変動（職員の分布が変わったこと）に加え、係長級への昇任スピードが速まった影響により、</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ポイント上昇した。</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168628</xdr:rowOff>
    </xdr:to>
    <xdr:cxnSp macro="">
      <xdr:nvCxnSpPr>
        <xdr:cNvPr id="251" name="直線コネクタ 250"/>
        <xdr:cNvCxnSpPr/>
      </xdr:nvCxnSpPr>
      <xdr:spPr>
        <a:xfrm>
          <a:off x="16179800" y="14846300"/>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155222</xdr:rowOff>
    </xdr:to>
    <xdr:cxnSp macro="">
      <xdr:nvCxnSpPr>
        <xdr:cNvPr id="254" name="直線コネクタ 253"/>
        <xdr:cNvCxnSpPr/>
      </xdr:nvCxnSpPr>
      <xdr:spPr>
        <a:xfrm flipV="1">
          <a:off x="15290800" y="148463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155222</xdr:rowOff>
    </xdr:from>
    <xdr:to>
      <xdr:col>72</xdr:col>
      <xdr:colOff>203200</xdr:colOff>
      <xdr:row>87</xdr:row>
      <xdr:rowOff>23989</xdr:rowOff>
    </xdr:to>
    <xdr:cxnSp macro="">
      <xdr:nvCxnSpPr>
        <xdr:cNvPr id="257" name="直線コネクタ 256"/>
        <xdr:cNvCxnSpPr/>
      </xdr:nvCxnSpPr>
      <xdr:spPr>
        <a:xfrm flipV="1">
          <a:off x="14401800" y="148999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87</xdr:row>
      <xdr:rowOff>23989</xdr:rowOff>
    </xdr:to>
    <xdr:cxnSp macro="">
      <xdr:nvCxnSpPr>
        <xdr:cNvPr id="260" name="直線コネクタ 259"/>
        <xdr:cNvCxnSpPr/>
      </xdr:nvCxnSpPr>
      <xdr:spPr>
        <a:xfrm>
          <a:off x="13512800" y="14792678"/>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117828</xdr:rowOff>
    </xdr:from>
    <xdr:to>
      <xdr:col>81</xdr:col>
      <xdr:colOff>95250</xdr:colOff>
      <xdr:row>87</xdr:row>
      <xdr:rowOff>47978</xdr:rowOff>
    </xdr:to>
    <xdr:sp macro="" textlink="">
      <xdr:nvSpPr>
        <xdr:cNvPr id="270" name="楕円 269"/>
        <xdr:cNvSpPr/>
      </xdr:nvSpPr>
      <xdr:spPr>
        <a:xfrm>
          <a:off x="169672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89905</xdr:rowOff>
    </xdr:from>
    <xdr:ext cx="762000" cy="259045"/>
    <xdr:sp macro="" textlink="">
      <xdr:nvSpPr>
        <xdr:cNvPr id="271" name="給与水準   （国との比較）該当値テキスト"/>
        <xdr:cNvSpPr txBox="1"/>
      </xdr:nvSpPr>
      <xdr:spPr>
        <a:xfrm>
          <a:off x="17106900" y="1483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2" name="楕円 271"/>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3" name="テキスト ボックス 272"/>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104422</xdr:rowOff>
    </xdr:from>
    <xdr:to>
      <xdr:col>73</xdr:col>
      <xdr:colOff>44450</xdr:colOff>
      <xdr:row>87</xdr:row>
      <xdr:rowOff>34572</xdr:rowOff>
    </xdr:to>
    <xdr:sp macro="" textlink="">
      <xdr:nvSpPr>
        <xdr:cNvPr id="274" name="楕円 273"/>
        <xdr:cNvSpPr/>
      </xdr:nvSpPr>
      <xdr:spPr>
        <a:xfrm>
          <a:off x="15240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19349</xdr:rowOff>
    </xdr:from>
    <xdr:ext cx="762000" cy="259045"/>
    <xdr:sp macro="" textlink="">
      <xdr:nvSpPr>
        <xdr:cNvPr id="275" name="テキスト ボックス 274"/>
        <xdr:cNvSpPr txBox="1"/>
      </xdr:nvSpPr>
      <xdr:spPr>
        <a:xfrm>
          <a:off x="14909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144639</xdr:rowOff>
    </xdr:from>
    <xdr:to>
      <xdr:col>68</xdr:col>
      <xdr:colOff>203200</xdr:colOff>
      <xdr:row>87</xdr:row>
      <xdr:rowOff>74789</xdr:rowOff>
    </xdr:to>
    <xdr:sp macro="" textlink="">
      <xdr:nvSpPr>
        <xdr:cNvPr id="276" name="楕円 275"/>
        <xdr:cNvSpPr/>
      </xdr:nvSpPr>
      <xdr:spPr>
        <a:xfrm>
          <a:off x="14351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59566</xdr:rowOff>
    </xdr:from>
    <xdr:ext cx="762000" cy="259045"/>
    <xdr:sp macro="" textlink="">
      <xdr:nvSpPr>
        <xdr:cNvPr id="277" name="テキスト ボックス 276"/>
        <xdr:cNvSpPr txBox="1"/>
      </xdr:nvSpPr>
      <xdr:spPr>
        <a:xfrm>
          <a:off x="14020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78" name="楕円 277"/>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83555</xdr:rowOff>
    </xdr:from>
    <xdr:ext cx="762000" cy="259045"/>
    <xdr:sp macro="" textlink="">
      <xdr:nvSpPr>
        <xdr:cNvPr id="279" name="テキスト ボックス 278"/>
        <xdr:cNvSpPr txBox="1"/>
      </xdr:nvSpPr>
      <xdr:spPr>
        <a:xfrm>
          <a:off x="13131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職員の定員管理の適正化に努めてきた結果、類似団体と比較して低い水準を保っている。今後もより一層の事務の効率化を目指し、適材適所の人員配置を図っていくことで現在の水準を維持していくことを目指す。 </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104594</xdr:rowOff>
    </xdr:from>
    <xdr:to>
      <xdr:col>81</xdr:col>
      <xdr:colOff>44450</xdr:colOff>
      <xdr:row>58</xdr:row>
      <xdr:rowOff>156301</xdr:rowOff>
    </xdr:to>
    <xdr:cxnSp macro="">
      <xdr:nvCxnSpPr>
        <xdr:cNvPr id="316" name="直線コネクタ 315"/>
        <xdr:cNvCxnSpPr/>
      </xdr:nvCxnSpPr>
      <xdr:spPr>
        <a:xfrm>
          <a:off x="16179800" y="10048694"/>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75293</xdr:rowOff>
    </xdr:from>
    <xdr:to>
      <xdr:col>77</xdr:col>
      <xdr:colOff>44450</xdr:colOff>
      <xdr:row>58</xdr:row>
      <xdr:rowOff>104594</xdr:rowOff>
    </xdr:to>
    <xdr:cxnSp macro="">
      <xdr:nvCxnSpPr>
        <xdr:cNvPr id="319" name="直線コネクタ 318"/>
        <xdr:cNvCxnSpPr/>
      </xdr:nvCxnSpPr>
      <xdr:spPr>
        <a:xfrm>
          <a:off x="15290800" y="10019393"/>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70122</xdr:rowOff>
    </xdr:from>
    <xdr:to>
      <xdr:col>72</xdr:col>
      <xdr:colOff>203200</xdr:colOff>
      <xdr:row>58</xdr:row>
      <xdr:rowOff>75293</xdr:rowOff>
    </xdr:to>
    <xdr:cxnSp macro="">
      <xdr:nvCxnSpPr>
        <xdr:cNvPr id="322" name="直線コネクタ 321"/>
        <xdr:cNvCxnSpPr/>
      </xdr:nvCxnSpPr>
      <xdr:spPr>
        <a:xfrm>
          <a:off x="14401800" y="10014222"/>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61504</xdr:rowOff>
    </xdr:from>
    <xdr:to>
      <xdr:col>68</xdr:col>
      <xdr:colOff>152400</xdr:colOff>
      <xdr:row>58</xdr:row>
      <xdr:rowOff>70122</xdr:rowOff>
    </xdr:to>
    <xdr:cxnSp macro="">
      <xdr:nvCxnSpPr>
        <xdr:cNvPr id="325" name="直線コネクタ 324"/>
        <xdr:cNvCxnSpPr/>
      </xdr:nvCxnSpPr>
      <xdr:spPr>
        <a:xfrm>
          <a:off x="13512800" y="10005604"/>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105501</xdr:rowOff>
    </xdr:from>
    <xdr:to>
      <xdr:col>81</xdr:col>
      <xdr:colOff>95250</xdr:colOff>
      <xdr:row>59</xdr:row>
      <xdr:rowOff>35651</xdr:rowOff>
    </xdr:to>
    <xdr:sp macro="" textlink="">
      <xdr:nvSpPr>
        <xdr:cNvPr id="335" name="楕円 334"/>
        <xdr:cNvSpPr/>
      </xdr:nvSpPr>
      <xdr:spPr>
        <a:xfrm>
          <a:off x="16967200" y="1004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122028</xdr:rowOff>
    </xdr:from>
    <xdr:ext cx="762000" cy="259045"/>
    <xdr:sp macro="" textlink="">
      <xdr:nvSpPr>
        <xdr:cNvPr id="336" name="定員管理の状況該当値テキスト"/>
        <xdr:cNvSpPr txBox="1"/>
      </xdr:nvSpPr>
      <xdr:spPr>
        <a:xfrm>
          <a:off x="17106900" y="989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53794</xdr:rowOff>
    </xdr:from>
    <xdr:to>
      <xdr:col>77</xdr:col>
      <xdr:colOff>95250</xdr:colOff>
      <xdr:row>58</xdr:row>
      <xdr:rowOff>155394</xdr:rowOff>
    </xdr:to>
    <xdr:sp macro="" textlink="">
      <xdr:nvSpPr>
        <xdr:cNvPr id="337" name="楕円 336"/>
        <xdr:cNvSpPr/>
      </xdr:nvSpPr>
      <xdr:spPr>
        <a:xfrm>
          <a:off x="16129000" y="999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165571</xdr:rowOff>
    </xdr:from>
    <xdr:ext cx="736600" cy="259045"/>
    <xdr:sp macro="" textlink="">
      <xdr:nvSpPr>
        <xdr:cNvPr id="338" name="テキスト ボックス 337"/>
        <xdr:cNvSpPr txBox="1"/>
      </xdr:nvSpPr>
      <xdr:spPr>
        <a:xfrm>
          <a:off x="15798800" y="9766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24493</xdr:rowOff>
    </xdr:from>
    <xdr:to>
      <xdr:col>73</xdr:col>
      <xdr:colOff>44450</xdr:colOff>
      <xdr:row>58</xdr:row>
      <xdr:rowOff>126093</xdr:rowOff>
    </xdr:to>
    <xdr:sp macro="" textlink="">
      <xdr:nvSpPr>
        <xdr:cNvPr id="339" name="楕円 338"/>
        <xdr:cNvSpPr/>
      </xdr:nvSpPr>
      <xdr:spPr>
        <a:xfrm>
          <a:off x="15240000" y="99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136270</xdr:rowOff>
    </xdr:from>
    <xdr:ext cx="762000" cy="259045"/>
    <xdr:sp macro="" textlink="">
      <xdr:nvSpPr>
        <xdr:cNvPr id="340" name="テキスト ボックス 339"/>
        <xdr:cNvSpPr txBox="1"/>
      </xdr:nvSpPr>
      <xdr:spPr>
        <a:xfrm>
          <a:off x="14909800" y="973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19322</xdr:rowOff>
    </xdr:from>
    <xdr:to>
      <xdr:col>68</xdr:col>
      <xdr:colOff>203200</xdr:colOff>
      <xdr:row>58</xdr:row>
      <xdr:rowOff>120922</xdr:rowOff>
    </xdr:to>
    <xdr:sp macro="" textlink="">
      <xdr:nvSpPr>
        <xdr:cNvPr id="341" name="楕円 340"/>
        <xdr:cNvSpPr/>
      </xdr:nvSpPr>
      <xdr:spPr>
        <a:xfrm>
          <a:off x="14351000" y="996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131099</xdr:rowOff>
    </xdr:from>
    <xdr:ext cx="762000" cy="259045"/>
    <xdr:sp macro="" textlink="">
      <xdr:nvSpPr>
        <xdr:cNvPr id="342" name="テキスト ボックス 341"/>
        <xdr:cNvSpPr txBox="1"/>
      </xdr:nvSpPr>
      <xdr:spPr>
        <a:xfrm>
          <a:off x="14020800" y="973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10704</xdr:rowOff>
    </xdr:from>
    <xdr:to>
      <xdr:col>64</xdr:col>
      <xdr:colOff>152400</xdr:colOff>
      <xdr:row>58</xdr:row>
      <xdr:rowOff>112304</xdr:rowOff>
    </xdr:to>
    <xdr:sp macro="" textlink="">
      <xdr:nvSpPr>
        <xdr:cNvPr id="343" name="楕円 342"/>
        <xdr:cNvSpPr/>
      </xdr:nvSpPr>
      <xdr:spPr>
        <a:xfrm>
          <a:off x="13462000" y="995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122481</xdr:rowOff>
    </xdr:from>
    <xdr:ext cx="762000" cy="259045"/>
    <xdr:sp macro="" textlink="">
      <xdr:nvSpPr>
        <xdr:cNvPr id="344" name="テキスト ボックス 343"/>
        <xdr:cNvSpPr txBox="1"/>
      </xdr:nvSpPr>
      <xdr:spPr>
        <a:xfrm>
          <a:off x="13131800" y="972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償還ピークを越えたことで減少に転じており、</a:t>
          </a:r>
          <a:r>
            <a:rPr kumimoji="1" lang="ja-JP" altLang="en-US" sz="1100">
              <a:solidFill>
                <a:schemeClr val="dk1"/>
              </a:solidFill>
              <a:effectLst/>
              <a:latin typeface="+mn-lt"/>
              <a:ea typeface="+mn-ea"/>
              <a:cs typeface="+mn-cs"/>
            </a:rPr>
            <a:t>実質公債費比率は</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ポイント改善し、類似団体と同程度となった。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今後は、老朽化した公共施設の更新が計画されており、地方債の発行が増加することが見込まれるが、可能な限り交付税算入のある地方債を中心に借入を行うことで、実質公債費比率の抑制に努める。 </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99378</xdr:rowOff>
    </xdr:from>
    <xdr:to>
      <xdr:col>81</xdr:col>
      <xdr:colOff>44450</xdr:colOff>
      <xdr:row>39</xdr:row>
      <xdr:rowOff>123507</xdr:rowOff>
    </xdr:to>
    <xdr:cxnSp macro="">
      <xdr:nvCxnSpPr>
        <xdr:cNvPr id="374" name="直線コネクタ 373"/>
        <xdr:cNvCxnSpPr/>
      </xdr:nvCxnSpPr>
      <xdr:spPr>
        <a:xfrm flipV="1">
          <a:off x="16179800" y="6785928"/>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39</xdr:row>
      <xdr:rowOff>123507</xdr:rowOff>
    </xdr:to>
    <xdr:cxnSp macro="">
      <xdr:nvCxnSpPr>
        <xdr:cNvPr id="377" name="直線コネクタ 376"/>
        <xdr:cNvCxnSpPr/>
      </xdr:nvCxnSpPr>
      <xdr:spPr>
        <a:xfrm>
          <a:off x="15290800" y="679196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99378</xdr:rowOff>
    </xdr:from>
    <xdr:to>
      <xdr:col>72</xdr:col>
      <xdr:colOff>203200</xdr:colOff>
      <xdr:row>39</xdr:row>
      <xdr:rowOff>105410</xdr:rowOff>
    </xdr:to>
    <xdr:cxnSp macro="">
      <xdr:nvCxnSpPr>
        <xdr:cNvPr id="380" name="直線コネクタ 379"/>
        <xdr:cNvCxnSpPr/>
      </xdr:nvCxnSpPr>
      <xdr:spPr>
        <a:xfrm>
          <a:off x="14401800" y="67859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99378</xdr:rowOff>
    </xdr:from>
    <xdr:to>
      <xdr:col>68</xdr:col>
      <xdr:colOff>152400</xdr:colOff>
      <xdr:row>39</xdr:row>
      <xdr:rowOff>111443</xdr:rowOff>
    </xdr:to>
    <xdr:cxnSp macro="">
      <xdr:nvCxnSpPr>
        <xdr:cNvPr id="383" name="直線コネクタ 382"/>
        <xdr:cNvCxnSpPr/>
      </xdr:nvCxnSpPr>
      <xdr:spPr>
        <a:xfrm flipV="1">
          <a:off x="13512800" y="678592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48578</xdr:rowOff>
    </xdr:from>
    <xdr:to>
      <xdr:col>81</xdr:col>
      <xdr:colOff>95250</xdr:colOff>
      <xdr:row>39</xdr:row>
      <xdr:rowOff>150178</xdr:rowOff>
    </xdr:to>
    <xdr:sp macro="" textlink="">
      <xdr:nvSpPr>
        <xdr:cNvPr id="393" name="楕円 392"/>
        <xdr:cNvSpPr/>
      </xdr:nvSpPr>
      <xdr:spPr>
        <a:xfrm>
          <a:off x="169672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65105</xdr:rowOff>
    </xdr:from>
    <xdr:ext cx="762000" cy="259045"/>
    <xdr:sp macro="" textlink="">
      <xdr:nvSpPr>
        <xdr:cNvPr id="394" name="公債費負担の状況該当値テキスト"/>
        <xdr:cNvSpPr txBox="1"/>
      </xdr:nvSpPr>
      <xdr:spPr>
        <a:xfrm>
          <a:off x="17106900" y="6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72707</xdr:rowOff>
    </xdr:from>
    <xdr:to>
      <xdr:col>77</xdr:col>
      <xdr:colOff>95250</xdr:colOff>
      <xdr:row>40</xdr:row>
      <xdr:rowOff>2857</xdr:rowOff>
    </xdr:to>
    <xdr:sp macro="" textlink="">
      <xdr:nvSpPr>
        <xdr:cNvPr id="395" name="楕円 394"/>
        <xdr:cNvSpPr/>
      </xdr:nvSpPr>
      <xdr:spPr>
        <a:xfrm>
          <a:off x="161290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159084</xdr:rowOff>
    </xdr:from>
    <xdr:ext cx="736600" cy="259045"/>
    <xdr:sp macro="" textlink="">
      <xdr:nvSpPr>
        <xdr:cNvPr id="396" name="テキスト ボックス 395"/>
        <xdr:cNvSpPr txBox="1"/>
      </xdr:nvSpPr>
      <xdr:spPr>
        <a:xfrm>
          <a:off x="15798800" y="684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397" name="楕円 396"/>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140987</xdr:rowOff>
    </xdr:from>
    <xdr:ext cx="762000" cy="259045"/>
    <xdr:sp macro="" textlink="">
      <xdr:nvSpPr>
        <xdr:cNvPr id="398" name="テキスト ボックス 397"/>
        <xdr:cNvSpPr txBox="1"/>
      </xdr:nvSpPr>
      <xdr:spPr>
        <a:xfrm>
          <a:off x="14909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48578</xdr:rowOff>
    </xdr:from>
    <xdr:to>
      <xdr:col>68</xdr:col>
      <xdr:colOff>203200</xdr:colOff>
      <xdr:row>39</xdr:row>
      <xdr:rowOff>150178</xdr:rowOff>
    </xdr:to>
    <xdr:sp macro="" textlink="">
      <xdr:nvSpPr>
        <xdr:cNvPr id="399" name="楕円 398"/>
        <xdr:cNvSpPr/>
      </xdr:nvSpPr>
      <xdr:spPr>
        <a:xfrm>
          <a:off x="143510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134955</xdr:rowOff>
    </xdr:from>
    <xdr:ext cx="762000" cy="259045"/>
    <xdr:sp macro="" textlink="">
      <xdr:nvSpPr>
        <xdr:cNvPr id="400" name="テキスト ボックス 399"/>
        <xdr:cNvSpPr txBox="1"/>
      </xdr:nvSpPr>
      <xdr:spPr>
        <a:xfrm>
          <a:off x="14020800" y="682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60643</xdr:rowOff>
    </xdr:from>
    <xdr:to>
      <xdr:col>64</xdr:col>
      <xdr:colOff>152400</xdr:colOff>
      <xdr:row>39</xdr:row>
      <xdr:rowOff>162243</xdr:rowOff>
    </xdr:to>
    <xdr:sp macro="" textlink="">
      <xdr:nvSpPr>
        <xdr:cNvPr id="401" name="楕円 400"/>
        <xdr:cNvSpPr/>
      </xdr:nvSpPr>
      <xdr:spPr>
        <a:xfrm>
          <a:off x="13462000" y="67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147020</xdr:rowOff>
    </xdr:from>
    <xdr:ext cx="762000" cy="259045"/>
    <xdr:sp macro="" textlink="">
      <xdr:nvSpPr>
        <xdr:cNvPr id="402" name="テキスト ボックス 401"/>
        <xdr:cNvSpPr txBox="1"/>
      </xdr:nvSpPr>
      <xdr:spPr>
        <a:xfrm>
          <a:off x="13131800" y="6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地方債現在高</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基金残高の増加により充当可能基金が増加したことから、実質的な将来負担額が算出されていない。</a:t>
          </a:r>
          <a:endParaRPr lang="ja-JP" altLang="ja-JP" sz="1400">
            <a:effectLst/>
          </a:endParaRPr>
        </a:p>
        <a:p>
          <a:r>
            <a:rPr kumimoji="1" lang="ja-JP" altLang="ja-JP" sz="1100">
              <a:solidFill>
                <a:schemeClr val="dk1"/>
              </a:solidFill>
              <a:effectLst/>
              <a:latin typeface="+mn-lt"/>
              <a:ea typeface="+mn-ea"/>
              <a:cs typeface="+mn-cs"/>
            </a:rPr>
            <a:t>　今後は、老朽化した公共施設の更新が計画されており、地方債の発行が増加することが見込まれるが、可能な限り交付税算入のある地方債を中心に借入を行うことで、将来負担比率の抑制に努める。 </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58843</xdr:rowOff>
    </xdr:from>
    <xdr:to>
      <xdr:col>68</xdr:col>
      <xdr:colOff>152400</xdr:colOff>
      <xdr:row>14</xdr:row>
      <xdr:rowOff>145022</xdr:rowOff>
    </xdr:to>
    <xdr:cxnSp macro="">
      <xdr:nvCxnSpPr>
        <xdr:cNvPr id="438" name="直線コネクタ 437"/>
        <xdr:cNvCxnSpPr/>
      </xdr:nvCxnSpPr>
      <xdr:spPr>
        <a:xfrm>
          <a:off x="13512800" y="2459143"/>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1" name="フローチャート: 判断 440"/>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2" name="テキスト ボックス 441"/>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3" name="フローチャート: 判断 442"/>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4" name="テキスト ボックス 443"/>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5" name="フローチャート: 判断 444"/>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6" name="テキスト ボックス 445"/>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7" name="フローチャート: 判断 446"/>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10298</xdr:rowOff>
    </xdr:from>
    <xdr:ext cx="762000" cy="259045"/>
    <xdr:sp macro="" textlink="">
      <xdr:nvSpPr>
        <xdr:cNvPr id="448" name="テキスト ボックス 447"/>
        <xdr:cNvSpPr txBox="1"/>
      </xdr:nvSpPr>
      <xdr:spPr>
        <a:xfrm>
          <a:off x="13131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4" name="楕円 453"/>
        <xdr:cNvSpPr/>
      </xdr:nvSpPr>
      <xdr:spPr>
        <a:xfrm>
          <a:off x="14351000" y="249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9149</xdr:rowOff>
    </xdr:from>
    <xdr:ext cx="762000" cy="259045"/>
    <xdr:sp macro="" textlink="">
      <xdr:nvSpPr>
        <xdr:cNvPr id="455" name="テキスト ボックス 454"/>
        <xdr:cNvSpPr txBox="1"/>
      </xdr:nvSpPr>
      <xdr:spPr>
        <a:xfrm>
          <a:off x="14020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8043</xdr:rowOff>
    </xdr:from>
    <xdr:to>
      <xdr:col>64</xdr:col>
      <xdr:colOff>152400</xdr:colOff>
      <xdr:row>14</xdr:row>
      <xdr:rowOff>109643</xdr:rowOff>
    </xdr:to>
    <xdr:sp macro="" textlink="">
      <xdr:nvSpPr>
        <xdr:cNvPr id="456" name="楕円 455"/>
        <xdr:cNvSpPr/>
      </xdr:nvSpPr>
      <xdr:spPr>
        <a:xfrm>
          <a:off x="13462000" y="24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119820</xdr:rowOff>
    </xdr:from>
    <xdr:ext cx="762000" cy="259045"/>
    <xdr:sp macro="" textlink="">
      <xdr:nvSpPr>
        <xdr:cNvPr id="457" name="テキスト ボックス 456"/>
        <xdr:cNvSpPr txBox="1"/>
      </xdr:nvSpPr>
      <xdr:spPr>
        <a:xfrm>
          <a:off x="13131800" y="217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31,156
30,851
38.93
11,802,583
11,408,217
338,552
6,719,379
6,990,219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経常的な人件費支出は、職員の定員管理の適正化に努めてきた結果、類似団体と比較して低い水準を保っており、今後もこの水準を維持できるよう努める。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106426</xdr:rowOff>
    </xdr:from>
    <xdr:to>
      <xdr:col>24</xdr:col>
      <xdr:colOff>25400</xdr:colOff>
      <xdr:row>36</xdr:row>
      <xdr:rowOff>8128</xdr:rowOff>
    </xdr:to>
    <xdr:cxnSp macro="">
      <xdr:nvCxnSpPr>
        <xdr:cNvPr id="64" name="直線コネクタ 63"/>
        <xdr:cNvCxnSpPr/>
      </xdr:nvCxnSpPr>
      <xdr:spPr>
        <a:xfrm>
          <a:off x="3987800" y="610717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78994</xdr:rowOff>
    </xdr:from>
    <xdr:to>
      <xdr:col>19</xdr:col>
      <xdr:colOff>187325</xdr:colOff>
      <xdr:row>35</xdr:row>
      <xdr:rowOff>106426</xdr:rowOff>
    </xdr:to>
    <xdr:cxnSp macro="">
      <xdr:nvCxnSpPr>
        <xdr:cNvPr id="67" name="直線コネクタ 66"/>
        <xdr:cNvCxnSpPr/>
      </xdr:nvCxnSpPr>
      <xdr:spPr>
        <a:xfrm>
          <a:off x="3098800" y="60797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78994</xdr:rowOff>
    </xdr:from>
    <xdr:to>
      <xdr:col>15</xdr:col>
      <xdr:colOff>98425</xdr:colOff>
      <xdr:row>35</xdr:row>
      <xdr:rowOff>115570</xdr:rowOff>
    </xdr:to>
    <xdr:cxnSp macro="">
      <xdr:nvCxnSpPr>
        <xdr:cNvPr id="70" name="直線コネクタ 69"/>
        <xdr:cNvCxnSpPr/>
      </xdr:nvCxnSpPr>
      <xdr:spPr>
        <a:xfrm flipV="1">
          <a:off x="2209800" y="60797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115570</xdr:rowOff>
    </xdr:to>
    <xdr:cxnSp macro="">
      <xdr:nvCxnSpPr>
        <xdr:cNvPr id="73" name="直線コネクタ 72"/>
        <xdr:cNvCxnSpPr/>
      </xdr:nvCxnSpPr>
      <xdr:spPr>
        <a:xfrm>
          <a:off x="1320800" y="6116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128778</xdr:rowOff>
    </xdr:from>
    <xdr:to>
      <xdr:col>24</xdr:col>
      <xdr:colOff>76200</xdr:colOff>
      <xdr:row>36</xdr:row>
      <xdr:rowOff>58928</xdr:rowOff>
    </xdr:to>
    <xdr:sp macro="" textlink="">
      <xdr:nvSpPr>
        <xdr:cNvPr id="83" name="楕円 82"/>
        <xdr:cNvSpPr/>
      </xdr:nvSpPr>
      <xdr:spPr>
        <a:xfrm>
          <a:off x="4775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145305</xdr:rowOff>
    </xdr:from>
    <xdr:ext cx="762000" cy="259045"/>
    <xdr:sp macro="" textlink="">
      <xdr:nvSpPr>
        <xdr:cNvPr id="84" name="人件費該当値テキスト"/>
        <xdr:cNvSpPr txBox="1"/>
      </xdr:nvSpPr>
      <xdr:spPr>
        <a:xfrm>
          <a:off x="4914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55626</xdr:rowOff>
    </xdr:from>
    <xdr:to>
      <xdr:col>20</xdr:col>
      <xdr:colOff>38100</xdr:colOff>
      <xdr:row>35</xdr:row>
      <xdr:rowOff>157226</xdr:rowOff>
    </xdr:to>
    <xdr:sp macro="" textlink="">
      <xdr:nvSpPr>
        <xdr:cNvPr id="85" name="楕円 84"/>
        <xdr:cNvSpPr/>
      </xdr:nvSpPr>
      <xdr:spPr>
        <a:xfrm>
          <a:off x="3937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167403</xdr:rowOff>
    </xdr:from>
    <xdr:ext cx="736600" cy="259045"/>
    <xdr:sp macro="" textlink="">
      <xdr:nvSpPr>
        <xdr:cNvPr id="86" name="テキスト ボックス 85"/>
        <xdr:cNvSpPr txBox="1"/>
      </xdr:nvSpPr>
      <xdr:spPr>
        <a:xfrm>
          <a:off x="3606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28194</xdr:rowOff>
    </xdr:from>
    <xdr:to>
      <xdr:col>15</xdr:col>
      <xdr:colOff>149225</xdr:colOff>
      <xdr:row>35</xdr:row>
      <xdr:rowOff>129794</xdr:rowOff>
    </xdr:to>
    <xdr:sp macro="" textlink="">
      <xdr:nvSpPr>
        <xdr:cNvPr id="87" name="楕円 86"/>
        <xdr:cNvSpPr/>
      </xdr:nvSpPr>
      <xdr:spPr>
        <a:xfrm>
          <a:off x="3048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139971</xdr:rowOff>
    </xdr:from>
    <xdr:ext cx="762000" cy="259045"/>
    <xdr:sp macro="" textlink="">
      <xdr:nvSpPr>
        <xdr:cNvPr id="88" name="テキスト ボックス 87"/>
        <xdr:cNvSpPr txBox="1"/>
      </xdr:nvSpPr>
      <xdr:spPr>
        <a:xfrm>
          <a:off x="2717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89" name="楕円 88"/>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0" name="テキスト ボックス 89"/>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1" name="楕円 90"/>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2" name="テキスト ボックス 91"/>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類似団体を大きく上回る水準で推移している。</a:t>
          </a:r>
          <a:r>
            <a:rPr kumimoji="1" lang="ja-JP" altLang="ja-JP" sz="1100" baseline="0">
              <a:solidFill>
                <a:schemeClr val="dk1"/>
              </a:solidFill>
              <a:effectLst/>
              <a:latin typeface="+mn-lt"/>
              <a:ea typeface="+mn-ea"/>
              <a:cs typeface="+mn-cs"/>
            </a:rPr>
            <a:t>職員の不足を補う包括業務委託（人材派遣）や施設の指定管理委託等により類似団体と比較すると、高い水準となっている。今後は、より一層の事業の見直しを図り、事業効果を高め効率のよいサービスの展開を目指す。 </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46990</xdr:rowOff>
    </xdr:from>
    <xdr:to>
      <xdr:col>82</xdr:col>
      <xdr:colOff>107950</xdr:colOff>
      <xdr:row>19</xdr:row>
      <xdr:rowOff>92710</xdr:rowOff>
    </xdr:to>
    <xdr:cxnSp macro="">
      <xdr:nvCxnSpPr>
        <xdr:cNvPr id="125" name="直線コネクタ 124"/>
        <xdr:cNvCxnSpPr/>
      </xdr:nvCxnSpPr>
      <xdr:spPr>
        <a:xfrm>
          <a:off x="15671800" y="3304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19</xdr:row>
      <xdr:rowOff>46990</xdr:rowOff>
    </xdr:to>
    <xdr:cxnSp macro="">
      <xdr:nvCxnSpPr>
        <xdr:cNvPr id="128" name="直線コネクタ 127"/>
        <xdr:cNvCxnSpPr/>
      </xdr:nvCxnSpPr>
      <xdr:spPr>
        <a:xfrm>
          <a:off x="14782800" y="31216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104140</xdr:rowOff>
    </xdr:to>
    <xdr:cxnSp macro="">
      <xdr:nvCxnSpPr>
        <xdr:cNvPr id="131" name="直線コネクタ 130"/>
        <xdr:cNvCxnSpPr/>
      </xdr:nvCxnSpPr>
      <xdr:spPr>
        <a:xfrm flipV="1">
          <a:off x="13893800" y="3121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104140</xdr:rowOff>
    </xdr:from>
    <xdr:to>
      <xdr:col>69</xdr:col>
      <xdr:colOff>92075</xdr:colOff>
      <xdr:row>18</xdr:row>
      <xdr:rowOff>134620</xdr:rowOff>
    </xdr:to>
    <xdr:cxnSp macro="">
      <xdr:nvCxnSpPr>
        <xdr:cNvPr id="134" name="直線コネクタ 133"/>
        <xdr:cNvCxnSpPr/>
      </xdr:nvCxnSpPr>
      <xdr:spPr>
        <a:xfrm flipV="1">
          <a:off x="13004800" y="3190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41910</xdr:rowOff>
    </xdr:from>
    <xdr:to>
      <xdr:col>82</xdr:col>
      <xdr:colOff>158750</xdr:colOff>
      <xdr:row>19</xdr:row>
      <xdr:rowOff>143510</xdr:rowOff>
    </xdr:to>
    <xdr:sp macro="" textlink="">
      <xdr:nvSpPr>
        <xdr:cNvPr id="144" name="楕円 143"/>
        <xdr:cNvSpPr/>
      </xdr:nvSpPr>
      <xdr:spPr>
        <a:xfrm>
          <a:off x="164592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13987</xdr:rowOff>
    </xdr:from>
    <xdr:ext cx="762000" cy="259045"/>
    <xdr:sp macro="" textlink="">
      <xdr:nvSpPr>
        <xdr:cNvPr id="145" name="物件費該当値テキスト"/>
        <xdr:cNvSpPr txBox="1"/>
      </xdr:nvSpPr>
      <xdr:spPr>
        <a:xfrm>
          <a:off x="165989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167640</xdr:rowOff>
    </xdr:from>
    <xdr:to>
      <xdr:col>78</xdr:col>
      <xdr:colOff>120650</xdr:colOff>
      <xdr:row>19</xdr:row>
      <xdr:rowOff>97790</xdr:rowOff>
    </xdr:to>
    <xdr:sp macro="" textlink="">
      <xdr:nvSpPr>
        <xdr:cNvPr id="146" name="楕円 145"/>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82567</xdr:rowOff>
    </xdr:from>
    <xdr:ext cx="736600" cy="259045"/>
    <xdr:sp macro="" textlink="">
      <xdr:nvSpPr>
        <xdr:cNvPr id="147" name="テキスト ボックス 146"/>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8" name="楕円 147"/>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49" name="テキスト ボックス 148"/>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53340</xdr:rowOff>
    </xdr:from>
    <xdr:to>
      <xdr:col>69</xdr:col>
      <xdr:colOff>142875</xdr:colOff>
      <xdr:row>18</xdr:row>
      <xdr:rowOff>154940</xdr:rowOff>
    </xdr:to>
    <xdr:sp macro="" textlink="">
      <xdr:nvSpPr>
        <xdr:cNvPr id="150" name="楕円 149"/>
        <xdr:cNvSpPr/>
      </xdr:nvSpPr>
      <xdr:spPr>
        <a:xfrm>
          <a:off x="13843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51" name="テキスト ボックス 150"/>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83820</xdr:rowOff>
    </xdr:from>
    <xdr:to>
      <xdr:col>65</xdr:col>
      <xdr:colOff>53975</xdr:colOff>
      <xdr:row>19</xdr:row>
      <xdr:rowOff>13970</xdr:rowOff>
    </xdr:to>
    <xdr:sp macro="" textlink="">
      <xdr:nvSpPr>
        <xdr:cNvPr id="152" name="楕円 151"/>
        <xdr:cNvSpPr/>
      </xdr:nvSpPr>
      <xdr:spPr>
        <a:xfrm>
          <a:off x="12954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170197</xdr:rowOff>
    </xdr:from>
    <xdr:ext cx="762000" cy="259045"/>
    <xdr:sp macro="" textlink="">
      <xdr:nvSpPr>
        <xdr:cNvPr id="153" name="テキスト ボックス 152"/>
        <xdr:cNvSpPr txBox="1"/>
      </xdr:nvSpPr>
      <xdr:spPr>
        <a:xfrm>
          <a:off x="12623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障がい者自立支援サービス給付費</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保育所児童運営費が増加傾向にあり、類似団体よりも高い水準となっている。</a:t>
          </a:r>
          <a:r>
            <a:rPr kumimoji="1" lang="ja-JP" altLang="en-US" sz="1100">
              <a:solidFill>
                <a:schemeClr val="dk1"/>
              </a:solidFill>
              <a:effectLst/>
              <a:latin typeface="+mn-lt"/>
              <a:ea typeface="+mn-ea"/>
              <a:cs typeface="+mn-cs"/>
            </a:rPr>
            <a:t>適正なサービス水準の把握に努め、過剰な支出の抑制を図る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15422</xdr:rowOff>
    </xdr:from>
    <xdr:to>
      <xdr:col>24</xdr:col>
      <xdr:colOff>25400</xdr:colOff>
      <xdr:row>58</xdr:row>
      <xdr:rowOff>105228</xdr:rowOff>
    </xdr:to>
    <xdr:cxnSp macro="">
      <xdr:nvCxnSpPr>
        <xdr:cNvPr id="188" name="直線コネクタ 187"/>
        <xdr:cNvCxnSpPr/>
      </xdr:nvCxnSpPr>
      <xdr:spPr>
        <a:xfrm>
          <a:off x="3987800" y="9788072"/>
          <a:ext cx="8382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15422</xdr:rowOff>
    </xdr:to>
    <xdr:cxnSp macro="">
      <xdr:nvCxnSpPr>
        <xdr:cNvPr id="191" name="直線コネクタ 190"/>
        <xdr:cNvCxnSpPr/>
      </xdr:nvCxnSpPr>
      <xdr:spPr>
        <a:xfrm>
          <a:off x="3098800" y="9766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69850</xdr:rowOff>
    </xdr:to>
    <xdr:cxnSp macro="">
      <xdr:nvCxnSpPr>
        <xdr:cNvPr id="194" name="直線コネクタ 193"/>
        <xdr:cNvCxnSpPr/>
      </xdr:nvCxnSpPr>
      <xdr:spPr>
        <a:xfrm flipV="1">
          <a:off x="2209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15422</xdr:rowOff>
    </xdr:from>
    <xdr:to>
      <xdr:col>11</xdr:col>
      <xdr:colOff>9525</xdr:colOff>
      <xdr:row>57</xdr:row>
      <xdr:rowOff>69850</xdr:rowOff>
    </xdr:to>
    <xdr:cxnSp macro="">
      <xdr:nvCxnSpPr>
        <xdr:cNvPr id="197" name="直線コネクタ 196"/>
        <xdr:cNvCxnSpPr/>
      </xdr:nvCxnSpPr>
      <xdr:spPr>
        <a:xfrm>
          <a:off x="1320800" y="9788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54428</xdr:rowOff>
    </xdr:from>
    <xdr:to>
      <xdr:col>24</xdr:col>
      <xdr:colOff>76200</xdr:colOff>
      <xdr:row>58</xdr:row>
      <xdr:rowOff>156028</xdr:rowOff>
    </xdr:to>
    <xdr:sp macro="" textlink="">
      <xdr:nvSpPr>
        <xdr:cNvPr id="207" name="楕円 206"/>
        <xdr:cNvSpPr/>
      </xdr:nvSpPr>
      <xdr:spPr>
        <a:xfrm>
          <a:off x="47752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26505</xdr:rowOff>
    </xdr:from>
    <xdr:ext cx="762000" cy="259045"/>
    <xdr:sp macro="" textlink="">
      <xdr:nvSpPr>
        <xdr:cNvPr id="208" name="扶助費該当値テキスト"/>
        <xdr:cNvSpPr txBox="1"/>
      </xdr:nvSpPr>
      <xdr:spPr>
        <a:xfrm>
          <a:off x="4914900" y="997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136072</xdr:rowOff>
    </xdr:from>
    <xdr:to>
      <xdr:col>20</xdr:col>
      <xdr:colOff>38100</xdr:colOff>
      <xdr:row>57</xdr:row>
      <xdr:rowOff>66222</xdr:rowOff>
    </xdr:to>
    <xdr:sp macro="" textlink="">
      <xdr:nvSpPr>
        <xdr:cNvPr id="209" name="楕円 208"/>
        <xdr:cNvSpPr/>
      </xdr:nvSpPr>
      <xdr:spPr>
        <a:xfrm>
          <a:off x="3937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50999</xdr:rowOff>
    </xdr:from>
    <xdr:ext cx="736600" cy="259045"/>
    <xdr:sp macro="" textlink="">
      <xdr:nvSpPr>
        <xdr:cNvPr id="210" name="テキスト ボックス 209"/>
        <xdr:cNvSpPr txBox="1"/>
      </xdr:nvSpPr>
      <xdr:spPr>
        <a:xfrm>
          <a:off x="3606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1" name="楕円 210"/>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2" name="テキスト ボックス 211"/>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3" name="楕円 212"/>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4" name="テキスト ボックス 213"/>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136072</xdr:rowOff>
    </xdr:from>
    <xdr:to>
      <xdr:col>6</xdr:col>
      <xdr:colOff>171450</xdr:colOff>
      <xdr:row>57</xdr:row>
      <xdr:rowOff>66222</xdr:rowOff>
    </xdr:to>
    <xdr:sp macro="" textlink="">
      <xdr:nvSpPr>
        <xdr:cNvPr id="215" name="楕円 214"/>
        <xdr:cNvSpPr/>
      </xdr:nvSpPr>
      <xdr:spPr>
        <a:xfrm>
          <a:off x="1270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50999</xdr:rowOff>
    </xdr:from>
    <xdr:ext cx="762000" cy="259045"/>
    <xdr:sp macro="" textlink="">
      <xdr:nvSpPr>
        <xdr:cNvPr id="216" name="テキスト ボックス 215"/>
        <xdr:cNvSpPr txBox="1"/>
      </xdr:nvSpPr>
      <xdr:spPr>
        <a:xfrm>
          <a:off x="939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a:t>
          </a:r>
          <a:r>
            <a:rPr kumimoji="1" lang="ja-JP" altLang="ja-JP" sz="1100">
              <a:solidFill>
                <a:schemeClr val="dk1"/>
              </a:solidFill>
              <a:effectLst/>
              <a:latin typeface="+mn-lt"/>
              <a:ea typeface="+mn-ea"/>
              <a:cs typeface="+mn-cs"/>
            </a:rPr>
            <a:t>イント増加したが、類似団体平均よりも低い水準を保っている。今後も事業効果のある施策の実施に努める。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56</xdr:row>
      <xdr:rowOff>99785</xdr:rowOff>
    </xdr:to>
    <xdr:cxnSp macro="">
      <xdr:nvCxnSpPr>
        <xdr:cNvPr id="251" name="直線コネクタ 250"/>
        <xdr:cNvCxnSpPr/>
      </xdr:nvCxnSpPr>
      <xdr:spPr>
        <a:xfrm>
          <a:off x="15671800" y="96792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162378</xdr:rowOff>
    </xdr:from>
    <xdr:to>
      <xdr:col>78</xdr:col>
      <xdr:colOff>69850</xdr:colOff>
      <xdr:row>56</xdr:row>
      <xdr:rowOff>78015</xdr:rowOff>
    </xdr:to>
    <xdr:cxnSp macro="">
      <xdr:nvCxnSpPr>
        <xdr:cNvPr id="254" name="直線コネクタ 253"/>
        <xdr:cNvCxnSpPr/>
      </xdr:nvCxnSpPr>
      <xdr:spPr>
        <a:xfrm>
          <a:off x="14782800" y="9592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162378</xdr:rowOff>
    </xdr:from>
    <xdr:to>
      <xdr:col>73</xdr:col>
      <xdr:colOff>180975</xdr:colOff>
      <xdr:row>56</xdr:row>
      <xdr:rowOff>132443</xdr:rowOff>
    </xdr:to>
    <xdr:cxnSp macro="">
      <xdr:nvCxnSpPr>
        <xdr:cNvPr id="257" name="直線コネクタ 256"/>
        <xdr:cNvCxnSpPr/>
      </xdr:nvCxnSpPr>
      <xdr:spPr>
        <a:xfrm flipV="1">
          <a:off x="13893800" y="95921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78015</xdr:rowOff>
    </xdr:from>
    <xdr:to>
      <xdr:col>69</xdr:col>
      <xdr:colOff>92075</xdr:colOff>
      <xdr:row>56</xdr:row>
      <xdr:rowOff>132443</xdr:rowOff>
    </xdr:to>
    <xdr:cxnSp macro="">
      <xdr:nvCxnSpPr>
        <xdr:cNvPr id="260" name="直線コネクタ 259"/>
        <xdr:cNvCxnSpPr/>
      </xdr:nvCxnSpPr>
      <xdr:spPr>
        <a:xfrm>
          <a:off x="13004800" y="96792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70" name="楕円 269"/>
        <xdr:cNvSpPr/>
      </xdr:nvSpPr>
      <xdr:spPr>
        <a:xfrm>
          <a:off x="16459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65512</xdr:rowOff>
    </xdr:from>
    <xdr:ext cx="762000" cy="259045"/>
    <xdr:sp macro="" textlink="">
      <xdr:nvSpPr>
        <xdr:cNvPr id="271" name="その他該当値テキスト"/>
        <xdr:cNvSpPr txBox="1"/>
      </xdr:nvSpPr>
      <xdr:spPr>
        <a:xfrm>
          <a:off x="165989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27215</xdr:rowOff>
    </xdr:from>
    <xdr:to>
      <xdr:col>78</xdr:col>
      <xdr:colOff>120650</xdr:colOff>
      <xdr:row>56</xdr:row>
      <xdr:rowOff>128815</xdr:rowOff>
    </xdr:to>
    <xdr:sp macro="" textlink="">
      <xdr:nvSpPr>
        <xdr:cNvPr id="272" name="楕円 271"/>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73" name="テキスト ボックス 272"/>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111578</xdr:rowOff>
    </xdr:from>
    <xdr:to>
      <xdr:col>74</xdr:col>
      <xdr:colOff>31750</xdr:colOff>
      <xdr:row>56</xdr:row>
      <xdr:rowOff>41728</xdr:rowOff>
    </xdr:to>
    <xdr:sp macro="" textlink="">
      <xdr:nvSpPr>
        <xdr:cNvPr id="274" name="楕円 273"/>
        <xdr:cNvSpPr/>
      </xdr:nvSpPr>
      <xdr:spPr>
        <a:xfrm>
          <a:off x="14732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51905</xdr:rowOff>
    </xdr:from>
    <xdr:ext cx="762000" cy="259045"/>
    <xdr:sp macro="" textlink="">
      <xdr:nvSpPr>
        <xdr:cNvPr id="275" name="テキスト ボックス 274"/>
        <xdr:cNvSpPr txBox="1"/>
      </xdr:nvSpPr>
      <xdr:spPr>
        <a:xfrm>
          <a:off x="14401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81643</xdr:rowOff>
    </xdr:from>
    <xdr:to>
      <xdr:col>69</xdr:col>
      <xdr:colOff>142875</xdr:colOff>
      <xdr:row>57</xdr:row>
      <xdr:rowOff>11793</xdr:rowOff>
    </xdr:to>
    <xdr:sp macro="" textlink="">
      <xdr:nvSpPr>
        <xdr:cNvPr id="276" name="楕円 275"/>
        <xdr:cNvSpPr/>
      </xdr:nvSpPr>
      <xdr:spPr>
        <a:xfrm>
          <a:off x="13843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21970</xdr:rowOff>
    </xdr:from>
    <xdr:ext cx="762000" cy="259045"/>
    <xdr:sp macro="" textlink="">
      <xdr:nvSpPr>
        <xdr:cNvPr id="277" name="テキスト ボックス 276"/>
        <xdr:cNvSpPr txBox="1"/>
      </xdr:nvSpPr>
      <xdr:spPr>
        <a:xfrm>
          <a:off x="13512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78" name="楕円 277"/>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79" name="テキスト ボックス 278"/>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を大きく上回る水準で推移している。須恵町外二ヶ町清掃施設組合、粕屋南部消防組合、その他の一部事務組合への負担金の割合の高さが要因であると考えられる。各種団体への単独補助金等の必要性について見直し、制度等の統廃合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xdr:rowOff>
    </xdr:from>
    <xdr:to>
      <xdr:col>82</xdr:col>
      <xdr:colOff>107950</xdr:colOff>
      <xdr:row>38</xdr:row>
      <xdr:rowOff>94996</xdr:rowOff>
    </xdr:to>
    <xdr:cxnSp macro="">
      <xdr:nvCxnSpPr>
        <xdr:cNvPr id="309" name="直線コネクタ 308"/>
        <xdr:cNvCxnSpPr/>
      </xdr:nvCxnSpPr>
      <xdr:spPr>
        <a:xfrm flipV="1">
          <a:off x="15671800" y="651865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94996</xdr:rowOff>
    </xdr:to>
    <xdr:cxnSp macro="">
      <xdr:nvCxnSpPr>
        <xdr:cNvPr id="312" name="直線コネクタ 311"/>
        <xdr:cNvCxnSpPr/>
      </xdr:nvCxnSpPr>
      <xdr:spPr>
        <a:xfrm>
          <a:off x="14782800" y="65598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38</xdr:row>
      <xdr:rowOff>81280</xdr:rowOff>
    </xdr:to>
    <xdr:cxnSp macro="">
      <xdr:nvCxnSpPr>
        <xdr:cNvPr id="315" name="直線コネクタ 314"/>
        <xdr:cNvCxnSpPr/>
      </xdr:nvCxnSpPr>
      <xdr:spPr>
        <a:xfrm flipV="1">
          <a:off x="13893800" y="65598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76708</xdr:rowOff>
    </xdr:from>
    <xdr:to>
      <xdr:col>69</xdr:col>
      <xdr:colOff>92075</xdr:colOff>
      <xdr:row>38</xdr:row>
      <xdr:rowOff>81280</xdr:rowOff>
    </xdr:to>
    <xdr:cxnSp macro="">
      <xdr:nvCxnSpPr>
        <xdr:cNvPr id="318" name="直線コネクタ 317"/>
        <xdr:cNvCxnSpPr/>
      </xdr:nvCxnSpPr>
      <xdr:spPr>
        <a:xfrm>
          <a:off x="13004800" y="65918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28" name="楕円 327"/>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29" name="補助費等該当値テキスト"/>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44196</xdr:rowOff>
    </xdr:from>
    <xdr:to>
      <xdr:col>78</xdr:col>
      <xdr:colOff>120650</xdr:colOff>
      <xdr:row>38</xdr:row>
      <xdr:rowOff>145796</xdr:rowOff>
    </xdr:to>
    <xdr:sp macro="" textlink="">
      <xdr:nvSpPr>
        <xdr:cNvPr id="330" name="楕円 329"/>
        <xdr:cNvSpPr/>
      </xdr:nvSpPr>
      <xdr:spPr>
        <a:xfrm>
          <a:off x="15621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130573</xdr:rowOff>
    </xdr:from>
    <xdr:ext cx="736600" cy="259045"/>
    <xdr:sp macro="" textlink="">
      <xdr:nvSpPr>
        <xdr:cNvPr id="331" name="テキスト ボックス 330"/>
        <xdr:cNvSpPr txBox="1"/>
      </xdr:nvSpPr>
      <xdr:spPr>
        <a:xfrm>
          <a:off x="15290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165354</xdr:rowOff>
    </xdr:from>
    <xdr:to>
      <xdr:col>74</xdr:col>
      <xdr:colOff>31750</xdr:colOff>
      <xdr:row>38</xdr:row>
      <xdr:rowOff>95504</xdr:rowOff>
    </xdr:to>
    <xdr:sp macro="" textlink="">
      <xdr:nvSpPr>
        <xdr:cNvPr id="332" name="楕円 331"/>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80281</xdr:rowOff>
    </xdr:from>
    <xdr:ext cx="762000" cy="259045"/>
    <xdr:sp macro="" textlink="">
      <xdr:nvSpPr>
        <xdr:cNvPr id="333" name="テキスト ボックス 332"/>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4" name="楕円 333"/>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5" name="テキスト ボックス 334"/>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25908</xdr:rowOff>
    </xdr:from>
    <xdr:to>
      <xdr:col>65</xdr:col>
      <xdr:colOff>53975</xdr:colOff>
      <xdr:row>38</xdr:row>
      <xdr:rowOff>127508</xdr:rowOff>
    </xdr:to>
    <xdr:sp macro="" textlink="">
      <xdr:nvSpPr>
        <xdr:cNvPr id="336" name="楕円 335"/>
        <xdr:cNvSpPr/>
      </xdr:nvSpPr>
      <xdr:spPr>
        <a:xfrm>
          <a:off x="12954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112285</xdr:rowOff>
    </xdr:from>
    <xdr:ext cx="762000" cy="259045"/>
    <xdr:sp macro="" textlink="">
      <xdr:nvSpPr>
        <xdr:cNvPr id="337" name="テキスト ボックス 336"/>
        <xdr:cNvSpPr txBox="1"/>
      </xdr:nvSpPr>
      <xdr:spPr>
        <a:xfrm>
          <a:off x="12623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償還ピークを越えたことで、公債費は減少している。今後は、</a:t>
          </a:r>
          <a:r>
            <a:rPr kumimoji="1" lang="ja-JP" altLang="ja-JP" sz="1100">
              <a:solidFill>
                <a:schemeClr val="dk1"/>
              </a:solidFill>
              <a:effectLst/>
              <a:latin typeface="+mn-lt"/>
              <a:ea typeface="+mn-ea"/>
              <a:cs typeface="+mn-cs"/>
            </a:rPr>
            <a:t>老朽化した公共施設の更新が計画されており、地方債の発行が増加することが見込まれるが、可能な限り交付税算入のある地方債を中心に借入を行うことで、</a:t>
          </a:r>
          <a:r>
            <a:rPr kumimoji="1" lang="ja-JP" altLang="en-US" sz="1100">
              <a:solidFill>
                <a:schemeClr val="dk1"/>
              </a:solidFill>
              <a:effectLst/>
              <a:latin typeface="+mn-lt"/>
              <a:ea typeface="+mn-ea"/>
              <a:cs typeface="+mn-cs"/>
            </a:rPr>
            <a:t>町の負担</a:t>
          </a:r>
          <a:r>
            <a:rPr kumimoji="1" lang="ja-JP" altLang="ja-JP" sz="1100">
              <a:solidFill>
                <a:schemeClr val="dk1"/>
              </a:solidFill>
              <a:effectLst/>
              <a:latin typeface="+mn-lt"/>
              <a:ea typeface="+mn-ea"/>
              <a:cs typeface="+mn-cs"/>
            </a:rPr>
            <a:t>抑制に努める。 </a:t>
          </a:r>
          <a:endParaRPr lang="ja-JP" altLang="ja-JP">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108713</xdr:rowOff>
    </xdr:to>
    <xdr:cxnSp macro="">
      <xdr:nvCxnSpPr>
        <xdr:cNvPr id="367" name="直線コネクタ 366"/>
        <xdr:cNvCxnSpPr/>
      </xdr:nvCxnSpPr>
      <xdr:spPr>
        <a:xfrm flipV="1">
          <a:off x="3987800" y="13065761"/>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99568</xdr:rowOff>
    </xdr:from>
    <xdr:to>
      <xdr:col>19</xdr:col>
      <xdr:colOff>187325</xdr:colOff>
      <xdr:row>76</xdr:row>
      <xdr:rowOff>108713</xdr:rowOff>
    </xdr:to>
    <xdr:cxnSp macro="">
      <xdr:nvCxnSpPr>
        <xdr:cNvPr id="370" name="直線コネクタ 369"/>
        <xdr:cNvCxnSpPr/>
      </xdr:nvCxnSpPr>
      <xdr:spPr>
        <a:xfrm>
          <a:off x="3098800" y="131297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99568</xdr:rowOff>
    </xdr:from>
    <xdr:to>
      <xdr:col>15</xdr:col>
      <xdr:colOff>98425</xdr:colOff>
      <xdr:row>76</xdr:row>
      <xdr:rowOff>140715</xdr:rowOff>
    </xdr:to>
    <xdr:cxnSp macro="">
      <xdr:nvCxnSpPr>
        <xdr:cNvPr id="373" name="直線コネクタ 372"/>
        <xdr:cNvCxnSpPr/>
      </xdr:nvCxnSpPr>
      <xdr:spPr>
        <a:xfrm flipV="1">
          <a:off x="2209800" y="131297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76</xdr:row>
      <xdr:rowOff>145287</xdr:rowOff>
    </xdr:to>
    <xdr:cxnSp macro="">
      <xdr:nvCxnSpPr>
        <xdr:cNvPr id="376" name="直線コネクタ 375"/>
        <xdr:cNvCxnSpPr/>
      </xdr:nvCxnSpPr>
      <xdr:spPr>
        <a:xfrm flipV="1">
          <a:off x="1320800" y="131709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86" name="楕円 385"/>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87"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57913</xdr:rowOff>
    </xdr:from>
    <xdr:to>
      <xdr:col>20</xdr:col>
      <xdr:colOff>38100</xdr:colOff>
      <xdr:row>76</xdr:row>
      <xdr:rowOff>159513</xdr:rowOff>
    </xdr:to>
    <xdr:sp macro="" textlink="">
      <xdr:nvSpPr>
        <xdr:cNvPr id="388" name="楕円 387"/>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169689</xdr:rowOff>
    </xdr:from>
    <xdr:ext cx="736600" cy="259045"/>
    <xdr:sp macro="" textlink="">
      <xdr:nvSpPr>
        <xdr:cNvPr id="389" name="テキスト ボックス 388"/>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48768</xdr:rowOff>
    </xdr:from>
    <xdr:to>
      <xdr:col>15</xdr:col>
      <xdr:colOff>149225</xdr:colOff>
      <xdr:row>76</xdr:row>
      <xdr:rowOff>150368</xdr:rowOff>
    </xdr:to>
    <xdr:sp macro="" textlink="">
      <xdr:nvSpPr>
        <xdr:cNvPr id="390" name="楕円 389"/>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160545</xdr:rowOff>
    </xdr:from>
    <xdr:ext cx="762000" cy="259045"/>
    <xdr:sp macro="" textlink="">
      <xdr:nvSpPr>
        <xdr:cNvPr id="391" name="テキスト ボックス 390"/>
        <xdr:cNvSpPr txBox="1"/>
      </xdr:nvSpPr>
      <xdr:spPr>
        <a:xfrm>
          <a:off x="2717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92" name="楕円 391"/>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93" name="テキスト ボックス 392"/>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94487</xdr:rowOff>
    </xdr:from>
    <xdr:to>
      <xdr:col>6</xdr:col>
      <xdr:colOff>171450</xdr:colOff>
      <xdr:row>77</xdr:row>
      <xdr:rowOff>24637</xdr:rowOff>
    </xdr:to>
    <xdr:sp macro="" textlink="">
      <xdr:nvSpPr>
        <xdr:cNvPr id="394" name="楕円 393"/>
        <xdr:cNvSpPr/>
      </xdr:nvSpPr>
      <xdr:spPr>
        <a:xfrm>
          <a:off x="1270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34815</xdr:rowOff>
    </xdr:from>
    <xdr:ext cx="762000" cy="259045"/>
    <xdr:sp macro="" textlink="">
      <xdr:nvSpPr>
        <xdr:cNvPr id="395" name="テキスト ボックス 394"/>
        <xdr:cNvSpPr txBox="1"/>
      </xdr:nvSpPr>
      <xdr:spPr>
        <a:xfrm>
          <a:off x="939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公債費以外の経常支出は、依然として類似団体平均値を上回る結果となっている。</a:t>
          </a:r>
          <a:r>
            <a:rPr kumimoji="1" lang="ja-JP" altLang="en-US" sz="1100">
              <a:solidFill>
                <a:schemeClr val="dk1"/>
              </a:solidFill>
              <a:effectLst/>
              <a:latin typeface="+mn-lt"/>
              <a:ea typeface="+mn-ea"/>
              <a:cs typeface="+mn-cs"/>
            </a:rPr>
            <a:t>扶助費や</a:t>
          </a:r>
          <a:r>
            <a:rPr kumimoji="1" lang="ja-JP" altLang="ja-JP" sz="1100">
              <a:solidFill>
                <a:schemeClr val="dk1"/>
              </a:solidFill>
              <a:effectLst/>
              <a:latin typeface="+mn-lt"/>
              <a:ea typeface="+mn-ea"/>
              <a:cs typeface="+mn-cs"/>
            </a:rPr>
            <a:t>物件費の支出額が増えているためである。今後はより一層の効果的な事業を展開し、効率よいサービスを実施するとともに、歳入の確保に努めていく。 </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129287</xdr:rowOff>
    </xdr:from>
    <xdr:to>
      <xdr:col>82</xdr:col>
      <xdr:colOff>107950</xdr:colOff>
      <xdr:row>80</xdr:row>
      <xdr:rowOff>85852</xdr:rowOff>
    </xdr:to>
    <xdr:cxnSp macro="">
      <xdr:nvCxnSpPr>
        <xdr:cNvPr id="426" name="直線コネクタ 425"/>
        <xdr:cNvCxnSpPr/>
      </xdr:nvCxnSpPr>
      <xdr:spPr>
        <a:xfrm>
          <a:off x="15671800" y="13673837"/>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67563</xdr:rowOff>
    </xdr:from>
    <xdr:to>
      <xdr:col>78</xdr:col>
      <xdr:colOff>69850</xdr:colOff>
      <xdr:row>79</xdr:row>
      <xdr:rowOff>129287</xdr:rowOff>
    </xdr:to>
    <xdr:cxnSp macro="">
      <xdr:nvCxnSpPr>
        <xdr:cNvPr id="429" name="直線コネクタ 428"/>
        <xdr:cNvCxnSpPr/>
      </xdr:nvCxnSpPr>
      <xdr:spPr>
        <a:xfrm>
          <a:off x="14782800" y="13440663"/>
          <a:ext cx="889000" cy="23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67563</xdr:rowOff>
    </xdr:from>
    <xdr:to>
      <xdr:col>73</xdr:col>
      <xdr:colOff>180975</xdr:colOff>
      <xdr:row>79</xdr:row>
      <xdr:rowOff>101854</xdr:rowOff>
    </xdr:to>
    <xdr:cxnSp macro="">
      <xdr:nvCxnSpPr>
        <xdr:cNvPr id="432" name="直線コネクタ 431"/>
        <xdr:cNvCxnSpPr/>
      </xdr:nvCxnSpPr>
      <xdr:spPr>
        <a:xfrm flipV="1">
          <a:off x="13893800" y="13440663"/>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69850</xdr:rowOff>
    </xdr:from>
    <xdr:to>
      <xdr:col>69</xdr:col>
      <xdr:colOff>92075</xdr:colOff>
      <xdr:row>79</xdr:row>
      <xdr:rowOff>101854</xdr:rowOff>
    </xdr:to>
    <xdr:cxnSp macro="">
      <xdr:nvCxnSpPr>
        <xdr:cNvPr id="435" name="直線コネクタ 434"/>
        <xdr:cNvCxnSpPr/>
      </xdr:nvCxnSpPr>
      <xdr:spPr>
        <a:xfrm>
          <a:off x="13004800" y="136144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35052</xdr:rowOff>
    </xdr:from>
    <xdr:to>
      <xdr:col>82</xdr:col>
      <xdr:colOff>158750</xdr:colOff>
      <xdr:row>80</xdr:row>
      <xdr:rowOff>136652</xdr:rowOff>
    </xdr:to>
    <xdr:sp macro="" textlink="">
      <xdr:nvSpPr>
        <xdr:cNvPr id="445" name="楕円 444"/>
        <xdr:cNvSpPr/>
      </xdr:nvSpPr>
      <xdr:spPr>
        <a:xfrm>
          <a:off x="164592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7129</xdr:rowOff>
    </xdr:from>
    <xdr:ext cx="762000" cy="259045"/>
    <xdr:sp macro="" textlink="">
      <xdr:nvSpPr>
        <xdr:cNvPr id="446" name="公債費以外該当値テキスト"/>
        <xdr:cNvSpPr txBox="1"/>
      </xdr:nvSpPr>
      <xdr:spPr>
        <a:xfrm>
          <a:off x="165989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78487</xdr:rowOff>
    </xdr:from>
    <xdr:to>
      <xdr:col>78</xdr:col>
      <xdr:colOff>120650</xdr:colOff>
      <xdr:row>80</xdr:row>
      <xdr:rowOff>8637</xdr:rowOff>
    </xdr:to>
    <xdr:sp macro="" textlink="">
      <xdr:nvSpPr>
        <xdr:cNvPr id="447" name="楕円 446"/>
        <xdr:cNvSpPr/>
      </xdr:nvSpPr>
      <xdr:spPr>
        <a:xfrm>
          <a:off x="15621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164864</xdr:rowOff>
    </xdr:from>
    <xdr:ext cx="736600" cy="259045"/>
    <xdr:sp macro="" textlink="">
      <xdr:nvSpPr>
        <xdr:cNvPr id="448" name="テキスト ボックス 447"/>
        <xdr:cNvSpPr txBox="1"/>
      </xdr:nvSpPr>
      <xdr:spPr>
        <a:xfrm>
          <a:off x="15290800" y="13709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xdr:rowOff>
    </xdr:from>
    <xdr:to>
      <xdr:col>74</xdr:col>
      <xdr:colOff>31750</xdr:colOff>
      <xdr:row>78</xdr:row>
      <xdr:rowOff>118363</xdr:rowOff>
    </xdr:to>
    <xdr:sp macro="" textlink="">
      <xdr:nvSpPr>
        <xdr:cNvPr id="449" name="楕円 448"/>
        <xdr:cNvSpPr/>
      </xdr:nvSpPr>
      <xdr:spPr>
        <a:xfrm>
          <a:off x="14732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103140</xdr:rowOff>
    </xdr:from>
    <xdr:ext cx="762000" cy="259045"/>
    <xdr:sp macro="" textlink="">
      <xdr:nvSpPr>
        <xdr:cNvPr id="450" name="テキスト ボックス 449"/>
        <xdr:cNvSpPr txBox="1"/>
      </xdr:nvSpPr>
      <xdr:spPr>
        <a:xfrm>
          <a:off x="14401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51054</xdr:rowOff>
    </xdr:from>
    <xdr:to>
      <xdr:col>69</xdr:col>
      <xdr:colOff>142875</xdr:colOff>
      <xdr:row>79</xdr:row>
      <xdr:rowOff>152654</xdr:rowOff>
    </xdr:to>
    <xdr:sp macro="" textlink="">
      <xdr:nvSpPr>
        <xdr:cNvPr id="451" name="楕円 450"/>
        <xdr:cNvSpPr/>
      </xdr:nvSpPr>
      <xdr:spPr>
        <a:xfrm>
          <a:off x="13843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137431</xdr:rowOff>
    </xdr:from>
    <xdr:ext cx="762000" cy="259045"/>
    <xdr:sp macro="" textlink="">
      <xdr:nvSpPr>
        <xdr:cNvPr id="452" name="テキスト ボックス 451"/>
        <xdr:cNvSpPr txBox="1"/>
      </xdr:nvSpPr>
      <xdr:spPr>
        <a:xfrm>
          <a:off x="13512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19050</xdr:rowOff>
    </xdr:from>
    <xdr:to>
      <xdr:col>65</xdr:col>
      <xdr:colOff>53975</xdr:colOff>
      <xdr:row>79</xdr:row>
      <xdr:rowOff>120650</xdr:rowOff>
    </xdr:to>
    <xdr:sp macro="" textlink="">
      <xdr:nvSpPr>
        <xdr:cNvPr id="453" name="楕円 452"/>
        <xdr:cNvSpPr/>
      </xdr:nvSpPr>
      <xdr:spPr>
        <a:xfrm>
          <a:off x="12954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105427</xdr:rowOff>
    </xdr:from>
    <xdr:ext cx="762000" cy="259045"/>
    <xdr:sp macro="" textlink="">
      <xdr:nvSpPr>
        <xdr:cNvPr id="454" name="テキスト ボックス 453"/>
        <xdr:cNvSpPr txBox="1"/>
      </xdr:nvSpPr>
      <xdr:spPr>
        <a:xfrm>
          <a:off x="12623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99130</xdr:rowOff>
    </xdr:from>
    <xdr:to>
      <xdr:col>29</xdr:col>
      <xdr:colOff>127000</xdr:colOff>
      <xdr:row>19</xdr:row>
      <xdr:rowOff>134106</xdr:rowOff>
    </xdr:to>
    <xdr:cxnSp macro="">
      <xdr:nvCxnSpPr>
        <xdr:cNvPr id="54" name="直線コネクタ 53"/>
        <xdr:cNvCxnSpPr/>
      </xdr:nvCxnSpPr>
      <xdr:spPr bwMode="auto">
        <a:xfrm flipV="1">
          <a:off x="5003800" y="3404305"/>
          <a:ext cx="647700" cy="34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134106</xdr:rowOff>
    </xdr:from>
    <xdr:to>
      <xdr:col>26</xdr:col>
      <xdr:colOff>50800</xdr:colOff>
      <xdr:row>19</xdr:row>
      <xdr:rowOff>160194</xdr:rowOff>
    </xdr:to>
    <xdr:cxnSp macro="">
      <xdr:nvCxnSpPr>
        <xdr:cNvPr id="57" name="直線コネクタ 56"/>
        <xdr:cNvCxnSpPr/>
      </xdr:nvCxnSpPr>
      <xdr:spPr bwMode="auto">
        <a:xfrm flipV="1">
          <a:off x="4305300" y="3439281"/>
          <a:ext cx="698500" cy="26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160194</xdr:rowOff>
    </xdr:from>
    <xdr:to>
      <xdr:col>22</xdr:col>
      <xdr:colOff>114300</xdr:colOff>
      <xdr:row>20</xdr:row>
      <xdr:rowOff>27849</xdr:rowOff>
    </xdr:to>
    <xdr:cxnSp macro="">
      <xdr:nvCxnSpPr>
        <xdr:cNvPr id="60" name="直線コネクタ 59"/>
        <xdr:cNvCxnSpPr/>
      </xdr:nvCxnSpPr>
      <xdr:spPr bwMode="auto">
        <a:xfrm flipV="1">
          <a:off x="3606800" y="3465369"/>
          <a:ext cx="698500" cy="39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9747</xdr:rowOff>
    </xdr:from>
    <xdr:to>
      <xdr:col>18</xdr:col>
      <xdr:colOff>177800</xdr:colOff>
      <xdr:row>20</xdr:row>
      <xdr:rowOff>27849</xdr:rowOff>
    </xdr:to>
    <xdr:cxnSp macro="">
      <xdr:nvCxnSpPr>
        <xdr:cNvPr id="63" name="直線コネクタ 62"/>
        <xdr:cNvCxnSpPr/>
      </xdr:nvCxnSpPr>
      <xdr:spPr bwMode="auto">
        <a:xfrm>
          <a:off x="2908300" y="3486372"/>
          <a:ext cx="698500" cy="18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48330</xdr:rowOff>
    </xdr:from>
    <xdr:to>
      <xdr:col>29</xdr:col>
      <xdr:colOff>177800</xdr:colOff>
      <xdr:row>19</xdr:row>
      <xdr:rowOff>149930</xdr:rowOff>
    </xdr:to>
    <xdr:sp macro="" textlink="">
      <xdr:nvSpPr>
        <xdr:cNvPr id="73" name="楕円 72"/>
        <xdr:cNvSpPr/>
      </xdr:nvSpPr>
      <xdr:spPr bwMode="auto">
        <a:xfrm>
          <a:off x="5600700" y="3353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128357</xdr:rowOff>
    </xdr:from>
    <xdr:ext cx="762000" cy="259045"/>
    <xdr:sp macro="" textlink="">
      <xdr:nvSpPr>
        <xdr:cNvPr id="74" name="人口1人当たり決算額の推移該当値テキスト130"/>
        <xdr:cNvSpPr txBox="1"/>
      </xdr:nvSpPr>
      <xdr:spPr>
        <a:xfrm>
          <a:off x="5740400" y="326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83306</xdr:rowOff>
    </xdr:from>
    <xdr:to>
      <xdr:col>26</xdr:col>
      <xdr:colOff>101600</xdr:colOff>
      <xdr:row>20</xdr:row>
      <xdr:rowOff>13456</xdr:rowOff>
    </xdr:to>
    <xdr:sp macro="" textlink="">
      <xdr:nvSpPr>
        <xdr:cNvPr id="75" name="楕円 74"/>
        <xdr:cNvSpPr/>
      </xdr:nvSpPr>
      <xdr:spPr bwMode="auto">
        <a:xfrm>
          <a:off x="4953000" y="3388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169683</xdr:rowOff>
    </xdr:from>
    <xdr:ext cx="736600" cy="259045"/>
    <xdr:sp macro="" textlink="">
      <xdr:nvSpPr>
        <xdr:cNvPr id="76" name="テキスト ボックス 75"/>
        <xdr:cNvSpPr txBox="1"/>
      </xdr:nvSpPr>
      <xdr:spPr>
        <a:xfrm>
          <a:off x="4622800" y="347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109394</xdr:rowOff>
    </xdr:from>
    <xdr:to>
      <xdr:col>22</xdr:col>
      <xdr:colOff>165100</xdr:colOff>
      <xdr:row>20</xdr:row>
      <xdr:rowOff>39544</xdr:rowOff>
    </xdr:to>
    <xdr:sp macro="" textlink="">
      <xdr:nvSpPr>
        <xdr:cNvPr id="77" name="楕円 76"/>
        <xdr:cNvSpPr/>
      </xdr:nvSpPr>
      <xdr:spPr bwMode="auto">
        <a:xfrm>
          <a:off x="4254500" y="3414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24321</xdr:rowOff>
    </xdr:from>
    <xdr:ext cx="762000" cy="259045"/>
    <xdr:sp macro="" textlink="">
      <xdr:nvSpPr>
        <xdr:cNvPr id="78" name="テキスト ボックス 77"/>
        <xdr:cNvSpPr txBox="1"/>
      </xdr:nvSpPr>
      <xdr:spPr>
        <a:xfrm>
          <a:off x="3924300" y="350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148499</xdr:rowOff>
    </xdr:from>
    <xdr:to>
      <xdr:col>19</xdr:col>
      <xdr:colOff>38100</xdr:colOff>
      <xdr:row>20</xdr:row>
      <xdr:rowOff>78649</xdr:rowOff>
    </xdr:to>
    <xdr:sp macro="" textlink="">
      <xdr:nvSpPr>
        <xdr:cNvPr id="79" name="楕円 78"/>
        <xdr:cNvSpPr/>
      </xdr:nvSpPr>
      <xdr:spPr bwMode="auto">
        <a:xfrm>
          <a:off x="3556000" y="3453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63426</xdr:rowOff>
    </xdr:from>
    <xdr:ext cx="762000" cy="259045"/>
    <xdr:sp macro="" textlink="">
      <xdr:nvSpPr>
        <xdr:cNvPr id="80" name="テキスト ボックス 79"/>
        <xdr:cNvSpPr txBox="1"/>
      </xdr:nvSpPr>
      <xdr:spPr>
        <a:xfrm>
          <a:off x="3225800" y="35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130397</xdr:rowOff>
    </xdr:from>
    <xdr:to>
      <xdr:col>15</xdr:col>
      <xdr:colOff>101600</xdr:colOff>
      <xdr:row>20</xdr:row>
      <xdr:rowOff>60547</xdr:rowOff>
    </xdr:to>
    <xdr:sp macro="" textlink="">
      <xdr:nvSpPr>
        <xdr:cNvPr id="81" name="楕円 80"/>
        <xdr:cNvSpPr/>
      </xdr:nvSpPr>
      <xdr:spPr bwMode="auto">
        <a:xfrm>
          <a:off x="2857500" y="3435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45324</xdr:rowOff>
    </xdr:from>
    <xdr:ext cx="762000" cy="259045"/>
    <xdr:sp macro="" textlink="">
      <xdr:nvSpPr>
        <xdr:cNvPr id="82" name="テキスト ボックス 81"/>
        <xdr:cNvSpPr txBox="1"/>
      </xdr:nvSpPr>
      <xdr:spPr>
        <a:xfrm>
          <a:off x="2527300" y="35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291040</xdr:rowOff>
    </xdr:from>
    <xdr:to>
      <xdr:col>29</xdr:col>
      <xdr:colOff>127000</xdr:colOff>
      <xdr:row>36</xdr:row>
      <xdr:rowOff>17767</xdr:rowOff>
    </xdr:to>
    <xdr:cxnSp macro="">
      <xdr:nvCxnSpPr>
        <xdr:cNvPr id="115" name="直線コネクタ 114"/>
        <xdr:cNvCxnSpPr/>
      </xdr:nvCxnSpPr>
      <xdr:spPr bwMode="auto">
        <a:xfrm>
          <a:off x="5003800" y="6901390"/>
          <a:ext cx="647700" cy="69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291040</xdr:rowOff>
    </xdr:from>
    <xdr:to>
      <xdr:col>26</xdr:col>
      <xdr:colOff>50800</xdr:colOff>
      <xdr:row>35</xdr:row>
      <xdr:rowOff>310280</xdr:rowOff>
    </xdr:to>
    <xdr:cxnSp macro="">
      <xdr:nvCxnSpPr>
        <xdr:cNvPr id="118" name="直線コネクタ 117"/>
        <xdr:cNvCxnSpPr/>
      </xdr:nvCxnSpPr>
      <xdr:spPr bwMode="auto">
        <a:xfrm flipV="1">
          <a:off x="4305300" y="6901390"/>
          <a:ext cx="698500" cy="19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310280</xdr:rowOff>
    </xdr:from>
    <xdr:to>
      <xdr:col>22</xdr:col>
      <xdr:colOff>114300</xdr:colOff>
      <xdr:row>35</xdr:row>
      <xdr:rowOff>341237</xdr:rowOff>
    </xdr:to>
    <xdr:cxnSp macro="">
      <xdr:nvCxnSpPr>
        <xdr:cNvPr id="121" name="直線コネクタ 120"/>
        <xdr:cNvCxnSpPr/>
      </xdr:nvCxnSpPr>
      <xdr:spPr bwMode="auto">
        <a:xfrm flipV="1">
          <a:off x="3606800" y="6920630"/>
          <a:ext cx="698500" cy="30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23" name="テキスト ボックス 122"/>
        <xdr:cNvSpPr txBox="1"/>
      </xdr:nvSpPr>
      <xdr:spPr>
        <a:xfrm>
          <a:off x="3924300" y="69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341237</xdr:rowOff>
    </xdr:from>
    <xdr:to>
      <xdr:col>18</xdr:col>
      <xdr:colOff>177800</xdr:colOff>
      <xdr:row>36</xdr:row>
      <xdr:rowOff>4032</xdr:rowOff>
    </xdr:to>
    <xdr:cxnSp macro="">
      <xdr:nvCxnSpPr>
        <xdr:cNvPr id="124" name="直線コネクタ 123"/>
        <xdr:cNvCxnSpPr/>
      </xdr:nvCxnSpPr>
      <xdr:spPr bwMode="auto">
        <a:xfrm flipV="1">
          <a:off x="2908300" y="6951587"/>
          <a:ext cx="698500" cy="5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309867</xdr:rowOff>
    </xdr:from>
    <xdr:to>
      <xdr:col>29</xdr:col>
      <xdr:colOff>177800</xdr:colOff>
      <xdr:row>36</xdr:row>
      <xdr:rowOff>68567</xdr:rowOff>
    </xdr:to>
    <xdr:sp macro="" textlink="">
      <xdr:nvSpPr>
        <xdr:cNvPr id="134" name="楕円 133"/>
        <xdr:cNvSpPr/>
      </xdr:nvSpPr>
      <xdr:spPr bwMode="auto">
        <a:xfrm>
          <a:off x="5600700" y="6920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281944</xdr:rowOff>
    </xdr:from>
    <xdr:ext cx="762000" cy="259045"/>
    <xdr:sp macro="" textlink="">
      <xdr:nvSpPr>
        <xdr:cNvPr id="135" name="人口1人当たり決算額の推移該当値テキスト445"/>
        <xdr:cNvSpPr txBox="1"/>
      </xdr:nvSpPr>
      <xdr:spPr>
        <a:xfrm>
          <a:off x="5740400" y="689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240240</xdr:rowOff>
    </xdr:from>
    <xdr:to>
      <xdr:col>26</xdr:col>
      <xdr:colOff>101600</xdr:colOff>
      <xdr:row>35</xdr:row>
      <xdr:rowOff>341840</xdr:rowOff>
    </xdr:to>
    <xdr:sp macro="" textlink="">
      <xdr:nvSpPr>
        <xdr:cNvPr id="136" name="楕円 135"/>
        <xdr:cNvSpPr/>
      </xdr:nvSpPr>
      <xdr:spPr bwMode="auto">
        <a:xfrm>
          <a:off x="4953000" y="6850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326617</xdr:rowOff>
    </xdr:from>
    <xdr:ext cx="736600" cy="259045"/>
    <xdr:sp macro="" textlink="">
      <xdr:nvSpPr>
        <xdr:cNvPr id="137" name="テキスト ボックス 136"/>
        <xdr:cNvSpPr txBox="1"/>
      </xdr:nvSpPr>
      <xdr:spPr>
        <a:xfrm>
          <a:off x="4622800" y="6936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259480</xdr:rowOff>
    </xdr:from>
    <xdr:to>
      <xdr:col>22</xdr:col>
      <xdr:colOff>165100</xdr:colOff>
      <xdr:row>36</xdr:row>
      <xdr:rowOff>18180</xdr:rowOff>
    </xdr:to>
    <xdr:sp macro="" textlink="">
      <xdr:nvSpPr>
        <xdr:cNvPr id="138" name="楕円 137"/>
        <xdr:cNvSpPr/>
      </xdr:nvSpPr>
      <xdr:spPr bwMode="auto">
        <a:xfrm>
          <a:off x="4254500" y="6869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28357</xdr:rowOff>
    </xdr:from>
    <xdr:ext cx="762000" cy="259045"/>
    <xdr:sp macro="" textlink="">
      <xdr:nvSpPr>
        <xdr:cNvPr id="139" name="テキスト ボックス 138"/>
        <xdr:cNvSpPr txBox="1"/>
      </xdr:nvSpPr>
      <xdr:spPr>
        <a:xfrm>
          <a:off x="3924300" y="66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290437</xdr:rowOff>
    </xdr:from>
    <xdr:to>
      <xdr:col>19</xdr:col>
      <xdr:colOff>38100</xdr:colOff>
      <xdr:row>36</xdr:row>
      <xdr:rowOff>49137</xdr:rowOff>
    </xdr:to>
    <xdr:sp macro="" textlink="">
      <xdr:nvSpPr>
        <xdr:cNvPr id="140" name="楕円 139"/>
        <xdr:cNvSpPr/>
      </xdr:nvSpPr>
      <xdr:spPr bwMode="auto">
        <a:xfrm>
          <a:off x="3556000" y="6900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33914</xdr:rowOff>
    </xdr:from>
    <xdr:ext cx="762000" cy="259045"/>
    <xdr:sp macro="" textlink="">
      <xdr:nvSpPr>
        <xdr:cNvPr id="141" name="テキスト ボックス 140"/>
        <xdr:cNvSpPr txBox="1"/>
      </xdr:nvSpPr>
      <xdr:spPr>
        <a:xfrm>
          <a:off x="3225800" y="698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296132</xdr:rowOff>
    </xdr:from>
    <xdr:to>
      <xdr:col>15</xdr:col>
      <xdr:colOff>101600</xdr:colOff>
      <xdr:row>36</xdr:row>
      <xdr:rowOff>54832</xdr:rowOff>
    </xdr:to>
    <xdr:sp macro="" textlink="">
      <xdr:nvSpPr>
        <xdr:cNvPr id="142" name="楕円 141"/>
        <xdr:cNvSpPr/>
      </xdr:nvSpPr>
      <xdr:spPr bwMode="auto">
        <a:xfrm>
          <a:off x="2857500" y="6906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39609</xdr:rowOff>
    </xdr:from>
    <xdr:ext cx="762000" cy="259045"/>
    <xdr:sp macro="" textlink="">
      <xdr:nvSpPr>
        <xdr:cNvPr id="143" name="テキスト ボックス 142"/>
        <xdr:cNvSpPr txBox="1"/>
      </xdr:nvSpPr>
      <xdr:spPr>
        <a:xfrm>
          <a:off x="2527300" y="699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31,156
30,851
38.93
11,802,583
11,408,217
338,552
6,719,379
6,990,219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110570</xdr:rowOff>
    </xdr:from>
    <xdr:to>
      <xdr:col>24</xdr:col>
      <xdr:colOff>63500</xdr:colOff>
      <xdr:row>38</xdr:row>
      <xdr:rowOff>150167</xdr:rowOff>
    </xdr:to>
    <xdr:cxnSp macro="">
      <xdr:nvCxnSpPr>
        <xdr:cNvPr id="63" name="直線コネクタ 62"/>
        <xdr:cNvCxnSpPr/>
      </xdr:nvCxnSpPr>
      <xdr:spPr>
        <a:xfrm flipV="1">
          <a:off x="3797300" y="6625670"/>
          <a:ext cx="838200" cy="3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150167</xdr:rowOff>
    </xdr:from>
    <xdr:to>
      <xdr:col>19</xdr:col>
      <xdr:colOff>177800</xdr:colOff>
      <xdr:row>38</xdr:row>
      <xdr:rowOff>156894</xdr:rowOff>
    </xdr:to>
    <xdr:cxnSp macro="">
      <xdr:nvCxnSpPr>
        <xdr:cNvPr id="66" name="直線コネクタ 65"/>
        <xdr:cNvCxnSpPr/>
      </xdr:nvCxnSpPr>
      <xdr:spPr>
        <a:xfrm flipV="1">
          <a:off x="2908300" y="6665267"/>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156894</xdr:rowOff>
    </xdr:from>
    <xdr:to>
      <xdr:col>15</xdr:col>
      <xdr:colOff>50800</xdr:colOff>
      <xdr:row>39</xdr:row>
      <xdr:rowOff>35948</xdr:rowOff>
    </xdr:to>
    <xdr:cxnSp macro="">
      <xdr:nvCxnSpPr>
        <xdr:cNvPr id="69" name="直線コネクタ 68"/>
        <xdr:cNvCxnSpPr/>
      </xdr:nvCxnSpPr>
      <xdr:spPr>
        <a:xfrm flipV="1">
          <a:off x="2019300" y="6671994"/>
          <a:ext cx="889000" cy="5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35948</xdr:rowOff>
    </xdr:from>
    <xdr:to>
      <xdr:col>10</xdr:col>
      <xdr:colOff>114300</xdr:colOff>
      <xdr:row>39</xdr:row>
      <xdr:rowOff>46889</xdr:rowOff>
    </xdr:to>
    <xdr:cxnSp macro="">
      <xdr:nvCxnSpPr>
        <xdr:cNvPr id="72" name="直線コネクタ 71"/>
        <xdr:cNvCxnSpPr/>
      </xdr:nvCxnSpPr>
      <xdr:spPr>
        <a:xfrm flipV="1">
          <a:off x="1130300" y="6722498"/>
          <a:ext cx="8890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59770</xdr:rowOff>
    </xdr:from>
    <xdr:to>
      <xdr:col>24</xdr:col>
      <xdr:colOff>114300</xdr:colOff>
      <xdr:row>38</xdr:row>
      <xdr:rowOff>161370</xdr:rowOff>
    </xdr:to>
    <xdr:sp macro="" textlink="">
      <xdr:nvSpPr>
        <xdr:cNvPr id="82" name="楕円 81"/>
        <xdr:cNvSpPr/>
      </xdr:nvSpPr>
      <xdr:spPr>
        <a:xfrm>
          <a:off x="4584700" y="657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146147</xdr:rowOff>
    </xdr:from>
    <xdr:ext cx="534377" cy="259045"/>
    <xdr:sp macro="" textlink="">
      <xdr:nvSpPr>
        <xdr:cNvPr id="83" name="人件費該当値テキスト"/>
        <xdr:cNvSpPr txBox="1"/>
      </xdr:nvSpPr>
      <xdr:spPr>
        <a:xfrm>
          <a:off x="4686300" y="648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99367</xdr:rowOff>
    </xdr:from>
    <xdr:to>
      <xdr:col>20</xdr:col>
      <xdr:colOff>38100</xdr:colOff>
      <xdr:row>39</xdr:row>
      <xdr:rowOff>29517</xdr:rowOff>
    </xdr:to>
    <xdr:sp macro="" textlink="">
      <xdr:nvSpPr>
        <xdr:cNvPr id="84" name="楕円 83"/>
        <xdr:cNvSpPr/>
      </xdr:nvSpPr>
      <xdr:spPr>
        <a:xfrm>
          <a:off x="3746500" y="661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20644</xdr:rowOff>
    </xdr:from>
    <xdr:ext cx="534377" cy="259045"/>
    <xdr:sp macro="" textlink="">
      <xdr:nvSpPr>
        <xdr:cNvPr id="85" name="テキスト ボックス 84"/>
        <xdr:cNvSpPr txBox="1"/>
      </xdr:nvSpPr>
      <xdr:spPr>
        <a:xfrm>
          <a:off x="3530111" y="670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106094</xdr:rowOff>
    </xdr:from>
    <xdr:to>
      <xdr:col>15</xdr:col>
      <xdr:colOff>101600</xdr:colOff>
      <xdr:row>39</xdr:row>
      <xdr:rowOff>36244</xdr:rowOff>
    </xdr:to>
    <xdr:sp macro="" textlink="">
      <xdr:nvSpPr>
        <xdr:cNvPr id="86" name="楕円 85"/>
        <xdr:cNvSpPr/>
      </xdr:nvSpPr>
      <xdr:spPr>
        <a:xfrm>
          <a:off x="2857500" y="662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27371</xdr:rowOff>
    </xdr:from>
    <xdr:ext cx="534377" cy="259045"/>
    <xdr:sp macro="" textlink="">
      <xdr:nvSpPr>
        <xdr:cNvPr id="87" name="テキスト ボックス 86"/>
        <xdr:cNvSpPr txBox="1"/>
      </xdr:nvSpPr>
      <xdr:spPr>
        <a:xfrm>
          <a:off x="2641111" y="671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156598</xdr:rowOff>
    </xdr:from>
    <xdr:to>
      <xdr:col>10</xdr:col>
      <xdr:colOff>165100</xdr:colOff>
      <xdr:row>39</xdr:row>
      <xdr:rowOff>86748</xdr:rowOff>
    </xdr:to>
    <xdr:sp macro="" textlink="">
      <xdr:nvSpPr>
        <xdr:cNvPr id="88" name="楕円 87"/>
        <xdr:cNvSpPr/>
      </xdr:nvSpPr>
      <xdr:spPr>
        <a:xfrm>
          <a:off x="1968500" y="667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77875</xdr:rowOff>
    </xdr:from>
    <xdr:ext cx="534377" cy="259045"/>
    <xdr:sp macro="" textlink="">
      <xdr:nvSpPr>
        <xdr:cNvPr id="89" name="テキスト ボックス 88"/>
        <xdr:cNvSpPr txBox="1"/>
      </xdr:nvSpPr>
      <xdr:spPr>
        <a:xfrm>
          <a:off x="1752111" y="676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167539</xdr:rowOff>
    </xdr:from>
    <xdr:to>
      <xdr:col>6</xdr:col>
      <xdr:colOff>38100</xdr:colOff>
      <xdr:row>39</xdr:row>
      <xdr:rowOff>97689</xdr:rowOff>
    </xdr:to>
    <xdr:sp macro="" textlink="">
      <xdr:nvSpPr>
        <xdr:cNvPr id="90" name="楕円 89"/>
        <xdr:cNvSpPr/>
      </xdr:nvSpPr>
      <xdr:spPr>
        <a:xfrm>
          <a:off x="1079500" y="66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88816</xdr:rowOff>
    </xdr:from>
    <xdr:ext cx="534377" cy="259045"/>
    <xdr:sp macro="" textlink="">
      <xdr:nvSpPr>
        <xdr:cNvPr id="91" name="テキスト ボックス 90"/>
        <xdr:cNvSpPr txBox="1"/>
      </xdr:nvSpPr>
      <xdr:spPr>
        <a:xfrm>
          <a:off x="863111" y="677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151167</xdr:rowOff>
    </xdr:from>
    <xdr:to>
      <xdr:col>24</xdr:col>
      <xdr:colOff>63500</xdr:colOff>
      <xdr:row>56</xdr:row>
      <xdr:rowOff>163771</xdr:rowOff>
    </xdr:to>
    <xdr:cxnSp macro="">
      <xdr:nvCxnSpPr>
        <xdr:cNvPr id="118" name="直線コネクタ 117"/>
        <xdr:cNvCxnSpPr/>
      </xdr:nvCxnSpPr>
      <xdr:spPr>
        <a:xfrm>
          <a:off x="3797300" y="9752367"/>
          <a:ext cx="838200" cy="1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151167</xdr:rowOff>
    </xdr:from>
    <xdr:to>
      <xdr:col>19</xdr:col>
      <xdr:colOff>177800</xdr:colOff>
      <xdr:row>57</xdr:row>
      <xdr:rowOff>18076</xdr:rowOff>
    </xdr:to>
    <xdr:cxnSp macro="">
      <xdr:nvCxnSpPr>
        <xdr:cNvPr id="121" name="直線コネクタ 120"/>
        <xdr:cNvCxnSpPr/>
      </xdr:nvCxnSpPr>
      <xdr:spPr>
        <a:xfrm flipV="1">
          <a:off x="2908300" y="9752367"/>
          <a:ext cx="889000" cy="3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13508</xdr:rowOff>
    </xdr:from>
    <xdr:to>
      <xdr:col>15</xdr:col>
      <xdr:colOff>50800</xdr:colOff>
      <xdr:row>57</xdr:row>
      <xdr:rowOff>18076</xdr:rowOff>
    </xdr:to>
    <xdr:cxnSp macro="">
      <xdr:nvCxnSpPr>
        <xdr:cNvPr id="124" name="直線コネクタ 123"/>
        <xdr:cNvCxnSpPr/>
      </xdr:nvCxnSpPr>
      <xdr:spPr>
        <a:xfrm>
          <a:off x="2019300" y="9786158"/>
          <a:ext cx="889000" cy="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13508</xdr:rowOff>
    </xdr:from>
    <xdr:to>
      <xdr:col>10</xdr:col>
      <xdr:colOff>114300</xdr:colOff>
      <xdr:row>57</xdr:row>
      <xdr:rowOff>63229</xdr:rowOff>
    </xdr:to>
    <xdr:cxnSp macro="">
      <xdr:nvCxnSpPr>
        <xdr:cNvPr id="127" name="直線コネクタ 126"/>
        <xdr:cNvCxnSpPr/>
      </xdr:nvCxnSpPr>
      <xdr:spPr>
        <a:xfrm flipV="1">
          <a:off x="1130300" y="9786158"/>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112971</xdr:rowOff>
    </xdr:from>
    <xdr:to>
      <xdr:col>24</xdr:col>
      <xdr:colOff>114300</xdr:colOff>
      <xdr:row>57</xdr:row>
      <xdr:rowOff>43121</xdr:rowOff>
    </xdr:to>
    <xdr:sp macro="" textlink="">
      <xdr:nvSpPr>
        <xdr:cNvPr id="137" name="楕円 136"/>
        <xdr:cNvSpPr/>
      </xdr:nvSpPr>
      <xdr:spPr>
        <a:xfrm>
          <a:off x="4584700" y="971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83114</xdr:rowOff>
    </xdr:from>
    <xdr:ext cx="534377" cy="259045"/>
    <xdr:sp macro="" textlink="">
      <xdr:nvSpPr>
        <xdr:cNvPr id="138" name="物件費該当値テキスト"/>
        <xdr:cNvSpPr txBox="1"/>
      </xdr:nvSpPr>
      <xdr:spPr>
        <a:xfrm>
          <a:off x="4686300" y="96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100367</xdr:rowOff>
    </xdr:from>
    <xdr:to>
      <xdr:col>20</xdr:col>
      <xdr:colOff>38100</xdr:colOff>
      <xdr:row>57</xdr:row>
      <xdr:rowOff>30517</xdr:rowOff>
    </xdr:to>
    <xdr:sp macro="" textlink="">
      <xdr:nvSpPr>
        <xdr:cNvPr id="139" name="楕円 138"/>
        <xdr:cNvSpPr/>
      </xdr:nvSpPr>
      <xdr:spPr>
        <a:xfrm>
          <a:off x="3746500" y="970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21644</xdr:rowOff>
    </xdr:from>
    <xdr:ext cx="534377" cy="259045"/>
    <xdr:sp macro="" textlink="">
      <xdr:nvSpPr>
        <xdr:cNvPr id="140" name="テキスト ボックス 139"/>
        <xdr:cNvSpPr txBox="1"/>
      </xdr:nvSpPr>
      <xdr:spPr>
        <a:xfrm>
          <a:off x="3530111" y="97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138726</xdr:rowOff>
    </xdr:from>
    <xdr:to>
      <xdr:col>15</xdr:col>
      <xdr:colOff>101600</xdr:colOff>
      <xdr:row>57</xdr:row>
      <xdr:rowOff>68876</xdr:rowOff>
    </xdr:to>
    <xdr:sp macro="" textlink="">
      <xdr:nvSpPr>
        <xdr:cNvPr id="141" name="楕円 140"/>
        <xdr:cNvSpPr/>
      </xdr:nvSpPr>
      <xdr:spPr>
        <a:xfrm>
          <a:off x="2857500" y="973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60003</xdr:rowOff>
    </xdr:from>
    <xdr:ext cx="534377" cy="259045"/>
    <xdr:sp macro="" textlink="">
      <xdr:nvSpPr>
        <xdr:cNvPr id="142" name="テキスト ボックス 141"/>
        <xdr:cNvSpPr txBox="1"/>
      </xdr:nvSpPr>
      <xdr:spPr>
        <a:xfrm>
          <a:off x="2641111" y="983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134158</xdr:rowOff>
    </xdr:from>
    <xdr:to>
      <xdr:col>10</xdr:col>
      <xdr:colOff>165100</xdr:colOff>
      <xdr:row>57</xdr:row>
      <xdr:rowOff>64308</xdr:rowOff>
    </xdr:to>
    <xdr:sp macro="" textlink="">
      <xdr:nvSpPr>
        <xdr:cNvPr id="143" name="楕円 142"/>
        <xdr:cNvSpPr/>
      </xdr:nvSpPr>
      <xdr:spPr>
        <a:xfrm>
          <a:off x="1968500" y="97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80835</xdr:rowOff>
    </xdr:from>
    <xdr:ext cx="534377" cy="259045"/>
    <xdr:sp macro="" textlink="">
      <xdr:nvSpPr>
        <xdr:cNvPr id="144" name="テキスト ボックス 143"/>
        <xdr:cNvSpPr txBox="1"/>
      </xdr:nvSpPr>
      <xdr:spPr>
        <a:xfrm>
          <a:off x="1752111" y="951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12429</xdr:rowOff>
    </xdr:from>
    <xdr:to>
      <xdr:col>6</xdr:col>
      <xdr:colOff>38100</xdr:colOff>
      <xdr:row>57</xdr:row>
      <xdr:rowOff>114029</xdr:rowOff>
    </xdr:to>
    <xdr:sp macro="" textlink="">
      <xdr:nvSpPr>
        <xdr:cNvPr id="145" name="楕円 144"/>
        <xdr:cNvSpPr/>
      </xdr:nvSpPr>
      <xdr:spPr>
        <a:xfrm>
          <a:off x="1079500" y="978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105156</xdr:rowOff>
    </xdr:from>
    <xdr:ext cx="534377" cy="259045"/>
    <xdr:sp macro="" textlink="">
      <xdr:nvSpPr>
        <xdr:cNvPr id="146" name="テキスト ボックス 145"/>
        <xdr:cNvSpPr txBox="1"/>
      </xdr:nvSpPr>
      <xdr:spPr>
        <a:xfrm>
          <a:off x="863111" y="987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79533</xdr:rowOff>
    </xdr:from>
    <xdr:to>
      <xdr:col>24</xdr:col>
      <xdr:colOff>63500</xdr:colOff>
      <xdr:row>78</xdr:row>
      <xdr:rowOff>79761</xdr:rowOff>
    </xdr:to>
    <xdr:cxnSp macro="">
      <xdr:nvCxnSpPr>
        <xdr:cNvPr id="173" name="直線コネクタ 172"/>
        <xdr:cNvCxnSpPr/>
      </xdr:nvCxnSpPr>
      <xdr:spPr>
        <a:xfrm>
          <a:off x="3797300" y="13452633"/>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71668</xdr:rowOff>
    </xdr:from>
    <xdr:to>
      <xdr:col>19</xdr:col>
      <xdr:colOff>177800</xdr:colOff>
      <xdr:row>78</xdr:row>
      <xdr:rowOff>79533</xdr:rowOff>
    </xdr:to>
    <xdr:cxnSp macro="">
      <xdr:nvCxnSpPr>
        <xdr:cNvPr id="176" name="直線コネクタ 175"/>
        <xdr:cNvCxnSpPr/>
      </xdr:nvCxnSpPr>
      <xdr:spPr>
        <a:xfrm>
          <a:off x="2908300" y="13444768"/>
          <a:ext cx="889000" cy="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71668</xdr:rowOff>
    </xdr:from>
    <xdr:to>
      <xdr:col>15</xdr:col>
      <xdr:colOff>50800</xdr:colOff>
      <xdr:row>78</xdr:row>
      <xdr:rowOff>72811</xdr:rowOff>
    </xdr:to>
    <xdr:cxnSp macro="">
      <xdr:nvCxnSpPr>
        <xdr:cNvPr id="179" name="直線コネクタ 178"/>
        <xdr:cNvCxnSpPr/>
      </xdr:nvCxnSpPr>
      <xdr:spPr>
        <a:xfrm flipV="1">
          <a:off x="2019300" y="1344476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72811</xdr:rowOff>
    </xdr:from>
    <xdr:to>
      <xdr:col>10</xdr:col>
      <xdr:colOff>114300</xdr:colOff>
      <xdr:row>78</xdr:row>
      <xdr:rowOff>91283</xdr:rowOff>
    </xdr:to>
    <xdr:cxnSp macro="">
      <xdr:nvCxnSpPr>
        <xdr:cNvPr id="182" name="直線コネクタ 181"/>
        <xdr:cNvCxnSpPr/>
      </xdr:nvCxnSpPr>
      <xdr:spPr>
        <a:xfrm flipV="1">
          <a:off x="1130300" y="13445911"/>
          <a:ext cx="889000" cy="1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28961</xdr:rowOff>
    </xdr:from>
    <xdr:to>
      <xdr:col>24</xdr:col>
      <xdr:colOff>114300</xdr:colOff>
      <xdr:row>78</xdr:row>
      <xdr:rowOff>130561</xdr:rowOff>
    </xdr:to>
    <xdr:sp macro="" textlink="">
      <xdr:nvSpPr>
        <xdr:cNvPr id="192" name="楕円 191"/>
        <xdr:cNvSpPr/>
      </xdr:nvSpPr>
      <xdr:spPr>
        <a:xfrm>
          <a:off x="4584700" y="1340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115338</xdr:rowOff>
    </xdr:from>
    <xdr:ext cx="469744" cy="259045"/>
    <xdr:sp macro="" textlink="">
      <xdr:nvSpPr>
        <xdr:cNvPr id="193" name="維持補修費該当値テキスト"/>
        <xdr:cNvSpPr txBox="1"/>
      </xdr:nvSpPr>
      <xdr:spPr>
        <a:xfrm>
          <a:off x="4686300" y="1331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28733</xdr:rowOff>
    </xdr:from>
    <xdr:to>
      <xdr:col>20</xdr:col>
      <xdr:colOff>38100</xdr:colOff>
      <xdr:row>78</xdr:row>
      <xdr:rowOff>130333</xdr:rowOff>
    </xdr:to>
    <xdr:sp macro="" textlink="">
      <xdr:nvSpPr>
        <xdr:cNvPr id="194" name="楕円 193"/>
        <xdr:cNvSpPr/>
      </xdr:nvSpPr>
      <xdr:spPr>
        <a:xfrm>
          <a:off x="3746500" y="134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121460</xdr:rowOff>
    </xdr:from>
    <xdr:ext cx="469744" cy="259045"/>
    <xdr:sp macro="" textlink="">
      <xdr:nvSpPr>
        <xdr:cNvPr id="195" name="テキスト ボックス 194"/>
        <xdr:cNvSpPr txBox="1"/>
      </xdr:nvSpPr>
      <xdr:spPr>
        <a:xfrm>
          <a:off x="3562428" y="1349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20868</xdr:rowOff>
    </xdr:from>
    <xdr:to>
      <xdr:col>15</xdr:col>
      <xdr:colOff>101600</xdr:colOff>
      <xdr:row>78</xdr:row>
      <xdr:rowOff>122468</xdr:rowOff>
    </xdr:to>
    <xdr:sp macro="" textlink="">
      <xdr:nvSpPr>
        <xdr:cNvPr id="196" name="楕円 195"/>
        <xdr:cNvSpPr/>
      </xdr:nvSpPr>
      <xdr:spPr>
        <a:xfrm>
          <a:off x="2857500" y="1339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113595</xdr:rowOff>
    </xdr:from>
    <xdr:ext cx="469744" cy="259045"/>
    <xdr:sp macro="" textlink="">
      <xdr:nvSpPr>
        <xdr:cNvPr id="197" name="テキスト ボックス 196"/>
        <xdr:cNvSpPr txBox="1"/>
      </xdr:nvSpPr>
      <xdr:spPr>
        <a:xfrm>
          <a:off x="2673428" y="1348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22011</xdr:rowOff>
    </xdr:from>
    <xdr:to>
      <xdr:col>10</xdr:col>
      <xdr:colOff>165100</xdr:colOff>
      <xdr:row>78</xdr:row>
      <xdr:rowOff>123611</xdr:rowOff>
    </xdr:to>
    <xdr:sp macro="" textlink="">
      <xdr:nvSpPr>
        <xdr:cNvPr id="198" name="楕円 197"/>
        <xdr:cNvSpPr/>
      </xdr:nvSpPr>
      <xdr:spPr>
        <a:xfrm>
          <a:off x="1968500" y="1339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114738</xdr:rowOff>
    </xdr:from>
    <xdr:ext cx="469744" cy="259045"/>
    <xdr:sp macro="" textlink="">
      <xdr:nvSpPr>
        <xdr:cNvPr id="199" name="テキスト ボックス 198"/>
        <xdr:cNvSpPr txBox="1"/>
      </xdr:nvSpPr>
      <xdr:spPr>
        <a:xfrm>
          <a:off x="1784428" y="1348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40483</xdr:rowOff>
    </xdr:from>
    <xdr:to>
      <xdr:col>6</xdr:col>
      <xdr:colOff>38100</xdr:colOff>
      <xdr:row>78</xdr:row>
      <xdr:rowOff>142083</xdr:rowOff>
    </xdr:to>
    <xdr:sp macro="" textlink="">
      <xdr:nvSpPr>
        <xdr:cNvPr id="200" name="楕円 199"/>
        <xdr:cNvSpPr/>
      </xdr:nvSpPr>
      <xdr:spPr>
        <a:xfrm>
          <a:off x="1079500" y="134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133210</xdr:rowOff>
    </xdr:from>
    <xdr:ext cx="469744" cy="259045"/>
    <xdr:sp macro="" textlink="">
      <xdr:nvSpPr>
        <xdr:cNvPr id="201" name="テキスト ボックス 200"/>
        <xdr:cNvSpPr txBox="1"/>
      </xdr:nvSpPr>
      <xdr:spPr>
        <a:xfrm>
          <a:off x="895428" y="1350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116497</xdr:rowOff>
    </xdr:from>
    <xdr:to>
      <xdr:col>24</xdr:col>
      <xdr:colOff>63500</xdr:colOff>
      <xdr:row>96</xdr:row>
      <xdr:rowOff>121932</xdr:rowOff>
    </xdr:to>
    <xdr:cxnSp macro="">
      <xdr:nvCxnSpPr>
        <xdr:cNvPr id="231" name="直線コネクタ 230"/>
        <xdr:cNvCxnSpPr/>
      </xdr:nvCxnSpPr>
      <xdr:spPr>
        <a:xfrm flipV="1">
          <a:off x="3797300" y="16404247"/>
          <a:ext cx="838200" cy="17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82753</xdr:rowOff>
    </xdr:from>
    <xdr:to>
      <xdr:col>19</xdr:col>
      <xdr:colOff>177800</xdr:colOff>
      <xdr:row>96</xdr:row>
      <xdr:rowOff>121932</xdr:rowOff>
    </xdr:to>
    <xdr:cxnSp macro="">
      <xdr:nvCxnSpPr>
        <xdr:cNvPr id="234" name="直線コネクタ 233"/>
        <xdr:cNvCxnSpPr/>
      </xdr:nvCxnSpPr>
      <xdr:spPr>
        <a:xfrm>
          <a:off x="2908300" y="16370503"/>
          <a:ext cx="889000" cy="2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82753</xdr:rowOff>
    </xdr:from>
    <xdr:to>
      <xdr:col>15</xdr:col>
      <xdr:colOff>50800</xdr:colOff>
      <xdr:row>97</xdr:row>
      <xdr:rowOff>92697</xdr:rowOff>
    </xdr:to>
    <xdr:cxnSp macro="">
      <xdr:nvCxnSpPr>
        <xdr:cNvPr id="237" name="直線コネクタ 236"/>
        <xdr:cNvCxnSpPr/>
      </xdr:nvCxnSpPr>
      <xdr:spPr>
        <a:xfrm flipV="1">
          <a:off x="2019300" y="16370503"/>
          <a:ext cx="889000" cy="35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92697</xdr:rowOff>
    </xdr:from>
    <xdr:to>
      <xdr:col>10</xdr:col>
      <xdr:colOff>114300</xdr:colOff>
      <xdr:row>97</xdr:row>
      <xdr:rowOff>163703</xdr:rowOff>
    </xdr:to>
    <xdr:cxnSp macro="">
      <xdr:nvCxnSpPr>
        <xdr:cNvPr id="240" name="直線コネクタ 239"/>
        <xdr:cNvCxnSpPr/>
      </xdr:nvCxnSpPr>
      <xdr:spPr>
        <a:xfrm flipV="1">
          <a:off x="1130300" y="16723347"/>
          <a:ext cx="889000" cy="7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macro="" textlink="">
      <xdr:nvSpPr>
        <xdr:cNvPr id="242" name="テキスト ボックス 241"/>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macro="" textlink="">
      <xdr:nvSpPr>
        <xdr:cNvPr id="244" name="テキスト ボックス 243"/>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65697</xdr:rowOff>
    </xdr:from>
    <xdr:to>
      <xdr:col>24</xdr:col>
      <xdr:colOff>114300</xdr:colOff>
      <xdr:row>95</xdr:row>
      <xdr:rowOff>167297</xdr:rowOff>
    </xdr:to>
    <xdr:sp macro="" textlink="">
      <xdr:nvSpPr>
        <xdr:cNvPr id="250" name="楕円 249"/>
        <xdr:cNvSpPr/>
      </xdr:nvSpPr>
      <xdr:spPr>
        <a:xfrm>
          <a:off x="4584700" y="1635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88574</xdr:rowOff>
    </xdr:from>
    <xdr:ext cx="599010" cy="259045"/>
    <xdr:sp macro="" textlink="">
      <xdr:nvSpPr>
        <xdr:cNvPr id="251" name="扶助費該当値テキスト"/>
        <xdr:cNvSpPr txBox="1"/>
      </xdr:nvSpPr>
      <xdr:spPr>
        <a:xfrm>
          <a:off x="4686300" y="1620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71132</xdr:rowOff>
    </xdr:from>
    <xdr:to>
      <xdr:col>20</xdr:col>
      <xdr:colOff>38100</xdr:colOff>
      <xdr:row>97</xdr:row>
      <xdr:rowOff>1282</xdr:rowOff>
    </xdr:to>
    <xdr:sp macro="" textlink="">
      <xdr:nvSpPr>
        <xdr:cNvPr id="252" name="楕円 251"/>
        <xdr:cNvSpPr/>
      </xdr:nvSpPr>
      <xdr:spPr>
        <a:xfrm>
          <a:off x="3746500" y="1653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17809</xdr:rowOff>
    </xdr:from>
    <xdr:ext cx="534377" cy="259045"/>
    <xdr:sp macro="" textlink="">
      <xdr:nvSpPr>
        <xdr:cNvPr id="253" name="テキスト ボックス 252"/>
        <xdr:cNvSpPr txBox="1"/>
      </xdr:nvSpPr>
      <xdr:spPr>
        <a:xfrm>
          <a:off x="3530111" y="1630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31953</xdr:rowOff>
    </xdr:from>
    <xdr:to>
      <xdr:col>15</xdr:col>
      <xdr:colOff>101600</xdr:colOff>
      <xdr:row>95</xdr:row>
      <xdr:rowOff>133553</xdr:rowOff>
    </xdr:to>
    <xdr:sp macro="" textlink="">
      <xdr:nvSpPr>
        <xdr:cNvPr id="254" name="楕円 253"/>
        <xdr:cNvSpPr/>
      </xdr:nvSpPr>
      <xdr:spPr>
        <a:xfrm>
          <a:off x="2857500" y="1631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150080</xdr:rowOff>
    </xdr:from>
    <xdr:ext cx="599010" cy="259045"/>
    <xdr:sp macro="" textlink="">
      <xdr:nvSpPr>
        <xdr:cNvPr id="255" name="テキスト ボックス 254"/>
        <xdr:cNvSpPr txBox="1"/>
      </xdr:nvSpPr>
      <xdr:spPr>
        <a:xfrm>
          <a:off x="2608795" y="16094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41897</xdr:rowOff>
    </xdr:from>
    <xdr:to>
      <xdr:col>10</xdr:col>
      <xdr:colOff>165100</xdr:colOff>
      <xdr:row>97</xdr:row>
      <xdr:rowOff>143497</xdr:rowOff>
    </xdr:to>
    <xdr:sp macro="" textlink="">
      <xdr:nvSpPr>
        <xdr:cNvPr id="256" name="楕円 255"/>
        <xdr:cNvSpPr/>
      </xdr:nvSpPr>
      <xdr:spPr>
        <a:xfrm>
          <a:off x="1968500" y="1667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160024</xdr:rowOff>
    </xdr:from>
    <xdr:ext cx="534377" cy="259045"/>
    <xdr:sp macro="" textlink="">
      <xdr:nvSpPr>
        <xdr:cNvPr id="257" name="テキスト ボックス 256"/>
        <xdr:cNvSpPr txBox="1"/>
      </xdr:nvSpPr>
      <xdr:spPr>
        <a:xfrm>
          <a:off x="1752111" y="1644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112903</xdr:rowOff>
    </xdr:from>
    <xdr:to>
      <xdr:col>6</xdr:col>
      <xdr:colOff>38100</xdr:colOff>
      <xdr:row>98</xdr:row>
      <xdr:rowOff>43053</xdr:rowOff>
    </xdr:to>
    <xdr:sp macro="" textlink="">
      <xdr:nvSpPr>
        <xdr:cNvPr id="258" name="楕円 257"/>
        <xdr:cNvSpPr/>
      </xdr:nvSpPr>
      <xdr:spPr>
        <a:xfrm>
          <a:off x="1079500" y="1674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59580</xdr:rowOff>
    </xdr:from>
    <xdr:ext cx="534377" cy="259045"/>
    <xdr:sp macro="" textlink="">
      <xdr:nvSpPr>
        <xdr:cNvPr id="259" name="テキスト ボックス 258"/>
        <xdr:cNvSpPr txBox="1"/>
      </xdr:nvSpPr>
      <xdr:spPr>
        <a:xfrm>
          <a:off x="863111" y="165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9942</xdr:rowOff>
    </xdr:from>
    <xdr:to>
      <xdr:col>55</xdr:col>
      <xdr:colOff>0</xdr:colOff>
      <xdr:row>38</xdr:row>
      <xdr:rowOff>59864</xdr:rowOff>
    </xdr:to>
    <xdr:cxnSp macro="">
      <xdr:nvCxnSpPr>
        <xdr:cNvPr id="291" name="直線コネクタ 290"/>
        <xdr:cNvCxnSpPr/>
      </xdr:nvCxnSpPr>
      <xdr:spPr>
        <a:xfrm>
          <a:off x="9639300" y="6525042"/>
          <a:ext cx="838200" cy="4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9942</xdr:rowOff>
    </xdr:from>
    <xdr:to>
      <xdr:col>50</xdr:col>
      <xdr:colOff>114300</xdr:colOff>
      <xdr:row>38</xdr:row>
      <xdr:rowOff>93273</xdr:rowOff>
    </xdr:to>
    <xdr:cxnSp macro="">
      <xdr:nvCxnSpPr>
        <xdr:cNvPr id="294" name="直線コネクタ 293"/>
        <xdr:cNvCxnSpPr/>
      </xdr:nvCxnSpPr>
      <xdr:spPr>
        <a:xfrm flipV="1">
          <a:off x="8750300" y="6525042"/>
          <a:ext cx="889000" cy="8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169864</xdr:rowOff>
    </xdr:from>
    <xdr:to>
      <xdr:col>45</xdr:col>
      <xdr:colOff>177800</xdr:colOff>
      <xdr:row>38</xdr:row>
      <xdr:rowOff>93273</xdr:rowOff>
    </xdr:to>
    <xdr:cxnSp macro="">
      <xdr:nvCxnSpPr>
        <xdr:cNvPr id="297" name="直線コネクタ 296"/>
        <xdr:cNvCxnSpPr/>
      </xdr:nvCxnSpPr>
      <xdr:spPr>
        <a:xfrm>
          <a:off x="7861300" y="5484814"/>
          <a:ext cx="889000" cy="112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169864</xdr:rowOff>
    </xdr:from>
    <xdr:to>
      <xdr:col>41</xdr:col>
      <xdr:colOff>50800</xdr:colOff>
      <xdr:row>38</xdr:row>
      <xdr:rowOff>155277</xdr:rowOff>
    </xdr:to>
    <xdr:cxnSp macro="">
      <xdr:nvCxnSpPr>
        <xdr:cNvPr id="300" name="直線コネクタ 299"/>
        <xdr:cNvCxnSpPr/>
      </xdr:nvCxnSpPr>
      <xdr:spPr>
        <a:xfrm flipV="1">
          <a:off x="6972300" y="5484814"/>
          <a:ext cx="889000" cy="118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9064</xdr:rowOff>
    </xdr:from>
    <xdr:to>
      <xdr:col>55</xdr:col>
      <xdr:colOff>50800</xdr:colOff>
      <xdr:row>38</xdr:row>
      <xdr:rowOff>110664</xdr:rowOff>
    </xdr:to>
    <xdr:sp macro="" textlink="">
      <xdr:nvSpPr>
        <xdr:cNvPr id="310" name="楕円 309"/>
        <xdr:cNvSpPr/>
      </xdr:nvSpPr>
      <xdr:spPr>
        <a:xfrm>
          <a:off x="10426700" y="652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158941</xdr:rowOff>
    </xdr:from>
    <xdr:ext cx="534377" cy="259045"/>
    <xdr:sp macro="" textlink="">
      <xdr:nvSpPr>
        <xdr:cNvPr id="311" name="補助費等該当値テキスト"/>
        <xdr:cNvSpPr txBox="1"/>
      </xdr:nvSpPr>
      <xdr:spPr>
        <a:xfrm>
          <a:off x="10528300" y="650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130592</xdr:rowOff>
    </xdr:from>
    <xdr:to>
      <xdr:col>50</xdr:col>
      <xdr:colOff>165100</xdr:colOff>
      <xdr:row>38</xdr:row>
      <xdr:rowOff>60742</xdr:rowOff>
    </xdr:to>
    <xdr:sp macro="" textlink="">
      <xdr:nvSpPr>
        <xdr:cNvPr id="312" name="楕円 311"/>
        <xdr:cNvSpPr/>
      </xdr:nvSpPr>
      <xdr:spPr>
        <a:xfrm>
          <a:off x="9588500" y="647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51869</xdr:rowOff>
    </xdr:from>
    <xdr:ext cx="534377" cy="259045"/>
    <xdr:sp macro="" textlink="">
      <xdr:nvSpPr>
        <xdr:cNvPr id="313" name="テキスト ボックス 312"/>
        <xdr:cNvSpPr txBox="1"/>
      </xdr:nvSpPr>
      <xdr:spPr>
        <a:xfrm>
          <a:off x="9372111" y="656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42473</xdr:rowOff>
    </xdr:from>
    <xdr:to>
      <xdr:col>46</xdr:col>
      <xdr:colOff>38100</xdr:colOff>
      <xdr:row>38</xdr:row>
      <xdr:rowOff>144073</xdr:rowOff>
    </xdr:to>
    <xdr:sp macro="" textlink="">
      <xdr:nvSpPr>
        <xdr:cNvPr id="314" name="楕円 313"/>
        <xdr:cNvSpPr/>
      </xdr:nvSpPr>
      <xdr:spPr>
        <a:xfrm>
          <a:off x="8699500" y="655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135200</xdr:rowOff>
    </xdr:from>
    <xdr:ext cx="534377" cy="259045"/>
    <xdr:sp macro="" textlink="">
      <xdr:nvSpPr>
        <xdr:cNvPr id="315" name="テキスト ボックス 314"/>
        <xdr:cNvSpPr txBox="1"/>
      </xdr:nvSpPr>
      <xdr:spPr>
        <a:xfrm>
          <a:off x="8483111" y="66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119064</xdr:rowOff>
    </xdr:from>
    <xdr:to>
      <xdr:col>41</xdr:col>
      <xdr:colOff>101600</xdr:colOff>
      <xdr:row>32</xdr:row>
      <xdr:rowOff>49214</xdr:rowOff>
    </xdr:to>
    <xdr:sp macro="" textlink="">
      <xdr:nvSpPr>
        <xdr:cNvPr id="316" name="楕円 315"/>
        <xdr:cNvSpPr/>
      </xdr:nvSpPr>
      <xdr:spPr>
        <a:xfrm>
          <a:off x="7810500" y="543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40341</xdr:rowOff>
    </xdr:from>
    <xdr:ext cx="599010" cy="259045"/>
    <xdr:sp macro="" textlink="">
      <xdr:nvSpPr>
        <xdr:cNvPr id="317" name="テキスト ボックス 316"/>
        <xdr:cNvSpPr txBox="1"/>
      </xdr:nvSpPr>
      <xdr:spPr>
        <a:xfrm>
          <a:off x="7561795" y="552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104477</xdr:rowOff>
    </xdr:from>
    <xdr:to>
      <xdr:col>36</xdr:col>
      <xdr:colOff>165100</xdr:colOff>
      <xdr:row>39</xdr:row>
      <xdr:rowOff>34627</xdr:rowOff>
    </xdr:to>
    <xdr:sp macro="" textlink="">
      <xdr:nvSpPr>
        <xdr:cNvPr id="318" name="楕円 317"/>
        <xdr:cNvSpPr/>
      </xdr:nvSpPr>
      <xdr:spPr>
        <a:xfrm>
          <a:off x="6921500" y="661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25754</xdr:rowOff>
    </xdr:from>
    <xdr:ext cx="534377" cy="259045"/>
    <xdr:sp macro="" textlink="">
      <xdr:nvSpPr>
        <xdr:cNvPr id="319" name="テキスト ボックス 318"/>
        <xdr:cNvSpPr txBox="1"/>
      </xdr:nvSpPr>
      <xdr:spPr>
        <a:xfrm>
          <a:off x="6705111" y="671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50462</xdr:rowOff>
    </xdr:from>
    <xdr:to>
      <xdr:col>55</xdr:col>
      <xdr:colOff>0</xdr:colOff>
      <xdr:row>58</xdr:row>
      <xdr:rowOff>76912</xdr:rowOff>
    </xdr:to>
    <xdr:cxnSp macro="">
      <xdr:nvCxnSpPr>
        <xdr:cNvPr id="348" name="直線コネクタ 347"/>
        <xdr:cNvCxnSpPr/>
      </xdr:nvCxnSpPr>
      <xdr:spPr>
        <a:xfrm>
          <a:off x="9639300" y="9994562"/>
          <a:ext cx="838200" cy="2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50462</xdr:rowOff>
    </xdr:from>
    <xdr:to>
      <xdr:col>50</xdr:col>
      <xdr:colOff>114300</xdr:colOff>
      <xdr:row>58</xdr:row>
      <xdr:rowOff>74686</xdr:rowOff>
    </xdr:to>
    <xdr:cxnSp macro="">
      <xdr:nvCxnSpPr>
        <xdr:cNvPr id="351" name="直線コネクタ 350"/>
        <xdr:cNvCxnSpPr/>
      </xdr:nvCxnSpPr>
      <xdr:spPr>
        <a:xfrm flipV="1">
          <a:off x="8750300" y="9994562"/>
          <a:ext cx="889000" cy="2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36594</xdr:rowOff>
    </xdr:from>
    <xdr:to>
      <xdr:col>45</xdr:col>
      <xdr:colOff>177800</xdr:colOff>
      <xdr:row>58</xdr:row>
      <xdr:rowOff>74686</xdr:rowOff>
    </xdr:to>
    <xdr:cxnSp macro="">
      <xdr:nvCxnSpPr>
        <xdr:cNvPr id="354" name="直線コネクタ 353"/>
        <xdr:cNvCxnSpPr/>
      </xdr:nvCxnSpPr>
      <xdr:spPr>
        <a:xfrm>
          <a:off x="7861300" y="9980694"/>
          <a:ext cx="889000" cy="3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127462</xdr:rowOff>
    </xdr:from>
    <xdr:to>
      <xdr:col>41</xdr:col>
      <xdr:colOff>50800</xdr:colOff>
      <xdr:row>58</xdr:row>
      <xdr:rowOff>36594</xdr:rowOff>
    </xdr:to>
    <xdr:cxnSp macro="">
      <xdr:nvCxnSpPr>
        <xdr:cNvPr id="357" name="直線コネクタ 356"/>
        <xdr:cNvCxnSpPr/>
      </xdr:nvCxnSpPr>
      <xdr:spPr>
        <a:xfrm>
          <a:off x="6972300" y="9728662"/>
          <a:ext cx="889000" cy="25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38645</xdr:rowOff>
    </xdr:from>
    <xdr:ext cx="534377" cy="259045"/>
    <xdr:sp macro="" textlink="">
      <xdr:nvSpPr>
        <xdr:cNvPr id="361" name="テキスト ボックス 360"/>
        <xdr:cNvSpPr txBox="1"/>
      </xdr:nvSpPr>
      <xdr:spPr>
        <a:xfrm>
          <a:off x="6705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26112</xdr:rowOff>
    </xdr:from>
    <xdr:to>
      <xdr:col>55</xdr:col>
      <xdr:colOff>50800</xdr:colOff>
      <xdr:row>58</xdr:row>
      <xdr:rowOff>127712</xdr:rowOff>
    </xdr:to>
    <xdr:sp macro="" textlink="">
      <xdr:nvSpPr>
        <xdr:cNvPr id="367" name="楕円 366"/>
        <xdr:cNvSpPr/>
      </xdr:nvSpPr>
      <xdr:spPr>
        <a:xfrm>
          <a:off x="10426700" y="997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112489</xdr:rowOff>
    </xdr:from>
    <xdr:ext cx="534377" cy="259045"/>
    <xdr:sp macro="" textlink="">
      <xdr:nvSpPr>
        <xdr:cNvPr id="368" name="普通建設事業費該当値テキスト"/>
        <xdr:cNvSpPr txBox="1"/>
      </xdr:nvSpPr>
      <xdr:spPr>
        <a:xfrm>
          <a:off x="10528300" y="988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171112</xdr:rowOff>
    </xdr:from>
    <xdr:to>
      <xdr:col>50</xdr:col>
      <xdr:colOff>165100</xdr:colOff>
      <xdr:row>58</xdr:row>
      <xdr:rowOff>101262</xdr:rowOff>
    </xdr:to>
    <xdr:sp macro="" textlink="">
      <xdr:nvSpPr>
        <xdr:cNvPr id="369" name="楕円 368"/>
        <xdr:cNvSpPr/>
      </xdr:nvSpPr>
      <xdr:spPr>
        <a:xfrm>
          <a:off x="9588500" y="994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92389</xdr:rowOff>
    </xdr:from>
    <xdr:ext cx="534377" cy="259045"/>
    <xdr:sp macro="" textlink="">
      <xdr:nvSpPr>
        <xdr:cNvPr id="370" name="テキスト ボックス 369"/>
        <xdr:cNvSpPr txBox="1"/>
      </xdr:nvSpPr>
      <xdr:spPr>
        <a:xfrm>
          <a:off x="9372111"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23886</xdr:rowOff>
    </xdr:from>
    <xdr:to>
      <xdr:col>46</xdr:col>
      <xdr:colOff>38100</xdr:colOff>
      <xdr:row>58</xdr:row>
      <xdr:rowOff>125486</xdr:rowOff>
    </xdr:to>
    <xdr:sp macro="" textlink="">
      <xdr:nvSpPr>
        <xdr:cNvPr id="371" name="楕円 370"/>
        <xdr:cNvSpPr/>
      </xdr:nvSpPr>
      <xdr:spPr>
        <a:xfrm>
          <a:off x="8699500" y="996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116613</xdr:rowOff>
    </xdr:from>
    <xdr:ext cx="534377" cy="259045"/>
    <xdr:sp macro="" textlink="">
      <xdr:nvSpPr>
        <xdr:cNvPr id="372" name="テキスト ボックス 371"/>
        <xdr:cNvSpPr txBox="1"/>
      </xdr:nvSpPr>
      <xdr:spPr>
        <a:xfrm>
          <a:off x="8483111" y="1006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157244</xdr:rowOff>
    </xdr:from>
    <xdr:to>
      <xdr:col>41</xdr:col>
      <xdr:colOff>101600</xdr:colOff>
      <xdr:row>58</xdr:row>
      <xdr:rowOff>87394</xdr:rowOff>
    </xdr:to>
    <xdr:sp macro="" textlink="">
      <xdr:nvSpPr>
        <xdr:cNvPr id="373" name="楕円 372"/>
        <xdr:cNvSpPr/>
      </xdr:nvSpPr>
      <xdr:spPr>
        <a:xfrm>
          <a:off x="7810500" y="992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78521</xdr:rowOff>
    </xdr:from>
    <xdr:ext cx="534377" cy="259045"/>
    <xdr:sp macro="" textlink="">
      <xdr:nvSpPr>
        <xdr:cNvPr id="374" name="テキスト ボックス 373"/>
        <xdr:cNvSpPr txBox="1"/>
      </xdr:nvSpPr>
      <xdr:spPr>
        <a:xfrm>
          <a:off x="7594111" y="100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76662</xdr:rowOff>
    </xdr:from>
    <xdr:to>
      <xdr:col>36</xdr:col>
      <xdr:colOff>165100</xdr:colOff>
      <xdr:row>57</xdr:row>
      <xdr:rowOff>6812</xdr:rowOff>
    </xdr:to>
    <xdr:sp macro="" textlink="">
      <xdr:nvSpPr>
        <xdr:cNvPr id="375" name="楕円 374"/>
        <xdr:cNvSpPr/>
      </xdr:nvSpPr>
      <xdr:spPr>
        <a:xfrm>
          <a:off x="6921500" y="967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23339</xdr:rowOff>
    </xdr:from>
    <xdr:ext cx="534377" cy="259045"/>
    <xdr:sp macro="" textlink="">
      <xdr:nvSpPr>
        <xdr:cNvPr id="376" name="テキスト ボックス 375"/>
        <xdr:cNvSpPr txBox="1"/>
      </xdr:nvSpPr>
      <xdr:spPr>
        <a:xfrm>
          <a:off x="6705111" y="945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806</xdr:rowOff>
    </xdr:from>
    <xdr:to>
      <xdr:col>55</xdr:col>
      <xdr:colOff>0</xdr:colOff>
      <xdr:row>79</xdr:row>
      <xdr:rowOff>8637</xdr:rowOff>
    </xdr:to>
    <xdr:cxnSp macro="">
      <xdr:nvCxnSpPr>
        <xdr:cNvPr id="405" name="直線コネクタ 404"/>
        <xdr:cNvCxnSpPr/>
      </xdr:nvCxnSpPr>
      <xdr:spPr>
        <a:xfrm>
          <a:off x="9639300" y="13545356"/>
          <a:ext cx="838200" cy="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806</xdr:rowOff>
    </xdr:from>
    <xdr:to>
      <xdr:col>50</xdr:col>
      <xdr:colOff>114300</xdr:colOff>
      <xdr:row>79</xdr:row>
      <xdr:rowOff>12731</xdr:rowOff>
    </xdr:to>
    <xdr:cxnSp macro="">
      <xdr:nvCxnSpPr>
        <xdr:cNvPr id="408" name="直線コネクタ 407"/>
        <xdr:cNvCxnSpPr/>
      </xdr:nvCxnSpPr>
      <xdr:spPr>
        <a:xfrm flipV="1">
          <a:off x="8750300" y="13545356"/>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151606</xdr:rowOff>
    </xdr:from>
    <xdr:to>
      <xdr:col>45</xdr:col>
      <xdr:colOff>177800</xdr:colOff>
      <xdr:row>79</xdr:row>
      <xdr:rowOff>12731</xdr:rowOff>
    </xdr:to>
    <xdr:cxnSp macro="">
      <xdr:nvCxnSpPr>
        <xdr:cNvPr id="411" name="直線コネクタ 410"/>
        <xdr:cNvCxnSpPr/>
      </xdr:nvCxnSpPr>
      <xdr:spPr>
        <a:xfrm>
          <a:off x="7861300" y="13524706"/>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70834</xdr:rowOff>
    </xdr:from>
    <xdr:to>
      <xdr:col>41</xdr:col>
      <xdr:colOff>50800</xdr:colOff>
      <xdr:row>78</xdr:row>
      <xdr:rowOff>151606</xdr:rowOff>
    </xdr:to>
    <xdr:cxnSp macro="">
      <xdr:nvCxnSpPr>
        <xdr:cNvPr id="414" name="直線コネクタ 413"/>
        <xdr:cNvCxnSpPr/>
      </xdr:nvCxnSpPr>
      <xdr:spPr>
        <a:xfrm>
          <a:off x="6972300" y="12758134"/>
          <a:ext cx="889000" cy="76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10425</xdr:rowOff>
    </xdr:from>
    <xdr:ext cx="534377" cy="259045"/>
    <xdr:sp macro="" textlink="">
      <xdr:nvSpPr>
        <xdr:cNvPr id="418" name="テキスト ボックス 417"/>
        <xdr:cNvSpPr txBox="1"/>
      </xdr:nvSpPr>
      <xdr:spPr>
        <a:xfrm>
          <a:off x="6705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129287</xdr:rowOff>
    </xdr:from>
    <xdr:to>
      <xdr:col>55</xdr:col>
      <xdr:colOff>50800</xdr:colOff>
      <xdr:row>79</xdr:row>
      <xdr:rowOff>59437</xdr:rowOff>
    </xdr:to>
    <xdr:sp macro="" textlink="">
      <xdr:nvSpPr>
        <xdr:cNvPr id="424" name="楕円 423"/>
        <xdr:cNvSpPr/>
      </xdr:nvSpPr>
      <xdr:spPr>
        <a:xfrm>
          <a:off x="10426700" y="1350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44214</xdr:rowOff>
    </xdr:from>
    <xdr:ext cx="469744" cy="259045"/>
    <xdr:sp macro="" textlink="">
      <xdr:nvSpPr>
        <xdr:cNvPr id="425" name="普通建設事業費 （ うち新規整備　）該当値テキスト"/>
        <xdr:cNvSpPr txBox="1"/>
      </xdr:nvSpPr>
      <xdr:spPr>
        <a:xfrm>
          <a:off x="10528300" y="1341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121456</xdr:rowOff>
    </xdr:from>
    <xdr:to>
      <xdr:col>50</xdr:col>
      <xdr:colOff>165100</xdr:colOff>
      <xdr:row>79</xdr:row>
      <xdr:rowOff>51606</xdr:rowOff>
    </xdr:to>
    <xdr:sp macro="" textlink="">
      <xdr:nvSpPr>
        <xdr:cNvPr id="426" name="楕円 425"/>
        <xdr:cNvSpPr/>
      </xdr:nvSpPr>
      <xdr:spPr>
        <a:xfrm>
          <a:off x="9588500" y="1349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42733</xdr:rowOff>
    </xdr:from>
    <xdr:ext cx="469744" cy="259045"/>
    <xdr:sp macro="" textlink="">
      <xdr:nvSpPr>
        <xdr:cNvPr id="427" name="テキスト ボックス 426"/>
        <xdr:cNvSpPr txBox="1"/>
      </xdr:nvSpPr>
      <xdr:spPr>
        <a:xfrm>
          <a:off x="9404428" y="135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133381</xdr:rowOff>
    </xdr:from>
    <xdr:to>
      <xdr:col>46</xdr:col>
      <xdr:colOff>38100</xdr:colOff>
      <xdr:row>79</xdr:row>
      <xdr:rowOff>63531</xdr:rowOff>
    </xdr:to>
    <xdr:sp macro="" textlink="">
      <xdr:nvSpPr>
        <xdr:cNvPr id="428" name="楕円 427"/>
        <xdr:cNvSpPr/>
      </xdr:nvSpPr>
      <xdr:spPr>
        <a:xfrm>
          <a:off x="8699500" y="1350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54658</xdr:rowOff>
    </xdr:from>
    <xdr:ext cx="469744" cy="259045"/>
    <xdr:sp macro="" textlink="">
      <xdr:nvSpPr>
        <xdr:cNvPr id="429" name="テキスト ボックス 428"/>
        <xdr:cNvSpPr txBox="1"/>
      </xdr:nvSpPr>
      <xdr:spPr>
        <a:xfrm>
          <a:off x="8515428" y="1359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100806</xdr:rowOff>
    </xdr:from>
    <xdr:to>
      <xdr:col>41</xdr:col>
      <xdr:colOff>101600</xdr:colOff>
      <xdr:row>79</xdr:row>
      <xdr:rowOff>30956</xdr:rowOff>
    </xdr:to>
    <xdr:sp macro="" textlink="">
      <xdr:nvSpPr>
        <xdr:cNvPr id="430" name="楕円 429"/>
        <xdr:cNvSpPr/>
      </xdr:nvSpPr>
      <xdr:spPr>
        <a:xfrm>
          <a:off x="7810500" y="1347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22083</xdr:rowOff>
    </xdr:from>
    <xdr:ext cx="469744" cy="259045"/>
    <xdr:sp macro="" textlink="">
      <xdr:nvSpPr>
        <xdr:cNvPr id="431" name="テキスト ボックス 430"/>
        <xdr:cNvSpPr txBox="1"/>
      </xdr:nvSpPr>
      <xdr:spPr>
        <a:xfrm>
          <a:off x="7626428" y="1356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20034</xdr:rowOff>
    </xdr:from>
    <xdr:to>
      <xdr:col>36</xdr:col>
      <xdr:colOff>165100</xdr:colOff>
      <xdr:row>74</xdr:row>
      <xdr:rowOff>121634</xdr:rowOff>
    </xdr:to>
    <xdr:sp macro="" textlink="">
      <xdr:nvSpPr>
        <xdr:cNvPr id="432" name="楕円 431"/>
        <xdr:cNvSpPr/>
      </xdr:nvSpPr>
      <xdr:spPr>
        <a:xfrm>
          <a:off x="6921500" y="1270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138161</xdr:rowOff>
    </xdr:from>
    <xdr:ext cx="534377" cy="259045"/>
    <xdr:sp macro="" textlink="">
      <xdr:nvSpPr>
        <xdr:cNvPr id="433" name="テキスト ボックス 432"/>
        <xdr:cNvSpPr txBox="1"/>
      </xdr:nvSpPr>
      <xdr:spPr>
        <a:xfrm>
          <a:off x="6705111" y="1248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74430</xdr:rowOff>
    </xdr:from>
    <xdr:to>
      <xdr:col>55</xdr:col>
      <xdr:colOff>0</xdr:colOff>
      <xdr:row>98</xdr:row>
      <xdr:rowOff>99302</xdr:rowOff>
    </xdr:to>
    <xdr:cxnSp macro="">
      <xdr:nvCxnSpPr>
        <xdr:cNvPr id="464" name="直線コネクタ 463"/>
        <xdr:cNvCxnSpPr/>
      </xdr:nvCxnSpPr>
      <xdr:spPr>
        <a:xfrm>
          <a:off x="9639300" y="16876530"/>
          <a:ext cx="838200" cy="2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74430</xdr:rowOff>
    </xdr:from>
    <xdr:to>
      <xdr:col>50</xdr:col>
      <xdr:colOff>114300</xdr:colOff>
      <xdr:row>98</xdr:row>
      <xdr:rowOff>110145</xdr:rowOff>
    </xdr:to>
    <xdr:cxnSp macro="">
      <xdr:nvCxnSpPr>
        <xdr:cNvPr id="467" name="直線コネクタ 466"/>
        <xdr:cNvCxnSpPr/>
      </xdr:nvCxnSpPr>
      <xdr:spPr>
        <a:xfrm flipV="1">
          <a:off x="8750300" y="16876530"/>
          <a:ext cx="889000" cy="3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57263</xdr:rowOff>
    </xdr:from>
    <xdr:to>
      <xdr:col>45</xdr:col>
      <xdr:colOff>177800</xdr:colOff>
      <xdr:row>98</xdr:row>
      <xdr:rowOff>110145</xdr:rowOff>
    </xdr:to>
    <xdr:cxnSp macro="">
      <xdr:nvCxnSpPr>
        <xdr:cNvPr id="470" name="直線コネクタ 469"/>
        <xdr:cNvCxnSpPr/>
      </xdr:nvCxnSpPr>
      <xdr:spPr>
        <a:xfrm>
          <a:off x="7861300" y="16859363"/>
          <a:ext cx="889000" cy="5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57263</xdr:rowOff>
    </xdr:from>
    <xdr:to>
      <xdr:col>41</xdr:col>
      <xdr:colOff>50800</xdr:colOff>
      <xdr:row>98</xdr:row>
      <xdr:rowOff>139416</xdr:rowOff>
    </xdr:to>
    <xdr:cxnSp macro="">
      <xdr:nvCxnSpPr>
        <xdr:cNvPr id="473" name="直線コネクタ 472"/>
        <xdr:cNvCxnSpPr/>
      </xdr:nvCxnSpPr>
      <xdr:spPr>
        <a:xfrm flipV="1">
          <a:off x="6972300" y="16859363"/>
          <a:ext cx="889000" cy="8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48502</xdr:rowOff>
    </xdr:from>
    <xdr:to>
      <xdr:col>55</xdr:col>
      <xdr:colOff>50800</xdr:colOff>
      <xdr:row>98</xdr:row>
      <xdr:rowOff>150102</xdr:rowOff>
    </xdr:to>
    <xdr:sp macro="" textlink="">
      <xdr:nvSpPr>
        <xdr:cNvPr id="483" name="楕円 482"/>
        <xdr:cNvSpPr/>
      </xdr:nvSpPr>
      <xdr:spPr>
        <a:xfrm>
          <a:off x="10426700" y="168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134879</xdr:rowOff>
    </xdr:from>
    <xdr:ext cx="534377" cy="259045"/>
    <xdr:sp macro="" textlink="">
      <xdr:nvSpPr>
        <xdr:cNvPr id="484" name="普通建設事業費 （ うち更新整備　）該当値テキスト"/>
        <xdr:cNvSpPr txBox="1"/>
      </xdr:nvSpPr>
      <xdr:spPr>
        <a:xfrm>
          <a:off x="10528300" y="1676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23630</xdr:rowOff>
    </xdr:from>
    <xdr:to>
      <xdr:col>50</xdr:col>
      <xdr:colOff>165100</xdr:colOff>
      <xdr:row>98</xdr:row>
      <xdr:rowOff>125230</xdr:rowOff>
    </xdr:to>
    <xdr:sp macro="" textlink="">
      <xdr:nvSpPr>
        <xdr:cNvPr id="485" name="楕円 484"/>
        <xdr:cNvSpPr/>
      </xdr:nvSpPr>
      <xdr:spPr>
        <a:xfrm>
          <a:off x="9588500" y="1682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116357</xdr:rowOff>
    </xdr:from>
    <xdr:ext cx="534377" cy="259045"/>
    <xdr:sp macro="" textlink="">
      <xdr:nvSpPr>
        <xdr:cNvPr id="486" name="テキスト ボックス 485"/>
        <xdr:cNvSpPr txBox="1"/>
      </xdr:nvSpPr>
      <xdr:spPr>
        <a:xfrm>
          <a:off x="9372111" y="1691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59345</xdr:rowOff>
    </xdr:from>
    <xdr:to>
      <xdr:col>46</xdr:col>
      <xdr:colOff>38100</xdr:colOff>
      <xdr:row>98</xdr:row>
      <xdr:rowOff>160945</xdr:rowOff>
    </xdr:to>
    <xdr:sp macro="" textlink="">
      <xdr:nvSpPr>
        <xdr:cNvPr id="487" name="楕円 486"/>
        <xdr:cNvSpPr/>
      </xdr:nvSpPr>
      <xdr:spPr>
        <a:xfrm>
          <a:off x="8699500" y="168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152072</xdr:rowOff>
    </xdr:from>
    <xdr:ext cx="534377" cy="259045"/>
    <xdr:sp macro="" textlink="">
      <xdr:nvSpPr>
        <xdr:cNvPr id="488" name="テキスト ボックス 487"/>
        <xdr:cNvSpPr txBox="1"/>
      </xdr:nvSpPr>
      <xdr:spPr>
        <a:xfrm>
          <a:off x="8483111" y="1695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6463</xdr:rowOff>
    </xdr:from>
    <xdr:to>
      <xdr:col>41</xdr:col>
      <xdr:colOff>101600</xdr:colOff>
      <xdr:row>98</xdr:row>
      <xdr:rowOff>108063</xdr:rowOff>
    </xdr:to>
    <xdr:sp macro="" textlink="">
      <xdr:nvSpPr>
        <xdr:cNvPr id="489" name="楕円 488"/>
        <xdr:cNvSpPr/>
      </xdr:nvSpPr>
      <xdr:spPr>
        <a:xfrm>
          <a:off x="7810500" y="1680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99190</xdr:rowOff>
    </xdr:from>
    <xdr:ext cx="534377" cy="259045"/>
    <xdr:sp macro="" textlink="">
      <xdr:nvSpPr>
        <xdr:cNvPr id="490" name="テキスト ボックス 489"/>
        <xdr:cNvSpPr txBox="1"/>
      </xdr:nvSpPr>
      <xdr:spPr>
        <a:xfrm>
          <a:off x="7594111" y="1690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88616</xdr:rowOff>
    </xdr:from>
    <xdr:to>
      <xdr:col>36</xdr:col>
      <xdr:colOff>165100</xdr:colOff>
      <xdr:row>99</xdr:row>
      <xdr:rowOff>18766</xdr:rowOff>
    </xdr:to>
    <xdr:sp macro="" textlink="">
      <xdr:nvSpPr>
        <xdr:cNvPr id="491" name="楕円 490"/>
        <xdr:cNvSpPr/>
      </xdr:nvSpPr>
      <xdr:spPr>
        <a:xfrm>
          <a:off x="6921500" y="1689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9893</xdr:rowOff>
    </xdr:from>
    <xdr:ext cx="534377" cy="259045"/>
    <xdr:sp macro="" textlink="">
      <xdr:nvSpPr>
        <xdr:cNvPr id="492" name="テキスト ボックス 491"/>
        <xdr:cNvSpPr txBox="1"/>
      </xdr:nvSpPr>
      <xdr:spPr>
        <a:xfrm>
          <a:off x="6705111" y="169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71871</xdr:rowOff>
    </xdr:from>
    <xdr:to>
      <xdr:col>85</xdr:col>
      <xdr:colOff>127000</xdr:colOff>
      <xdr:row>39</xdr:row>
      <xdr:rowOff>73243</xdr:rowOff>
    </xdr:to>
    <xdr:cxnSp macro="">
      <xdr:nvCxnSpPr>
        <xdr:cNvPr id="523" name="直線コネクタ 522"/>
        <xdr:cNvCxnSpPr/>
      </xdr:nvCxnSpPr>
      <xdr:spPr>
        <a:xfrm flipV="1">
          <a:off x="15481300" y="6758421"/>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73243</xdr:rowOff>
    </xdr:from>
    <xdr:to>
      <xdr:col>81</xdr:col>
      <xdr:colOff>50800</xdr:colOff>
      <xdr:row>39</xdr:row>
      <xdr:rowOff>75136</xdr:rowOff>
    </xdr:to>
    <xdr:cxnSp macro="">
      <xdr:nvCxnSpPr>
        <xdr:cNvPr id="526" name="直線コネクタ 525"/>
        <xdr:cNvCxnSpPr/>
      </xdr:nvCxnSpPr>
      <xdr:spPr>
        <a:xfrm flipV="1">
          <a:off x="14592300" y="6759793"/>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75136</xdr:rowOff>
    </xdr:from>
    <xdr:to>
      <xdr:col>76</xdr:col>
      <xdr:colOff>114300</xdr:colOff>
      <xdr:row>39</xdr:row>
      <xdr:rowOff>86926</xdr:rowOff>
    </xdr:to>
    <xdr:cxnSp macro="">
      <xdr:nvCxnSpPr>
        <xdr:cNvPr id="529" name="直線コネクタ 528"/>
        <xdr:cNvCxnSpPr/>
      </xdr:nvCxnSpPr>
      <xdr:spPr>
        <a:xfrm flipV="1">
          <a:off x="13703300" y="6761686"/>
          <a:ext cx="8890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50612</xdr:rowOff>
    </xdr:from>
    <xdr:to>
      <xdr:col>71</xdr:col>
      <xdr:colOff>177800</xdr:colOff>
      <xdr:row>39</xdr:row>
      <xdr:rowOff>86926</xdr:rowOff>
    </xdr:to>
    <xdr:cxnSp macro="">
      <xdr:nvCxnSpPr>
        <xdr:cNvPr id="532" name="直線コネクタ 531"/>
        <xdr:cNvCxnSpPr/>
      </xdr:nvCxnSpPr>
      <xdr:spPr>
        <a:xfrm>
          <a:off x="12814300" y="6737162"/>
          <a:ext cx="889000" cy="3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21071</xdr:rowOff>
    </xdr:from>
    <xdr:to>
      <xdr:col>85</xdr:col>
      <xdr:colOff>177800</xdr:colOff>
      <xdr:row>39</xdr:row>
      <xdr:rowOff>122671</xdr:rowOff>
    </xdr:to>
    <xdr:sp macro="" textlink="">
      <xdr:nvSpPr>
        <xdr:cNvPr id="542" name="楕円 541"/>
        <xdr:cNvSpPr/>
      </xdr:nvSpPr>
      <xdr:spPr>
        <a:xfrm>
          <a:off x="16268700" y="670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378565" cy="259045"/>
    <xdr:sp macro="" textlink="">
      <xdr:nvSpPr>
        <xdr:cNvPr id="543" name="災害復旧事業費該当値テキスト"/>
        <xdr:cNvSpPr txBox="1"/>
      </xdr:nvSpPr>
      <xdr:spPr>
        <a:xfrm>
          <a:off x="16370300" y="6678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22443</xdr:rowOff>
    </xdr:from>
    <xdr:to>
      <xdr:col>81</xdr:col>
      <xdr:colOff>101600</xdr:colOff>
      <xdr:row>39</xdr:row>
      <xdr:rowOff>124043</xdr:rowOff>
    </xdr:to>
    <xdr:sp macro="" textlink="">
      <xdr:nvSpPr>
        <xdr:cNvPr id="544" name="楕円 543"/>
        <xdr:cNvSpPr/>
      </xdr:nvSpPr>
      <xdr:spPr>
        <a:xfrm>
          <a:off x="15430500" y="670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115170</xdr:rowOff>
    </xdr:from>
    <xdr:ext cx="378565" cy="259045"/>
    <xdr:sp macro="" textlink="">
      <xdr:nvSpPr>
        <xdr:cNvPr id="545" name="テキスト ボックス 544"/>
        <xdr:cNvSpPr txBox="1"/>
      </xdr:nvSpPr>
      <xdr:spPr>
        <a:xfrm>
          <a:off x="15292017" y="6801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24336</xdr:rowOff>
    </xdr:from>
    <xdr:to>
      <xdr:col>76</xdr:col>
      <xdr:colOff>165100</xdr:colOff>
      <xdr:row>39</xdr:row>
      <xdr:rowOff>125936</xdr:rowOff>
    </xdr:to>
    <xdr:sp macro="" textlink="">
      <xdr:nvSpPr>
        <xdr:cNvPr id="546" name="楕円 545"/>
        <xdr:cNvSpPr/>
      </xdr:nvSpPr>
      <xdr:spPr>
        <a:xfrm>
          <a:off x="14541500" y="671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117063</xdr:rowOff>
    </xdr:from>
    <xdr:ext cx="378565" cy="259045"/>
    <xdr:sp macro="" textlink="">
      <xdr:nvSpPr>
        <xdr:cNvPr id="547" name="テキスト ボックス 546"/>
        <xdr:cNvSpPr txBox="1"/>
      </xdr:nvSpPr>
      <xdr:spPr>
        <a:xfrm>
          <a:off x="14403017" y="6803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36126</xdr:rowOff>
    </xdr:from>
    <xdr:to>
      <xdr:col>72</xdr:col>
      <xdr:colOff>38100</xdr:colOff>
      <xdr:row>39</xdr:row>
      <xdr:rowOff>137726</xdr:rowOff>
    </xdr:to>
    <xdr:sp macro="" textlink="">
      <xdr:nvSpPr>
        <xdr:cNvPr id="548" name="楕円 547"/>
        <xdr:cNvSpPr/>
      </xdr:nvSpPr>
      <xdr:spPr>
        <a:xfrm>
          <a:off x="13652500" y="672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128853</xdr:rowOff>
    </xdr:from>
    <xdr:ext cx="378565" cy="259045"/>
    <xdr:sp macro="" textlink="">
      <xdr:nvSpPr>
        <xdr:cNvPr id="549" name="テキスト ボックス 548"/>
        <xdr:cNvSpPr txBox="1"/>
      </xdr:nvSpPr>
      <xdr:spPr>
        <a:xfrm>
          <a:off x="13514017" y="6815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171262</xdr:rowOff>
    </xdr:from>
    <xdr:to>
      <xdr:col>67</xdr:col>
      <xdr:colOff>101600</xdr:colOff>
      <xdr:row>39</xdr:row>
      <xdr:rowOff>101412</xdr:rowOff>
    </xdr:to>
    <xdr:sp macro="" textlink="">
      <xdr:nvSpPr>
        <xdr:cNvPr id="550" name="楕円 549"/>
        <xdr:cNvSpPr/>
      </xdr:nvSpPr>
      <xdr:spPr>
        <a:xfrm>
          <a:off x="12763500" y="668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92539</xdr:rowOff>
    </xdr:from>
    <xdr:ext cx="469744" cy="259045"/>
    <xdr:sp macro="" textlink="">
      <xdr:nvSpPr>
        <xdr:cNvPr id="551" name="テキスト ボックス 550"/>
        <xdr:cNvSpPr txBox="1"/>
      </xdr:nvSpPr>
      <xdr:spPr>
        <a:xfrm>
          <a:off x="12579428" y="6779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17007</xdr:rowOff>
    </xdr:from>
    <xdr:to>
      <xdr:col>85</xdr:col>
      <xdr:colOff>127000</xdr:colOff>
      <xdr:row>77</xdr:row>
      <xdr:rowOff>70597</xdr:rowOff>
    </xdr:to>
    <xdr:cxnSp macro="">
      <xdr:nvCxnSpPr>
        <xdr:cNvPr id="631" name="直線コネクタ 630"/>
        <xdr:cNvCxnSpPr/>
      </xdr:nvCxnSpPr>
      <xdr:spPr>
        <a:xfrm>
          <a:off x="15481300" y="13218657"/>
          <a:ext cx="838200" cy="5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15537</xdr:rowOff>
    </xdr:from>
    <xdr:to>
      <xdr:col>81</xdr:col>
      <xdr:colOff>50800</xdr:colOff>
      <xdr:row>77</xdr:row>
      <xdr:rowOff>17007</xdr:rowOff>
    </xdr:to>
    <xdr:cxnSp macro="">
      <xdr:nvCxnSpPr>
        <xdr:cNvPr id="634" name="直線コネクタ 633"/>
        <xdr:cNvCxnSpPr/>
      </xdr:nvCxnSpPr>
      <xdr:spPr>
        <a:xfrm>
          <a:off x="14592300" y="13217187"/>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15537</xdr:rowOff>
    </xdr:from>
    <xdr:to>
      <xdr:col>76</xdr:col>
      <xdr:colOff>114300</xdr:colOff>
      <xdr:row>77</xdr:row>
      <xdr:rowOff>20926</xdr:rowOff>
    </xdr:to>
    <xdr:cxnSp macro="">
      <xdr:nvCxnSpPr>
        <xdr:cNvPr id="637" name="直線コネクタ 636"/>
        <xdr:cNvCxnSpPr/>
      </xdr:nvCxnSpPr>
      <xdr:spPr>
        <a:xfrm flipV="1">
          <a:off x="13703300" y="13217187"/>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20926</xdr:rowOff>
    </xdr:from>
    <xdr:to>
      <xdr:col>71</xdr:col>
      <xdr:colOff>177800</xdr:colOff>
      <xdr:row>77</xdr:row>
      <xdr:rowOff>29237</xdr:rowOff>
    </xdr:to>
    <xdr:cxnSp macro="">
      <xdr:nvCxnSpPr>
        <xdr:cNvPr id="640" name="直線コネクタ 639"/>
        <xdr:cNvCxnSpPr/>
      </xdr:nvCxnSpPr>
      <xdr:spPr>
        <a:xfrm flipV="1">
          <a:off x="12814300" y="13222576"/>
          <a:ext cx="889000" cy="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19797</xdr:rowOff>
    </xdr:from>
    <xdr:to>
      <xdr:col>85</xdr:col>
      <xdr:colOff>177800</xdr:colOff>
      <xdr:row>77</xdr:row>
      <xdr:rowOff>121397</xdr:rowOff>
    </xdr:to>
    <xdr:sp macro="" textlink="">
      <xdr:nvSpPr>
        <xdr:cNvPr id="650" name="楕円 649"/>
        <xdr:cNvSpPr/>
      </xdr:nvSpPr>
      <xdr:spPr>
        <a:xfrm>
          <a:off x="16268700" y="1322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169674</xdr:rowOff>
    </xdr:from>
    <xdr:ext cx="534377" cy="259045"/>
    <xdr:sp macro="" textlink="">
      <xdr:nvSpPr>
        <xdr:cNvPr id="651" name="公債費該当値テキスト"/>
        <xdr:cNvSpPr txBox="1"/>
      </xdr:nvSpPr>
      <xdr:spPr>
        <a:xfrm>
          <a:off x="16370300" y="131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137657</xdr:rowOff>
    </xdr:from>
    <xdr:to>
      <xdr:col>81</xdr:col>
      <xdr:colOff>101600</xdr:colOff>
      <xdr:row>77</xdr:row>
      <xdr:rowOff>67807</xdr:rowOff>
    </xdr:to>
    <xdr:sp macro="" textlink="">
      <xdr:nvSpPr>
        <xdr:cNvPr id="652" name="楕円 651"/>
        <xdr:cNvSpPr/>
      </xdr:nvSpPr>
      <xdr:spPr>
        <a:xfrm>
          <a:off x="15430500" y="131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58934</xdr:rowOff>
    </xdr:from>
    <xdr:ext cx="534377" cy="259045"/>
    <xdr:sp macro="" textlink="">
      <xdr:nvSpPr>
        <xdr:cNvPr id="653" name="テキスト ボックス 652"/>
        <xdr:cNvSpPr txBox="1"/>
      </xdr:nvSpPr>
      <xdr:spPr>
        <a:xfrm>
          <a:off x="15214111" y="1326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136187</xdr:rowOff>
    </xdr:from>
    <xdr:to>
      <xdr:col>76</xdr:col>
      <xdr:colOff>165100</xdr:colOff>
      <xdr:row>77</xdr:row>
      <xdr:rowOff>66337</xdr:rowOff>
    </xdr:to>
    <xdr:sp macro="" textlink="">
      <xdr:nvSpPr>
        <xdr:cNvPr id="654" name="楕円 653"/>
        <xdr:cNvSpPr/>
      </xdr:nvSpPr>
      <xdr:spPr>
        <a:xfrm>
          <a:off x="14541500" y="1316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57464</xdr:rowOff>
    </xdr:from>
    <xdr:ext cx="534377" cy="259045"/>
    <xdr:sp macro="" textlink="">
      <xdr:nvSpPr>
        <xdr:cNvPr id="655" name="テキスト ボックス 654"/>
        <xdr:cNvSpPr txBox="1"/>
      </xdr:nvSpPr>
      <xdr:spPr>
        <a:xfrm>
          <a:off x="14325111" y="1325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141576</xdr:rowOff>
    </xdr:from>
    <xdr:to>
      <xdr:col>72</xdr:col>
      <xdr:colOff>38100</xdr:colOff>
      <xdr:row>77</xdr:row>
      <xdr:rowOff>71726</xdr:rowOff>
    </xdr:to>
    <xdr:sp macro="" textlink="">
      <xdr:nvSpPr>
        <xdr:cNvPr id="656" name="楕円 655"/>
        <xdr:cNvSpPr/>
      </xdr:nvSpPr>
      <xdr:spPr>
        <a:xfrm>
          <a:off x="13652500" y="1317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62853</xdr:rowOff>
    </xdr:from>
    <xdr:ext cx="534377" cy="259045"/>
    <xdr:sp macro="" textlink="">
      <xdr:nvSpPr>
        <xdr:cNvPr id="657" name="テキスト ボックス 656"/>
        <xdr:cNvSpPr txBox="1"/>
      </xdr:nvSpPr>
      <xdr:spPr>
        <a:xfrm>
          <a:off x="13436111" y="1326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149887</xdr:rowOff>
    </xdr:from>
    <xdr:to>
      <xdr:col>67</xdr:col>
      <xdr:colOff>101600</xdr:colOff>
      <xdr:row>77</xdr:row>
      <xdr:rowOff>80037</xdr:rowOff>
    </xdr:to>
    <xdr:sp macro="" textlink="">
      <xdr:nvSpPr>
        <xdr:cNvPr id="658" name="楕円 657"/>
        <xdr:cNvSpPr/>
      </xdr:nvSpPr>
      <xdr:spPr>
        <a:xfrm>
          <a:off x="12763500" y="1318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71164</xdr:rowOff>
    </xdr:from>
    <xdr:ext cx="534377" cy="259045"/>
    <xdr:sp macro="" textlink="">
      <xdr:nvSpPr>
        <xdr:cNvPr id="659" name="テキスト ボックス 658"/>
        <xdr:cNvSpPr txBox="1"/>
      </xdr:nvSpPr>
      <xdr:spPr>
        <a:xfrm>
          <a:off x="12547111" y="1327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140418</xdr:rowOff>
    </xdr:from>
    <xdr:to>
      <xdr:col>85</xdr:col>
      <xdr:colOff>127000</xdr:colOff>
      <xdr:row>98</xdr:row>
      <xdr:rowOff>87113</xdr:rowOff>
    </xdr:to>
    <xdr:cxnSp macro="">
      <xdr:nvCxnSpPr>
        <xdr:cNvPr id="686" name="直線コネクタ 685"/>
        <xdr:cNvCxnSpPr/>
      </xdr:nvCxnSpPr>
      <xdr:spPr>
        <a:xfrm>
          <a:off x="15481300" y="16771068"/>
          <a:ext cx="838200" cy="11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140418</xdr:rowOff>
    </xdr:from>
    <xdr:to>
      <xdr:col>81</xdr:col>
      <xdr:colOff>50800</xdr:colOff>
      <xdr:row>98</xdr:row>
      <xdr:rowOff>34283</xdr:rowOff>
    </xdr:to>
    <xdr:cxnSp macro="">
      <xdr:nvCxnSpPr>
        <xdr:cNvPr id="689" name="直線コネクタ 688"/>
        <xdr:cNvCxnSpPr/>
      </xdr:nvCxnSpPr>
      <xdr:spPr>
        <a:xfrm flipV="1">
          <a:off x="14592300" y="1677106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1" name="テキスト ボックス 690"/>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34283</xdr:rowOff>
    </xdr:from>
    <xdr:to>
      <xdr:col>76</xdr:col>
      <xdr:colOff>114300</xdr:colOff>
      <xdr:row>98</xdr:row>
      <xdr:rowOff>137798</xdr:rowOff>
    </xdr:to>
    <xdr:cxnSp macro="">
      <xdr:nvCxnSpPr>
        <xdr:cNvPr id="692" name="直線コネクタ 691"/>
        <xdr:cNvCxnSpPr/>
      </xdr:nvCxnSpPr>
      <xdr:spPr>
        <a:xfrm flipV="1">
          <a:off x="13703300" y="16836383"/>
          <a:ext cx="889000" cy="10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101904</xdr:rowOff>
    </xdr:from>
    <xdr:to>
      <xdr:col>71</xdr:col>
      <xdr:colOff>177800</xdr:colOff>
      <xdr:row>98</xdr:row>
      <xdr:rowOff>137798</xdr:rowOff>
    </xdr:to>
    <xdr:cxnSp macro="">
      <xdr:nvCxnSpPr>
        <xdr:cNvPr id="695" name="直線コネクタ 694"/>
        <xdr:cNvCxnSpPr/>
      </xdr:nvCxnSpPr>
      <xdr:spPr>
        <a:xfrm>
          <a:off x="12814300" y="16904004"/>
          <a:ext cx="889000" cy="3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36313</xdr:rowOff>
    </xdr:from>
    <xdr:to>
      <xdr:col>85</xdr:col>
      <xdr:colOff>177800</xdr:colOff>
      <xdr:row>98</xdr:row>
      <xdr:rowOff>137913</xdr:rowOff>
    </xdr:to>
    <xdr:sp macro="" textlink="">
      <xdr:nvSpPr>
        <xdr:cNvPr id="705" name="楕円 704"/>
        <xdr:cNvSpPr/>
      </xdr:nvSpPr>
      <xdr:spPr>
        <a:xfrm>
          <a:off x="16268700" y="1683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137919</xdr:rowOff>
    </xdr:from>
    <xdr:ext cx="534377" cy="259045"/>
    <xdr:sp macro="" textlink="">
      <xdr:nvSpPr>
        <xdr:cNvPr id="706" name="積立金該当値テキスト"/>
        <xdr:cNvSpPr txBox="1"/>
      </xdr:nvSpPr>
      <xdr:spPr>
        <a:xfrm>
          <a:off x="16370300" y="1676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89618</xdr:rowOff>
    </xdr:from>
    <xdr:to>
      <xdr:col>81</xdr:col>
      <xdr:colOff>101600</xdr:colOff>
      <xdr:row>98</xdr:row>
      <xdr:rowOff>19768</xdr:rowOff>
    </xdr:to>
    <xdr:sp macro="" textlink="">
      <xdr:nvSpPr>
        <xdr:cNvPr id="707" name="楕円 706"/>
        <xdr:cNvSpPr/>
      </xdr:nvSpPr>
      <xdr:spPr>
        <a:xfrm>
          <a:off x="15430500" y="1672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36295</xdr:rowOff>
    </xdr:from>
    <xdr:ext cx="534377" cy="259045"/>
    <xdr:sp macro="" textlink="">
      <xdr:nvSpPr>
        <xdr:cNvPr id="708" name="テキスト ボックス 707"/>
        <xdr:cNvSpPr txBox="1"/>
      </xdr:nvSpPr>
      <xdr:spPr>
        <a:xfrm>
          <a:off x="15214111" y="1649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154933</xdr:rowOff>
    </xdr:from>
    <xdr:to>
      <xdr:col>76</xdr:col>
      <xdr:colOff>165100</xdr:colOff>
      <xdr:row>98</xdr:row>
      <xdr:rowOff>85083</xdr:rowOff>
    </xdr:to>
    <xdr:sp macro="" textlink="">
      <xdr:nvSpPr>
        <xdr:cNvPr id="709" name="楕円 708"/>
        <xdr:cNvSpPr/>
      </xdr:nvSpPr>
      <xdr:spPr>
        <a:xfrm>
          <a:off x="14541500" y="1678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76210</xdr:rowOff>
    </xdr:from>
    <xdr:ext cx="534377" cy="259045"/>
    <xdr:sp macro="" textlink="">
      <xdr:nvSpPr>
        <xdr:cNvPr id="710" name="テキスト ボックス 709"/>
        <xdr:cNvSpPr txBox="1"/>
      </xdr:nvSpPr>
      <xdr:spPr>
        <a:xfrm>
          <a:off x="14325111" y="168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86998</xdr:rowOff>
    </xdr:from>
    <xdr:to>
      <xdr:col>72</xdr:col>
      <xdr:colOff>38100</xdr:colOff>
      <xdr:row>99</xdr:row>
      <xdr:rowOff>17148</xdr:rowOff>
    </xdr:to>
    <xdr:sp macro="" textlink="">
      <xdr:nvSpPr>
        <xdr:cNvPr id="711" name="楕円 710"/>
        <xdr:cNvSpPr/>
      </xdr:nvSpPr>
      <xdr:spPr>
        <a:xfrm>
          <a:off x="13652500" y="1688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8275</xdr:rowOff>
    </xdr:from>
    <xdr:ext cx="378565" cy="259045"/>
    <xdr:sp macro="" textlink="">
      <xdr:nvSpPr>
        <xdr:cNvPr id="712" name="テキスト ボックス 711"/>
        <xdr:cNvSpPr txBox="1"/>
      </xdr:nvSpPr>
      <xdr:spPr>
        <a:xfrm>
          <a:off x="13514017" y="16981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51104</xdr:rowOff>
    </xdr:from>
    <xdr:to>
      <xdr:col>67</xdr:col>
      <xdr:colOff>101600</xdr:colOff>
      <xdr:row>98</xdr:row>
      <xdr:rowOff>152704</xdr:rowOff>
    </xdr:to>
    <xdr:sp macro="" textlink="">
      <xdr:nvSpPr>
        <xdr:cNvPr id="713" name="楕円 712"/>
        <xdr:cNvSpPr/>
      </xdr:nvSpPr>
      <xdr:spPr>
        <a:xfrm>
          <a:off x="12763500" y="1685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143831</xdr:rowOff>
    </xdr:from>
    <xdr:ext cx="469744" cy="259045"/>
    <xdr:sp macro="" textlink="">
      <xdr:nvSpPr>
        <xdr:cNvPr id="714" name="テキスト ボックス 713"/>
        <xdr:cNvSpPr txBox="1"/>
      </xdr:nvSpPr>
      <xdr:spPr>
        <a:xfrm>
          <a:off x="12579428" y="1694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63896</xdr:rowOff>
    </xdr:from>
    <xdr:to>
      <xdr:col>116</xdr:col>
      <xdr:colOff>63500</xdr:colOff>
      <xdr:row>38</xdr:row>
      <xdr:rowOff>68559</xdr:rowOff>
    </xdr:to>
    <xdr:cxnSp macro="">
      <xdr:nvCxnSpPr>
        <xdr:cNvPr id="741" name="直線コネクタ 740"/>
        <xdr:cNvCxnSpPr/>
      </xdr:nvCxnSpPr>
      <xdr:spPr>
        <a:xfrm flipV="1">
          <a:off x="21323300" y="6578996"/>
          <a:ext cx="8382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68559</xdr:rowOff>
    </xdr:from>
    <xdr:to>
      <xdr:col>111</xdr:col>
      <xdr:colOff>177800</xdr:colOff>
      <xdr:row>38</xdr:row>
      <xdr:rowOff>90871</xdr:rowOff>
    </xdr:to>
    <xdr:cxnSp macro="">
      <xdr:nvCxnSpPr>
        <xdr:cNvPr id="744" name="直線コネクタ 743"/>
        <xdr:cNvCxnSpPr/>
      </xdr:nvCxnSpPr>
      <xdr:spPr>
        <a:xfrm flipV="1">
          <a:off x="20434300" y="6583659"/>
          <a:ext cx="889000" cy="2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90871</xdr:rowOff>
    </xdr:from>
    <xdr:to>
      <xdr:col>107</xdr:col>
      <xdr:colOff>50800</xdr:colOff>
      <xdr:row>38</xdr:row>
      <xdr:rowOff>97637</xdr:rowOff>
    </xdr:to>
    <xdr:cxnSp macro="">
      <xdr:nvCxnSpPr>
        <xdr:cNvPr id="747" name="直線コネクタ 746"/>
        <xdr:cNvCxnSpPr/>
      </xdr:nvCxnSpPr>
      <xdr:spPr>
        <a:xfrm flipV="1">
          <a:off x="19545300" y="6605971"/>
          <a:ext cx="8890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96997</xdr:rowOff>
    </xdr:from>
    <xdr:to>
      <xdr:col>102</xdr:col>
      <xdr:colOff>114300</xdr:colOff>
      <xdr:row>38</xdr:row>
      <xdr:rowOff>97637</xdr:rowOff>
    </xdr:to>
    <xdr:cxnSp macro="">
      <xdr:nvCxnSpPr>
        <xdr:cNvPr id="750" name="直線コネクタ 749"/>
        <xdr:cNvCxnSpPr/>
      </xdr:nvCxnSpPr>
      <xdr:spPr>
        <a:xfrm>
          <a:off x="18656300" y="6612097"/>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13096</xdr:rowOff>
    </xdr:from>
    <xdr:to>
      <xdr:col>116</xdr:col>
      <xdr:colOff>114300</xdr:colOff>
      <xdr:row>38</xdr:row>
      <xdr:rowOff>114696</xdr:rowOff>
    </xdr:to>
    <xdr:sp macro="" textlink="">
      <xdr:nvSpPr>
        <xdr:cNvPr id="760" name="楕円 759"/>
        <xdr:cNvSpPr/>
      </xdr:nvSpPr>
      <xdr:spPr>
        <a:xfrm>
          <a:off x="22110700" y="652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99473</xdr:rowOff>
    </xdr:from>
    <xdr:ext cx="378565" cy="259045"/>
    <xdr:sp macro="" textlink="">
      <xdr:nvSpPr>
        <xdr:cNvPr id="761" name="投資及び出資金該当値テキスト"/>
        <xdr:cNvSpPr txBox="1"/>
      </xdr:nvSpPr>
      <xdr:spPr>
        <a:xfrm>
          <a:off x="22212300" y="6443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17759</xdr:rowOff>
    </xdr:from>
    <xdr:to>
      <xdr:col>112</xdr:col>
      <xdr:colOff>38100</xdr:colOff>
      <xdr:row>38</xdr:row>
      <xdr:rowOff>119359</xdr:rowOff>
    </xdr:to>
    <xdr:sp macro="" textlink="">
      <xdr:nvSpPr>
        <xdr:cNvPr id="762" name="楕円 761"/>
        <xdr:cNvSpPr/>
      </xdr:nvSpPr>
      <xdr:spPr>
        <a:xfrm>
          <a:off x="21272500" y="653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110486</xdr:rowOff>
    </xdr:from>
    <xdr:ext cx="378565" cy="259045"/>
    <xdr:sp macro="" textlink="">
      <xdr:nvSpPr>
        <xdr:cNvPr id="763" name="テキスト ボックス 762"/>
        <xdr:cNvSpPr txBox="1"/>
      </xdr:nvSpPr>
      <xdr:spPr>
        <a:xfrm>
          <a:off x="21134017" y="6625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40071</xdr:rowOff>
    </xdr:from>
    <xdr:to>
      <xdr:col>107</xdr:col>
      <xdr:colOff>101600</xdr:colOff>
      <xdr:row>38</xdr:row>
      <xdr:rowOff>141671</xdr:rowOff>
    </xdr:to>
    <xdr:sp macro="" textlink="">
      <xdr:nvSpPr>
        <xdr:cNvPr id="764" name="楕円 763"/>
        <xdr:cNvSpPr/>
      </xdr:nvSpPr>
      <xdr:spPr>
        <a:xfrm>
          <a:off x="20383500" y="655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132798</xdr:rowOff>
    </xdr:from>
    <xdr:ext cx="378565" cy="259045"/>
    <xdr:sp macro="" textlink="">
      <xdr:nvSpPr>
        <xdr:cNvPr id="765" name="テキスト ボックス 764"/>
        <xdr:cNvSpPr txBox="1"/>
      </xdr:nvSpPr>
      <xdr:spPr>
        <a:xfrm>
          <a:off x="20245017" y="6647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46837</xdr:rowOff>
    </xdr:from>
    <xdr:to>
      <xdr:col>102</xdr:col>
      <xdr:colOff>165100</xdr:colOff>
      <xdr:row>38</xdr:row>
      <xdr:rowOff>148437</xdr:rowOff>
    </xdr:to>
    <xdr:sp macro="" textlink="">
      <xdr:nvSpPr>
        <xdr:cNvPr id="766" name="楕円 765"/>
        <xdr:cNvSpPr/>
      </xdr:nvSpPr>
      <xdr:spPr>
        <a:xfrm>
          <a:off x="19494500" y="656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139564</xdr:rowOff>
    </xdr:from>
    <xdr:ext cx="378565" cy="259045"/>
    <xdr:sp macro="" textlink="">
      <xdr:nvSpPr>
        <xdr:cNvPr id="767" name="テキスト ボックス 766"/>
        <xdr:cNvSpPr txBox="1"/>
      </xdr:nvSpPr>
      <xdr:spPr>
        <a:xfrm>
          <a:off x="19356017" y="6654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46197</xdr:rowOff>
    </xdr:from>
    <xdr:to>
      <xdr:col>98</xdr:col>
      <xdr:colOff>38100</xdr:colOff>
      <xdr:row>38</xdr:row>
      <xdr:rowOff>147797</xdr:rowOff>
    </xdr:to>
    <xdr:sp macro="" textlink="">
      <xdr:nvSpPr>
        <xdr:cNvPr id="768" name="楕円 767"/>
        <xdr:cNvSpPr/>
      </xdr:nvSpPr>
      <xdr:spPr>
        <a:xfrm>
          <a:off x="18605500" y="656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138924</xdr:rowOff>
    </xdr:from>
    <xdr:ext cx="378565" cy="259045"/>
    <xdr:sp macro="" textlink="">
      <xdr:nvSpPr>
        <xdr:cNvPr id="769" name="テキスト ボックス 768"/>
        <xdr:cNvSpPr txBox="1"/>
      </xdr:nvSpPr>
      <xdr:spPr>
        <a:xfrm>
          <a:off x="18467017" y="665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129394</xdr:rowOff>
    </xdr:from>
    <xdr:to>
      <xdr:col>116</xdr:col>
      <xdr:colOff>63500</xdr:colOff>
      <xdr:row>77</xdr:row>
      <xdr:rowOff>145396</xdr:rowOff>
    </xdr:to>
    <xdr:cxnSp macro="">
      <xdr:nvCxnSpPr>
        <xdr:cNvPr id="854" name="直線コネクタ 853"/>
        <xdr:cNvCxnSpPr/>
      </xdr:nvCxnSpPr>
      <xdr:spPr>
        <a:xfrm flipV="1">
          <a:off x="21323300" y="1333104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145396</xdr:rowOff>
    </xdr:from>
    <xdr:to>
      <xdr:col>111</xdr:col>
      <xdr:colOff>177800</xdr:colOff>
      <xdr:row>78</xdr:row>
      <xdr:rowOff>7835</xdr:rowOff>
    </xdr:to>
    <xdr:cxnSp macro="">
      <xdr:nvCxnSpPr>
        <xdr:cNvPr id="857" name="直線コネクタ 856"/>
        <xdr:cNvCxnSpPr/>
      </xdr:nvCxnSpPr>
      <xdr:spPr>
        <a:xfrm flipV="1">
          <a:off x="20434300" y="13347046"/>
          <a:ext cx="889000" cy="3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158464</xdr:rowOff>
    </xdr:from>
    <xdr:to>
      <xdr:col>107</xdr:col>
      <xdr:colOff>50800</xdr:colOff>
      <xdr:row>78</xdr:row>
      <xdr:rowOff>7835</xdr:rowOff>
    </xdr:to>
    <xdr:cxnSp macro="">
      <xdr:nvCxnSpPr>
        <xdr:cNvPr id="860" name="直線コネクタ 859"/>
        <xdr:cNvCxnSpPr/>
      </xdr:nvCxnSpPr>
      <xdr:spPr>
        <a:xfrm>
          <a:off x="19545300" y="12674314"/>
          <a:ext cx="889000" cy="70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158464</xdr:rowOff>
    </xdr:from>
    <xdr:to>
      <xdr:col>102</xdr:col>
      <xdr:colOff>114300</xdr:colOff>
      <xdr:row>78</xdr:row>
      <xdr:rowOff>32049</xdr:rowOff>
    </xdr:to>
    <xdr:cxnSp macro="">
      <xdr:nvCxnSpPr>
        <xdr:cNvPr id="863" name="直線コネクタ 862"/>
        <xdr:cNvCxnSpPr/>
      </xdr:nvCxnSpPr>
      <xdr:spPr>
        <a:xfrm flipV="1">
          <a:off x="18656300" y="12674314"/>
          <a:ext cx="889000" cy="73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65" name="テキスト ボックス 864"/>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78594</xdr:rowOff>
    </xdr:from>
    <xdr:to>
      <xdr:col>116</xdr:col>
      <xdr:colOff>114300</xdr:colOff>
      <xdr:row>78</xdr:row>
      <xdr:rowOff>8744</xdr:rowOff>
    </xdr:to>
    <xdr:sp macro="" textlink="">
      <xdr:nvSpPr>
        <xdr:cNvPr id="873" name="楕円 872"/>
        <xdr:cNvSpPr/>
      </xdr:nvSpPr>
      <xdr:spPr>
        <a:xfrm>
          <a:off x="22110700" y="132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57021</xdr:rowOff>
    </xdr:from>
    <xdr:ext cx="534377" cy="259045"/>
    <xdr:sp macro="" textlink="">
      <xdr:nvSpPr>
        <xdr:cNvPr id="874" name="繰出金該当値テキスト"/>
        <xdr:cNvSpPr txBox="1"/>
      </xdr:nvSpPr>
      <xdr:spPr>
        <a:xfrm>
          <a:off x="22212300" y="132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94596</xdr:rowOff>
    </xdr:from>
    <xdr:to>
      <xdr:col>112</xdr:col>
      <xdr:colOff>38100</xdr:colOff>
      <xdr:row>78</xdr:row>
      <xdr:rowOff>24746</xdr:rowOff>
    </xdr:to>
    <xdr:sp macro="" textlink="">
      <xdr:nvSpPr>
        <xdr:cNvPr id="875" name="楕円 874"/>
        <xdr:cNvSpPr/>
      </xdr:nvSpPr>
      <xdr:spPr>
        <a:xfrm>
          <a:off x="21272500" y="132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15873</xdr:rowOff>
    </xdr:from>
    <xdr:ext cx="534377" cy="259045"/>
    <xdr:sp macro="" textlink="">
      <xdr:nvSpPr>
        <xdr:cNvPr id="876" name="テキスト ボックス 875"/>
        <xdr:cNvSpPr txBox="1"/>
      </xdr:nvSpPr>
      <xdr:spPr>
        <a:xfrm>
          <a:off x="21056111" y="1338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128485</xdr:rowOff>
    </xdr:from>
    <xdr:to>
      <xdr:col>107</xdr:col>
      <xdr:colOff>101600</xdr:colOff>
      <xdr:row>78</xdr:row>
      <xdr:rowOff>58635</xdr:rowOff>
    </xdr:to>
    <xdr:sp macro="" textlink="">
      <xdr:nvSpPr>
        <xdr:cNvPr id="877" name="楕円 876"/>
        <xdr:cNvSpPr/>
      </xdr:nvSpPr>
      <xdr:spPr>
        <a:xfrm>
          <a:off x="20383500" y="1333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49762</xdr:rowOff>
    </xdr:from>
    <xdr:ext cx="534377" cy="259045"/>
    <xdr:sp macro="" textlink="">
      <xdr:nvSpPr>
        <xdr:cNvPr id="878" name="テキスト ボックス 877"/>
        <xdr:cNvSpPr txBox="1"/>
      </xdr:nvSpPr>
      <xdr:spPr>
        <a:xfrm>
          <a:off x="20167111" y="1342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107664</xdr:rowOff>
    </xdr:from>
    <xdr:to>
      <xdr:col>102</xdr:col>
      <xdr:colOff>165100</xdr:colOff>
      <xdr:row>74</xdr:row>
      <xdr:rowOff>37814</xdr:rowOff>
    </xdr:to>
    <xdr:sp macro="" textlink="">
      <xdr:nvSpPr>
        <xdr:cNvPr id="879" name="楕円 878"/>
        <xdr:cNvSpPr/>
      </xdr:nvSpPr>
      <xdr:spPr>
        <a:xfrm>
          <a:off x="19494500" y="1262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54341</xdr:rowOff>
    </xdr:from>
    <xdr:ext cx="534377" cy="259045"/>
    <xdr:sp macro="" textlink="">
      <xdr:nvSpPr>
        <xdr:cNvPr id="880" name="テキスト ボックス 879"/>
        <xdr:cNvSpPr txBox="1"/>
      </xdr:nvSpPr>
      <xdr:spPr>
        <a:xfrm>
          <a:off x="19278111" y="1239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152699</xdr:rowOff>
    </xdr:from>
    <xdr:to>
      <xdr:col>98</xdr:col>
      <xdr:colOff>38100</xdr:colOff>
      <xdr:row>78</xdr:row>
      <xdr:rowOff>82849</xdr:rowOff>
    </xdr:to>
    <xdr:sp macro="" textlink="">
      <xdr:nvSpPr>
        <xdr:cNvPr id="881" name="楕円 880"/>
        <xdr:cNvSpPr/>
      </xdr:nvSpPr>
      <xdr:spPr>
        <a:xfrm>
          <a:off x="18605500" y="1335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73976</xdr:rowOff>
    </xdr:from>
    <xdr:ext cx="534377" cy="259045"/>
    <xdr:sp macro="" textlink="">
      <xdr:nvSpPr>
        <xdr:cNvPr id="882" name="テキスト ボックス 881"/>
        <xdr:cNvSpPr txBox="1"/>
      </xdr:nvSpPr>
      <xdr:spPr>
        <a:xfrm>
          <a:off x="18389111" y="134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人件費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給与改定及び職員数の増により、増加した。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新型コロナウイルスワクチン</a:t>
          </a:r>
          <a:r>
            <a:rPr kumimoji="1" lang="ja-JP" altLang="en-US" sz="1100">
              <a:solidFill>
                <a:schemeClr val="dk1"/>
              </a:solidFill>
              <a:effectLst/>
              <a:latin typeface="+mn-lt"/>
              <a:ea typeface="+mn-ea"/>
              <a:cs typeface="+mn-cs"/>
            </a:rPr>
            <a:t>感染症に対応するための各</a:t>
          </a:r>
          <a:r>
            <a:rPr kumimoji="1" lang="ja-JP" altLang="ja-JP" sz="1100">
              <a:solidFill>
                <a:schemeClr val="dk1"/>
              </a:solidFill>
              <a:effectLst/>
              <a:latin typeface="+mn-lt"/>
              <a:ea typeface="+mn-ea"/>
              <a:cs typeface="+mn-cs"/>
            </a:rPr>
            <a:t>事業費の減により、減少した。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扶助費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自立支援サービス給付費及び保育所児童運営費の増、価格高騰緊急支援給付事業の実施により、増加した。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ふるさと寄附金</a:t>
          </a:r>
          <a:r>
            <a:rPr kumimoji="1" lang="ja-JP" altLang="en-US" sz="1100">
              <a:solidFill>
                <a:schemeClr val="dk1"/>
              </a:solidFill>
              <a:effectLst/>
              <a:latin typeface="+mn-lt"/>
              <a:ea typeface="+mn-ea"/>
              <a:cs typeface="+mn-cs"/>
            </a:rPr>
            <a:t>返戻</a:t>
          </a:r>
          <a:r>
            <a:rPr kumimoji="1" lang="ja-JP" altLang="ja-JP" sz="1100">
              <a:solidFill>
                <a:schemeClr val="dk1"/>
              </a:solidFill>
              <a:effectLst/>
              <a:latin typeface="+mn-lt"/>
              <a:ea typeface="+mn-ea"/>
              <a:cs typeface="+mn-cs"/>
            </a:rPr>
            <a:t>品</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普通建設事業費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同報系防災行政無線親局設備更新工事、若杉楽園キャンプ場公衆トイレ設置工事及び総合センタートイレ改修工事の完了により、減少した。</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積立金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財政調整金基金及び公共施設等整備金への積立金の減により、減少した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31,156
30,851
38.93
11,802,583
11,408,217
338,552
6,719,379
6,990,219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46736</xdr:rowOff>
    </xdr:from>
    <xdr:to>
      <xdr:col>24</xdr:col>
      <xdr:colOff>63500</xdr:colOff>
      <xdr:row>36</xdr:row>
      <xdr:rowOff>55499</xdr:rowOff>
    </xdr:to>
    <xdr:cxnSp macro="">
      <xdr:nvCxnSpPr>
        <xdr:cNvPr id="61" name="直線コネクタ 60"/>
        <xdr:cNvCxnSpPr/>
      </xdr:nvCxnSpPr>
      <xdr:spPr>
        <a:xfrm flipV="1">
          <a:off x="3797300" y="6218936"/>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55499</xdr:rowOff>
    </xdr:from>
    <xdr:to>
      <xdr:col>19</xdr:col>
      <xdr:colOff>177800</xdr:colOff>
      <xdr:row>36</xdr:row>
      <xdr:rowOff>117983</xdr:rowOff>
    </xdr:to>
    <xdr:cxnSp macro="">
      <xdr:nvCxnSpPr>
        <xdr:cNvPr id="64" name="直線コネクタ 63"/>
        <xdr:cNvCxnSpPr/>
      </xdr:nvCxnSpPr>
      <xdr:spPr>
        <a:xfrm flipV="1">
          <a:off x="2908300" y="6227699"/>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117983</xdr:rowOff>
    </xdr:from>
    <xdr:to>
      <xdr:col>15</xdr:col>
      <xdr:colOff>50800</xdr:colOff>
      <xdr:row>37</xdr:row>
      <xdr:rowOff>11303</xdr:rowOff>
    </xdr:to>
    <xdr:cxnSp macro="">
      <xdr:nvCxnSpPr>
        <xdr:cNvPr id="67" name="直線コネクタ 66"/>
        <xdr:cNvCxnSpPr/>
      </xdr:nvCxnSpPr>
      <xdr:spPr>
        <a:xfrm flipV="1">
          <a:off x="2019300" y="6290183"/>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154178</xdr:rowOff>
    </xdr:from>
    <xdr:to>
      <xdr:col>10</xdr:col>
      <xdr:colOff>114300</xdr:colOff>
      <xdr:row>37</xdr:row>
      <xdr:rowOff>11303</xdr:rowOff>
    </xdr:to>
    <xdr:cxnSp macro="">
      <xdr:nvCxnSpPr>
        <xdr:cNvPr id="70" name="直線コネクタ 69"/>
        <xdr:cNvCxnSpPr/>
      </xdr:nvCxnSpPr>
      <xdr:spPr>
        <a:xfrm>
          <a:off x="1130300" y="632637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167386</xdr:rowOff>
    </xdr:from>
    <xdr:to>
      <xdr:col>24</xdr:col>
      <xdr:colOff>114300</xdr:colOff>
      <xdr:row>36</xdr:row>
      <xdr:rowOff>97536</xdr:rowOff>
    </xdr:to>
    <xdr:sp macro="" textlink="">
      <xdr:nvSpPr>
        <xdr:cNvPr id="80" name="楕円 79"/>
        <xdr:cNvSpPr/>
      </xdr:nvSpPr>
      <xdr:spPr>
        <a:xfrm>
          <a:off x="4584700" y="616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145813</xdr:rowOff>
    </xdr:from>
    <xdr:ext cx="469744" cy="259045"/>
    <xdr:sp macro="" textlink="">
      <xdr:nvSpPr>
        <xdr:cNvPr id="81" name="議会費該当値テキスト"/>
        <xdr:cNvSpPr txBox="1"/>
      </xdr:nvSpPr>
      <xdr:spPr>
        <a:xfrm>
          <a:off x="4686300" y="61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4699</xdr:rowOff>
    </xdr:from>
    <xdr:to>
      <xdr:col>20</xdr:col>
      <xdr:colOff>38100</xdr:colOff>
      <xdr:row>36</xdr:row>
      <xdr:rowOff>106299</xdr:rowOff>
    </xdr:to>
    <xdr:sp macro="" textlink="">
      <xdr:nvSpPr>
        <xdr:cNvPr id="82" name="楕円 81"/>
        <xdr:cNvSpPr/>
      </xdr:nvSpPr>
      <xdr:spPr>
        <a:xfrm>
          <a:off x="3746500" y="61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97426</xdr:rowOff>
    </xdr:from>
    <xdr:ext cx="469744" cy="259045"/>
    <xdr:sp macro="" textlink="">
      <xdr:nvSpPr>
        <xdr:cNvPr id="83" name="テキスト ボックス 82"/>
        <xdr:cNvSpPr txBox="1"/>
      </xdr:nvSpPr>
      <xdr:spPr>
        <a:xfrm>
          <a:off x="3562428" y="626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67183</xdr:rowOff>
    </xdr:from>
    <xdr:to>
      <xdr:col>15</xdr:col>
      <xdr:colOff>101600</xdr:colOff>
      <xdr:row>36</xdr:row>
      <xdr:rowOff>168783</xdr:rowOff>
    </xdr:to>
    <xdr:sp macro="" textlink="">
      <xdr:nvSpPr>
        <xdr:cNvPr id="84" name="楕円 83"/>
        <xdr:cNvSpPr/>
      </xdr:nvSpPr>
      <xdr:spPr>
        <a:xfrm>
          <a:off x="2857500" y="623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159910</xdr:rowOff>
    </xdr:from>
    <xdr:ext cx="469744" cy="259045"/>
    <xdr:sp macro="" textlink="">
      <xdr:nvSpPr>
        <xdr:cNvPr id="85" name="テキスト ボックス 84"/>
        <xdr:cNvSpPr txBox="1"/>
      </xdr:nvSpPr>
      <xdr:spPr>
        <a:xfrm>
          <a:off x="2673428" y="633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131953</xdr:rowOff>
    </xdr:from>
    <xdr:to>
      <xdr:col>10</xdr:col>
      <xdr:colOff>165100</xdr:colOff>
      <xdr:row>37</xdr:row>
      <xdr:rowOff>62103</xdr:rowOff>
    </xdr:to>
    <xdr:sp macro="" textlink="">
      <xdr:nvSpPr>
        <xdr:cNvPr id="86" name="楕円 85"/>
        <xdr:cNvSpPr/>
      </xdr:nvSpPr>
      <xdr:spPr>
        <a:xfrm>
          <a:off x="1968500" y="63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53230</xdr:rowOff>
    </xdr:from>
    <xdr:ext cx="469744" cy="259045"/>
    <xdr:sp macro="" textlink="">
      <xdr:nvSpPr>
        <xdr:cNvPr id="87" name="テキスト ボックス 86"/>
        <xdr:cNvSpPr txBox="1"/>
      </xdr:nvSpPr>
      <xdr:spPr>
        <a:xfrm>
          <a:off x="1784428" y="639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103378</xdr:rowOff>
    </xdr:from>
    <xdr:to>
      <xdr:col>6</xdr:col>
      <xdr:colOff>38100</xdr:colOff>
      <xdr:row>37</xdr:row>
      <xdr:rowOff>33528</xdr:rowOff>
    </xdr:to>
    <xdr:sp macro="" textlink="">
      <xdr:nvSpPr>
        <xdr:cNvPr id="88" name="楕円 87"/>
        <xdr:cNvSpPr/>
      </xdr:nvSpPr>
      <xdr:spPr>
        <a:xfrm>
          <a:off x="1079500" y="627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24655</xdr:rowOff>
    </xdr:from>
    <xdr:ext cx="469744" cy="259045"/>
    <xdr:sp macro="" textlink="">
      <xdr:nvSpPr>
        <xdr:cNvPr id="89" name="テキスト ボックス 88"/>
        <xdr:cNvSpPr txBox="1"/>
      </xdr:nvSpPr>
      <xdr:spPr>
        <a:xfrm>
          <a:off x="895428" y="636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11272</xdr:rowOff>
    </xdr:from>
    <xdr:to>
      <xdr:col>24</xdr:col>
      <xdr:colOff>63500</xdr:colOff>
      <xdr:row>58</xdr:row>
      <xdr:rowOff>103708</xdr:rowOff>
    </xdr:to>
    <xdr:cxnSp macro="">
      <xdr:nvCxnSpPr>
        <xdr:cNvPr id="120" name="直線コネクタ 119"/>
        <xdr:cNvCxnSpPr/>
      </xdr:nvCxnSpPr>
      <xdr:spPr>
        <a:xfrm>
          <a:off x="3797300" y="9955372"/>
          <a:ext cx="838200" cy="9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11272</xdr:rowOff>
    </xdr:from>
    <xdr:to>
      <xdr:col>19</xdr:col>
      <xdr:colOff>177800</xdr:colOff>
      <xdr:row>58</xdr:row>
      <xdr:rowOff>81930</xdr:rowOff>
    </xdr:to>
    <xdr:cxnSp macro="">
      <xdr:nvCxnSpPr>
        <xdr:cNvPr id="123" name="直線コネクタ 122"/>
        <xdr:cNvCxnSpPr/>
      </xdr:nvCxnSpPr>
      <xdr:spPr>
        <a:xfrm flipV="1">
          <a:off x="2908300" y="9955372"/>
          <a:ext cx="889000" cy="7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1361</xdr:rowOff>
    </xdr:from>
    <xdr:to>
      <xdr:col>15</xdr:col>
      <xdr:colOff>50800</xdr:colOff>
      <xdr:row>58</xdr:row>
      <xdr:rowOff>81930</xdr:rowOff>
    </xdr:to>
    <xdr:cxnSp macro="">
      <xdr:nvCxnSpPr>
        <xdr:cNvPr id="126" name="直線コネクタ 125"/>
        <xdr:cNvCxnSpPr/>
      </xdr:nvCxnSpPr>
      <xdr:spPr>
        <a:xfrm>
          <a:off x="2019300" y="9774011"/>
          <a:ext cx="889000" cy="2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1361</xdr:rowOff>
    </xdr:from>
    <xdr:to>
      <xdr:col>10</xdr:col>
      <xdr:colOff>114300</xdr:colOff>
      <xdr:row>58</xdr:row>
      <xdr:rowOff>145095</xdr:rowOff>
    </xdr:to>
    <xdr:cxnSp macro="">
      <xdr:nvCxnSpPr>
        <xdr:cNvPr id="129" name="直線コネクタ 128"/>
        <xdr:cNvCxnSpPr/>
      </xdr:nvCxnSpPr>
      <xdr:spPr>
        <a:xfrm flipV="1">
          <a:off x="1130300" y="9774011"/>
          <a:ext cx="889000" cy="31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52908</xdr:rowOff>
    </xdr:from>
    <xdr:to>
      <xdr:col>24</xdr:col>
      <xdr:colOff>114300</xdr:colOff>
      <xdr:row>58</xdr:row>
      <xdr:rowOff>154508</xdr:rowOff>
    </xdr:to>
    <xdr:sp macro="" textlink="">
      <xdr:nvSpPr>
        <xdr:cNvPr id="139" name="楕円 138"/>
        <xdr:cNvSpPr/>
      </xdr:nvSpPr>
      <xdr:spPr>
        <a:xfrm>
          <a:off x="4584700" y="999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145148</xdr:rowOff>
    </xdr:from>
    <xdr:ext cx="534377" cy="259045"/>
    <xdr:sp macro="" textlink="">
      <xdr:nvSpPr>
        <xdr:cNvPr id="140" name="総務費該当値テキスト"/>
        <xdr:cNvSpPr txBox="1"/>
      </xdr:nvSpPr>
      <xdr:spPr>
        <a:xfrm>
          <a:off x="4686300" y="991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131922</xdr:rowOff>
    </xdr:from>
    <xdr:to>
      <xdr:col>20</xdr:col>
      <xdr:colOff>38100</xdr:colOff>
      <xdr:row>58</xdr:row>
      <xdr:rowOff>62072</xdr:rowOff>
    </xdr:to>
    <xdr:sp macro="" textlink="">
      <xdr:nvSpPr>
        <xdr:cNvPr id="141" name="楕円 140"/>
        <xdr:cNvSpPr/>
      </xdr:nvSpPr>
      <xdr:spPr>
        <a:xfrm>
          <a:off x="3746500" y="99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78599</xdr:rowOff>
    </xdr:from>
    <xdr:ext cx="534377" cy="259045"/>
    <xdr:sp macro="" textlink="">
      <xdr:nvSpPr>
        <xdr:cNvPr id="142" name="テキスト ボックス 141"/>
        <xdr:cNvSpPr txBox="1"/>
      </xdr:nvSpPr>
      <xdr:spPr>
        <a:xfrm>
          <a:off x="3530111" y="96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31130</xdr:rowOff>
    </xdr:from>
    <xdr:to>
      <xdr:col>15</xdr:col>
      <xdr:colOff>101600</xdr:colOff>
      <xdr:row>58</xdr:row>
      <xdr:rowOff>132730</xdr:rowOff>
    </xdr:to>
    <xdr:sp macro="" textlink="">
      <xdr:nvSpPr>
        <xdr:cNvPr id="143" name="楕円 142"/>
        <xdr:cNvSpPr/>
      </xdr:nvSpPr>
      <xdr:spPr>
        <a:xfrm>
          <a:off x="2857500" y="997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123857</xdr:rowOff>
    </xdr:from>
    <xdr:ext cx="534377" cy="259045"/>
    <xdr:sp macro="" textlink="">
      <xdr:nvSpPr>
        <xdr:cNvPr id="144" name="テキスト ボックス 143"/>
        <xdr:cNvSpPr txBox="1"/>
      </xdr:nvSpPr>
      <xdr:spPr>
        <a:xfrm>
          <a:off x="2641111" y="1006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122011</xdr:rowOff>
    </xdr:from>
    <xdr:to>
      <xdr:col>10</xdr:col>
      <xdr:colOff>165100</xdr:colOff>
      <xdr:row>57</xdr:row>
      <xdr:rowOff>52161</xdr:rowOff>
    </xdr:to>
    <xdr:sp macro="" textlink="">
      <xdr:nvSpPr>
        <xdr:cNvPr id="145" name="楕円 144"/>
        <xdr:cNvSpPr/>
      </xdr:nvSpPr>
      <xdr:spPr>
        <a:xfrm>
          <a:off x="1968500" y="972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43288</xdr:rowOff>
    </xdr:from>
    <xdr:ext cx="599010" cy="259045"/>
    <xdr:sp macro="" textlink="">
      <xdr:nvSpPr>
        <xdr:cNvPr id="146" name="テキスト ボックス 145"/>
        <xdr:cNvSpPr txBox="1"/>
      </xdr:nvSpPr>
      <xdr:spPr>
        <a:xfrm>
          <a:off x="1719795" y="981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94295</xdr:rowOff>
    </xdr:from>
    <xdr:to>
      <xdr:col>6</xdr:col>
      <xdr:colOff>38100</xdr:colOff>
      <xdr:row>59</xdr:row>
      <xdr:rowOff>24445</xdr:rowOff>
    </xdr:to>
    <xdr:sp macro="" textlink="">
      <xdr:nvSpPr>
        <xdr:cNvPr id="147" name="楕円 146"/>
        <xdr:cNvSpPr/>
      </xdr:nvSpPr>
      <xdr:spPr>
        <a:xfrm>
          <a:off x="1079500" y="1003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15572</xdr:rowOff>
    </xdr:from>
    <xdr:ext cx="534377" cy="259045"/>
    <xdr:sp macro="" textlink="">
      <xdr:nvSpPr>
        <xdr:cNvPr id="148" name="テキスト ボックス 147"/>
        <xdr:cNvSpPr txBox="1"/>
      </xdr:nvSpPr>
      <xdr:spPr>
        <a:xfrm>
          <a:off x="863111" y="1013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102964</xdr:rowOff>
    </xdr:from>
    <xdr:to>
      <xdr:col>24</xdr:col>
      <xdr:colOff>63500</xdr:colOff>
      <xdr:row>77</xdr:row>
      <xdr:rowOff>34041</xdr:rowOff>
    </xdr:to>
    <xdr:cxnSp macro="">
      <xdr:nvCxnSpPr>
        <xdr:cNvPr id="178" name="直線コネクタ 177"/>
        <xdr:cNvCxnSpPr/>
      </xdr:nvCxnSpPr>
      <xdr:spPr>
        <a:xfrm flipV="1">
          <a:off x="3797300" y="13133164"/>
          <a:ext cx="838200" cy="10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121847</xdr:rowOff>
    </xdr:from>
    <xdr:to>
      <xdr:col>19</xdr:col>
      <xdr:colOff>177800</xdr:colOff>
      <xdr:row>77</xdr:row>
      <xdr:rowOff>34041</xdr:rowOff>
    </xdr:to>
    <xdr:cxnSp macro="">
      <xdr:nvCxnSpPr>
        <xdr:cNvPr id="181" name="直線コネクタ 180"/>
        <xdr:cNvCxnSpPr/>
      </xdr:nvCxnSpPr>
      <xdr:spPr>
        <a:xfrm>
          <a:off x="2908300" y="13152047"/>
          <a:ext cx="889000" cy="8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121847</xdr:rowOff>
    </xdr:from>
    <xdr:to>
      <xdr:col>15</xdr:col>
      <xdr:colOff>50800</xdr:colOff>
      <xdr:row>77</xdr:row>
      <xdr:rowOff>160724</xdr:rowOff>
    </xdr:to>
    <xdr:cxnSp macro="">
      <xdr:nvCxnSpPr>
        <xdr:cNvPr id="184" name="直線コネクタ 183"/>
        <xdr:cNvCxnSpPr/>
      </xdr:nvCxnSpPr>
      <xdr:spPr>
        <a:xfrm flipV="1">
          <a:off x="2019300" y="13152047"/>
          <a:ext cx="889000" cy="21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160724</xdr:rowOff>
    </xdr:from>
    <xdr:to>
      <xdr:col>10</xdr:col>
      <xdr:colOff>114300</xdr:colOff>
      <xdr:row>78</xdr:row>
      <xdr:rowOff>60201</xdr:rowOff>
    </xdr:to>
    <xdr:cxnSp macro="">
      <xdr:nvCxnSpPr>
        <xdr:cNvPr id="187" name="直線コネクタ 186"/>
        <xdr:cNvCxnSpPr/>
      </xdr:nvCxnSpPr>
      <xdr:spPr>
        <a:xfrm flipV="1">
          <a:off x="1130300" y="13362374"/>
          <a:ext cx="889000" cy="7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52164</xdr:rowOff>
    </xdr:from>
    <xdr:to>
      <xdr:col>24</xdr:col>
      <xdr:colOff>114300</xdr:colOff>
      <xdr:row>76</xdr:row>
      <xdr:rowOff>153764</xdr:rowOff>
    </xdr:to>
    <xdr:sp macro="" textlink="">
      <xdr:nvSpPr>
        <xdr:cNvPr id="197" name="楕円 196"/>
        <xdr:cNvSpPr/>
      </xdr:nvSpPr>
      <xdr:spPr>
        <a:xfrm>
          <a:off x="4584700" y="1308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30591</xdr:rowOff>
    </xdr:from>
    <xdr:ext cx="599010" cy="259045"/>
    <xdr:sp macro="" textlink="">
      <xdr:nvSpPr>
        <xdr:cNvPr id="198" name="民生費該当値テキスト"/>
        <xdr:cNvSpPr txBox="1"/>
      </xdr:nvSpPr>
      <xdr:spPr>
        <a:xfrm>
          <a:off x="4686300" y="1306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154691</xdr:rowOff>
    </xdr:from>
    <xdr:to>
      <xdr:col>20</xdr:col>
      <xdr:colOff>38100</xdr:colOff>
      <xdr:row>77</xdr:row>
      <xdr:rowOff>84841</xdr:rowOff>
    </xdr:to>
    <xdr:sp macro="" textlink="">
      <xdr:nvSpPr>
        <xdr:cNvPr id="199" name="楕円 198"/>
        <xdr:cNvSpPr/>
      </xdr:nvSpPr>
      <xdr:spPr>
        <a:xfrm>
          <a:off x="3746500" y="1318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75968</xdr:rowOff>
    </xdr:from>
    <xdr:ext cx="599010" cy="259045"/>
    <xdr:sp macro="" textlink="">
      <xdr:nvSpPr>
        <xdr:cNvPr id="200" name="テキスト ボックス 199"/>
        <xdr:cNvSpPr txBox="1"/>
      </xdr:nvSpPr>
      <xdr:spPr>
        <a:xfrm>
          <a:off x="3497795" y="13277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71047</xdr:rowOff>
    </xdr:from>
    <xdr:to>
      <xdr:col>15</xdr:col>
      <xdr:colOff>101600</xdr:colOff>
      <xdr:row>77</xdr:row>
      <xdr:rowOff>1197</xdr:rowOff>
    </xdr:to>
    <xdr:sp macro="" textlink="">
      <xdr:nvSpPr>
        <xdr:cNvPr id="201" name="楕円 200"/>
        <xdr:cNvSpPr/>
      </xdr:nvSpPr>
      <xdr:spPr>
        <a:xfrm>
          <a:off x="2857500" y="1310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163774</xdr:rowOff>
    </xdr:from>
    <xdr:ext cx="599010" cy="259045"/>
    <xdr:sp macro="" textlink="">
      <xdr:nvSpPr>
        <xdr:cNvPr id="202" name="テキスト ボックス 201"/>
        <xdr:cNvSpPr txBox="1"/>
      </xdr:nvSpPr>
      <xdr:spPr>
        <a:xfrm>
          <a:off x="2608795" y="1319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109924</xdr:rowOff>
    </xdr:from>
    <xdr:to>
      <xdr:col>10</xdr:col>
      <xdr:colOff>165100</xdr:colOff>
      <xdr:row>78</xdr:row>
      <xdr:rowOff>40074</xdr:rowOff>
    </xdr:to>
    <xdr:sp macro="" textlink="">
      <xdr:nvSpPr>
        <xdr:cNvPr id="203" name="楕円 202"/>
        <xdr:cNvSpPr/>
      </xdr:nvSpPr>
      <xdr:spPr>
        <a:xfrm>
          <a:off x="1968500" y="1331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31201</xdr:rowOff>
    </xdr:from>
    <xdr:ext cx="599010" cy="259045"/>
    <xdr:sp macro="" textlink="">
      <xdr:nvSpPr>
        <xdr:cNvPr id="204" name="テキスト ボックス 203"/>
        <xdr:cNvSpPr txBox="1"/>
      </xdr:nvSpPr>
      <xdr:spPr>
        <a:xfrm>
          <a:off x="1719795" y="1340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9401</xdr:rowOff>
    </xdr:from>
    <xdr:to>
      <xdr:col>6</xdr:col>
      <xdr:colOff>38100</xdr:colOff>
      <xdr:row>78</xdr:row>
      <xdr:rowOff>111001</xdr:rowOff>
    </xdr:to>
    <xdr:sp macro="" textlink="">
      <xdr:nvSpPr>
        <xdr:cNvPr id="205" name="楕円 204"/>
        <xdr:cNvSpPr/>
      </xdr:nvSpPr>
      <xdr:spPr>
        <a:xfrm>
          <a:off x="1079500" y="1338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102128</xdr:rowOff>
    </xdr:from>
    <xdr:ext cx="599010" cy="259045"/>
    <xdr:sp macro="" textlink="">
      <xdr:nvSpPr>
        <xdr:cNvPr id="206" name="テキスト ボックス 205"/>
        <xdr:cNvSpPr txBox="1"/>
      </xdr:nvSpPr>
      <xdr:spPr>
        <a:xfrm>
          <a:off x="830795" y="1347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89849</xdr:rowOff>
    </xdr:from>
    <xdr:to>
      <xdr:col>24</xdr:col>
      <xdr:colOff>63500</xdr:colOff>
      <xdr:row>97</xdr:row>
      <xdr:rowOff>141235</xdr:rowOff>
    </xdr:to>
    <xdr:cxnSp macro="">
      <xdr:nvCxnSpPr>
        <xdr:cNvPr id="238" name="直線コネクタ 237"/>
        <xdr:cNvCxnSpPr/>
      </xdr:nvCxnSpPr>
      <xdr:spPr>
        <a:xfrm>
          <a:off x="3797300" y="16720499"/>
          <a:ext cx="838200" cy="5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65275</xdr:rowOff>
    </xdr:from>
    <xdr:to>
      <xdr:col>19</xdr:col>
      <xdr:colOff>177800</xdr:colOff>
      <xdr:row>97</xdr:row>
      <xdr:rowOff>89849</xdr:rowOff>
    </xdr:to>
    <xdr:cxnSp macro="">
      <xdr:nvCxnSpPr>
        <xdr:cNvPr id="241" name="直線コネクタ 240"/>
        <xdr:cNvCxnSpPr/>
      </xdr:nvCxnSpPr>
      <xdr:spPr>
        <a:xfrm>
          <a:off x="2908300" y="16695925"/>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65275</xdr:rowOff>
    </xdr:from>
    <xdr:to>
      <xdr:col>15</xdr:col>
      <xdr:colOff>50800</xdr:colOff>
      <xdr:row>97</xdr:row>
      <xdr:rowOff>108855</xdr:rowOff>
    </xdr:to>
    <xdr:cxnSp macro="">
      <xdr:nvCxnSpPr>
        <xdr:cNvPr id="244" name="直線コネクタ 243"/>
        <xdr:cNvCxnSpPr/>
      </xdr:nvCxnSpPr>
      <xdr:spPr>
        <a:xfrm flipV="1">
          <a:off x="2019300" y="16695925"/>
          <a:ext cx="889000" cy="4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118583</xdr:rowOff>
    </xdr:from>
    <xdr:ext cx="534377" cy="259045"/>
    <xdr:sp macro="" textlink="">
      <xdr:nvSpPr>
        <xdr:cNvPr id="246" name="テキスト ボックス 245"/>
        <xdr:cNvSpPr txBox="1"/>
      </xdr:nvSpPr>
      <xdr:spPr>
        <a:xfrm>
          <a:off x="2641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108855</xdr:rowOff>
    </xdr:from>
    <xdr:to>
      <xdr:col>10</xdr:col>
      <xdr:colOff>114300</xdr:colOff>
      <xdr:row>98</xdr:row>
      <xdr:rowOff>115681</xdr:rowOff>
    </xdr:to>
    <xdr:cxnSp macro="">
      <xdr:nvCxnSpPr>
        <xdr:cNvPr id="247" name="直線コネクタ 246"/>
        <xdr:cNvCxnSpPr/>
      </xdr:nvCxnSpPr>
      <xdr:spPr>
        <a:xfrm flipV="1">
          <a:off x="1130300" y="16739505"/>
          <a:ext cx="889000" cy="17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77483</xdr:rowOff>
    </xdr:from>
    <xdr:ext cx="534377" cy="259045"/>
    <xdr:sp macro="" textlink="">
      <xdr:nvSpPr>
        <xdr:cNvPr id="249" name="テキスト ボックス 248"/>
        <xdr:cNvSpPr txBox="1"/>
      </xdr:nvSpPr>
      <xdr:spPr>
        <a:xfrm>
          <a:off x="1752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90435</xdr:rowOff>
    </xdr:from>
    <xdr:to>
      <xdr:col>24</xdr:col>
      <xdr:colOff>114300</xdr:colOff>
      <xdr:row>98</xdr:row>
      <xdr:rowOff>20585</xdr:rowOff>
    </xdr:to>
    <xdr:sp macro="" textlink="">
      <xdr:nvSpPr>
        <xdr:cNvPr id="257" name="楕円 256"/>
        <xdr:cNvSpPr/>
      </xdr:nvSpPr>
      <xdr:spPr>
        <a:xfrm>
          <a:off x="4584700" y="1672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68862</xdr:rowOff>
    </xdr:from>
    <xdr:ext cx="534377" cy="259045"/>
    <xdr:sp macro="" textlink="">
      <xdr:nvSpPr>
        <xdr:cNvPr id="258" name="衛生費該当値テキスト"/>
        <xdr:cNvSpPr txBox="1"/>
      </xdr:nvSpPr>
      <xdr:spPr>
        <a:xfrm>
          <a:off x="4686300" y="1669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39049</xdr:rowOff>
    </xdr:from>
    <xdr:to>
      <xdr:col>20</xdr:col>
      <xdr:colOff>38100</xdr:colOff>
      <xdr:row>97</xdr:row>
      <xdr:rowOff>140649</xdr:rowOff>
    </xdr:to>
    <xdr:sp macro="" textlink="">
      <xdr:nvSpPr>
        <xdr:cNvPr id="259" name="楕円 258"/>
        <xdr:cNvSpPr/>
      </xdr:nvSpPr>
      <xdr:spPr>
        <a:xfrm>
          <a:off x="3746500" y="166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131776</xdr:rowOff>
    </xdr:from>
    <xdr:ext cx="534377" cy="259045"/>
    <xdr:sp macro="" textlink="">
      <xdr:nvSpPr>
        <xdr:cNvPr id="260" name="テキスト ボックス 259"/>
        <xdr:cNvSpPr txBox="1"/>
      </xdr:nvSpPr>
      <xdr:spPr>
        <a:xfrm>
          <a:off x="3530111" y="1676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14475</xdr:rowOff>
    </xdr:from>
    <xdr:to>
      <xdr:col>15</xdr:col>
      <xdr:colOff>101600</xdr:colOff>
      <xdr:row>97</xdr:row>
      <xdr:rowOff>116075</xdr:rowOff>
    </xdr:to>
    <xdr:sp macro="" textlink="">
      <xdr:nvSpPr>
        <xdr:cNvPr id="261" name="楕円 260"/>
        <xdr:cNvSpPr/>
      </xdr:nvSpPr>
      <xdr:spPr>
        <a:xfrm>
          <a:off x="2857500" y="1664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132602</xdr:rowOff>
    </xdr:from>
    <xdr:ext cx="534377" cy="259045"/>
    <xdr:sp macro="" textlink="">
      <xdr:nvSpPr>
        <xdr:cNvPr id="262" name="テキスト ボックス 261"/>
        <xdr:cNvSpPr txBox="1"/>
      </xdr:nvSpPr>
      <xdr:spPr>
        <a:xfrm>
          <a:off x="2641111" y="1642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58055</xdr:rowOff>
    </xdr:from>
    <xdr:to>
      <xdr:col>10</xdr:col>
      <xdr:colOff>165100</xdr:colOff>
      <xdr:row>97</xdr:row>
      <xdr:rowOff>159655</xdr:rowOff>
    </xdr:to>
    <xdr:sp macro="" textlink="">
      <xdr:nvSpPr>
        <xdr:cNvPr id="263" name="楕円 262"/>
        <xdr:cNvSpPr/>
      </xdr:nvSpPr>
      <xdr:spPr>
        <a:xfrm>
          <a:off x="1968500" y="166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4732</xdr:rowOff>
    </xdr:from>
    <xdr:ext cx="534377" cy="259045"/>
    <xdr:sp macro="" textlink="">
      <xdr:nvSpPr>
        <xdr:cNvPr id="264" name="テキスト ボックス 263"/>
        <xdr:cNvSpPr txBox="1"/>
      </xdr:nvSpPr>
      <xdr:spPr>
        <a:xfrm>
          <a:off x="1752111" y="1646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64881</xdr:rowOff>
    </xdr:from>
    <xdr:to>
      <xdr:col>6</xdr:col>
      <xdr:colOff>38100</xdr:colOff>
      <xdr:row>98</xdr:row>
      <xdr:rowOff>166481</xdr:rowOff>
    </xdr:to>
    <xdr:sp macro="" textlink="">
      <xdr:nvSpPr>
        <xdr:cNvPr id="265" name="楕円 264"/>
        <xdr:cNvSpPr/>
      </xdr:nvSpPr>
      <xdr:spPr>
        <a:xfrm>
          <a:off x="1079500" y="168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157608</xdr:rowOff>
    </xdr:from>
    <xdr:ext cx="534377" cy="259045"/>
    <xdr:sp macro="" textlink="">
      <xdr:nvSpPr>
        <xdr:cNvPr id="266" name="テキスト ボックス 265"/>
        <xdr:cNvSpPr txBox="1"/>
      </xdr:nvSpPr>
      <xdr:spPr>
        <a:xfrm>
          <a:off x="863111" y="169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131687</xdr:rowOff>
    </xdr:from>
    <xdr:to>
      <xdr:col>55</xdr:col>
      <xdr:colOff>0</xdr:colOff>
      <xdr:row>58</xdr:row>
      <xdr:rowOff>148565</xdr:rowOff>
    </xdr:to>
    <xdr:cxnSp macro="">
      <xdr:nvCxnSpPr>
        <xdr:cNvPr id="352" name="直線コネクタ 351"/>
        <xdr:cNvCxnSpPr/>
      </xdr:nvCxnSpPr>
      <xdr:spPr>
        <a:xfrm>
          <a:off x="9639300" y="10075787"/>
          <a:ext cx="8382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131687</xdr:rowOff>
    </xdr:from>
    <xdr:to>
      <xdr:col>50</xdr:col>
      <xdr:colOff>114300</xdr:colOff>
      <xdr:row>58</xdr:row>
      <xdr:rowOff>136296</xdr:rowOff>
    </xdr:to>
    <xdr:cxnSp macro="">
      <xdr:nvCxnSpPr>
        <xdr:cNvPr id="355" name="直線コネクタ 354"/>
        <xdr:cNvCxnSpPr/>
      </xdr:nvCxnSpPr>
      <xdr:spPr>
        <a:xfrm flipV="1">
          <a:off x="8750300" y="10075787"/>
          <a:ext cx="889000" cy="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129197</xdr:rowOff>
    </xdr:from>
    <xdr:to>
      <xdr:col>45</xdr:col>
      <xdr:colOff>177800</xdr:colOff>
      <xdr:row>58</xdr:row>
      <xdr:rowOff>136296</xdr:rowOff>
    </xdr:to>
    <xdr:cxnSp macro="">
      <xdr:nvCxnSpPr>
        <xdr:cNvPr id="358" name="直線コネクタ 357"/>
        <xdr:cNvCxnSpPr/>
      </xdr:nvCxnSpPr>
      <xdr:spPr>
        <a:xfrm>
          <a:off x="7861300" y="10073297"/>
          <a:ext cx="889000" cy="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113550</xdr:rowOff>
    </xdr:from>
    <xdr:to>
      <xdr:col>41</xdr:col>
      <xdr:colOff>50800</xdr:colOff>
      <xdr:row>58</xdr:row>
      <xdr:rowOff>129197</xdr:rowOff>
    </xdr:to>
    <xdr:cxnSp macro="">
      <xdr:nvCxnSpPr>
        <xdr:cNvPr id="361" name="直線コネクタ 360"/>
        <xdr:cNvCxnSpPr/>
      </xdr:nvCxnSpPr>
      <xdr:spPr>
        <a:xfrm>
          <a:off x="6972300" y="10057650"/>
          <a:ext cx="889000" cy="1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97765</xdr:rowOff>
    </xdr:from>
    <xdr:to>
      <xdr:col>55</xdr:col>
      <xdr:colOff>50800</xdr:colOff>
      <xdr:row>59</xdr:row>
      <xdr:rowOff>27915</xdr:rowOff>
    </xdr:to>
    <xdr:sp macro="" textlink="">
      <xdr:nvSpPr>
        <xdr:cNvPr id="371" name="楕円 370"/>
        <xdr:cNvSpPr/>
      </xdr:nvSpPr>
      <xdr:spPr>
        <a:xfrm>
          <a:off x="10426700" y="100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12692</xdr:rowOff>
    </xdr:from>
    <xdr:ext cx="469744" cy="259045"/>
    <xdr:sp macro="" textlink="">
      <xdr:nvSpPr>
        <xdr:cNvPr id="372" name="農林水産業費該当値テキスト"/>
        <xdr:cNvSpPr txBox="1"/>
      </xdr:nvSpPr>
      <xdr:spPr>
        <a:xfrm>
          <a:off x="10528300" y="995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80887</xdr:rowOff>
    </xdr:from>
    <xdr:to>
      <xdr:col>50</xdr:col>
      <xdr:colOff>165100</xdr:colOff>
      <xdr:row>59</xdr:row>
      <xdr:rowOff>11037</xdr:rowOff>
    </xdr:to>
    <xdr:sp macro="" textlink="">
      <xdr:nvSpPr>
        <xdr:cNvPr id="373" name="楕円 372"/>
        <xdr:cNvSpPr/>
      </xdr:nvSpPr>
      <xdr:spPr>
        <a:xfrm>
          <a:off x="9588500" y="1002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2164</xdr:rowOff>
    </xdr:from>
    <xdr:ext cx="469744" cy="259045"/>
    <xdr:sp macro="" textlink="">
      <xdr:nvSpPr>
        <xdr:cNvPr id="374" name="テキスト ボックス 373"/>
        <xdr:cNvSpPr txBox="1"/>
      </xdr:nvSpPr>
      <xdr:spPr>
        <a:xfrm>
          <a:off x="9404428" y="1011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85496</xdr:rowOff>
    </xdr:from>
    <xdr:to>
      <xdr:col>46</xdr:col>
      <xdr:colOff>38100</xdr:colOff>
      <xdr:row>59</xdr:row>
      <xdr:rowOff>15646</xdr:rowOff>
    </xdr:to>
    <xdr:sp macro="" textlink="">
      <xdr:nvSpPr>
        <xdr:cNvPr id="375" name="楕円 374"/>
        <xdr:cNvSpPr/>
      </xdr:nvSpPr>
      <xdr:spPr>
        <a:xfrm>
          <a:off x="8699500" y="1002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6773</xdr:rowOff>
    </xdr:from>
    <xdr:ext cx="469744" cy="259045"/>
    <xdr:sp macro="" textlink="">
      <xdr:nvSpPr>
        <xdr:cNvPr id="376" name="テキスト ボックス 375"/>
        <xdr:cNvSpPr txBox="1"/>
      </xdr:nvSpPr>
      <xdr:spPr>
        <a:xfrm>
          <a:off x="8515428" y="101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78397</xdr:rowOff>
    </xdr:from>
    <xdr:to>
      <xdr:col>41</xdr:col>
      <xdr:colOff>101600</xdr:colOff>
      <xdr:row>59</xdr:row>
      <xdr:rowOff>8547</xdr:rowOff>
    </xdr:to>
    <xdr:sp macro="" textlink="">
      <xdr:nvSpPr>
        <xdr:cNvPr id="377" name="楕円 376"/>
        <xdr:cNvSpPr/>
      </xdr:nvSpPr>
      <xdr:spPr>
        <a:xfrm>
          <a:off x="7810500" y="1002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171124</xdr:rowOff>
    </xdr:from>
    <xdr:ext cx="469744" cy="259045"/>
    <xdr:sp macro="" textlink="">
      <xdr:nvSpPr>
        <xdr:cNvPr id="378" name="テキスト ボックス 377"/>
        <xdr:cNvSpPr txBox="1"/>
      </xdr:nvSpPr>
      <xdr:spPr>
        <a:xfrm>
          <a:off x="7626428" y="10115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62750</xdr:rowOff>
    </xdr:from>
    <xdr:to>
      <xdr:col>36</xdr:col>
      <xdr:colOff>165100</xdr:colOff>
      <xdr:row>58</xdr:row>
      <xdr:rowOff>164350</xdr:rowOff>
    </xdr:to>
    <xdr:sp macro="" textlink="">
      <xdr:nvSpPr>
        <xdr:cNvPr id="379" name="楕円 378"/>
        <xdr:cNvSpPr/>
      </xdr:nvSpPr>
      <xdr:spPr>
        <a:xfrm>
          <a:off x="6921500" y="1000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155477</xdr:rowOff>
    </xdr:from>
    <xdr:ext cx="469744" cy="259045"/>
    <xdr:sp macro="" textlink="">
      <xdr:nvSpPr>
        <xdr:cNvPr id="380" name="テキスト ボックス 379"/>
        <xdr:cNvSpPr txBox="1"/>
      </xdr:nvSpPr>
      <xdr:spPr>
        <a:xfrm>
          <a:off x="6737428" y="1009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146444</xdr:rowOff>
    </xdr:from>
    <xdr:to>
      <xdr:col>55</xdr:col>
      <xdr:colOff>0</xdr:colOff>
      <xdr:row>77</xdr:row>
      <xdr:rowOff>157569</xdr:rowOff>
    </xdr:to>
    <xdr:cxnSp macro="">
      <xdr:nvCxnSpPr>
        <xdr:cNvPr id="409" name="直線コネクタ 408"/>
        <xdr:cNvCxnSpPr/>
      </xdr:nvCxnSpPr>
      <xdr:spPr>
        <a:xfrm>
          <a:off x="9639300" y="13348094"/>
          <a:ext cx="8382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146444</xdr:rowOff>
    </xdr:from>
    <xdr:to>
      <xdr:col>50</xdr:col>
      <xdr:colOff>114300</xdr:colOff>
      <xdr:row>78</xdr:row>
      <xdr:rowOff>75616</xdr:rowOff>
    </xdr:to>
    <xdr:cxnSp macro="">
      <xdr:nvCxnSpPr>
        <xdr:cNvPr id="412" name="直線コネクタ 411"/>
        <xdr:cNvCxnSpPr/>
      </xdr:nvCxnSpPr>
      <xdr:spPr>
        <a:xfrm flipV="1">
          <a:off x="8750300" y="13348094"/>
          <a:ext cx="889000" cy="10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150254</xdr:rowOff>
    </xdr:from>
    <xdr:to>
      <xdr:col>45</xdr:col>
      <xdr:colOff>177800</xdr:colOff>
      <xdr:row>78</xdr:row>
      <xdr:rowOff>75616</xdr:rowOff>
    </xdr:to>
    <xdr:cxnSp macro="">
      <xdr:nvCxnSpPr>
        <xdr:cNvPr id="415" name="直線コネクタ 414"/>
        <xdr:cNvCxnSpPr/>
      </xdr:nvCxnSpPr>
      <xdr:spPr>
        <a:xfrm>
          <a:off x="7861300" y="11980304"/>
          <a:ext cx="889000" cy="146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69</xdr:row>
      <xdr:rowOff>150254</xdr:rowOff>
    </xdr:from>
    <xdr:to>
      <xdr:col>41</xdr:col>
      <xdr:colOff>50800</xdr:colOff>
      <xdr:row>78</xdr:row>
      <xdr:rowOff>71196</xdr:rowOff>
    </xdr:to>
    <xdr:cxnSp macro="">
      <xdr:nvCxnSpPr>
        <xdr:cNvPr id="418" name="直線コネクタ 417"/>
        <xdr:cNvCxnSpPr/>
      </xdr:nvCxnSpPr>
      <xdr:spPr>
        <a:xfrm flipV="1">
          <a:off x="6972300" y="11980304"/>
          <a:ext cx="889000" cy="146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3739</xdr:rowOff>
    </xdr:from>
    <xdr:ext cx="534377" cy="259045"/>
    <xdr:sp macro="" textlink="">
      <xdr:nvSpPr>
        <xdr:cNvPr id="420" name="テキスト ボックス 419"/>
        <xdr:cNvSpPr txBox="1"/>
      </xdr:nvSpPr>
      <xdr:spPr>
        <a:xfrm>
          <a:off x="7594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428" name="楕円 427"/>
        <xdr:cNvSpPr/>
      </xdr:nvSpPr>
      <xdr:spPr>
        <a:xfrm>
          <a:off x="10426700" y="1330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85196</xdr:rowOff>
    </xdr:from>
    <xdr:ext cx="469744" cy="259045"/>
    <xdr:sp macro="" textlink="">
      <xdr:nvSpPr>
        <xdr:cNvPr id="429" name="商工費該当値テキスト"/>
        <xdr:cNvSpPr txBox="1"/>
      </xdr:nvSpPr>
      <xdr:spPr>
        <a:xfrm>
          <a:off x="10528300" y="1328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95644</xdr:rowOff>
    </xdr:from>
    <xdr:to>
      <xdr:col>50</xdr:col>
      <xdr:colOff>165100</xdr:colOff>
      <xdr:row>78</xdr:row>
      <xdr:rowOff>25794</xdr:rowOff>
    </xdr:to>
    <xdr:sp macro="" textlink="">
      <xdr:nvSpPr>
        <xdr:cNvPr id="430" name="楕円 429"/>
        <xdr:cNvSpPr/>
      </xdr:nvSpPr>
      <xdr:spPr>
        <a:xfrm>
          <a:off x="9588500" y="132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16921</xdr:rowOff>
    </xdr:from>
    <xdr:ext cx="469744" cy="259045"/>
    <xdr:sp macro="" textlink="">
      <xdr:nvSpPr>
        <xdr:cNvPr id="431" name="テキスト ボックス 430"/>
        <xdr:cNvSpPr txBox="1"/>
      </xdr:nvSpPr>
      <xdr:spPr>
        <a:xfrm>
          <a:off x="9404428" y="1339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24816</xdr:rowOff>
    </xdr:from>
    <xdr:to>
      <xdr:col>46</xdr:col>
      <xdr:colOff>38100</xdr:colOff>
      <xdr:row>78</xdr:row>
      <xdr:rowOff>126416</xdr:rowOff>
    </xdr:to>
    <xdr:sp macro="" textlink="">
      <xdr:nvSpPr>
        <xdr:cNvPr id="432" name="楕円 431"/>
        <xdr:cNvSpPr/>
      </xdr:nvSpPr>
      <xdr:spPr>
        <a:xfrm>
          <a:off x="8699500" y="1339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117543</xdr:rowOff>
    </xdr:from>
    <xdr:ext cx="469744" cy="259045"/>
    <xdr:sp macro="" textlink="">
      <xdr:nvSpPr>
        <xdr:cNvPr id="433" name="テキスト ボックス 432"/>
        <xdr:cNvSpPr txBox="1"/>
      </xdr:nvSpPr>
      <xdr:spPr>
        <a:xfrm>
          <a:off x="8515428" y="1349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99454</xdr:rowOff>
    </xdr:from>
    <xdr:to>
      <xdr:col>41</xdr:col>
      <xdr:colOff>101600</xdr:colOff>
      <xdr:row>70</xdr:row>
      <xdr:rowOff>29604</xdr:rowOff>
    </xdr:to>
    <xdr:sp macro="" textlink="">
      <xdr:nvSpPr>
        <xdr:cNvPr id="434" name="楕円 433"/>
        <xdr:cNvSpPr/>
      </xdr:nvSpPr>
      <xdr:spPr>
        <a:xfrm>
          <a:off x="7810500" y="1192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46131</xdr:rowOff>
    </xdr:from>
    <xdr:ext cx="534377" cy="259045"/>
    <xdr:sp macro="" textlink="">
      <xdr:nvSpPr>
        <xdr:cNvPr id="435" name="テキスト ボックス 434"/>
        <xdr:cNvSpPr txBox="1"/>
      </xdr:nvSpPr>
      <xdr:spPr>
        <a:xfrm>
          <a:off x="7594111" y="1170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20396</xdr:rowOff>
    </xdr:from>
    <xdr:to>
      <xdr:col>36</xdr:col>
      <xdr:colOff>165100</xdr:colOff>
      <xdr:row>78</xdr:row>
      <xdr:rowOff>121996</xdr:rowOff>
    </xdr:to>
    <xdr:sp macro="" textlink="">
      <xdr:nvSpPr>
        <xdr:cNvPr id="436" name="楕円 435"/>
        <xdr:cNvSpPr/>
      </xdr:nvSpPr>
      <xdr:spPr>
        <a:xfrm>
          <a:off x="6921500" y="1339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113123</xdr:rowOff>
    </xdr:from>
    <xdr:ext cx="469744" cy="259045"/>
    <xdr:sp macro="" textlink="">
      <xdr:nvSpPr>
        <xdr:cNvPr id="437" name="テキスト ボックス 436"/>
        <xdr:cNvSpPr txBox="1"/>
      </xdr:nvSpPr>
      <xdr:spPr>
        <a:xfrm>
          <a:off x="6737428" y="1348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107238</xdr:rowOff>
    </xdr:from>
    <xdr:to>
      <xdr:col>55</xdr:col>
      <xdr:colOff>0</xdr:colOff>
      <xdr:row>97</xdr:row>
      <xdr:rowOff>139357</xdr:rowOff>
    </xdr:to>
    <xdr:cxnSp macro="">
      <xdr:nvCxnSpPr>
        <xdr:cNvPr id="466" name="直線コネクタ 465"/>
        <xdr:cNvCxnSpPr/>
      </xdr:nvCxnSpPr>
      <xdr:spPr>
        <a:xfrm flipV="1">
          <a:off x="9639300" y="16737888"/>
          <a:ext cx="8382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139357</xdr:rowOff>
    </xdr:from>
    <xdr:to>
      <xdr:col>50</xdr:col>
      <xdr:colOff>114300</xdr:colOff>
      <xdr:row>97</xdr:row>
      <xdr:rowOff>147549</xdr:rowOff>
    </xdr:to>
    <xdr:cxnSp macro="">
      <xdr:nvCxnSpPr>
        <xdr:cNvPr id="469" name="直線コネクタ 468"/>
        <xdr:cNvCxnSpPr/>
      </xdr:nvCxnSpPr>
      <xdr:spPr>
        <a:xfrm flipV="1">
          <a:off x="8750300" y="16770007"/>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147549</xdr:rowOff>
    </xdr:from>
    <xdr:to>
      <xdr:col>45</xdr:col>
      <xdr:colOff>177800</xdr:colOff>
      <xdr:row>97</xdr:row>
      <xdr:rowOff>164706</xdr:rowOff>
    </xdr:to>
    <xdr:cxnSp macro="">
      <xdr:nvCxnSpPr>
        <xdr:cNvPr id="472" name="直線コネクタ 471"/>
        <xdr:cNvCxnSpPr/>
      </xdr:nvCxnSpPr>
      <xdr:spPr>
        <a:xfrm flipV="1">
          <a:off x="7861300" y="16778199"/>
          <a:ext cx="889000" cy="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165748</xdr:rowOff>
    </xdr:from>
    <xdr:to>
      <xdr:col>41</xdr:col>
      <xdr:colOff>50800</xdr:colOff>
      <xdr:row>97</xdr:row>
      <xdr:rowOff>164706</xdr:rowOff>
    </xdr:to>
    <xdr:cxnSp macro="">
      <xdr:nvCxnSpPr>
        <xdr:cNvPr id="475" name="直線コネクタ 474"/>
        <xdr:cNvCxnSpPr/>
      </xdr:nvCxnSpPr>
      <xdr:spPr>
        <a:xfrm>
          <a:off x="6972300" y="16453498"/>
          <a:ext cx="889000" cy="34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105376</xdr:rowOff>
    </xdr:from>
    <xdr:ext cx="534377" cy="259045"/>
    <xdr:sp macro="" textlink="">
      <xdr:nvSpPr>
        <xdr:cNvPr id="479" name="テキスト ボックス 478"/>
        <xdr:cNvSpPr txBox="1"/>
      </xdr:nvSpPr>
      <xdr:spPr>
        <a:xfrm>
          <a:off x="6705111" y="165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56438</xdr:rowOff>
    </xdr:from>
    <xdr:to>
      <xdr:col>55</xdr:col>
      <xdr:colOff>50800</xdr:colOff>
      <xdr:row>97</xdr:row>
      <xdr:rowOff>158038</xdr:rowOff>
    </xdr:to>
    <xdr:sp macro="" textlink="">
      <xdr:nvSpPr>
        <xdr:cNvPr id="485" name="楕円 484"/>
        <xdr:cNvSpPr/>
      </xdr:nvSpPr>
      <xdr:spPr>
        <a:xfrm>
          <a:off x="10426700" y="1668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142815</xdr:rowOff>
    </xdr:from>
    <xdr:ext cx="534377" cy="259045"/>
    <xdr:sp macro="" textlink="">
      <xdr:nvSpPr>
        <xdr:cNvPr id="486" name="土木費該当値テキスト"/>
        <xdr:cNvSpPr txBox="1"/>
      </xdr:nvSpPr>
      <xdr:spPr>
        <a:xfrm>
          <a:off x="10528300" y="166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88557</xdr:rowOff>
    </xdr:from>
    <xdr:to>
      <xdr:col>50</xdr:col>
      <xdr:colOff>165100</xdr:colOff>
      <xdr:row>98</xdr:row>
      <xdr:rowOff>18707</xdr:rowOff>
    </xdr:to>
    <xdr:sp macro="" textlink="">
      <xdr:nvSpPr>
        <xdr:cNvPr id="487" name="楕円 486"/>
        <xdr:cNvSpPr/>
      </xdr:nvSpPr>
      <xdr:spPr>
        <a:xfrm>
          <a:off x="9588500" y="1671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9834</xdr:rowOff>
    </xdr:from>
    <xdr:ext cx="534377" cy="259045"/>
    <xdr:sp macro="" textlink="">
      <xdr:nvSpPr>
        <xdr:cNvPr id="488" name="テキスト ボックス 487"/>
        <xdr:cNvSpPr txBox="1"/>
      </xdr:nvSpPr>
      <xdr:spPr>
        <a:xfrm>
          <a:off x="9372111" y="1681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96749</xdr:rowOff>
    </xdr:from>
    <xdr:to>
      <xdr:col>46</xdr:col>
      <xdr:colOff>38100</xdr:colOff>
      <xdr:row>98</xdr:row>
      <xdr:rowOff>26899</xdr:rowOff>
    </xdr:to>
    <xdr:sp macro="" textlink="">
      <xdr:nvSpPr>
        <xdr:cNvPr id="489" name="楕円 488"/>
        <xdr:cNvSpPr/>
      </xdr:nvSpPr>
      <xdr:spPr>
        <a:xfrm>
          <a:off x="8699500" y="1672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18026</xdr:rowOff>
    </xdr:from>
    <xdr:ext cx="534377" cy="259045"/>
    <xdr:sp macro="" textlink="">
      <xdr:nvSpPr>
        <xdr:cNvPr id="490" name="テキスト ボックス 489"/>
        <xdr:cNvSpPr txBox="1"/>
      </xdr:nvSpPr>
      <xdr:spPr>
        <a:xfrm>
          <a:off x="8483111" y="1682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113906</xdr:rowOff>
    </xdr:from>
    <xdr:to>
      <xdr:col>41</xdr:col>
      <xdr:colOff>101600</xdr:colOff>
      <xdr:row>98</xdr:row>
      <xdr:rowOff>44056</xdr:rowOff>
    </xdr:to>
    <xdr:sp macro="" textlink="">
      <xdr:nvSpPr>
        <xdr:cNvPr id="491" name="楕円 490"/>
        <xdr:cNvSpPr/>
      </xdr:nvSpPr>
      <xdr:spPr>
        <a:xfrm>
          <a:off x="7810500" y="167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35183</xdr:rowOff>
    </xdr:from>
    <xdr:ext cx="534377" cy="259045"/>
    <xdr:sp macro="" textlink="">
      <xdr:nvSpPr>
        <xdr:cNvPr id="492" name="テキスト ボックス 491"/>
        <xdr:cNvSpPr txBox="1"/>
      </xdr:nvSpPr>
      <xdr:spPr>
        <a:xfrm>
          <a:off x="7594111" y="1683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114948</xdr:rowOff>
    </xdr:from>
    <xdr:to>
      <xdr:col>36</xdr:col>
      <xdr:colOff>165100</xdr:colOff>
      <xdr:row>96</xdr:row>
      <xdr:rowOff>45098</xdr:rowOff>
    </xdr:to>
    <xdr:sp macro="" textlink="">
      <xdr:nvSpPr>
        <xdr:cNvPr id="493" name="楕円 492"/>
        <xdr:cNvSpPr/>
      </xdr:nvSpPr>
      <xdr:spPr>
        <a:xfrm>
          <a:off x="6921500" y="164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61625</xdr:rowOff>
    </xdr:from>
    <xdr:ext cx="534377" cy="259045"/>
    <xdr:sp macro="" textlink="">
      <xdr:nvSpPr>
        <xdr:cNvPr id="494" name="テキスト ボックス 493"/>
        <xdr:cNvSpPr txBox="1"/>
      </xdr:nvSpPr>
      <xdr:spPr>
        <a:xfrm>
          <a:off x="6705111" y="1617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27000</xdr:rowOff>
    </xdr:from>
    <xdr:to>
      <xdr:col>85</xdr:col>
      <xdr:colOff>127000</xdr:colOff>
      <xdr:row>38</xdr:row>
      <xdr:rowOff>97561</xdr:rowOff>
    </xdr:to>
    <xdr:cxnSp macro="">
      <xdr:nvCxnSpPr>
        <xdr:cNvPr id="524" name="直線コネクタ 523"/>
        <xdr:cNvCxnSpPr/>
      </xdr:nvCxnSpPr>
      <xdr:spPr>
        <a:xfrm>
          <a:off x="15481300" y="6542100"/>
          <a:ext cx="838200" cy="7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27000</xdr:rowOff>
    </xdr:from>
    <xdr:to>
      <xdr:col>81</xdr:col>
      <xdr:colOff>50800</xdr:colOff>
      <xdr:row>38</xdr:row>
      <xdr:rowOff>145796</xdr:rowOff>
    </xdr:to>
    <xdr:cxnSp macro="">
      <xdr:nvCxnSpPr>
        <xdr:cNvPr id="527" name="直線コネクタ 526"/>
        <xdr:cNvCxnSpPr/>
      </xdr:nvCxnSpPr>
      <xdr:spPr>
        <a:xfrm flipV="1">
          <a:off x="14592300" y="6542100"/>
          <a:ext cx="889000" cy="1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113564</xdr:rowOff>
    </xdr:from>
    <xdr:to>
      <xdr:col>76</xdr:col>
      <xdr:colOff>114300</xdr:colOff>
      <xdr:row>38</xdr:row>
      <xdr:rowOff>145796</xdr:rowOff>
    </xdr:to>
    <xdr:cxnSp macro="">
      <xdr:nvCxnSpPr>
        <xdr:cNvPr id="530" name="直線コネクタ 529"/>
        <xdr:cNvCxnSpPr/>
      </xdr:nvCxnSpPr>
      <xdr:spPr>
        <a:xfrm>
          <a:off x="13703300" y="6628664"/>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73178</xdr:rowOff>
    </xdr:from>
    <xdr:to>
      <xdr:col>71</xdr:col>
      <xdr:colOff>177800</xdr:colOff>
      <xdr:row>38</xdr:row>
      <xdr:rowOff>113564</xdr:rowOff>
    </xdr:to>
    <xdr:cxnSp macro="">
      <xdr:nvCxnSpPr>
        <xdr:cNvPr id="533" name="直線コネクタ 532"/>
        <xdr:cNvCxnSpPr/>
      </xdr:nvCxnSpPr>
      <xdr:spPr>
        <a:xfrm>
          <a:off x="12814300" y="6588278"/>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46761</xdr:rowOff>
    </xdr:from>
    <xdr:to>
      <xdr:col>85</xdr:col>
      <xdr:colOff>177800</xdr:colOff>
      <xdr:row>38</xdr:row>
      <xdr:rowOff>148361</xdr:rowOff>
    </xdr:to>
    <xdr:sp macro="" textlink="">
      <xdr:nvSpPr>
        <xdr:cNvPr id="543" name="楕円 542"/>
        <xdr:cNvSpPr/>
      </xdr:nvSpPr>
      <xdr:spPr>
        <a:xfrm>
          <a:off x="16268700" y="656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133138</xdr:rowOff>
    </xdr:from>
    <xdr:ext cx="534377" cy="259045"/>
    <xdr:sp macro="" textlink="">
      <xdr:nvSpPr>
        <xdr:cNvPr id="544" name="消防費該当値テキスト"/>
        <xdr:cNvSpPr txBox="1"/>
      </xdr:nvSpPr>
      <xdr:spPr>
        <a:xfrm>
          <a:off x="16370300" y="647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147650</xdr:rowOff>
    </xdr:from>
    <xdr:to>
      <xdr:col>81</xdr:col>
      <xdr:colOff>101600</xdr:colOff>
      <xdr:row>38</xdr:row>
      <xdr:rowOff>77800</xdr:rowOff>
    </xdr:to>
    <xdr:sp macro="" textlink="">
      <xdr:nvSpPr>
        <xdr:cNvPr id="545" name="楕円 544"/>
        <xdr:cNvSpPr/>
      </xdr:nvSpPr>
      <xdr:spPr>
        <a:xfrm>
          <a:off x="15430500" y="64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68927</xdr:rowOff>
    </xdr:from>
    <xdr:ext cx="534377" cy="259045"/>
    <xdr:sp macro="" textlink="">
      <xdr:nvSpPr>
        <xdr:cNvPr id="546" name="テキスト ボックス 545"/>
        <xdr:cNvSpPr txBox="1"/>
      </xdr:nvSpPr>
      <xdr:spPr>
        <a:xfrm>
          <a:off x="15214111" y="658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94996</xdr:rowOff>
    </xdr:from>
    <xdr:to>
      <xdr:col>76</xdr:col>
      <xdr:colOff>165100</xdr:colOff>
      <xdr:row>39</xdr:row>
      <xdr:rowOff>25146</xdr:rowOff>
    </xdr:to>
    <xdr:sp macro="" textlink="">
      <xdr:nvSpPr>
        <xdr:cNvPr id="547" name="楕円 546"/>
        <xdr:cNvSpPr/>
      </xdr:nvSpPr>
      <xdr:spPr>
        <a:xfrm>
          <a:off x="14541500" y="66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16273</xdr:rowOff>
    </xdr:from>
    <xdr:ext cx="534377" cy="259045"/>
    <xdr:sp macro="" textlink="">
      <xdr:nvSpPr>
        <xdr:cNvPr id="548" name="テキスト ボックス 547"/>
        <xdr:cNvSpPr txBox="1"/>
      </xdr:nvSpPr>
      <xdr:spPr>
        <a:xfrm>
          <a:off x="14325111" y="670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62764</xdr:rowOff>
    </xdr:from>
    <xdr:to>
      <xdr:col>72</xdr:col>
      <xdr:colOff>38100</xdr:colOff>
      <xdr:row>38</xdr:row>
      <xdr:rowOff>164364</xdr:rowOff>
    </xdr:to>
    <xdr:sp macro="" textlink="">
      <xdr:nvSpPr>
        <xdr:cNvPr id="549" name="楕円 548"/>
        <xdr:cNvSpPr/>
      </xdr:nvSpPr>
      <xdr:spPr>
        <a:xfrm>
          <a:off x="13652500" y="65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155491</xdr:rowOff>
    </xdr:from>
    <xdr:ext cx="534377" cy="259045"/>
    <xdr:sp macro="" textlink="">
      <xdr:nvSpPr>
        <xdr:cNvPr id="550" name="テキスト ボックス 549"/>
        <xdr:cNvSpPr txBox="1"/>
      </xdr:nvSpPr>
      <xdr:spPr>
        <a:xfrm>
          <a:off x="13436111" y="667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22378</xdr:rowOff>
    </xdr:from>
    <xdr:to>
      <xdr:col>67</xdr:col>
      <xdr:colOff>101600</xdr:colOff>
      <xdr:row>38</xdr:row>
      <xdr:rowOff>123978</xdr:rowOff>
    </xdr:to>
    <xdr:sp macro="" textlink="">
      <xdr:nvSpPr>
        <xdr:cNvPr id="551" name="楕円 550"/>
        <xdr:cNvSpPr/>
      </xdr:nvSpPr>
      <xdr:spPr>
        <a:xfrm>
          <a:off x="12763500" y="65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115105</xdr:rowOff>
    </xdr:from>
    <xdr:ext cx="534377" cy="259045"/>
    <xdr:sp macro="" textlink="">
      <xdr:nvSpPr>
        <xdr:cNvPr id="552" name="テキスト ボックス 551"/>
        <xdr:cNvSpPr txBox="1"/>
      </xdr:nvSpPr>
      <xdr:spPr>
        <a:xfrm>
          <a:off x="12547111" y="663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51963</xdr:rowOff>
    </xdr:from>
    <xdr:to>
      <xdr:col>85</xdr:col>
      <xdr:colOff>127000</xdr:colOff>
      <xdr:row>57</xdr:row>
      <xdr:rowOff>55750</xdr:rowOff>
    </xdr:to>
    <xdr:cxnSp macro="">
      <xdr:nvCxnSpPr>
        <xdr:cNvPr id="581" name="直線コネクタ 580"/>
        <xdr:cNvCxnSpPr/>
      </xdr:nvCxnSpPr>
      <xdr:spPr>
        <a:xfrm>
          <a:off x="15481300" y="9824613"/>
          <a:ext cx="838200" cy="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51963</xdr:rowOff>
    </xdr:from>
    <xdr:to>
      <xdr:col>81</xdr:col>
      <xdr:colOff>50800</xdr:colOff>
      <xdr:row>57</xdr:row>
      <xdr:rowOff>75623</xdr:rowOff>
    </xdr:to>
    <xdr:cxnSp macro="">
      <xdr:nvCxnSpPr>
        <xdr:cNvPr id="584" name="直線コネクタ 583"/>
        <xdr:cNvCxnSpPr/>
      </xdr:nvCxnSpPr>
      <xdr:spPr>
        <a:xfrm flipV="1">
          <a:off x="14592300" y="9824613"/>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19494</xdr:rowOff>
    </xdr:from>
    <xdr:to>
      <xdr:col>76</xdr:col>
      <xdr:colOff>114300</xdr:colOff>
      <xdr:row>57</xdr:row>
      <xdr:rowOff>75623</xdr:rowOff>
    </xdr:to>
    <xdr:cxnSp macro="">
      <xdr:nvCxnSpPr>
        <xdr:cNvPr id="587" name="直線コネクタ 586"/>
        <xdr:cNvCxnSpPr/>
      </xdr:nvCxnSpPr>
      <xdr:spPr>
        <a:xfrm>
          <a:off x="13703300" y="9792144"/>
          <a:ext cx="889000" cy="5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4277</xdr:rowOff>
    </xdr:from>
    <xdr:to>
      <xdr:col>71</xdr:col>
      <xdr:colOff>177800</xdr:colOff>
      <xdr:row>57</xdr:row>
      <xdr:rowOff>19494</xdr:rowOff>
    </xdr:to>
    <xdr:cxnSp macro="">
      <xdr:nvCxnSpPr>
        <xdr:cNvPr id="590" name="直線コネクタ 589"/>
        <xdr:cNvCxnSpPr/>
      </xdr:nvCxnSpPr>
      <xdr:spPr>
        <a:xfrm>
          <a:off x="12814300" y="9776927"/>
          <a:ext cx="889000" cy="1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4950</xdr:rowOff>
    </xdr:from>
    <xdr:to>
      <xdr:col>85</xdr:col>
      <xdr:colOff>177800</xdr:colOff>
      <xdr:row>57</xdr:row>
      <xdr:rowOff>106550</xdr:rowOff>
    </xdr:to>
    <xdr:sp macro="" textlink="">
      <xdr:nvSpPr>
        <xdr:cNvPr id="600" name="楕円 599"/>
        <xdr:cNvSpPr/>
      </xdr:nvSpPr>
      <xdr:spPr>
        <a:xfrm>
          <a:off x="16268700" y="977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154827</xdr:rowOff>
    </xdr:from>
    <xdr:ext cx="534377" cy="259045"/>
    <xdr:sp macro="" textlink="">
      <xdr:nvSpPr>
        <xdr:cNvPr id="601" name="教育費該当値テキスト"/>
        <xdr:cNvSpPr txBox="1"/>
      </xdr:nvSpPr>
      <xdr:spPr>
        <a:xfrm>
          <a:off x="16370300" y="975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1163</xdr:rowOff>
    </xdr:from>
    <xdr:to>
      <xdr:col>81</xdr:col>
      <xdr:colOff>101600</xdr:colOff>
      <xdr:row>57</xdr:row>
      <xdr:rowOff>102763</xdr:rowOff>
    </xdr:to>
    <xdr:sp macro="" textlink="">
      <xdr:nvSpPr>
        <xdr:cNvPr id="602" name="楕円 601"/>
        <xdr:cNvSpPr/>
      </xdr:nvSpPr>
      <xdr:spPr>
        <a:xfrm>
          <a:off x="15430500" y="977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93890</xdr:rowOff>
    </xdr:from>
    <xdr:ext cx="534377" cy="259045"/>
    <xdr:sp macro="" textlink="">
      <xdr:nvSpPr>
        <xdr:cNvPr id="603" name="テキスト ボックス 602"/>
        <xdr:cNvSpPr txBox="1"/>
      </xdr:nvSpPr>
      <xdr:spPr>
        <a:xfrm>
          <a:off x="15214111" y="986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24823</xdr:rowOff>
    </xdr:from>
    <xdr:to>
      <xdr:col>76</xdr:col>
      <xdr:colOff>165100</xdr:colOff>
      <xdr:row>57</xdr:row>
      <xdr:rowOff>126423</xdr:rowOff>
    </xdr:to>
    <xdr:sp macro="" textlink="">
      <xdr:nvSpPr>
        <xdr:cNvPr id="604" name="楕円 603"/>
        <xdr:cNvSpPr/>
      </xdr:nvSpPr>
      <xdr:spPr>
        <a:xfrm>
          <a:off x="14541500" y="979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117550</xdr:rowOff>
    </xdr:from>
    <xdr:ext cx="534377" cy="259045"/>
    <xdr:sp macro="" textlink="">
      <xdr:nvSpPr>
        <xdr:cNvPr id="605" name="テキスト ボックス 604"/>
        <xdr:cNvSpPr txBox="1"/>
      </xdr:nvSpPr>
      <xdr:spPr>
        <a:xfrm>
          <a:off x="14325111" y="989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140144</xdr:rowOff>
    </xdr:from>
    <xdr:to>
      <xdr:col>72</xdr:col>
      <xdr:colOff>38100</xdr:colOff>
      <xdr:row>57</xdr:row>
      <xdr:rowOff>70294</xdr:rowOff>
    </xdr:to>
    <xdr:sp macro="" textlink="">
      <xdr:nvSpPr>
        <xdr:cNvPr id="606" name="楕円 605"/>
        <xdr:cNvSpPr/>
      </xdr:nvSpPr>
      <xdr:spPr>
        <a:xfrm>
          <a:off x="13652500" y="974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61421</xdr:rowOff>
    </xdr:from>
    <xdr:ext cx="534377" cy="259045"/>
    <xdr:sp macro="" textlink="">
      <xdr:nvSpPr>
        <xdr:cNvPr id="607" name="テキスト ボックス 606"/>
        <xdr:cNvSpPr txBox="1"/>
      </xdr:nvSpPr>
      <xdr:spPr>
        <a:xfrm>
          <a:off x="13436111" y="98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124927</xdr:rowOff>
    </xdr:from>
    <xdr:to>
      <xdr:col>67</xdr:col>
      <xdr:colOff>101600</xdr:colOff>
      <xdr:row>57</xdr:row>
      <xdr:rowOff>55077</xdr:rowOff>
    </xdr:to>
    <xdr:sp macro="" textlink="">
      <xdr:nvSpPr>
        <xdr:cNvPr id="608" name="楕円 607"/>
        <xdr:cNvSpPr/>
      </xdr:nvSpPr>
      <xdr:spPr>
        <a:xfrm>
          <a:off x="12763500" y="972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46204</xdr:rowOff>
    </xdr:from>
    <xdr:ext cx="534377" cy="259045"/>
    <xdr:sp macro="" textlink="">
      <xdr:nvSpPr>
        <xdr:cNvPr id="609" name="テキスト ボックス 608"/>
        <xdr:cNvSpPr txBox="1"/>
      </xdr:nvSpPr>
      <xdr:spPr>
        <a:xfrm>
          <a:off x="12547111" y="98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71872</xdr:rowOff>
    </xdr:from>
    <xdr:to>
      <xdr:col>85</xdr:col>
      <xdr:colOff>127000</xdr:colOff>
      <xdr:row>79</xdr:row>
      <xdr:rowOff>73242</xdr:rowOff>
    </xdr:to>
    <xdr:cxnSp macro="">
      <xdr:nvCxnSpPr>
        <xdr:cNvPr id="640" name="直線コネクタ 639"/>
        <xdr:cNvCxnSpPr/>
      </xdr:nvCxnSpPr>
      <xdr:spPr>
        <a:xfrm flipV="1">
          <a:off x="15481300" y="13616422"/>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73242</xdr:rowOff>
    </xdr:from>
    <xdr:to>
      <xdr:col>81</xdr:col>
      <xdr:colOff>50800</xdr:colOff>
      <xdr:row>79</xdr:row>
      <xdr:rowOff>75136</xdr:rowOff>
    </xdr:to>
    <xdr:cxnSp macro="">
      <xdr:nvCxnSpPr>
        <xdr:cNvPr id="643" name="直線コネクタ 642"/>
        <xdr:cNvCxnSpPr/>
      </xdr:nvCxnSpPr>
      <xdr:spPr>
        <a:xfrm flipV="1">
          <a:off x="14592300" y="13617792"/>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75136</xdr:rowOff>
    </xdr:from>
    <xdr:to>
      <xdr:col>76</xdr:col>
      <xdr:colOff>114300</xdr:colOff>
      <xdr:row>79</xdr:row>
      <xdr:rowOff>86926</xdr:rowOff>
    </xdr:to>
    <xdr:cxnSp macro="">
      <xdr:nvCxnSpPr>
        <xdr:cNvPr id="646" name="直線コネクタ 645"/>
        <xdr:cNvCxnSpPr/>
      </xdr:nvCxnSpPr>
      <xdr:spPr>
        <a:xfrm flipV="1">
          <a:off x="13703300" y="13619686"/>
          <a:ext cx="8890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50611</xdr:rowOff>
    </xdr:from>
    <xdr:to>
      <xdr:col>71</xdr:col>
      <xdr:colOff>177800</xdr:colOff>
      <xdr:row>79</xdr:row>
      <xdr:rowOff>86926</xdr:rowOff>
    </xdr:to>
    <xdr:cxnSp macro="">
      <xdr:nvCxnSpPr>
        <xdr:cNvPr id="649" name="直線コネクタ 648"/>
        <xdr:cNvCxnSpPr/>
      </xdr:nvCxnSpPr>
      <xdr:spPr>
        <a:xfrm>
          <a:off x="12814300" y="13595161"/>
          <a:ext cx="889000" cy="3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21072</xdr:rowOff>
    </xdr:from>
    <xdr:to>
      <xdr:col>85</xdr:col>
      <xdr:colOff>177800</xdr:colOff>
      <xdr:row>79</xdr:row>
      <xdr:rowOff>122672</xdr:rowOff>
    </xdr:to>
    <xdr:sp macro="" textlink="">
      <xdr:nvSpPr>
        <xdr:cNvPr id="659" name="楕円 658"/>
        <xdr:cNvSpPr/>
      </xdr:nvSpPr>
      <xdr:spPr>
        <a:xfrm>
          <a:off x="16268700" y="1356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378565" cy="259045"/>
    <xdr:sp macro="" textlink="">
      <xdr:nvSpPr>
        <xdr:cNvPr id="660" name="災害復旧費該当値テキスト"/>
        <xdr:cNvSpPr txBox="1"/>
      </xdr:nvSpPr>
      <xdr:spPr>
        <a:xfrm>
          <a:off x="16370300" y="13536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22442</xdr:rowOff>
    </xdr:from>
    <xdr:to>
      <xdr:col>81</xdr:col>
      <xdr:colOff>101600</xdr:colOff>
      <xdr:row>79</xdr:row>
      <xdr:rowOff>124042</xdr:rowOff>
    </xdr:to>
    <xdr:sp macro="" textlink="">
      <xdr:nvSpPr>
        <xdr:cNvPr id="661" name="楕円 660"/>
        <xdr:cNvSpPr/>
      </xdr:nvSpPr>
      <xdr:spPr>
        <a:xfrm>
          <a:off x="15430500" y="1356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115169</xdr:rowOff>
    </xdr:from>
    <xdr:ext cx="378565" cy="259045"/>
    <xdr:sp macro="" textlink="">
      <xdr:nvSpPr>
        <xdr:cNvPr id="662" name="テキスト ボックス 661"/>
        <xdr:cNvSpPr txBox="1"/>
      </xdr:nvSpPr>
      <xdr:spPr>
        <a:xfrm>
          <a:off x="15292017" y="13659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24336</xdr:rowOff>
    </xdr:from>
    <xdr:to>
      <xdr:col>76</xdr:col>
      <xdr:colOff>165100</xdr:colOff>
      <xdr:row>79</xdr:row>
      <xdr:rowOff>125936</xdr:rowOff>
    </xdr:to>
    <xdr:sp macro="" textlink="">
      <xdr:nvSpPr>
        <xdr:cNvPr id="663" name="楕円 662"/>
        <xdr:cNvSpPr/>
      </xdr:nvSpPr>
      <xdr:spPr>
        <a:xfrm>
          <a:off x="14541500" y="1356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117063</xdr:rowOff>
    </xdr:from>
    <xdr:ext cx="378565" cy="259045"/>
    <xdr:sp macro="" textlink="">
      <xdr:nvSpPr>
        <xdr:cNvPr id="664" name="テキスト ボックス 663"/>
        <xdr:cNvSpPr txBox="1"/>
      </xdr:nvSpPr>
      <xdr:spPr>
        <a:xfrm>
          <a:off x="14403017" y="13661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36126</xdr:rowOff>
    </xdr:from>
    <xdr:to>
      <xdr:col>72</xdr:col>
      <xdr:colOff>38100</xdr:colOff>
      <xdr:row>79</xdr:row>
      <xdr:rowOff>137726</xdr:rowOff>
    </xdr:to>
    <xdr:sp macro="" textlink="">
      <xdr:nvSpPr>
        <xdr:cNvPr id="665" name="楕円 664"/>
        <xdr:cNvSpPr/>
      </xdr:nvSpPr>
      <xdr:spPr>
        <a:xfrm>
          <a:off x="13652500" y="1358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128853</xdr:rowOff>
    </xdr:from>
    <xdr:ext cx="378565" cy="259045"/>
    <xdr:sp macro="" textlink="">
      <xdr:nvSpPr>
        <xdr:cNvPr id="666" name="テキスト ボックス 665"/>
        <xdr:cNvSpPr txBox="1"/>
      </xdr:nvSpPr>
      <xdr:spPr>
        <a:xfrm>
          <a:off x="13514017" y="13673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171261</xdr:rowOff>
    </xdr:from>
    <xdr:to>
      <xdr:col>67</xdr:col>
      <xdr:colOff>101600</xdr:colOff>
      <xdr:row>79</xdr:row>
      <xdr:rowOff>101411</xdr:rowOff>
    </xdr:to>
    <xdr:sp macro="" textlink="">
      <xdr:nvSpPr>
        <xdr:cNvPr id="667" name="楕円 666"/>
        <xdr:cNvSpPr/>
      </xdr:nvSpPr>
      <xdr:spPr>
        <a:xfrm>
          <a:off x="12763500" y="135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92538</xdr:rowOff>
    </xdr:from>
    <xdr:ext cx="469744" cy="259045"/>
    <xdr:sp macro="" textlink="">
      <xdr:nvSpPr>
        <xdr:cNvPr id="668" name="テキスト ボックス 667"/>
        <xdr:cNvSpPr txBox="1"/>
      </xdr:nvSpPr>
      <xdr:spPr>
        <a:xfrm>
          <a:off x="12579428" y="136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17007</xdr:rowOff>
    </xdr:from>
    <xdr:to>
      <xdr:col>85</xdr:col>
      <xdr:colOff>127000</xdr:colOff>
      <xdr:row>97</xdr:row>
      <xdr:rowOff>70597</xdr:rowOff>
    </xdr:to>
    <xdr:cxnSp macro="">
      <xdr:nvCxnSpPr>
        <xdr:cNvPr id="699" name="直線コネクタ 698"/>
        <xdr:cNvCxnSpPr/>
      </xdr:nvCxnSpPr>
      <xdr:spPr>
        <a:xfrm>
          <a:off x="15481300" y="16647657"/>
          <a:ext cx="838200" cy="5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15522</xdr:rowOff>
    </xdr:from>
    <xdr:to>
      <xdr:col>81</xdr:col>
      <xdr:colOff>50800</xdr:colOff>
      <xdr:row>97</xdr:row>
      <xdr:rowOff>17007</xdr:rowOff>
    </xdr:to>
    <xdr:cxnSp macro="">
      <xdr:nvCxnSpPr>
        <xdr:cNvPr id="702" name="直線コネクタ 701"/>
        <xdr:cNvCxnSpPr/>
      </xdr:nvCxnSpPr>
      <xdr:spPr>
        <a:xfrm>
          <a:off x="14592300" y="16646172"/>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15522</xdr:rowOff>
    </xdr:from>
    <xdr:to>
      <xdr:col>76</xdr:col>
      <xdr:colOff>114300</xdr:colOff>
      <xdr:row>97</xdr:row>
      <xdr:rowOff>20926</xdr:rowOff>
    </xdr:to>
    <xdr:cxnSp macro="">
      <xdr:nvCxnSpPr>
        <xdr:cNvPr id="705" name="直線コネクタ 704"/>
        <xdr:cNvCxnSpPr/>
      </xdr:nvCxnSpPr>
      <xdr:spPr>
        <a:xfrm flipV="1">
          <a:off x="13703300" y="16646172"/>
          <a:ext cx="889000" cy="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20926</xdr:rowOff>
    </xdr:from>
    <xdr:to>
      <xdr:col>71</xdr:col>
      <xdr:colOff>177800</xdr:colOff>
      <xdr:row>97</xdr:row>
      <xdr:rowOff>29237</xdr:rowOff>
    </xdr:to>
    <xdr:cxnSp macro="">
      <xdr:nvCxnSpPr>
        <xdr:cNvPr id="708" name="直線コネクタ 707"/>
        <xdr:cNvCxnSpPr/>
      </xdr:nvCxnSpPr>
      <xdr:spPr>
        <a:xfrm flipV="1">
          <a:off x="12814300" y="16651576"/>
          <a:ext cx="889000" cy="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718" name="楕円 717"/>
        <xdr:cNvSpPr/>
      </xdr:nvSpPr>
      <xdr:spPr>
        <a:xfrm>
          <a:off x="16268700" y="1665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169674</xdr:rowOff>
    </xdr:from>
    <xdr:ext cx="534377" cy="259045"/>
    <xdr:sp macro="" textlink="">
      <xdr:nvSpPr>
        <xdr:cNvPr id="719" name="公債費該当値テキスト"/>
        <xdr:cNvSpPr txBox="1"/>
      </xdr:nvSpPr>
      <xdr:spPr>
        <a:xfrm>
          <a:off x="16370300" y="1662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137657</xdr:rowOff>
    </xdr:from>
    <xdr:to>
      <xdr:col>81</xdr:col>
      <xdr:colOff>101600</xdr:colOff>
      <xdr:row>97</xdr:row>
      <xdr:rowOff>67807</xdr:rowOff>
    </xdr:to>
    <xdr:sp macro="" textlink="">
      <xdr:nvSpPr>
        <xdr:cNvPr id="720" name="楕円 719"/>
        <xdr:cNvSpPr/>
      </xdr:nvSpPr>
      <xdr:spPr>
        <a:xfrm>
          <a:off x="15430500" y="1659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58934</xdr:rowOff>
    </xdr:from>
    <xdr:ext cx="534377" cy="259045"/>
    <xdr:sp macro="" textlink="">
      <xdr:nvSpPr>
        <xdr:cNvPr id="721" name="テキスト ボックス 720"/>
        <xdr:cNvSpPr txBox="1"/>
      </xdr:nvSpPr>
      <xdr:spPr>
        <a:xfrm>
          <a:off x="15214111" y="166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136172</xdr:rowOff>
    </xdr:from>
    <xdr:to>
      <xdr:col>76</xdr:col>
      <xdr:colOff>165100</xdr:colOff>
      <xdr:row>97</xdr:row>
      <xdr:rowOff>66322</xdr:rowOff>
    </xdr:to>
    <xdr:sp macro="" textlink="">
      <xdr:nvSpPr>
        <xdr:cNvPr id="722" name="楕円 721"/>
        <xdr:cNvSpPr/>
      </xdr:nvSpPr>
      <xdr:spPr>
        <a:xfrm>
          <a:off x="14541500" y="16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57449</xdr:rowOff>
    </xdr:from>
    <xdr:ext cx="534377" cy="259045"/>
    <xdr:sp macro="" textlink="">
      <xdr:nvSpPr>
        <xdr:cNvPr id="723" name="テキスト ボックス 722"/>
        <xdr:cNvSpPr txBox="1"/>
      </xdr:nvSpPr>
      <xdr:spPr>
        <a:xfrm>
          <a:off x="14325111" y="1668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141576</xdr:rowOff>
    </xdr:from>
    <xdr:to>
      <xdr:col>72</xdr:col>
      <xdr:colOff>38100</xdr:colOff>
      <xdr:row>97</xdr:row>
      <xdr:rowOff>71726</xdr:rowOff>
    </xdr:to>
    <xdr:sp macro="" textlink="">
      <xdr:nvSpPr>
        <xdr:cNvPr id="724" name="楕円 723"/>
        <xdr:cNvSpPr/>
      </xdr:nvSpPr>
      <xdr:spPr>
        <a:xfrm>
          <a:off x="13652500" y="1660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62853</xdr:rowOff>
    </xdr:from>
    <xdr:ext cx="534377" cy="259045"/>
    <xdr:sp macro="" textlink="">
      <xdr:nvSpPr>
        <xdr:cNvPr id="725" name="テキスト ボックス 724"/>
        <xdr:cNvSpPr txBox="1"/>
      </xdr:nvSpPr>
      <xdr:spPr>
        <a:xfrm>
          <a:off x="13436111" y="1669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149887</xdr:rowOff>
    </xdr:from>
    <xdr:to>
      <xdr:col>67</xdr:col>
      <xdr:colOff>101600</xdr:colOff>
      <xdr:row>97</xdr:row>
      <xdr:rowOff>80037</xdr:rowOff>
    </xdr:to>
    <xdr:sp macro="" textlink="">
      <xdr:nvSpPr>
        <xdr:cNvPr id="726" name="楕円 725"/>
        <xdr:cNvSpPr/>
      </xdr:nvSpPr>
      <xdr:spPr>
        <a:xfrm>
          <a:off x="12763500" y="1660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71164</xdr:rowOff>
    </xdr:from>
    <xdr:ext cx="534377" cy="259045"/>
    <xdr:sp macro="" textlink="">
      <xdr:nvSpPr>
        <xdr:cNvPr id="727" name="テキスト ボックス 726"/>
        <xdr:cNvSpPr txBox="1"/>
      </xdr:nvSpPr>
      <xdr:spPr>
        <a:xfrm>
          <a:off x="12547111" y="1670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総務費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財政調整金</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及び公共施設等整備金への</a:t>
          </a:r>
          <a:r>
            <a:rPr kumimoji="1" lang="ja-JP" altLang="ja-JP" sz="1100">
              <a:solidFill>
                <a:schemeClr val="dk1"/>
              </a:solidFill>
              <a:effectLst/>
              <a:latin typeface="+mn-lt"/>
              <a:ea typeface="+mn-ea"/>
              <a:cs typeface="+mn-cs"/>
            </a:rPr>
            <a:t>積立金の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民生費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自立支援サービス給付費及び保育所児童運営費の増、価格高騰緊急支援給付事業の実施により、増加</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衛生費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新型コロナウイルスワクチン接種事業費の減により、減少した。</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土木費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津波黒歩行者橋保全工事の実施により、増加した。</a:t>
          </a:r>
          <a:endParaRPr kumimoji="1" lang="en-US" altLang="ja-JP" sz="1100">
            <a:solidFill>
              <a:schemeClr val="dk1"/>
            </a:solidFill>
            <a:effectLst/>
            <a:latin typeface="+mn-lt"/>
            <a:ea typeface="+mn-ea"/>
            <a:cs typeface="+mn-cs"/>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同報系防災行政無線親局設備更新工事の</a:t>
          </a:r>
          <a:r>
            <a:rPr kumimoji="1" lang="ja-JP" altLang="en-US" sz="1100">
              <a:solidFill>
                <a:schemeClr val="dk1"/>
              </a:solidFill>
              <a:effectLst/>
              <a:latin typeface="+mn-lt"/>
              <a:ea typeface="+mn-ea"/>
              <a:cs typeface="+mn-cs"/>
            </a:rPr>
            <a:t>完了</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防災行政デジタル無線整備事業及び臨時経済対策債（借換分）の償還終了により、減少した</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福岡県篠栗町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までは、新型コロナウイルス感染症の流行による事業中止や国からの臨時交付金交付により、実質収支額は増加傾向であったが、令和４年度以降は、財政収支が平常化してきたことで、財政規模に見合った実質収支額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今後も町の中長期財政計画に基づき、</a:t>
          </a:r>
          <a:r>
            <a:rPr kumimoji="1" lang="ja-JP" altLang="ja-JP" sz="1100">
              <a:solidFill>
                <a:schemeClr val="dk1"/>
              </a:solidFill>
              <a:effectLst/>
              <a:latin typeface="+mn-lt"/>
              <a:ea typeface="+mn-ea"/>
              <a:cs typeface="+mn-cs"/>
            </a:rPr>
            <a:t>効率的な財政運営を意識し歳出の節減を図ることで、長期的に持続可能な財政運営を目指していく。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福岡県篠栗町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全ての会計において継続して黒字となっており、連結実質赤字は生じていない。</a:t>
          </a:r>
          <a:endParaRPr lang="ja-JP" altLang="ja-JP" sz="1400">
            <a:effectLst/>
          </a:endParaRPr>
        </a:p>
        <a:p>
          <a:r>
            <a:rPr kumimoji="1" lang="ja-JP" altLang="ja-JP" sz="1100">
              <a:solidFill>
                <a:schemeClr val="dk1"/>
              </a:solidFill>
              <a:effectLst/>
              <a:latin typeface="+mn-lt"/>
              <a:ea typeface="+mn-ea"/>
              <a:cs typeface="+mn-cs"/>
            </a:rPr>
            <a:t>　国民健康保険特別会計は赤字に戻らないように健康診断受診を推し進め、大病の予防や早期発見を促し医療費の抑制を図るとともに、国保税の徴収率向上を目指し、黒字の継続に努めていく。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福岡県篠栗町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年度から令和元年度にかけて交付税算入のないものを含め、多額の地方債を発行したため、</a:t>
          </a:r>
          <a:r>
            <a:rPr kumimoji="1" lang="ja-JP" altLang="en-US" sz="1100">
              <a:solidFill>
                <a:schemeClr val="dk1"/>
              </a:solidFill>
              <a:effectLst/>
              <a:latin typeface="+mn-lt"/>
              <a:ea typeface="+mn-ea"/>
              <a:cs typeface="+mn-cs"/>
            </a:rPr>
            <a:t>元利償還金</a:t>
          </a:r>
          <a:r>
            <a:rPr kumimoji="1" lang="ja-JP" altLang="ja-JP" sz="1100">
              <a:solidFill>
                <a:schemeClr val="dk1"/>
              </a:solidFill>
              <a:effectLst/>
              <a:latin typeface="+mn-lt"/>
              <a:ea typeface="+mn-ea"/>
              <a:cs typeface="+mn-cs"/>
            </a:rPr>
            <a:t>は増加傾向にあったが、令和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年度以降は減少に転じている。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は、老朽化した公共施設の更新が計画されており、地方債の発行が増加することが見込まれるが、可能な限り</a:t>
          </a:r>
          <a:r>
            <a:rPr kumimoji="1" lang="ja-JP" altLang="ja-JP" sz="1100">
              <a:solidFill>
                <a:schemeClr val="dk1"/>
              </a:solidFill>
              <a:effectLst/>
              <a:latin typeface="+mn-lt"/>
              <a:ea typeface="+mn-ea"/>
              <a:cs typeface="+mn-cs"/>
            </a:rPr>
            <a:t>交付税</a:t>
          </a:r>
          <a:r>
            <a:rPr kumimoji="1" lang="ja-JP" altLang="en-US" sz="1100">
              <a:solidFill>
                <a:schemeClr val="dk1"/>
              </a:solidFill>
              <a:effectLst/>
              <a:latin typeface="+mn-lt"/>
              <a:ea typeface="+mn-ea"/>
              <a:cs typeface="+mn-cs"/>
            </a:rPr>
            <a:t>算入</a:t>
          </a:r>
          <a:r>
            <a:rPr kumimoji="1" lang="ja-JP" altLang="ja-JP" sz="1100">
              <a:solidFill>
                <a:schemeClr val="dk1"/>
              </a:solidFill>
              <a:effectLst/>
              <a:latin typeface="+mn-lt"/>
              <a:ea typeface="+mn-ea"/>
              <a:cs typeface="+mn-cs"/>
            </a:rPr>
            <a:t>のある地方債を中心に借入を行うことで、</a:t>
          </a:r>
          <a:r>
            <a:rPr kumimoji="1" lang="ja-JP" altLang="en-US" sz="1100">
              <a:solidFill>
                <a:schemeClr val="dk1"/>
              </a:solidFill>
              <a:effectLst/>
              <a:latin typeface="+mn-lt"/>
              <a:ea typeface="+mn-ea"/>
              <a:cs typeface="+mn-cs"/>
            </a:rPr>
            <a:t>実質公債費比率</a:t>
          </a:r>
          <a:r>
            <a:rPr kumimoji="1" lang="ja-JP" altLang="ja-JP" sz="1100">
              <a:solidFill>
                <a:schemeClr val="dk1"/>
              </a:solidFill>
              <a:effectLst/>
              <a:latin typeface="+mn-lt"/>
              <a:ea typeface="+mn-ea"/>
              <a:cs typeface="+mn-cs"/>
            </a:rPr>
            <a:t>の抑制に努める。 </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福岡県篠栗町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令和元年度にかけて</a:t>
          </a:r>
          <a:r>
            <a:rPr kumimoji="1" lang="ja-JP" altLang="ja-JP" sz="1100">
              <a:solidFill>
                <a:schemeClr val="dk1"/>
              </a:solidFill>
              <a:effectLst/>
              <a:latin typeface="+mn-lt"/>
              <a:ea typeface="+mn-ea"/>
              <a:cs typeface="+mn-cs"/>
            </a:rPr>
            <a:t>交付税</a:t>
          </a:r>
          <a:r>
            <a:rPr kumimoji="1" lang="ja-JP" altLang="en-US" sz="1100">
              <a:solidFill>
                <a:schemeClr val="dk1"/>
              </a:solidFill>
              <a:effectLst/>
              <a:latin typeface="+mn-lt"/>
              <a:ea typeface="+mn-ea"/>
              <a:cs typeface="+mn-cs"/>
            </a:rPr>
            <a:t>算入</a:t>
          </a:r>
          <a:r>
            <a:rPr kumimoji="1" lang="ja-JP" altLang="ja-JP" sz="1100">
              <a:solidFill>
                <a:schemeClr val="dk1"/>
              </a:solidFill>
              <a:effectLst/>
              <a:latin typeface="+mn-lt"/>
              <a:ea typeface="+mn-ea"/>
              <a:cs typeface="+mn-cs"/>
            </a:rPr>
            <a:t>のない</a:t>
          </a:r>
          <a:r>
            <a:rPr kumimoji="1" lang="ja-JP" altLang="en-US" sz="1100">
              <a:solidFill>
                <a:schemeClr val="dk1"/>
              </a:solidFill>
              <a:effectLst/>
              <a:latin typeface="+mn-lt"/>
              <a:ea typeface="+mn-ea"/>
              <a:cs typeface="+mn-cs"/>
            </a:rPr>
            <a:t>もの</a:t>
          </a:r>
          <a:r>
            <a:rPr kumimoji="1" lang="ja-JP" altLang="ja-JP" sz="1100">
              <a:solidFill>
                <a:schemeClr val="dk1"/>
              </a:solidFill>
              <a:effectLst/>
              <a:latin typeface="+mn-lt"/>
              <a:ea typeface="+mn-ea"/>
              <a:cs typeface="+mn-cs"/>
            </a:rPr>
            <a:t>を含め、多額の地方債を発行したため、地方債現在高は増加傾向にあったが、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年度以降は</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に転じている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基金残高の増加により充当可能基金が増加したことから、実質的な将来負担額が算出されていない。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今後は、老朽化した公共施設の更新が計画されており、地方債の発行が増加することが見込まれるが、可能な限り交付税算入のある地方債を中心に借入を行うことで、将来負担比率の抑制に努める。 </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福岡県篠栗町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年度は、運用益</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百万円と篠栗北地区産業団地特別会計の廃止に伴う精算や前年度の剰余金から</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百万円を積み立てた。また、森林環境譲与税基金を目的使用のため、</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百万円取り崩した。</a:t>
          </a:r>
          <a:endParaRPr lang="ja-JP" altLang="ja-JP" sz="1400">
            <a:effectLst/>
          </a:endParaRPr>
        </a:p>
        <a:p>
          <a:r>
            <a:rPr lang="ja-JP" altLang="ja-JP" sz="1100" b="0">
              <a:solidFill>
                <a:schemeClr val="dk1"/>
              </a:solidFill>
              <a:effectLst/>
              <a:latin typeface="+mn-lt"/>
              <a:ea typeface="+mn-ea"/>
              <a:cs typeface="+mn-cs"/>
            </a:rPr>
            <a:t>　令和</a:t>
          </a:r>
          <a:r>
            <a:rPr lang="en-US" altLang="ja-JP" sz="1100" b="0">
              <a:solidFill>
                <a:schemeClr val="dk1"/>
              </a:solidFill>
              <a:effectLst/>
              <a:latin typeface="+mn-lt"/>
              <a:ea typeface="+mn-ea"/>
              <a:cs typeface="+mn-cs"/>
            </a:rPr>
            <a:t>4</a:t>
          </a:r>
          <a:r>
            <a:rPr lang="ja-JP" altLang="ja-JP" sz="1100" b="0">
              <a:solidFill>
                <a:schemeClr val="dk1"/>
              </a:solidFill>
              <a:effectLst/>
              <a:latin typeface="+mn-lt"/>
              <a:ea typeface="+mn-ea"/>
              <a:cs typeface="+mn-cs"/>
            </a:rPr>
            <a:t>年度は</a:t>
          </a:r>
          <a:r>
            <a:rPr lang="ja-JP" altLang="en-US"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運用益</a:t>
          </a:r>
          <a:r>
            <a:rPr lang="en-US" altLang="ja-JP" sz="1100" b="0">
              <a:solidFill>
                <a:schemeClr val="dk1"/>
              </a:solidFill>
              <a:effectLst/>
              <a:latin typeface="+mn-lt"/>
              <a:ea typeface="+mn-ea"/>
              <a:cs typeface="+mn-cs"/>
            </a:rPr>
            <a:t>9</a:t>
          </a:r>
          <a:r>
            <a:rPr lang="ja-JP" altLang="ja-JP" sz="1100" b="0">
              <a:solidFill>
                <a:schemeClr val="dk1"/>
              </a:solidFill>
              <a:effectLst/>
              <a:latin typeface="+mn-lt"/>
              <a:ea typeface="+mn-ea"/>
              <a:cs typeface="+mn-cs"/>
            </a:rPr>
            <a:t>百万円と前年度の余剰金</a:t>
          </a:r>
          <a:r>
            <a:rPr lang="en-US" altLang="ja-JP" sz="1100" b="0">
              <a:solidFill>
                <a:schemeClr val="dk1"/>
              </a:solidFill>
              <a:effectLst/>
              <a:latin typeface="+mn-lt"/>
              <a:ea typeface="+mn-ea"/>
              <a:cs typeface="+mn-cs"/>
            </a:rPr>
            <a:t>800</a:t>
          </a:r>
          <a:r>
            <a:rPr lang="ja-JP" altLang="ja-JP" sz="1100" b="0">
              <a:solidFill>
                <a:schemeClr val="dk1"/>
              </a:solidFill>
              <a:effectLst/>
              <a:latin typeface="+mn-lt"/>
              <a:ea typeface="+mn-ea"/>
              <a:cs typeface="+mn-cs"/>
            </a:rPr>
            <a:t>百万円のほか、将来の公共施設整備財源として</a:t>
          </a:r>
          <a:r>
            <a:rPr lang="en-US" altLang="ja-JP" sz="1100" b="0">
              <a:solidFill>
                <a:schemeClr val="dk1"/>
              </a:solidFill>
              <a:effectLst/>
              <a:latin typeface="+mn-lt"/>
              <a:ea typeface="+mn-ea"/>
              <a:cs typeface="+mn-cs"/>
            </a:rPr>
            <a:t>350</a:t>
          </a:r>
          <a:r>
            <a:rPr lang="ja-JP" altLang="ja-JP" sz="1100" b="0">
              <a:solidFill>
                <a:schemeClr val="dk1"/>
              </a:solidFill>
              <a:effectLst/>
              <a:latin typeface="+mn-lt"/>
              <a:ea typeface="+mn-ea"/>
              <a:cs typeface="+mn-cs"/>
            </a:rPr>
            <a:t>百万円を積み立てたため基金残高が大きく増加した。取り崩しは行わなかった。</a:t>
          </a:r>
          <a:endParaRPr lang="en-US" altLang="ja-JP"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mn-lt"/>
              <a:ea typeface="+mn-ea"/>
              <a:cs typeface="+mn-cs"/>
            </a:rPr>
            <a:t>　令和</a:t>
          </a:r>
          <a:r>
            <a:rPr lang="en-US" altLang="ja-JP" sz="1100" b="0">
              <a:solidFill>
                <a:schemeClr val="dk1"/>
              </a:solidFill>
              <a:effectLst/>
              <a:latin typeface="+mn-lt"/>
              <a:ea typeface="+mn-ea"/>
              <a:cs typeface="+mn-cs"/>
            </a:rPr>
            <a:t>5</a:t>
          </a:r>
          <a:r>
            <a:rPr lang="ja-JP" altLang="en-US" sz="1100" b="0">
              <a:solidFill>
                <a:schemeClr val="dk1"/>
              </a:solidFill>
              <a:effectLst/>
              <a:latin typeface="+mn-lt"/>
              <a:ea typeface="+mn-ea"/>
              <a:cs typeface="+mn-cs"/>
            </a:rPr>
            <a:t>年度は、運用益</a:t>
          </a:r>
          <a:r>
            <a:rPr lang="en-US" altLang="ja-JP" sz="1100" b="0">
              <a:solidFill>
                <a:schemeClr val="dk1"/>
              </a:solidFill>
              <a:effectLst/>
              <a:latin typeface="+mn-lt"/>
              <a:ea typeface="+mn-ea"/>
              <a:cs typeface="+mn-cs"/>
            </a:rPr>
            <a:t>13</a:t>
          </a:r>
          <a:r>
            <a:rPr lang="ja-JP" altLang="en-US" sz="1100" b="0">
              <a:solidFill>
                <a:schemeClr val="dk1"/>
              </a:solidFill>
              <a:effectLst/>
              <a:latin typeface="+mn-lt"/>
              <a:ea typeface="+mn-ea"/>
              <a:cs typeface="+mn-cs"/>
            </a:rPr>
            <a:t>百万円を各基金に積み立てた。また、故人の遺志に基づき、</a:t>
          </a:r>
          <a:r>
            <a:rPr kumimoji="1" lang="ja-JP" altLang="ja-JP" sz="1100">
              <a:solidFill>
                <a:schemeClr val="dk1"/>
              </a:solidFill>
              <a:effectLst/>
              <a:latin typeface="+mn-lt"/>
              <a:ea typeface="+mn-ea"/>
              <a:cs typeface="+mn-cs"/>
            </a:rPr>
            <a:t>柳池フサヱ教育地域振興基金</a:t>
          </a:r>
          <a:r>
            <a:rPr kumimoji="1" lang="ja-JP" altLang="en-US" sz="1100">
              <a:solidFill>
                <a:schemeClr val="dk1"/>
              </a:solidFill>
              <a:effectLst/>
              <a:latin typeface="+mn-lt"/>
              <a:ea typeface="+mn-ea"/>
              <a:cs typeface="+mn-cs"/>
            </a:rPr>
            <a:t>として、寄附金を</a:t>
          </a:r>
          <a:r>
            <a:rPr kumimoji="1" lang="ja-JP" altLang="ja-JP" sz="1100">
              <a:solidFill>
                <a:schemeClr val="dk1"/>
              </a:solidFill>
              <a:effectLst/>
              <a:latin typeface="+mn-lt"/>
              <a:ea typeface="+mn-ea"/>
              <a:cs typeface="+mn-cs"/>
            </a:rPr>
            <a:t>教育と地域振興を目的に</a:t>
          </a:r>
          <a:r>
            <a:rPr kumimoji="1" lang="en-US" altLang="ja-JP" sz="1100">
              <a:solidFill>
                <a:schemeClr val="dk1"/>
              </a:solidFill>
              <a:effectLst/>
              <a:latin typeface="+mn-lt"/>
              <a:ea typeface="+mn-ea"/>
              <a:cs typeface="+mn-cs"/>
            </a:rPr>
            <a:t>344</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積み立てた。</a:t>
          </a:r>
          <a:r>
            <a:rPr lang="ja-JP" altLang="ja-JP" sz="1100" b="0">
              <a:solidFill>
                <a:schemeClr val="dk1"/>
              </a:solidFill>
              <a:effectLst/>
              <a:latin typeface="+mn-lt"/>
              <a:ea typeface="+mn-ea"/>
              <a:cs typeface="+mn-cs"/>
            </a:rPr>
            <a:t>取り崩しは行わなかった。</a:t>
          </a:r>
          <a:endParaRPr kumimoji="0"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基金からの取り崩しを前提として予算編成をしているが、歳出の抑制や歳入の確保を行い、年度内の歳入歳出の均衡を図ることで、決算における基金からの取り崩しは出来る限り抑制する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公共施設等整備基金：</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公共施設等の整備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柳池フサヱ教育地域振興</a:t>
          </a:r>
          <a:r>
            <a:rPr kumimoji="1" lang="ja-JP" altLang="ja-JP" sz="1100">
              <a:solidFill>
                <a:schemeClr val="dk1"/>
              </a:solidFill>
              <a:effectLst/>
              <a:latin typeface="+mn-lt"/>
              <a:ea typeface="+mn-ea"/>
              <a:cs typeface="+mn-cs"/>
            </a:rPr>
            <a:t>基金：</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教育及び地域振興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公共施設等整備基金：</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年度は取り崩しは</a:t>
          </a:r>
          <a:r>
            <a:rPr kumimoji="1" lang="ja-JP" altLang="en-US" sz="1100">
              <a:solidFill>
                <a:schemeClr val="dk1"/>
              </a:solidFill>
              <a:effectLst/>
              <a:latin typeface="+mn-lt"/>
              <a:ea typeface="+mn-ea"/>
              <a:cs typeface="+mn-cs"/>
            </a:rPr>
            <a:t>行わず、</a:t>
          </a:r>
          <a:r>
            <a:rPr kumimoji="1" lang="ja-JP" altLang="ja-JP" sz="1100">
              <a:solidFill>
                <a:schemeClr val="dk1"/>
              </a:solidFill>
              <a:effectLst/>
              <a:latin typeface="+mn-lt"/>
              <a:ea typeface="+mn-ea"/>
              <a:cs typeface="+mn-cs"/>
            </a:rPr>
            <a:t>運用益</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百万円を積み立てた。令和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取り崩しは</a:t>
          </a:r>
          <a:r>
            <a:rPr kumimoji="1" lang="ja-JP" altLang="en-US" sz="1100">
              <a:solidFill>
                <a:schemeClr val="dk1"/>
              </a:solidFill>
              <a:effectLst/>
              <a:latin typeface="+mn-lt"/>
              <a:ea typeface="+mn-ea"/>
              <a:cs typeface="+mn-cs"/>
            </a:rPr>
            <a:t>行わず</a:t>
          </a:r>
          <a:r>
            <a:rPr kumimoji="1" lang="ja-JP" altLang="ja-JP" sz="1100">
              <a:solidFill>
                <a:schemeClr val="dk1"/>
              </a:solidFill>
              <a:effectLst/>
              <a:latin typeface="+mn-lt"/>
              <a:ea typeface="+mn-ea"/>
              <a:cs typeface="+mn-cs"/>
            </a:rPr>
            <a:t>、運用益</a:t>
          </a:r>
          <a:r>
            <a:rPr kumimoji="1" lang="ja-JP" altLang="en-US" sz="1100">
              <a:solidFill>
                <a:schemeClr val="dk1"/>
              </a:solidFill>
              <a:effectLst/>
              <a:latin typeface="+mn-lt"/>
              <a:ea typeface="+mn-ea"/>
              <a:cs typeface="+mn-cs"/>
            </a:rPr>
            <a:t>と将来の公共施設等更新のため</a:t>
          </a:r>
          <a:r>
            <a:rPr kumimoji="1" lang="en-US" altLang="ja-JP" sz="1100">
              <a:solidFill>
                <a:schemeClr val="dk1"/>
              </a:solidFill>
              <a:effectLst/>
              <a:latin typeface="+mn-lt"/>
              <a:ea typeface="+mn-ea"/>
              <a:cs typeface="+mn-cs"/>
            </a:rPr>
            <a:t>352</a:t>
          </a:r>
          <a:r>
            <a:rPr kumimoji="1" lang="ja-JP" altLang="en-US" sz="1100">
              <a:solidFill>
                <a:schemeClr val="dk1"/>
              </a:solidFill>
              <a:effectLst/>
              <a:latin typeface="+mn-lt"/>
              <a:ea typeface="+mn-ea"/>
              <a:cs typeface="+mn-cs"/>
            </a:rPr>
            <a:t>百万円を積み立てた。令和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年度は取り崩しは行わず、運用益</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百万円を積み立てた。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柳池フサヱ教育地域振興基金：</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に、教育と地域振興を目的に</a:t>
          </a:r>
          <a:r>
            <a:rPr kumimoji="1" lang="en-US" altLang="ja-JP" sz="1100">
              <a:solidFill>
                <a:schemeClr val="dk1"/>
              </a:solidFill>
              <a:effectLst/>
              <a:latin typeface="+mn-lt"/>
              <a:ea typeface="+mn-ea"/>
              <a:cs typeface="+mn-cs"/>
            </a:rPr>
            <a:t>344</a:t>
          </a:r>
          <a:r>
            <a:rPr kumimoji="1" lang="ja-JP" altLang="ja-JP" sz="1100">
              <a:solidFill>
                <a:schemeClr val="dk1"/>
              </a:solidFill>
              <a:effectLst/>
              <a:latin typeface="+mn-lt"/>
              <a:ea typeface="+mn-ea"/>
              <a:cs typeface="+mn-cs"/>
            </a:rPr>
            <a:t>百万円を積み立てた。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公共施設等整備基金：</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老朽化した公共施設等の更新や長寿命化改修が順次行われるため、必要な取り崩しを行う。</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柳池フサヱ教育地域振興基金：</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教育と地域振興に資する施策の財源として</a:t>
          </a:r>
          <a:r>
            <a:rPr kumimoji="1" lang="ja-JP" altLang="ja-JP" sz="1100">
              <a:solidFill>
                <a:schemeClr val="dk1"/>
              </a:solidFill>
              <a:effectLst/>
              <a:latin typeface="+mn-lt"/>
              <a:ea typeface="+mn-ea"/>
              <a:cs typeface="+mn-cs"/>
            </a:rPr>
            <a:t>、必要な取り崩しを行う。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取り崩しは行わず、</a:t>
          </a:r>
          <a:r>
            <a:rPr lang="ja-JP" altLang="ja-JP" sz="1100">
              <a:solidFill>
                <a:schemeClr val="dk1"/>
              </a:solidFill>
              <a:effectLst/>
              <a:latin typeface="+mn-lt"/>
              <a:ea typeface="+mn-ea"/>
              <a:cs typeface="+mn-cs"/>
            </a:rPr>
            <a:t>運用益と前年度の剰余金等</a:t>
          </a:r>
          <a:r>
            <a:rPr lang="en-US" altLang="ja-JP" sz="1100">
              <a:solidFill>
                <a:schemeClr val="dk1"/>
              </a:solidFill>
              <a:effectLst/>
              <a:latin typeface="+mn-lt"/>
              <a:ea typeface="+mn-ea"/>
              <a:cs typeface="+mn-cs"/>
            </a:rPr>
            <a:t>510</a:t>
          </a:r>
          <a:r>
            <a:rPr lang="ja-JP" altLang="ja-JP" sz="1100">
              <a:solidFill>
                <a:schemeClr val="dk1"/>
              </a:solidFill>
              <a:effectLst/>
              <a:latin typeface="+mn-lt"/>
              <a:ea typeface="+mn-ea"/>
              <a:cs typeface="+mn-cs"/>
            </a:rPr>
            <a:t>百万円を積み立てた。令和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取り崩しは</a:t>
          </a:r>
          <a:r>
            <a:rPr lang="ja-JP" altLang="ja-JP" sz="1100">
              <a:solidFill>
                <a:schemeClr val="dk1"/>
              </a:solidFill>
              <a:effectLst/>
              <a:latin typeface="+mn-lt"/>
              <a:ea typeface="+mn-ea"/>
              <a:cs typeface="+mn-cs"/>
            </a:rPr>
            <a:t>行わず</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運用益と前年度の余剰金</a:t>
          </a:r>
          <a:r>
            <a:rPr lang="en-US" altLang="ja-JP" sz="1100">
              <a:solidFill>
                <a:schemeClr val="dk1"/>
              </a:solidFill>
              <a:effectLst/>
              <a:latin typeface="+mn-lt"/>
              <a:ea typeface="+mn-ea"/>
              <a:cs typeface="+mn-cs"/>
            </a:rPr>
            <a:t>804</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を積み立てた</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年度は取</a:t>
          </a:r>
          <a:r>
            <a:rPr lang="ja-JP" altLang="en-US" sz="1100">
              <a:solidFill>
                <a:schemeClr val="dk1"/>
              </a:solidFill>
              <a:effectLst/>
              <a:latin typeface="+mn-lt"/>
              <a:ea typeface="+mn-ea"/>
              <a:cs typeface="+mn-cs"/>
            </a:rPr>
            <a:t>り</a:t>
          </a:r>
          <a:r>
            <a:rPr lang="ja-JP" altLang="ja-JP" sz="1100">
              <a:solidFill>
                <a:schemeClr val="dk1"/>
              </a:solidFill>
              <a:effectLst/>
              <a:latin typeface="+mn-lt"/>
              <a:ea typeface="+mn-ea"/>
              <a:cs typeface="+mn-cs"/>
            </a:rPr>
            <a:t>崩</a:t>
          </a:r>
          <a:r>
            <a:rPr lang="ja-JP" altLang="en-US" sz="1100">
              <a:solidFill>
                <a:schemeClr val="dk1"/>
              </a:solidFill>
              <a:effectLst/>
              <a:latin typeface="+mn-lt"/>
              <a:ea typeface="+mn-ea"/>
              <a:cs typeface="+mn-cs"/>
            </a:rPr>
            <a:t>し</a:t>
          </a:r>
          <a:r>
            <a:rPr lang="ja-JP" altLang="ja-JP" sz="1100">
              <a:solidFill>
                <a:schemeClr val="dk1"/>
              </a:solidFill>
              <a:effectLst/>
              <a:latin typeface="+mn-lt"/>
              <a:ea typeface="+mn-ea"/>
              <a:cs typeface="+mn-cs"/>
            </a:rPr>
            <a:t>は行わず</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運用益</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今後の動向によっては計画的に取</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崩しを行うことを検討する。</a:t>
          </a:r>
          <a:endParaRPr lang="ja-JP" altLang="ja-JP">
            <a:effectLst/>
          </a:endParaRPr>
        </a:p>
        <a:p>
          <a:endParaRPr lang="en-US" altLang="ja-JP"/>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取り崩しは行わず、</a:t>
          </a:r>
          <a:r>
            <a:rPr lang="ja-JP" altLang="ja-JP" sz="1100">
              <a:solidFill>
                <a:schemeClr val="dk1"/>
              </a:solidFill>
              <a:effectLst/>
              <a:latin typeface="+mn-lt"/>
              <a:ea typeface="+mn-ea"/>
              <a:cs typeface="+mn-cs"/>
            </a:rPr>
            <a:t>運用益と前年度の剰余金等</a:t>
          </a:r>
          <a:r>
            <a:rPr lang="en-US" altLang="ja-JP" sz="1100">
              <a:solidFill>
                <a:schemeClr val="dk1"/>
              </a:solidFill>
              <a:effectLst/>
              <a:latin typeface="+mn-lt"/>
              <a:ea typeface="+mn-ea"/>
              <a:cs typeface="+mn-cs"/>
            </a:rPr>
            <a:t>206</a:t>
          </a:r>
          <a:r>
            <a:rPr lang="ja-JP" altLang="ja-JP" sz="1100">
              <a:solidFill>
                <a:schemeClr val="dk1"/>
              </a:solidFill>
              <a:effectLst/>
              <a:latin typeface="+mn-lt"/>
              <a:ea typeface="+mn-ea"/>
              <a:cs typeface="+mn-cs"/>
            </a:rPr>
            <a:t>百万円を積み立てた。令和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年度は取り崩し</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行わず、運用益</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を積み立てた</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年度は取り崩しを行わず、運用益</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を積み立てた</a:t>
          </a:r>
          <a:r>
            <a:rPr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今後の動向によっては計画的に取り崩しを行うことを検討する。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11802583</v>
      </c>
      <c r="BO4" s="371"/>
      <c r="BP4" s="371"/>
      <c r="BQ4" s="371"/>
      <c r="BR4" s="371"/>
      <c r="BS4" s="371"/>
      <c r="BT4" s="371"/>
      <c r="BU4" s="372"/>
      <c r="BV4" s="370">
        <v>12624182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v>
      </c>
      <c r="CU4" s="377"/>
      <c r="CV4" s="377"/>
      <c r="CW4" s="377"/>
      <c r="CX4" s="377"/>
      <c r="CY4" s="377"/>
      <c r="CZ4" s="377"/>
      <c r="DA4" s="378"/>
      <c r="DB4" s="376">
        <v>8.1999999999999993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11408217</v>
      </c>
      <c r="BO5" s="408"/>
      <c r="BP5" s="408"/>
      <c r="BQ5" s="408"/>
      <c r="BR5" s="408"/>
      <c r="BS5" s="408"/>
      <c r="BT5" s="408"/>
      <c r="BU5" s="409"/>
      <c r="BV5" s="407">
        <v>12061133</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97.1</v>
      </c>
      <c r="CU5" s="405"/>
      <c r="CV5" s="405"/>
      <c r="CW5" s="405"/>
      <c r="CX5" s="405"/>
      <c r="CY5" s="405"/>
      <c r="CZ5" s="405"/>
      <c r="DA5" s="406"/>
      <c r="DB5" s="404">
        <v>95.9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394366</v>
      </c>
      <c r="BO6" s="408"/>
      <c r="BP6" s="408"/>
      <c r="BQ6" s="408"/>
      <c r="BR6" s="408"/>
      <c r="BS6" s="408"/>
      <c r="BT6" s="408"/>
      <c r="BU6" s="409"/>
      <c r="BV6" s="407">
        <v>563049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97.9</v>
      </c>
      <c r="CU6" s="445"/>
      <c r="CV6" s="445"/>
      <c r="CW6" s="445"/>
      <c r="CX6" s="445"/>
      <c r="CY6" s="445"/>
      <c r="CZ6" s="445"/>
      <c r="DA6" s="446"/>
      <c r="DB6" s="444">
        <v>97.6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55814</v>
      </c>
      <c r="BO7" s="408"/>
      <c r="BP7" s="408"/>
      <c r="BQ7" s="408"/>
      <c r="BR7" s="408"/>
      <c r="BS7" s="408"/>
      <c r="BT7" s="408"/>
      <c r="BU7" s="409"/>
      <c r="BV7" s="407">
        <v>31120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6719379</v>
      </c>
      <c r="CU7" s="408"/>
      <c r="CV7" s="408"/>
      <c r="CW7" s="408"/>
      <c r="CX7" s="408"/>
      <c r="CY7" s="408"/>
      <c r="CZ7" s="408"/>
      <c r="DA7" s="409"/>
      <c r="DB7" s="407">
        <v>6494151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338552</v>
      </c>
      <c r="BO8" s="408"/>
      <c r="BP8" s="408"/>
      <c r="BQ8" s="408"/>
      <c r="BR8" s="408"/>
      <c r="BS8" s="408"/>
      <c r="BT8" s="408"/>
      <c r="BU8" s="409"/>
      <c r="BV8" s="407">
        <v>531929</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0.6</v>
      </c>
      <c r="CU8" s="448"/>
      <c r="CV8" s="448"/>
      <c r="CW8" s="448"/>
      <c r="CX8" s="448"/>
      <c r="CY8" s="448"/>
      <c r="CZ8" s="448"/>
      <c r="DA8" s="449"/>
      <c r="DB8" s="447">
        <v>0.6</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31209</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-193377</v>
      </c>
      <c r="BO9" s="408"/>
      <c r="BP9" s="408"/>
      <c r="BQ9" s="408"/>
      <c r="BR9" s="408"/>
      <c r="BS9" s="408"/>
      <c r="BT9" s="408"/>
      <c r="BU9" s="409"/>
      <c r="BV9" s="407">
        <v>-1062829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8.3000000000000007</v>
      </c>
      <c r="CU9" s="405"/>
      <c r="CV9" s="405"/>
      <c r="CW9" s="405"/>
      <c r="CX9" s="405"/>
      <c r="CY9" s="405"/>
      <c r="CZ9" s="405"/>
      <c r="DA9" s="406"/>
      <c r="DB9" s="404">
        <v>8.8000000000000007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31210</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8027</v>
      </c>
      <c r="BO10" s="408"/>
      <c r="BP10" s="408"/>
      <c r="BQ10" s="408"/>
      <c r="BR10" s="408"/>
      <c r="BS10" s="408"/>
      <c r="BT10" s="408"/>
      <c r="BU10" s="409"/>
      <c r="BV10" s="407">
        <v>804214</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31156</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30851</v>
      </c>
      <c r="S13" s="492"/>
      <c r="T13" s="492"/>
      <c r="U13" s="492"/>
      <c r="V13" s="493"/>
      <c r="W13" s="423" t="s">
        <v>130</v>
      </c>
      <c r="X13" s="424"/>
      <c r="Y13" s="424"/>
      <c r="Z13" s="424"/>
      <c r="AA13" s="424"/>
      <c r="AB13" s="414"/>
      <c r="AC13" s="458">
        <v>135</v>
      </c>
      <c r="AD13" s="459"/>
      <c r="AE13" s="459"/>
      <c r="AF13" s="459"/>
      <c r="AG13" s="501"/>
      <c r="AH13" s="458">
        <v>136</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-185350</v>
      </c>
      <c r="BO13" s="408"/>
      <c r="BP13" s="408"/>
      <c r="BQ13" s="408"/>
      <c r="BR13" s="408"/>
      <c r="BS13" s="408"/>
      <c r="BT13" s="408"/>
      <c r="BU13" s="409"/>
      <c r="BV13" s="407">
        <v>-258615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6.7</v>
      </c>
      <c r="CU13" s="405"/>
      <c r="CV13" s="405"/>
      <c r="CW13" s="405"/>
      <c r="CX13" s="405"/>
      <c r="CY13" s="405"/>
      <c r="CZ13" s="405"/>
      <c r="DA13" s="406"/>
      <c r="DB13" s="404">
        <v>7.1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31020</v>
      </c>
      <c r="S14" s="492"/>
      <c r="T14" s="492"/>
      <c r="U14" s="492"/>
      <c r="V14" s="493"/>
      <c r="W14" s="397"/>
      <c r="X14" s="398"/>
      <c r="Y14" s="398"/>
      <c r="Z14" s="398"/>
      <c r="AA14" s="398"/>
      <c r="AB14" s="387"/>
      <c r="AC14" s="494">
        <v>1</v>
      </c>
      <c r="AD14" s="495"/>
      <c r="AE14" s="495"/>
      <c r="AF14" s="495"/>
      <c r="AG14" s="496"/>
      <c r="AH14" s="494">
        <v>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30777</v>
      </c>
      <c r="S15" s="492"/>
      <c r="T15" s="492"/>
      <c r="U15" s="492"/>
      <c r="V15" s="493"/>
      <c r="W15" s="423" t="s">
        <v>137</v>
      </c>
      <c r="X15" s="424"/>
      <c r="Y15" s="424"/>
      <c r="Z15" s="424"/>
      <c r="AA15" s="424"/>
      <c r="AB15" s="414"/>
      <c r="AC15" s="458">
        <v>2400</v>
      </c>
      <c r="AD15" s="459"/>
      <c r="AE15" s="459"/>
      <c r="AF15" s="459"/>
      <c r="AG15" s="501"/>
      <c r="AH15" s="458">
        <v>2499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3524597</v>
      </c>
      <c r="BO15" s="371"/>
      <c r="BP15" s="371"/>
      <c r="BQ15" s="371"/>
      <c r="BR15" s="371"/>
      <c r="BS15" s="371"/>
      <c r="BT15" s="371"/>
      <c r="BU15" s="372"/>
      <c r="BV15" s="370">
        <v>3317066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16.899999999999999</v>
      </c>
      <c r="AD16" s="495"/>
      <c r="AE16" s="495"/>
      <c r="AF16" s="495"/>
      <c r="AG16" s="496"/>
      <c r="AH16" s="494">
        <v>18.100000000000001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5702988</v>
      </c>
      <c r="BO16" s="408"/>
      <c r="BP16" s="408"/>
      <c r="BQ16" s="408"/>
      <c r="BR16" s="408"/>
      <c r="BS16" s="408"/>
      <c r="BT16" s="408"/>
      <c r="BU16" s="409"/>
      <c r="BV16" s="407">
        <v>5526360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11665</v>
      </c>
      <c r="AD17" s="459"/>
      <c r="AE17" s="459"/>
      <c r="AF17" s="459"/>
      <c r="AG17" s="501"/>
      <c r="AH17" s="458">
        <v>11148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4415897</v>
      </c>
      <c r="BO17" s="408"/>
      <c r="BP17" s="408"/>
      <c r="BQ17" s="408"/>
      <c r="BR17" s="408"/>
      <c r="BS17" s="408"/>
      <c r="BT17" s="408"/>
      <c r="BU17" s="409"/>
      <c r="BV17" s="407">
        <v>4153334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38.93</v>
      </c>
      <c r="M18" s="531"/>
      <c r="N18" s="531"/>
      <c r="O18" s="531"/>
      <c r="P18" s="531"/>
      <c r="Q18" s="531"/>
      <c r="R18" s="532"/>
      <c r="S18" s="532"/>
      <c r="T18" s="532"/>
      <c r="U18" s="532"/>
      <c r="V18" s="533"/>
      <c r="W18" s="425"/>
      <c r="X18" s="426"/>
      <c r="Y18" s="426"/>
      <c r="Z18" s="426"/>
      <c r="AA18" s="426"/>
      <c r="AB18" s="417"/>
      <c r="AC18" s="534">
        <v>82.1</v>
      </c>
      <c r="AD18" s="535"/>
      <c r="AE18" s="535"/>
      <c r="AF18" s="535"/>
      <c r="AG18" s="536"/>
      <c r="AH18" s="534">
        <v>80.900000000000006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6572697</v>
      </c>
      <c r="BO18" s="408"/>
      <c r="BP18" s="408"/>
      <c r="BQ18" s="408"/>
      <c r="BR18" s="408"/>
      <c r="BS18" s="408"/>
      <c r="BT18" s="408"/>
      <c r="BU18" s="409"/>
      <c r="BV18" s="407">
        <v>6401977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802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8525304</v>
      </c>
      <c r="BO19" s="408"/>
      <c r="BP19" s="408"/>
      <c r="BQ19" s="408"/>
      <c r="BR19" s="408"/>
      <c r="BS19" s="408"/>
      <c r="BT19" s="408"/>
      <c r="BU19" s="409"/>
      <c r="BV19" s="407">
        <v>9154178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12228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6990219</v>
      </c>
      <c r="BO22" s="371"/>
      <c r="BP22" s="371"/>
      <c r="BQ22" s="371"/>
      <c r="BR22" s="371"/>
      <c r="BS22" s="371"/>
      <c r="BT22" s="371"/>
      <c r="BU22" s="372"/>
      <c r="BV22" s="370">
        <v>7518610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5666623</v>
      </c>
      <c r="BO23" s="408"/>
      <c r="BP23" s="408"/>
      <c r="BQ23" s="408"/>
      <c r="BR23" s="408"/>
      <c r="BS23" s="408"/>
      <c r="BT23" s="408"/>
      <c r="BU23" s="409"/>
      <c r="BV23" s="407">
        <v>6167626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8340</v>
      </c>
      <c r="R24" s="459"/>
      <c r="S24" s="459"/>
      <c r="T24" s="459"/>
      <c r="U24" s="459"/>
      <c r="V24" s="501"/>
      <c r="W24" s="553"/>
      <c r="X24" s="554"/>
      <c r="Y24" s="555"/>
      <c r="Z24" s="457" t="s">
        <v>162</v>
      </c>
      <c r="AA24" s="437"/>
      <c r="AB24" s="437"/>
      <c r="AC24" s="437"/>
      <c r="AD24" s="437"/>
      <c r="AE24" s="437"/>
      <c r="AF24" s="437"/>
      <c r="AG24" s="438"/>
      <c r="AH24" s="458">
        <v>146</v>
      </c>
      <c r="AI24" s="459"/>
      <c r="AJ24" s="459"/>
      <c r="AK24" s="459"/>
      <c r="AL24" s="501"/>
      <c r="AM24" s="458">
        <v>425590</v>
      </c>
      <c r="AN24" s="459"/>
      <c r="AO24" s="459"/>
      <c r="AP24" s="459"/>
      <c r="AQ24" s="459"/>
      <c r="AR24" s="501"/>
      <c r="AS24" s="458">
        <v>2915</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3333092</v>
      </c>
      <c r="BO24" s="408"/>
      <c r="BP24" s="408"/>
      <c r="BQ24" s="408"/>
      <c r="BR24" s="408"/>
      <c r="BS24" s="408"/>
      <c r="BT24" s="408"/>
      <c r="BU24" s="409"/>
      <c r="BV24" s="407">
        <v>3472466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6740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765861</v>
      </c>
      <c r="BO25" s="371"/>
      <c r="BP25" s="371"/>
      <c r="BQ25" s="371"/>
      <c r="BR25" s="371"/>
      <c r="BS25" s="371"/>
      <c r="BT25" s="371"/>
      <c r="BU25" s="372"/>
      <c r="BV25" s="370">
        <v>1031263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6280</v>
      </c>
      <c r="R26" s="459"/>
      <c r="S26" s="459"/>
      <c r="T26" s="459"/>
      <c r="U26" s="459"/>
      <c r="V26" s="501"/>
      <c r="W26" s="553"/>
      <c r="X26" s="554"/>
      <c r="Y26" s="555"/>
      <c r="Z26" s="457" t="s">
        <v>168</v>
      </c>
      <c r="AA26" s="559"/>
      <c r="AB26" s="559"/>
      <c r="AC26" s="559"/>
      <c r="AD26" s="559"/>
      <c r="AE26" s="559"/>
      <c r="AF26" s="559"/>
      <c r="AG26" s="560"/>
      <c r="AH26" s="458" t="s">
        <v>121</v>
      </c>
      <c r="AI26" s="459"/>
      <c r="AJ26" s="459"/>
      <c r="AK26" s="459"/>
      <c r="AL26" s="501"/>
      <c r="AM26" s="458" t="s">
        <v>121</v>
      </c>
      <c r="AN26" s="459"/>
      <c r="AO26" s="459"/>
      <c r="AP26" s="459"/>
      <c r="AQ26" s="459"/>
      <c r="AR26" s="501"/>
      <c r="AS26" s="458" t="s">
        <v>121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3460</v>
      </c>
      <c r="R27" s="459"/>
      <c r="S27" s="459"/>
      <c r="T27" s="459"/>
      <c r="U27" s="459"/>
      <c r="V27" s="501"/>
      <c r="W27" s="553"/>
      <c r="X27" s="554"/>
      <c r="Y27" s="555"/>
      <c r="Z27" s="457" t="s">
        <v>171</v>
      </c>
      <c r="AA27" s="437"/>
      <c r="AB27" s="437"/>
      <c r="AC27" s="437"/>
      <c r="AD27" s="437"/>
      <c r="AE27" s="437"/>
      <c r="AF27" s="437"/>
      <c r="AG27" s="438"/>
      <c r="AH27" s="458">
        <v>9</v>
      </c>
      <c r="AI27" s="459"/>
      <c r="AJ27" s="459"/>
      <c r="AK27" s="459"/>
      <c r="AL27" s="501"/>
      <c r="AM27" s="458">
        <v>29592</v>
      </c>
      <c r="AN27" s="459"/>
      <c r="AO27" s="459"/>
      <c r="AP27" s="459"/>
      <c r="AQ27" s="459"/>
      <c r="AR27" s="501"/>
      <c r="AS27" s="458">
        <v>3288</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121</v>
      </c>
      <c r="BO27" s="527"/>
      <c r="BP27" s="527"/>
      <c r="BQ27" s="527"/>
      <c r="BR27" s="527"/>
      <c r="BS27" s="527"/>
      <c r="BT27" s="527"/>
      <c r="BU27" s="528"/>
      <c r="BV27" s="526" t="s">
        <v>121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2860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2112290</v>
      </c>
      <c r="BO28" s="371"/>
      <c r="BP28" s="371"/>
      <c r="BQ28" s="371"/>
      <c r="BR28" s="371"/>
      <c r="BS28" s="371"/>
      <c r="BT28" s="371"/>
      <c r="BU28" s="372"/>
      <c r="BV28" s="370">
        <v>2104263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10</v>
      </c>
      <c r="M29" s="459"/>
      <c r="N29" s="459"/>
      <c r="O29" s="459"/>
      <c r="P29" s="501"/>
      <c r="Q29" s="458">
        <v>2660</v>
      </c>
      <c r="R29" s="459"/>
      <c r="S29" s="459"/>
      <c r="T29" s="459"/>
      <c r="U29" s="459"/>
      <c r="V29" s="501"/>
      <c r="W29" s="556"/>
      <c r="X29" s="557"/>
      <c r="Y29" s="558"/>
      <c r="Z29" s="457" t="s">
        <v>177</v>
      </c>
      <c r="AA29" s="437"/>
      <c r="AB29" s="437"/>
      <c r="AC29" s="437"/>
      <c r="AD29" s="437"/>
      <c r="AE29" s="437"/>
      <c r="AF29" s="437"/>
      <c r="AG29" s="438"/>
      <c r="AH29" s="458">
        <v>155</v>
      </c>
      <c r="AI29" s="459"/>
      <c r="AJ29" s="459"/>
      <c r="AK29" s="459"/>
      <c r="AL29" s="501"/>
      <c r="AM29" s="458">
        <v>455182</v>
      </c>
      <c r="AN29" s="459"/>
      <c r="AO29" s="459"/>
      <c r="AP29" s="459"/>
      <c r="AQ29" s="459"/>
      <c r="AR29" s="501"/>
      <c r="AS29" s="458">
        <v>2937</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735333</v>
      </c>
      <c r="BO29" s="408"/>
      <c r="BP29" s="408"/>
      <c r="BQ29" s="408"/>
      <c r="BR29" s="408"/>
      <c r="BS29" s="408"/>
      <c r="BT29" s="408"/>
      <c r="BU29" s="409"/>
      <c r="BV29" s="407">
        <v>732539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1251276</v>
      </c>
      <c r="BO30" s="527"/>
      <c r="BP30" s="527"/>
      <c r="BQ30" s="527"/>
      <c r="BR30" s="527"/>
      <c r="BS30" s="527"/>
      <c r="BT30" s="527"/>
      <c r="BU30" s="528"/>
      <c r="BV30" s="526">
        <v>903729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4</v>
      </c>
      <c r="AN34" s="597"/>
      <c r="AO34" s="598" t="str">
        <f>IF('各会計、関係団体の財政状況及び健全化判断比率'!B30="","",'各会計、関係団体の財政状況及び健全化判断比率'!B30)</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福岡県市町村消防団員等公務災害補償組合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5</v>
      </c>
      <c r="AN35" s="597"/>
      <c r="AO35" s="598" t="str">
        <f>IF('各会計、関係団体の財政状況及び健全化判断比率'!B31="","",'各会計、関係団体の財政状況及び健全化判断比率'!B31)</f>
        <v>流域関連公共下水道事業会計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福岡県市町村職員退職手当組合（一般会計）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福岡県市町村職員退職手当組合（基金特別会計）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福岡県自治会館管理組合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糟屋郡自治会館組合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糟屋郡篠栗町外一市五町財産組合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北筑昇華苑組合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13</v>
      </c>
      <c r="BX41" s="597"/>
      <c r="BY41" s="598" t="str">
        <f>IF('各会計、関係団体の財政状況及び健全化判断比率'!B75="","",'各会計、関係団体の財政状況及び健全化判断比率'!B75)</f>
        <v>粕屋南部消防組合（一般会計）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14</v>
      </c>
      <c r="BX42" s="597"/>
      <c r="BY42" s="598" t="str">
        <f>IF('各会計、関係団体の財政状況及び健全化判断比率'!B76="","",'各会計、関係団体の財政状況及び健全化判断比率'!B76)</f>
        <v>粕屋南部消防組合（休日診療所特別会計）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15</v>
      </c>
      <c r="BX43" s="597"/>
      <c r="BY43" s="598" t="str">
        <f>IF('各会計、関係団体の財政状況及び健全化判断比率'!B77="","",'各会計、関係団体の財政状況及び健全化判断比率'!B77)</f>
        <v>福岡地区水道企業団</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t0vuyb3rhF9dVH4KVEEiFf3rTSgwgnH1KDZO+EljKNxKEKMnazAAm5+bciaw0B6NPJJ31DMJUZoKHlCy3kTfqw==" saltValue="4k89xQyCO+JyGn40uwgc5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3498211</v>
      </c>
      <c r="S5" s="613"/>
      <c r="T5" s="613"/>
      <c r="U5" s="613"/>
      <c r="V5" s="613"/>
      <c r="W5" s="613"/>
      <c r="X5" s="613"/>
      <c r="Y5" s="614"/>
      <c r="Z5" s="615">
        <v>29.6</v>
      </c>
      <c r="AA5" s="615"/>
      <c r="AB5" s="615"/>
      <c r="AC5" s="615"/>
      <c r="AD5" s="616">
        <v>3498211</v>
      </c>
      <c r="AE5" s="616"/>
      <c r="AF5" s="616"/>
      <c r="AG5" s="616"/>
      <c r="AH5" s="616"/>
      <c r="AI5" s="616"/>
      <c r="AJ5" s="616"/>
      <c r="AK5" s="616"/>
      <c r="AL5" s="617">
        <v>52.1</v>
      </c>
      <c r="AM5" s="618"/>
      <c r="AN5" s="618"/>
      <c r="AO5" s="619"/>
      <c r="AP5" s="609" t="s">
        <v>216</v>
      </c>
      <c r="AQ5" s="610"/>
      <c r="AR5" s="610"/>
      <c r="AS5" s="610"/>
      <c r="AT5" s="610"/>
      <c r="AU5" s="610"/>
      <c r="AV5" s="610"/>
      <c r="AW5" s="610"/>
      <c r="AX5" s="610"/>
      <c r="AY5" s="610"/>
      <c r="AZ5" s="610"/>
      <c r="BA5" s="610"/>
      <c r="BB5" s="610"/>
      <c r="BC5" s="610"/>
      <c r="BD5" s="610"/>
      <c r="BE5" s="610"/>
      <c r="BF5" s="611"/>
      <c r="BG5" s="623">
        <v>3498180</v>
      </c>
      <c r="BH5" s="624"/>
      <c r="BI5" s="624"/>
      <c r="BJ5" s="624"/>
      <c r="BK5" s="624"/>
      <c r="BL5" s="624"/>
      <c r="BM5" s="624"/>
      <c r="BN5" s="625"/>
      <c r="BO5" s="626">
        <v>100</v>
      </c>
      <c r="BP5" s="626"/>
      <c r="BQ5" s="626"/>
      <c r="BR5" s="626"/>
      <c r="BS5" s="627">
        <v>41249</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84673</v>
      </c>
      <c r="S6" s="624"/>
      <c r="T6" s="624"/>
      <c r="U6" s="624"/>
      <c r="V6" s="624"/>
      <c r="W6" s="624"/>
      <c r="X6" s="624"/>
      <c r="Y6" s="625"/>
      <c r="Z6" s="626">
        <v>0.7</v>
      </c>
      <c r="AA6" s="626"/>
      <c r="AB6" s="626"/>
      <c r="AC6" s="626"/>
      <c r="AD6" s="627">
        <v>84673</v>
      </c>
      <c r="AE6" s="627"/>
      <c r="AF6" s="627"/>
      <c r="AG6" s="627"/>
      <c r="AH6" s="627"/>
      <c r="AI6" s="627"/>
      <c r="AJ6" s="627"/>
      <c r="AK6" s="627"/>
      <c r="AL6" s="628">
        <v>1.3</v>
      </c>
      <c r="AM6" s="629"/>
      <c r="AN6" s="629"/>
      <c r="AO6" s="630"/>
      <c r="AP6" s="620" t="s">
        <v>221</v>
      </c>
      <c r="AQ6" s="621"/>
      <c r="AR6" s="621"/>
      <c r="AS6" s="621"/>
      <c r="AT6" s="621"/>
      <c r="AU6" s="621"/>
      <c r="AV6" s="621"/>
      <c r="AW6" s="621"/>
      <c r="AX6" s="621"/>
      <c r="AY6" s="621"/>
      <c r="AZ6" s="621"/>
      <c r="BA6" s="621"/>
      <c r="BB6" s="621"/>
      <c r="BC6" s="621"/>
      <c r="BD6" s="621"/>
      <c r="BE6" s="621"/>
      <c r="BF6" s="622"/>
      <c r="BG6" s="623">
        <v>3498180</v>
      </c>
      <c r="BH6" s="624"/>
      <c r="BI6" s="624"/>
      <c r="BJ6" s="624"/>
      <c r="BK6" s="624"/>
      <c r="BL6" s="624"/>
      <c r="BM6" s="624"/>
      <c r="BN6" s="625"/>
      <c r="BO6" s="626">
        <v>100</v>
      </c>
      <c r="BP6" s="626"/>
      <c r="BQ6" s="626"/>
      <c r="BR6" s="626"/>
      <c r="BS6" s="627">
        <v>41249</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104179</v>
      </c>
      <c r="CS6" s="624"/>
      <c r="CT6" s="624"/>
      <c r="CU6" s="624"/>
      <c r="CV6" s="624"/>
      <c r="CW6" s="624"/>
      <c r="CX6" s="624"/>
      <c r="CY6" s="625"/>
      <c r="CZ6" s="617">
        <v>0.9</v>
      </c>
      <c r="DA6" s="618"/>
      <c r="DB6" s="618"/>
      <c r="DC6" s="634"/>
      <c r="DD6" s="632" t="s">
        <v>121</v>
      </c>
      <c r="DE6" s="624"/>
      <c r="DF6" s="624"/>
      <c r="DG6" s="624"/>
      <c r="DH6" s="624"/>
      <c r="DI6" s="624"/>
      <c r="DJ6" s="624"/>
      <c r="DK6" s="624"/>
      <c r="DL6" s="624"/>
      <c r="DM6" s="624"/>
      <c r="DN6" s="624"/>
      <c r="DO6" s="624"/>
      <c r="DP6" s="625"/>
      <c r="DQ6" s="632">
        <v>104179</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971</v>
      </c>
      <c r="S7" s="624"/>
      <c r="T7" s="624"/>
      <c r="U7" s="624"/>
      <c r="V7" s="624"/>
      <c r="W7" s="624"/>
      <c r="X7" s="624"/>
      <c r="Y7" s="625"/>
      <c r="Z7" s="626">
        <v>0</v>
      </c>
      <c r="AA7" s="626"/>
      <c r="AB7" s="626"/>
      <c r="AC7" s="626"/>
      <c r="AD7" s="627">
        <v>971</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1673691</v>
      </c>
      <c r="BH7" s="624"/>
      <c r="BI7" s="624"/>
      <c r="BJ7" s="624"/>
      <c r="BK7" s="624"/>
      <c r="BL7" s="624"/>
      <c r="BM7" s="624"/>
      <c r="BN7" s="625"/>
      <c r="BO7" s="626">
        <v>47.8</v>
      </c>
      <c r="BP7" s="626"/>
      <c r="BQ7" s="626"/>
      <c r="BR7" s="626"/>
      <c r="BS7" s="627">
        <v>41249</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1589623</v>
      </c>
      <c r="CS7" s="624"/>
      <c r="CT7" s="624"/>
      <c r="CU7" s="624"/>
      <c r="CV7" s="624"/>
      <c r="CW7" s="624"/>
      <c r="CX7" s="624"/>
      <c r="CY7" s="625"/>
      <c r="CZ7" s="626">
        <v>13.9</v>
      </c>
      <c r="DA7" s="626"/>
      <c r="DB7" s="626"/>
      <c r="DC7" s="626"/>
      <c r="DD7" s="632">
        <v>44193</v>
      </c>
      <c r="DE7" s="624"/>
      <c r="DF7" s="624"/>
      <c r="DG7" s="624"/>
      <c r="DH7" s="624"/>
      <c r="DI7" s="624"/>
      <c r="DJ7" s="624"/>
      <c r="DK7" s="624"/>
      <c r="DL7" s="624"/>
      <c r="DM7" s="624"/>
      <c r="DN7" s="624"/>
      <c r="DO7" s="624"/>
      <c r="DP7" s="625"/>
      <c r="DQ7" s="632">
        <v>1440215</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20062</v>
      </c>
      <c r="S8" s="624"/>
      <c r="T8" s="624"/>
      <c r="U8" s="624"/>
      <c r="V8" s="624"/>
      <c r="W8" s="624"/>
      <c r="X8" s="624"/>
      <c r="Y8" s="625"/>
      <c r="Z8" s="626">
        <v>0.2</v>
      </c>
      <c r="AA8" s="626"/>
      <c r="AB8" s="626"/>
      <c r="AC8" s="626"/>
      <c r="AD8" s="627">
        <v>20062</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54536</v>
      </c>
      <c r="BH8" s="624"/>
      <c r="BI8" s="624"/>
      <c r="BJ8" s="624"/>
      <c r="BK8" s="624"/>
      <c r="BL8" s="624"/>
      <c r="BM8" s="624"/>
      <c r="BN8" s="625"/>
      <c r="BO8" s="626">
        <v>1.6</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4979390</v>
      </c>
      <c r="CS8" s="624"/>
      <c r="CT8" s="624"/>
      <c r="CU8" s="624"/>
      <c r="CV8" s="624"/>
      <c r="CW8" s="624"/>
      <c r="CX8" s="624"/>
      <c r="CY8" s="625"/>
      <c r="CZ8" s="626">
        <v>43.6</v>
      </c>
      <c r="DA8" s="626"/>
      <c r="DB8" s="626"/>
      <c r="DC8" s="626"/>
      <c r="DD8" s="632">
        <v>75319</v>
      </c>
      <c r="DE8" s="624"/>
      <c r="DF8" s="624"/>
      <c r="DG8" s="624"/>
      <c r="DH8" s="624"/>
      <c r="DI8" s="624"/>
      <c r="DJ8" s="624"/>
      <c r="DK8" s="624"/>
      <c r="DL8" s="624"/>
      <c r="DM8" s="624"/>
      <c r="DN8" s="624"/>
      <c r="DO8" s="624"/>
      <c r="DP8" s="625"/>
      <c r="DQ8" s="632">
        <v>2387682</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24888</v>
      </c>
      <c r="S9" s="624"/>
      <c r="T9" s="624"/>
      <c r="U9" s="624"/>
      <c r="V9" s="624"/>
      <c r="W9" s="624"/>
      <c r="X9" s="624"/>
      <c r="Y9" s="625"/>
      <c r="Z9" s="626">
        <v>0.2</v>
      </c>
      <c r="AA9" s="626"/>
      <c r="AB9" s="626"/>
      <c r="AC9" s="626"/>
      <c r="AD9" s="627">
        <v>24888</v>
      </c>
      <c r="AE9" s="627"/>
      <c r="AF9" s="627"/>
      <c r="AG9" s="627"/>
      <c r="AH9" s="627"/>
      <c r="AI9" s="627"/>
      <c r="AJ9" s="627"/>
      <c r="AK9" s="627"/>
      <c r="AL9" s="628">
        <v>0.4</v>
      </c>
      <c r="AM9" s="629"/>
      <c r="AN9" s="629"/>
      <c r="AO9" s="630"/>
      <c r="AP9" s="620" t="s">
        <v>230</v>
      </c>
      <c r="AQ9" s="621"/>
      <c r="AR9" s="621"/>
      <c r="AS9" s="621"/>
      <c r="AT9" s="621"/>
      <c r="AU9" s="621"/>
      <c r="AV9" s="621"/>
      <c r="AW9" s="621"/>
      <c r="AX9" s="621"/>
      <c r="AY9" s="621"/>
      <c r="AZ9" s="621"/>
      <c r="BA9" s="621"/>
      <c r="BB9" s="621"/>
      <c r="BC9" s="621"/>
      <c r="BD9" s="621"/>
      <c r="BE9" s="621"/>
      <c r="BF9" s="622"/>
      <c r="BG9" s="623">
        <v>1437721</v>
      </c>
      <c r="BH9" s="624"/>
      <c r="BI9" s="624"/>
      <c r="BJ9" s="624"/>
      <c r="BK9" s="624"/>
      <c r="BL9" s="624"/>
      <c r="BM9" s="624"/>
      <c r="BN9" s="625"/>
      <c r="BO9" s="626">
        <v>41.1</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1196580</v>
      </c>
      <c r="CS9" s="624"/>
      <c r="CT9" s="624"/>
      <c r="CU9" s="624"/>
      <c r="CV9" s="624"/>
      <c r="CW9" s="624"/>
      <c r="CX9" s="624"/>
      <c r="CY9" s="625"/>
      <c r="CZ9" s="626">
        <v>10.5</v>
      </c>
      <c r="DA9" s="626"/>
      <c r="DB9" s="626"/>
      <c r="DC9" s="626"/>
      <c r="DD9" s="632">
        <v>14172</v>
      </c>
      <c r="DE9" s="624"/>
      <c r="DF9" s="624"/>
      <c r="DG9" s="624"/>
      <c r="DH9" s="624"/>
      <c r="DI9" s="624"/>
      <c r="DJ9" s="624"/>
      <c r="DK9" s="624"/>
      <c r="DL9" s="624"/>
      <c r="DM9" s="624"/>
      <c r="DN9" s="624"/>
      <c r="DO9" s="624"/>
      <c r="DP9" s="625"/>
      <c r="DQ9" s="632">
        <v>965271</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83484</v>
      </c>
      <c r="BH10" s="624"/>
      <c r="BI10" s="624"/>
      <c r="BJ10" s="624"/>
      <c r="BK10" s="624"/>
      <c r="BL10" s="624"/>
      <c r="BM10" s="624"/>
      <c r="BN10" s="625"/>
      <c r="BO10" s="626">
        <v>2.4</v>
      </c>
      <c r="BP10" s="626"/>
      <c r="BQ10" s="626"/>
      <c r="BR10" s="626"/>
      <c r="BS10" s="627">
        <v>13875</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121</v>
      </c>
      <c r="CS10" s="624"/>
      <c r="CT10" s="624"/>
      <c r="CU10" s="624"/>
      <c r="CV10" s="624"/>
      <c r="CW10" s="624"/>
      <c r="CX10" s="624"/>
      <c r="CY10" s="625"/>
      <c r="CZ10" s="626" t="s">
        <v>121</v>
      </c>
      <c r="DA10" s="626"/>
      <c r="DB10" s="626"/>
      <c r="DC10" s="626"/>
      <c r="DD10" s="632" t="s">
        <v>121</v>
      </c>
      <c r="DE10" s="624"/>
      <c r="DF10" s="624"/>
      <c r="DG10" s="624"/>
      <c r="DH10" s="624"/>
      <c r="DI10" s="624"/>
      <c r="DJ10" s="624"/>
      <c r="DK10" s="624"/>
      <c r="DL10" s="624"/>
      <c r="DM10" s="624"/>
      <c r="DN10" s="624"/>
      <c r="DO10" s="624"/>
      <c r="DP10" s="625"/>
      <c r="DQ10" s="632" t="s">
        <v>121</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706929</v>
      </c>
      <c r="S11" s="624"/>
      <c r="T11" s="624"/>
      <c r="U11" s="624"/>
      <c r="V11" s="624"/>
      <c r="W11" s="624"/>
      <c r="X11" s="624"/>
      <c r="Y11" s="625"/>
      <c r="Z11" s="628">
        <v>6</v>
      </c>
      <c r="AA11" s="629"/>
      <c r="AB11" s="629"/>
      <c r="AC11" s="635"/>
      <c r="AD11" s="632">
        <v>706929</v>
      </c>
      <c r="AE11" s="624"/>
      <c r="AF11" s="624"/>
      <c r="AG11" s="624"/>
      <c r="AH11" s="624"/>
      <c r="AI11" s="624"/>
      <c r="AJ11" s="624"/>
      <c r="AK11" s="625"/>
      <c r="AL11" s="628">
        <v>10.5</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97950</v>
      </c>
      <c r="BH11" s="624"/>
      <c r="BI11" s="624"/>
      <c r="BJ11" s="624"/>
      <c r="BK11" s="624"/>
      <c r="BL11" s="624"/>
      <c r="BM11" s="624"/>
      <c r="BN11" s="625"/>
      <c r="BO11" s="626">
        <v>2.8</v>
      </c>
      <c r="BP11" s="626"/>
      <c r="BQ11" s="626"/>
      <c r="BR11" s="626"/>
      <c r="BS11" s="627">
        <v>27374</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165182</v>
      </c>
      <c r="CS11" s="624"/>
      <c r="CT11" s="624"/>
      <c r="CU11" s="624"/>
      <c r="CV11" s="624"/>
      <c r="CW11" s="624"/>
      <c r="CX11" s="624"/>
      <c r="CY11" s="625"/>
      <c r="CZ11" s="626">
        <v>1.4</v>
      </c>
      <c r="DA11" s="626"/>
      <c r="DB11" s="626"/>
      <c r="DC11" s="626"/>
      <c r="DD11" s="632">
        <v>55504</v>
      </c>
      <c r="DE11" s="624"/>
      <c r="DF11" s="624"/>
      <c r="DG11" s="624"/>
      <c r="DH11" s="624"/>
      <c r="DI11" s="624"/>
      <c r="DJ11" s="624"/>
      <c r="DK11" s="624"/>
      <c r="DL11" s="624"/>
      <c r="DM11" s="624"/>
      <c r="DN11" s="624"/>
      <c r="DO11" s="624"/>
      <c r="DP11" s="625"/>
      <c r="DQ11" s="632">
        <v>122703</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121</v>
      </c>
      <c r="S12" s="624"/>
      <c r="T12" s="624"/>
      <c r="U12" s="624"/>
      <c r="V12" s="624"/>
      <c r="W12" s="624"/>
      <c r="X12" s="624"/>
      <c r="Y12" s="625"/>
      <c r="Z12" s="626" t="s">
        <v>121</v>
      </c>
      <c r="AA12" s="626"/>
      <c r="AB12" s="626"/>
      <c r="AC12" s="626"/>
      <c r="AD12" s="627" t="s">
        <v>121</v>
      </c>
      <c r="AE12" s="627"/>
      <c r="AF12" s="627"/>
      <c r="AG12" s="627"/>
      <c r="AH12" s="627"/>
      <c r="AI12" s="627"/>
      <c r="AJ12" s="627"/>
      <c r="AK12" s="627"/>
      <c r="AL12" s="628" t="s">
        <v>121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1513463</v>
      </c>
      <c r="BH12" s="624"/>
      <c r="BI12" s="624"/>
      <c r="BJ12" s="624"/>
      <c r="BK12" s="624"/>
      <c r="BL12" s="624"/>
      <c r="BM12" s="624"/>
      <c r="BN12" s="625"/>
      <c r="BO12" s="626">
        <v>43.3</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187895</v>
      </c>
      <c r="CS12" s="624"/>
      <c r="CT12" s="624"/>
      <c r="CU12" s="624"/>
      <c r="CV12" s="624"/>
      <c r="CW12" s="624"/>
      <c r="CX12" s="624"/>
      <c r="CY12" s="625"/>
      <c r="CZ12" s="626">
        <v>1.6</v>
      </c>
      <c r="DA12" s="626"/>
      <c r="DB12" s="626"/>
      <c r="DC12" s="626"/>
      <c r="DD12" s="632">
        <v>2266</v>
      </c>
      <c r="DE12" s="624"/>
      <c r="DF12" s="624"/>
      <c r="DG12" s="624"/>
      <c r="DH12" s="624"/>
      <c r="DI12" s="624"/>
      <c r="DJ12" s="624"/>
      <c r="DK12" s="624"/>
      <c r="DL12" s="624"/>
      <c r="DM12" s="624"/>
      <c r="DN12" s="624"/>
      <c r="DO12" s="624"/>
      <c r="DP12" s="625"/>
      <c r="DQ12" s="632">
        <v>171808</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1511819</v>
      </c>
      <c r="BH13" s="624"/>
      <c r="BI13" s="624"/>
      <c r="BJ13" s="624"/>
      <c r="BK13" s="624"/>
      <c r="BL13" s="624"/>
      <c r="BM13" s="624"/>
      <c r="BN13" s="625"/>
      <c r="BO13" s="626">
        <v>43.2</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687188</v>
      </c>
      <c r="CS13" s="624"/>
      <c r="CT13" s="624"/>
      <c r="CU13" s="624"/>
      <c r="CV13" s="624"/>
      <c r="CW13" s="624"/>
      <c r="CX13" s="624"/>
      <c r="CY13" s="625"/>
      <c r="CZ13" s="626">
        <v>6</v>
      </c>
      <c r="DA13" s="626"/>
      <c r="DB13" s="626"/>
      <c r="DC13" s="626"/>
      <c r="DD13" s="632">
        <v>258661</v>
      </c>
      <c r="DE13" s="624"/>
      <c r="DF13" s="624"/>
      <c r="DG13" s="624"/>
      <c r="DH13" s="624"/>
      <c r="DI13" s="624"/>
      <c r="DJ13" s="624"/>
      <c r="DK13" s="624"/>
      <c r="DL13" s="624"/>
      <c r="DM13" s="624"/>
      <c r="DN13" s="624"/>
      <c r="DO13" s="624"/>
      <c r="DP13" s="625"/>
      <c r="DQ13" s="632">
        <v>579724</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773</v>
      </c>
      <c r="S14" s="624"/>
      <c r="T14" s="624"/>
      <c r="U14" s="624"/>
      <c r="V14" s="624"/>
      <c r="W14" s="624"/>
      <c r="X14" s="624"/>
      <c r="Y14" s="625"/>
      <c r="Z14" s="626">
        <v>0</v>
      </c>
      <c r="AA14" s="626"/>
      <c r="AB14" s="626"/>
      <c r="AC14" s="626"/>
      <c r="AD14" s="627">
        <v>773</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88812</v>
      </c>
      <c r="BH14" s="624"/>
      <c r="BI14" s="624"/>
      <c r="BJ14" s="624"/>
      <c r="BK14" s="624"/>
      <c r="BL14" s="624"/>
      <c r="BM14" s="624"/>
      <c r="BN14" s="625"/>
      <c r="BO14" s="626">
        <v>2.5</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408344</v>
      </c>
      <c r="CS14" s="624"/>
      <c r="CT14" s="624"/>
      <c r="CU14" s="624"/>
      <c r="CV14" s="624"/>
      <c r="CW14" s="624"/>
      <c r="CX14" s="624"/>
      <c r="CY14" s="625"/>
      <c r="CZ14" s="626">
        <v>3.6</v>
      </c>
      <c r="DA14" s="626"/>
      <c r="DB14" s="626"/>
      <c r="DC14" s="626"/>
      <c r="DD14" s="632">
        <v>5735</v>
      </c>
      <c r="DE14" s="624"/>
      <c r="DF14" s="624"/>
      <c r="DG14" s="624"/>
      <c r="DH14" s="624"/>
      <c r="DI14" s="624"/>
      <c r="DJ14" s="624"/>
      <c r="DK14" s="624"/>
      <c r="DL14" s="624"/>
      <c r="DM14" s="624"/>
      <c r="DN14" s="624"/>
      <c r="DO14" s="624"/>
      <c r="DP14" s="625"/>
      <c r="DQ14" s="632">
        <v>396594</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222214</v>
      </c>
      <c r="BH15" s="624"/>
      <c r="BI15" s="624"/>
      <c r="BJ15" s="624"/>
      <c r="BK15" s="624"/>
      <c r="BL15" s="624"/>
      <c r="BM15" s="624"/>
      <c r="BN15" s="625"/>
      <c r="BO15" s="626">
        <v>6.4</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1355825</v>
      </c>
      <c r="CS15" s="624"/>
      <c r="CT15" s="624"/>
      <c r="CU15" s="624"/>
      <c r="CV15" s="624"/>
      <c r="CW15" s="624"/>
      <c r="CX15" s="624"/>
      <c r="CY15" s="625"/>
      <c r="CZ15" s="626">
        <v>11.9</v>
      </c>
      <c r="DA15" s="626"/>
      <c r="DB15" s="626"/>
      <c r="DC15" s="626"/>
      <c r="DD15" s="632">
        <v>112445</v>
      </c>
      <c r="DE15" s="624"/>
      <c r="DF15" s="624"/>
      <c r="DG15" s="624"/>
      <c r="DH15" s="624"/>
      <c r="DI15" s="624"/>
      <c r="DJ15" s="624"/>
      <c r="DK15" s="624"/>
      <c r="DL15" s="624"/>
      <c r="DM15" s="624"/>
      <c r="DN15" s="624"/>
      <c r="DO15" s="624"/>
      <c r="DP15" s="625"/>
      <c r="DQ15" s="632">
        <v>1236026</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13762</v>
      </c>
      <c r="S16" s="624"/>
      <c r="T16" s="624"/>
      <c r="U16" s="624"/>
      <c r="V16" s="624"/>
      <c r="W16" s="624"/>
      <c r="X16" s="624"/>
      <c r="Y16" s="625"/>
      <c r="Z16" s="626">
        <v>0.1</v>
      </c>
      <c r="AA16" s="626"/>
      <c r="AB16" s="626"/>
      <c r="AC16" s="626"/>
      <c r="AD16" s="627">
        <v>13762</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25766</v>
      </c>
      <c r="CS16" s="624"/>
      <c r="CT16" s="624"/>
      <c r="CU16" s="624"/>
      <c r="CV16" s="624"/>
      <c r="CW16" s="624"/>
      <c r="CX16" s="624"/>
      <c r="CY16" s="625"/>
      <c r="CZ16" s="626">
        <v>0.2</v>
      </c>
      <c r="DA16" s="626"/>
      <c r="DB16" s="626"/>
      <c r="DC16" s="626"/>
      <c r="DD16" s="632" t="s">
        <v>121</v>
      </c>
      <c r="DE16" s="624"/>
      <c r="DF16" s="624"/>
      <c r="DG16" s="624"/>
      <c r="DH16" s="624"/>
      <c r="DI16" s="624"/>
      <c r="DJ16" s="624"/>
      <c r="DK16" s="624"/>
      <c r="DL16" s="624"/>
      <c r="DM16" s="624"/>
      <c r="DN16" s="624"/>
      <c r="DO16" s="624"/>
      <c r="DP16" s="625"/>
      <c r="DQ16" s="632">
        <v>18491</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55016</v>
      </c>
      <c r="S17" s="624"/>
      <c r="T17" s="624"/>
      <c r="U17" s="624"/>
      <c r="V17" s="624"/>
      <c r="W17" s="624"/>
      <c r="X17" s="624"/>
      <c r="Y17" s="625"/>
      <c r="Z17" s="626">
        <v>0.5</v>
      </c>
      <c r="AA17" s="626"/>
      <c r="AB17" s="626"/>
      <c r="AC17" s="626"/>
      <c r="AD17" s="627">
        <v>55016</v>
      </c>
      <c r="AE17" s="627"/>
      <c r="AF17" s="627"/>
      <c r="AG17" s="627"/>
      <c r="AH17" s="627"/>
      <c r="AI17" s="627"/>
      <c r="AJ17" s="627"/>
      <c r="AK17" s="627"/>
      <c r="AL17" s="628">
        <v>0.8</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708245</v>
      </c>
      <c r="CS17" s="624"/>
      <c r="CT17" s="624"/>
      <c r="CU17" s="624"/>
      <c r="CV17" s="624"/>
      <c r="CW17" s="624"/>
      <c r="CX17" s="624"/>
      <c r="CY17" s="625"/>
      <c r="CZ17" s="626">
        <v>6.2</v>
      </c>
      <c r="DA17" s="626"/>
      <c r="DB17" s="626"/>
      <c r="DC17" s="626"/>
      <c r="DD17" s="632" t="s">
        <v>121</v>
      </c>
      <c r="DE17" s="624"/>
      <c r="DF17" s="624"/>
      <c r="DG17" s="624"/>
      <c r="DH17" s="624"/>
      <c r="DI17" s="624"/>
      <c r="DJ17" s="624"/>
      <c r="DK17" s="624"/>
      <c r="DL17" s="624"/>
      <c r="DM17" s="624"/>
      <c r="DN17" s="624"/>
      <c r="DO17" s="624"/>
      <c r="DP17" s="625"/>
      <c r="DQ17" s="632">
        <v>708245</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37162</v>
      </c>
      <c r="S18" s="624"/>
      <c r="T18" s="624"/>
      <c r="U18" s="624"/>
      <c r="V18" s="624"/>
      <c r="W18" s="624"/>
      <c r="X18" s="624"/>
      <c r="Y18" s="625"/>
      <c r="Z18" s="626">
        <v>0.3</v>
      </c>
      <c r="AA18" s="626"/>
      <c r="AB18" s="626"/>
      <c r="AC18" s="626"/>
      <c r="AD18" s="627">
        <v>37162</v>
      </c>
      <c r="AE18" s="627"/>
      <c r="AF18" s="627"/>
      <c r="AG18" s="627"/>
      <c r="AH18" s="627"/>
      <c r="AI18" s="627"/>
      <c r="AJ18" s="627"/>
      <c r="AK18" s="627"/>
      <c r="AL18" s="628">
        <v>0.6</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37162</v>
      </c>
      <c r="S19" s="624"/>
      <c r="T19" s="624"/>
      <c r="U19" s="624"/>
      <c r="V19" s="624"/>
      <c r="W19" s="624"/>
      <c r="X19" s="624"/>
      <c r="Y19" s="625"/>
      <c r="Z19" s="626">
        <v>0.3</v>
      </c>
      <c r="AA19" s="626"/>
      <c r="AB19" s="626"/>
      <c r="AC19" s="626"/>
      <c r="AD19" s="627">
        <v>37162</v>
      </c>
      <c r="AE19" s="627"/>
      <c r="AF19" s="627"/>
      <c r="AG19" s="627"/>
      <c r="AH19" s="627"/>
      <c r="AI19" s="627"/>
      <c r="AJ19" s="627"/>
      <c r="AK19" s="627"/>
      <c r="AL19" s="628">
        <v>0.6</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31</v>
      </c>
      <c r="BH19" s="624"/>
      <c r="BI19" s="624"/>
      <c r="BJ19" s="624"/>
      <c r="BK19" s="624"/>
      <c r="BL19" s="624"/>
      <c r="BM19" s="624"/>
      <c r="BN19" s="625"/>
      <c r="BO19" s="626">
        <v>0</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t="s">
        <v>121</v>
      </c>
      <c r="S20" s="624"/>
      <c r="T20" s="624"/>
      <c r="U20" s="624"/>
      <c r="V20" s="624"/>
      <c r="W20" s="624"/>
      <c r="X20" s="624"/>
      <c r="Y20" s="625"/>
      <c r="Z20" s="626" t="s">
        <v>121</v>
      </c>
      <c r="AA20" s="626"/>
      <c r="AB20" s="626"/>
      <c r="AC20" s="626"/>
      <c r="AD20" s="627" t="s">
        <v>121</v>
      </c>
      <c r="AE20" s="627"/>
      <c r="AF20" s="627"/>
      <c r="AG20" s="627"/>
      <c r="AH20" s="627"/>
      <c r="AI20" s="627"/>
      <c r="AJ20" s="627"/>
      <c r="AK20" s="627"/>
      <c r="AL20" s="628" t="s">
        <v>121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31</v>
      </c>
      <c r="BH20" s="624"/>
      <c r="BI20" s="624"/>
      <c r="BJ20" s="624"/>
      <c r="BK20" s="624"/>
      <c r="BL20" s="624"/>
      <c r="BM20" s="624"/>
      <c r="BN20" s="625"/>
      <c r="BO20" s="626">
        <v>0</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11408217</v>
      </c>
      <c r="CS20" s="624"/>
      <c r="CT20" s="624"/>
      <c r="CU20" s="624"/>
      <c r="CV20" s="624"/>
      <c r="CW20" s="624"/>
      <c r="CX20" s="624"/>
      <c r="CY20" s="625"/>
      <c r="CZ20" s="626">
        <v>100</v>
      </c>
      <c r="DA20" s="626"/>
      <c r="DB20" s="626"/>
      <c r="DC20" s="626"/>
      <c r="DD20" s="632">
        <v>568295</v>
      </c>
      <c r="DE20" s="624"/>
      <c r="DF20" s="624"/>
      <c r="DG20" s="624"/>
      <c r="DH20" s="624"/>
      <c r="DI20" s="624"/>
      <c r="DJ20" s="624"/>
      <c r="DK20" s="624"/>
      <c r="DL20" s="624"/>
      <c r="DM20" s="624"/>
      <c r="DN20" s="624"/>
      <c r="DO20" s="624"/>
      <c r="DP20" s="625"/>
      <c r="DQ20" s="632">
        <v>8130938</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2481697</v>
      </c>
      <c r="S21" s="624"/>
      <c r="T21" s="624"/>
      <c r="U21" s="624"/>
      <c r="V21" s="624"/>
      <c r="W21" s="624"/>
      <c r="X21" s="624"/>
      <c r="Y21" s="625"/>
      <c r="Z21" s="626">
        <v>21</v>
      </c>
      <c r="AA21" s="626"/>
      <c r="AB21" s="626"/>
      <c r="AC21" s="626"/>
      <c r="AD21" s="627">
        <v>2251233</v>
      </c>
      <c r="AE21" s="627"/>
      <c r="AF21" s="627"/>
      <c r="AG21" s="627"/>
      <c r="AH21" s="627"/>
      <c r="AI21" s="627"/>
      <c r="AJ21" s="627"/>
      <c r="AK21" s="627"/>
      <c r="AL21" s="628">
        <v>33.5</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31</v>
      </c>
      <c r="BH21" s="624"/>
      <c r="BI21" s="624"/>
      <c r="BJ21" s="624"/>
      <c r="BK21" s="624"/>
      <c r="BL21" s="624"/>
      <c r="BM21" s="624"/>
      <c r="BN21" s="625"/>
      <c r="BO21" s="626">
        <v>0</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2251233</v>
      </c>
      <c r="S22" s="624"/>
      <c r="T22" s="624"/>
      <c r="U22" s="624"/>
      <c r="V22" s="624"/>
      <c r="W22" s="624"/>
      <c r="X22" s="624"/>
      <c r="Y22" s="625"/>
      <c r="Z22" s="626">
        <v>19.100000000000001</v>
      </c>
      <c r="AA22" s="626"/>
      <c r="AB22" s="626"/>
      <c r="AC22" s="626"/>
      <c r="AD22" s="627">
        <v>2251233</v>
      </c>
      <c r="AE22" s="627"/>
      <c r="AF22" s="627"/>
      <c r="AG22" s="627"/>
      <c r="AH22" s="627"/>
      <c r="AI22" s="627"/>
      <c r="AJ22" s="627"/>
      <c r="AK22" s="627"/>
      <c r="AL22" s="628">
        <v>33.5</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230464</v>
      </c>
      <c r="S23" s="624"/>
      <c r="T23" s="624"/>
      <c r="U23" s="624"/>
      <c r="V23" s="624"/>
      <c r="W23" s="624"/>
      <c r="X23" s="624"/>
      <c r="Y23" s="625"/>
      <c r="Z23" s="626">
        <v>2</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5634361</v>
      </c>
      <c r="CS24" s="613"/>
      <c r="CT24" s="613"/>
      <c r="CU24" s="613"/>
      <c r="CV24" s="613"/>
      <c r="CW24" s="613"/>
      <c r="CX24" s="613"/>
      <c r="CY24" s="614"/>
      <c r="CZ24" s="617">
        <v>49.4</v>
      </c>
      <c r="DA24" s="618"/>
      <c r="DB24" s="618"/>
      <c r="DC24" s="634"/>
      <c r="DD24" s="658">
        <v>3202555</v>
      </c>
      <c r="DE24" s="613"/>
      <c r="DF24" s="613"/>
      <c r="DG24" s="613"/>
      <c r="DH24" s="613"/>
      <c r="DI24" s="613"/>
      <c r="DJ24" s="613"/>
      <c r="DK24" s="614"/>
      <c r="DL24" s="658">
        <v>2894248</v>
      </c>
      <c r="DM24" s="613"/>
      <c r="DN24" s="613"/>
      <c r="DO24" s="613"/>
      <c r="DP24" s="613"/>
      <c r="DQ24" s="613"/>
      <c r="DR24" s="613"/>
      <c r="DS24" s="613"/>
      <c r="DT24" s="613"/>
      <c r="DU24" s="613"/>
      <c r="DV24" s="614"/>
      <c r="DW24" s="617">
        <v>42.8</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6924144</v>
      </c>
      <c r="S25" s="624"/>
      <c r="T25" s="624"/>
      <c r="U25" s="624"/>
      <c r="V25" s="624"/>
      <c r="W25" s="624"/>
      <c r="X25" s="624"/>
      <c r="Y25" s="625"/>
      <c r="Z25" s="626">
        <v>58.7</v>
      </c>
      <c r="AA25" s="626"/>
      <c r="AB25" s="626"/>
      <c r="AC25" s="626"/>
      <c r="AD25" s="627">
        <v>6693680</v>
      </c>
      <c r="AE25" s="627"/>
      <c r="AF25" s="627"/>
      <c r="AG25" s="627"/>
      <c r="AH25" s="627"/>
      <c r="AI25" s="627"/>
      <c r="AJ25" s="627"/>
      <c r="AK25" s="627"/>
      <c r="AL25" s="628">
        <v>99.7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1551067</v>
      </c>
      <c r="CS25" s="655"/>
      <c r="CT25" s="655"/>
      <c r="CU25" s="655"/>
      <c r="CV25" s="655"/>
      <c r="CW25" s="655"/>
      <c r="CX25" s="655"/>
      <c r="CY25" s="656"/>
      <c r="CZ25" s="628">
        <v>13.6</v>
      </c>
      <c r="DA25" s="653"/>
      <c r="DB25" s="653"/>
      <c r="DC25" s="657"/>
      <c r="DD25" s="632">
        <v>1359039</v>
      </c>
      <c r="DE25" s="655"/>
      <c r="DF25" s="655"/>
      <c r="DG25" s="655"/>
      <c r="DH25" s="655"/>
      <c r="DI25" s="655"/>
      <c r="DJ25" s="655"/>
      <c r="DK25" s="656"/>
      <c r="DL25" s="632">
        <v>1345842</v>
      </c>
      <c r="DM25" s="655"/>
      <c r="DN25" s="655"/>
      <c r="DO25" s="655"/>
      <c r="DP25" s="655"/>
      <c r="DQ25" s="655"/>
      <c r="DR25" s="655"/>
      <c r="DS25" s="655"/>
      <c r="DT25" s="655"/>
      <c r="DU25" s="655"/>
      <c r="DV25" s="656"/>
      <c r="DW25" s="628">
        <v>19.899999999999999</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4611</v>
      </c>
      <c r="S26" s="624"/>
      <c r="T26" s="624"/>
      <c r="U26" s="624"/>
      <c r="V26" s="624"/>
      <c r="W26" s="624"/>
      <c r="X26" s="624"/>
      <c r="Y26" s="625"/>
      <c r="Z26" s="626">
        <v>0</v>
      </c>
      <c r="AA26" s="626"/>
      <c r="AB26" s="626"/>
      <c r="AC26" s="626"/>
      <c r="AD26" s="627">
        <v>4611</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1039227</v>
      </c>
      <c r="CS26" s="624"/>
      <c r="CT26" s="624"/>
      <c r="CU26" s="624"/>
      <c r="CV26" s="624"/>
      <c r="CW26" s="624"/>
      <c r="CX26" s="624"/>
      <c r="CY26" s="625"/>
      <c r="CZ26" s="628">
        <v>9.1</v>
      </c>
      <c r="DA26" s="653"/>
      <c r="DB26" s="653"/>
      <c r="DC26" s="657"/>
      <c r="DD26" s="632">
        <v>865067</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130429</v>
      </c>
      <c r="S27" s="624"/>
      <c r="T27" s="624"/>
      <c r="U27" s="624"/>
      <c r="V27" s="624"/>
      <c r="W27" s="624"/>
      <c r="X27" s="624"/>
      <c r="Y27" s="625"/>
      <c r="Z27" s="626">
        <v>1.1000000000000001</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3498211</v>
      </c>
      <c r="BH27" s="624"/>
      <c r="BI27" s="624"/>
      <c r="BJ27" s="624"/>
      <c r="BK27" s="624"/>
      <c r="BL27" s="624"/>
      <c r="BM27" s="624"/>
      <c r="BN27" s="625"/>
      <c r="BO27" s="626">
        <v>100</v>
      </c>
      <c r="BP27" s="626"/>
      <c r="BQ27" s="626"/>
      <c r="BR27" s="626"/>
      <c r="BS27" s="627">
        <v>41249</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3375049</v>
      </c>
      <c r="CS27" s="655"/>
      <c r="CT27" s="655"/>
      <c r="CU27" s="655"/>
      <c r="CV27" s="655"/>
      <c r="CW27" s="655"/>
      <c r="CX27" s="655"/>
      <c r="CY27" s="656"/>
      <c r="CZ27" s="628">
        <v>29.6</v>
      </c>
      <c r="DA27" s="653"/>
      <c r="DB27" s="653"/>
      <c r="DC27" s="657"/>
      <c r="DD27" s="632">
        <v>1135271</v>
      </c>
      <c r="DE27" s="655"/>
      <c r="DF27" s="655"/>
      <c r="DG27" s="655"/>
      <c r="DH27" s="655"/>
      <c r="DI27" s="655"/>
      <c r="DJ27" s="655"/>
      <c r="DK27" s="656"/>
      <c r="DL27" s="632">
        <v>840161</v>
      </c>
      <c r="DM27" s="655"/>
      <c r="DN27" s="655"/>
      <c r="DO27" s="655"/>
      <c r="DP27" s="655"/>
      <c r="DQ27" s="655"/>
      <c r="DR27" s="655"/>
      <c r="DS27" s="655"/>
      <c r="DT27" s="655"/>
      <c r="DU27" s="655"/>
      <c r="DV27" s="656"/>
      <c r="DW27" s="628">
        <v>12.4</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60777</v>
      </c>
      <c r="S28" s="624"/>
      <c r="T28" s="624"/>
      <c r="U28" s="624"/>
      <c r="V28" s="624"/>
      <c r="W28" s="624"/>
      <c r="X28" s="624"/>
      <c r="Y28" s="625"/>
      <c r="Z28" s="626">
        <v>0.5</v>
      </c>
      <c r="AA28" s="626"/>
      <c r="AB28" s="626"/>
      <c r="AC28" s="626"/>
      <c r="AD28" s="627">
        <v>5945</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708245</v>
      </c>
      <c r="CS28" s="624"/>
      <c r="CT28" s="624"/>
      <c r="CU28" s="624"/>
      <c r="CV28" s="624"/>
      <c r="CW28" s="624"/>
      <c r="CX28" s="624"/>
      <c r="CY28" s="625"/>
      <c r="CZ28" s="628">
        <v>6.2</v>
      </c>
      <c r="DA28" s="653"/>
      <c r="DB28" s="653"/>
      <c r="DC28" s="657"/>
      <c r="DD28" s="632">
        <v>708245</v>
      </c>
      <c r="DE28" s="624"/>
      <c r="DF28" s="624"/>
      <c r="DG28" s="624"/>
      <c r="DH28" s="624"/>
      <c r="DI28" s="624"/>
      <c r="DJ28" s="624"/>
      <c r="DK28" s="625"/>
      <c r="DL28" s="632">
        <v>708245</v>
      </c>
      <c r="DM28" s="624"/>
      <c r="DN28" s="624"/>
      <c r="DO28" s="624"/>
      <c r="DP28" s="624"/>
      <c r="DQ28" s="624"/>
      <c r="DR28" s="624"/>
      <c r="DS28" s="624"/>
      <c r="DT28" s="624"/>
      <c r="DU28" s="624"/>
      <c r="DV28" s="625"/>
      <c r="DW28" s="628">
        <v>10.5</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83376</v>
      </c>
      <c r="S29" s="624"/>
      <c r="T29" s="624"/>
      <c r="U29" s="624"/>
      <c r="V29" s="624"/>
      <c r="W29" s="624"/>
      <c r="X29" s="624"/>
      <c r="Y29" s="625"/>
      <c r="Z29" s="626">
        <v>0.7</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708245</v>
      </c>
      <c r="CS29" s="655"/>
      <c r="CT29" s="655"/>
      <c r="CU29" s="655"/>
      <c r="CV29" s="655"/>
      <c r="CW29" s="655"/>
      <c r="CX29" s="655"/>
      <c r="CY29" s="656"/>
      <c r="CZ29" s="628">
        <v>6.2</v>
      </c>
      <c r="DA29" s="653"/>
      <c r="DB29" s="653"/>
      <c r="DC29" s="657"/>
      <c r="DD29" s="632">
        <v>708245</v>
      </c>
      <c r="DE29" s="655"/>
      <c r="DF29" s="655"/>
      <c r="DG29" s="655"/>
      <c r="DH29" s="655"/>
      <c r="DI29" s="655"/>
      <c r="DJ29" s="655"/>
      <c r="DK29" s="656"/>
      <c r="DL29" s="632">
        <v>708245</v>
      </c>
      <c r="DM29" s="655"/>
      <c r="DN29" s="655"/>
      <c r="DO29" s="655"/>
      <c r="DP29" s="655"/>
      <c r="DQ29" s="655"/>
      <c r="DR29" s="655"/>
      <c r="DS29" s="655"/>
      <c r="DT29" s="655"/>
      <c r="DU29" s="655"/>
      <c r="DV29" s="656"/>
      <c r="DW29" s="628">
        <v>10.5</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2065723</v>
      </c>
      <c r="S30" s="624"/>
      <c r="T30" s="624"/>
      <c r="U30" s="624"/>
      <c r="V30" s="624"/>
      <c r="W30" s="624"/>
      <c r="X30" s="624"/>
      <c r="Y30" s="625"/>
      <c r="Z30" s="626">
        <v>17.5</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692340</v>
      </c>
      <c r="CS30" s="624"/>
      <c r="CT30" s="624"/>
      <c r="CU30" s="624"/>
      <c r="CV30" s="624"/>
      <c r="CW30" s="624"/>
      <c r="CX30" s="624"/>
      <c r="CY30" s="625"/>
      <c r="CZ30" s="628">
        <v>6.1</v>
      </c>
      <c r="DA30" s="653"/>
      <c r="DB30" s="653"/>
      <c r="DC30" s="657"/>
      <c r="DD30" s="632">
        <v>692340</v>
      </c>
      <c r="DE30" s="624"/>
      <c r="DF30" s="624"/>
      <c r="DG30" s="624"/>
      <c r="DH30" s="624"/>
      <c r="DI30" s="624"/>
      <c r="DJ30" s="624"/>
      <c r="DK30" s="625"/>
      <c r="DL30" s="632">
        <v>692340</v>
      </c>
      <c r="DM30" s="624"/>
      <c r="DN30" s="624"/>
      <c r="DO30" s="624"/>
      <c r="DP30" s="624"/>
      <c r="DQ30" s="624"/>
      <c r="DR30" s="624"/>
      <c r="DS30" s="624"/>
      <c r="DT30" s="624"/>
      <c r="DU30" s="624"/>
      <c r="DV30" s="625"/>
      <c r="DW30" s="628">
        <v>10.199999999999999</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99.4</v>
      </c>
      <c r="BH31" s="667"/>
      <c r="BI31" s="667"/>
      <c r="BJ31" s="667"/>
      <c r="BK31" s="667"/>
      <c r="BL31" s="667"/>
      <c r="BM31" s="618">
        <v>97.9</v>
      </c>
      <c r="BN31" s="667"/>
      <c r="BO31" s="667"/>
      <c r="BP31" s="667"/>
      <c r="BQ31" s="668"/>
      <c r="BR31" s="679">
        <v>99.3</v>
      </c>
      <c r="BS31" s="667"/>
      <c r="BT31" s="667"/>
      <c r="BU31" s="667"/>
      <c r="BV31" s="667"/>
      <c r="BW31" s="667"/>
      <c r="BX31" s="618">
        <v>97.8</v>
      </c>
      <c r="BY31" s="667"/>
      <c r="BZ31" s="667"/>
      <c r="CA31" s="667"/>
      <c r="CB31" s="668"/>
      <c r="CD31" s="661"/>
      <c r="CE31" s="662"/>
      <c r="CF31" s="620" t="s">
        <v>300</v>
      </c>
      <c r="CG31" s="621"/>
      <c r="CH31" s="621"/>
      <c r="CI31" s="621"/>
      <c r="CJ31" s="621"/>
      <c r="CK31" s="621"/>
      <c r="CL31" s="621"/>
      <c r="CM31" s="621"/>
      <c r="CN31" s="621"/>
      <c r="CO31" s="621"/>
      <c r="CP31" s="621"/>
      <c r="CQ31" s="622"/>
      <c r="CR31" s="623">
        <v>15905</v>
      </c>
      <c r="CS31" s="655"/>
      <c r="CT31" s="655"/>
      <c r="CU31" s="655"/>
      <c r="CV31" s="655"/>
      <c r="CW31" s="655"/>
      <c r="CX31" s="655"/>
      <c r="CY31" s="656"/>
      <c r="CZ31" s="628">
        <v>0.1</v>
      </c>
      <c r="DA31" s="653"/>
      <c r="DB31" s="653"/>
      <c r="DC31" s="657"/>
      <c r="DD31" s="632">
        <v>15905</v>
      </c>
      <c r="DE31" s="655"/>
      <c r="DF31" s="655"/>
      <c r="DG31" s="655"/>
      <c r="DH31" s="655"/>
      <c r="DI31" s="655"/>
      <c r="DJ31" s="655"/>
      <c r="DK31" s="656"/>
      <c r="DL31" s="632">
        <v>15905</v>
      </c>
      <c r="DM31" s="655"/>
      <c r="DN31" s="655"/>
      <c r="DO31" s="655"/>
      <c r="DP31" s="655"/>
      <c r="DQ31" s="655"/>
      <c r="DR31" s="655"/>
      <c r="DS31" s="655"/>
      <c r="DT31" s="655"/>
      <c r="DU31" s="655"/>
      <c r="DV31" s="656"/>
      <c r="DW31" s="628">
        <v>0.2</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1016054</v>
      </c>
      <c r="S32" s="624"/>
      <c r="T32" s="624"/>
      <c r="U32" s="624"/>
      <c r="V32" s="624"/>
      <c r="W32" s="624"/>
      <c r="X32" s="624"/>
      <c r="Y32" s="625"/>
      <c r="Z32" s="626">
        <v>8.6</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14" t="s">
        <v>302</v>
      </c>
      <c r="AX32" s="620" t="s">
        <v>303</v>
      </c>
      <c r="AY32" s="621"/>
      <c r="AZ32" s="621"/>
      <c r="BA32" s="621"/>
      <c r="BB32" s="621"/>
      <c r="BC32" s="621"/>
      <c r="BD32" s="621"/>
      <c r="BE32" s="621"/>
      <c r="BF32" s="622"/>
      <c r="BG32" s="680">
        <v>99.2</v>
      </c>
      <c r="BH32" s="655"/>
      <c r="BI32" s="655"/>
      <c r="BJ32" s="655"/>
      <c r="BK32" s="655"/>
      <c r="BL32" s="655"/>
      <c r="BM32" s="629">
        <v>96.9</v>
      </c>
      <c r="BN32" s="655"/>
      <c r="BO32" s="655"/>
      <c r="BP32" s="655"/>
      <c r="BQ32" s="678"/>
      <c r="BR32" s="680">
        <v>99.1</v>
      </c>
      <c r="BS32" s="655"/>
      <c r="BT32" s="655"/>
      <c r="BU32" s="655"/>
      <c r="BV32" s="655"/>
      <c r="BW32" s="655"/>
      <c r="BX32" s="629">
        <v>97</v>
      </c>
      <c r="BY32" s="655"/>
      <c r="BZ32" s="655"/>
      <c r="CA32" s="655"/>
      <c r="CB32" s="678"/>
      <c r="CD32" s="663"/>
      <c r="CE32" s="664"/>
      <c r="CF32" s="620" t="s">
        <v>304</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3"/>
      <c r="DB32" s="653"/>
      <c r="DC32" s="657"/>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75277</v>
      </c>
      <c r="S33" s="624"/>
      <c r="T33" s="624"/>
      <c r="U33" s="624"/>
      <c r="V33" s="624"/>
      <c r="W33" s="624"/>
      <c r="X33" s="624"/>
      <c r="Y33" s="625"/>
      <c r="Z33" s="626">
        <v>0.6</v>
      </c>
      <c r="AA33" s="626"/>
      <c r="AB33" s="626"/>
      <c r="AC33" s="626"/>
      <c r="AD33" s="627">
        <v>12435</v>
      </c>
      <c r="AE33" s="627"/>
      <c r="AF33" s="627"/>
      <c r="AG33" s="627"/>
      <c r="AH33" s="627"/>
      <c r="AI33" s="627"/>
      <c r="AJ33" s="627"/>
      <c r="AK33" s="627"/>
      <c r="AL33" s="628">
        <v>0.2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99.6</v>
      </c>
      <c r="BH33" s="682"/>
      <c r="BI33" s="682"/>
      <c r="BJ33" s="682"/>
      <c r="BK33" s="682"/>
      <c r="BL33" s="682"/>
      <c r="BM33" s="683">
        <v>98.8</v>
      </c>
      <c r="BN33" s="682"/>
      <c r="BO33" s="682"/>
      <c r="BP33" s="682"/>
      <c r="BQ33" s="684"/>
      <c r="BR33" s="681">
        <v>99.4</v>
      </c>
      <c r="BS33" s="682"/>
      <c r="BT33" s="682"/>
      <c r="BU33" s="682"/>
      <c r="BV33" s="682"/>
      <c r="BW33" s="682"/>
      <c r="BX33" s="683">
        <v>98.6</v>
      </c>
      <c r="BY33" s="682"/>
      <c r="BZ33" s="682"/>
      <c r="CA33" s="682"/>
      <c r="CB33" s="684"/>
      <c r="CD33" s="620" t="s">
        <v>307</v>
      </c>
      <c r="CE33" s="621"/>
      <c r="CF33" s="621"/>
      <c r="CG33" s="621"/>
      <c r="CH33" s="621"/>
      <c r="CI33" s="621"/>
      <c r="CJ33" s="621"/>
      <c r="CK33" s="621"/>
      <c r="CL33" s="621"/>
      <c r="CM33" s="621"/>
      <c r="CN33" s="621"/>
      <c r="CO33" s="621"/>
      <c r="CP33" s="621"/>
      <c r="CQ33" s="622"/>
      <c r="CR33" s="623">
        <v>5179795</v>
      </c>
      <c r="CS33" s="655"/>
      <c r="CT33" s="655"/>
      <c r="CU33" s="655"/>
      <c r="CV33" s="655"/>
      <c r="CW33" s="655"/>
      <c r="CX33" s="655"/>
      <c r="CY33" s="656"/>
      <c r="CZ33" s="628">
        <v>45.4</v>
      </c>
      <c r="DA33" s="653"/>
      <c r="DB33" s="653"/>
      <c r="DC33" s="657"/>
      <c r="DD33" s="632">
        <v>4533210</v>
      </c>
      <c r="DE33" s="655"/>
      <c r="DF33" s="655"/>
      <c r="DG33" s="655"/>
      <c r="DH33" s="655"/>
      <c r="DI33" s="655"/>
      <c r="DJ33" s="655"/>
      <c r="DK33" s="656"/>
      <c r="DL33" s="632">
        <v>3678449</v>
      </c>
      <c r="DM33" s="655"/>
      <c r="DN33" s="655"/>
      <c r="DO33" s="655"/>
      <c r="DP33" s="655"/>
      <c r="DQ33" s="655"/>
      <c r="DR33" s="655"/>
      <c r="DS33" s="655"/>
      <c r="DT33" s="655"/>
      <c r="DU33" s="655"/>
      <c r="DV33" s="656"/>
      <c r="DW33" s="628">
        <v>54.3</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497767</v>
      </c>
      <c r="S34" s="624"/>
      <c r="T34" s="624"/>
      <c r="U34" s="624"/>
      <c r="V34" s="624"/>
      <c r="W34" s="624"/>
      <c r="X34" s="624"/>
      <c r="Y34" s="625"/>
      <c r="Z34" s="626">
        <v>4.2</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2172657</v>
      </c>
      <c r="CS34" s="624"/>
      <c r="CT34" s="624"/>
      <c r="CU34" s="624"/>
      <c r="CV34" s="624"/>
      <c r="CW34" s="624"/>
      <c r="CX34" s="624"/>
      <c r="CY34" s="625"/>
      <c r="CZ34" s="628">
        <v>19</v>
      </c>
      <c r="DA34" s="653"/>
      <c r="DB34" s="653"/>
      <c r="DC34" s="657"/>
      <c r="DD34" s="632">
        <v>1858252</v>
      </c>
      <c r="DE34" s="624"/>
      <c r="DF34" s="624"/>
      <c r="DG34" s="624"/>
      <c r="DH34" s="624"/>
      <c r="DI34" s="624"/>
      <c r="DJ34" s="624"/>
      <c r="DK34" s="625"/>
      <c r="DL34" s="632">
        <v>1679688</v>
      </c>
      <c r="DM34" s="624"/>
      <c r="DN34" s="624"/>
      <c r="DO34" s="624"/>
      <c r="DP34" s="624"/>
      <c r="DQ34" s="624"/>
      <c r="DR34" s="624"/>
      <c r="DS34" s="624"/>
      <c r="DT34" s="624"/>
      <c r="DU34" s="624"/>
      <c r="DV34" s="625"/>
      <c r="DW34" s="628">
        <v>24.8</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t="s">
        <v>121</v>
      </c>
      <c r="S35" s="624"/>
      <c r="T35" s="624"/>
      <c r="U35" s="624"/>
      <c r="V35" s="624"/>
      <c r="W35" s="624"/>
      <c r="X35" s="624"/>
      <c r="Y35" s="625"/>
      <c r="Z35" s="626" t="s">
        <v>121</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40856</v>
      </c>
      <c r="CS35" s="655"/>
      <c r="CT35" s="655"/>
      <c r="CU35" s="655"/>
      <c r="CV35" s="655"/>
      <c r="CW35" s="655"/>
      <c r="CX35" s="655"/>
      <c r="CY35" s="656"/>
      <c r="CZ35" s="628">
        <v>0.4</v>
      </c>
      <c r="DA35" s="653"/>
      <c r="DB35" s="653"/>
      <c r="DC35" s="657"/>
      <c r="DD35" s="632">
        <v>38077</v>
      </c>
      <c r="DE35" s="655"/>
      <c r="DF35" s="655"/>
      <c r="DG35" s="655"/>
      <c r="DH35" s="655"/>
      <c r="DI35" s="655"/>
      <c r="DJ35" s="655"/>
      <c r="DK35" s="656"/>
      <c r="DL35" s="632">
        <v>38077</v>
      </c>
      <c r="DM35" s="655"/>
      <c r="DN35" s="655"/>
      <c r="DO35" s="655"/>
      <c r="DP35" s="655"/>
      <c r="DQ35" s="655"/>
      <c r="DR35" s="655"/>
      <c r="DS35" s="655"/>
      <c r="DT35" s="655"/>
      <c r="DU35" s="655"/>
      <c r="DV35" s="656"/>
      <c r="DW35" s="628">
        <v>0.6</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563049</v>
      </c>
      <c r="S36" s="624"/>
      <c r="T36" s="624"/>
      <c r="U36" s="624"/>
      <c r="V36" s="624"/>
      <c r="W36" s="624"/>
      <c r="X36" s="624"/>
      <c r="Y36" s="625"/>
      <c r="Z36" s="626">
        <v>4.8</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1326695</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80406</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1537064</v>
      </c>
      <c r="CS36" s="624"/>
      <c r="CT36" s="624"/>
      <c r="CU36" s="624"/>
      <c r="CV36" s="624"/>
      <c r="CW36" s="624"/>
      <c r="CX36" s="624"/>
      <c r="CY36" s="625"/>
      <c r="CZ36" s="628">
        <v>13.5</v>
      </c>
      <c r="DA36" s="653"/>
      <c r="DB36" s="653"/>
      <c r="DC36" s="657"/>
      <c r="DD36" s="632">
        <v>1436625</v>
      </c>
      <c r="DE36" s="624"/>
      <c r="DF36" s="624"/>
      <c r="DG36" s="624"/>
      <c r="DH36" s="624"/>
      <c r="DI36" s="624"/>
      <c r="DJ36" s="624"/>
      <c r="DK36" s="625"/>
      <c r="DL36" s="632">
        <v>1171917</v>
      </c>
      <c r="DM36" s="624"/>
      <c r="DN36" s="624"/>
      <c r="DO36" s="624"/>
      <c r="DP36" s="624"/>
      <c r="DQ36" s="624"/>
      <c r="DR36" s="624"/>
      <c r="DS36" s="624"/>
      <c r="DT36" s="624"/>
      <c r="DU36" s="624"/>
      <c r="DV36" s="625"/>
      <c r="DW36" s="628">
        <v>17.3</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217427</v>
      </c>
      <c r="S37" s="624"/>
      <c r="T37" s="624"/>
      <c r="U37" s="624"/>
      <c r="V37" s="624"/>
      <c r="W37" s="624"/>
      <c r="X37" s="624"/>
      <c r="Y37" s="625"/>
      <c r="Z37" s="626">
        <v>1.8</v>
      </c>
      <c r="AA37" s="626"/>
      <c r="AB37" s="626"/>
      <c r="AC37" s="626"/>
      <c r="AD37" s="627">
        <v>13</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254500</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33273</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685019</v>
      </c>
      <c r="CS37" s="655"/>
      <c r="CT37" s="655"/>
      <c r="CU37" s="655"/>
      <c r="CV37" s="655"/>
      <c r="CW37" s="655"/>
      <c r="CX37" s="655"/>
      <c r="CY37" s="656"/>
      <c r="CZ37" s="628">
        <v>6</v>
      </c>
      <c r="DA37" s="653"/>
      <c r="DB37" s="653"/>
      <c r="DC37" s="657"/>
      <c r="DD37" s="632">
        <v>684621</v>
      </c>
      <c r="DE37" s="655"/>
      <c r="DF37" s="655"/>
      <c r="DG37" s="655"/>
      <c r="DH37" s="655"/>
      <c r="DI37" s="655"/>
      <c r="DJ37" s="655"/>
      <c r="DK37" s="656"/>
      <c r="DL37" s="632">
        <v>635931</v>
      </c>
      <c r="DM37" s="655"/>
      <c r="DN37" s="655"/>
      <c r="DO37" s="655"/>
      <c r="DP37" s="655"/>
      <c r="DQ37" s="655"/>
      <c r="DR37" s="655"/>
      <c r="DS37" s="655"/>
      <c r="DT37" s="655"/>
      <c r="DU37" s="655"/>
      <c r="DV37" s="656"/>
      <c r="DW37" s="628">
        <v>9.4</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163949</v>
      </c>
      <c r="S38" s="624"/>
      <c r="T38" s="624"/>
      <c r="U38" s="624"/>
      <c r="V38" s="624"/>
      <c r="W38" s="624"/>
      <c r="X38" s="624"/>
      <c r="Y38" s="625"/>
      <c r="Z38" s="626">
        <v>1.4</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27188</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3220</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1045007</v>
      </c>
      <c r="CS38" s="624"/>
      <c r="CT38" s="624"/>
      <c r="CU38" s="624"/>
      <c r="CV38" s="624"/>
      <c r="CW38" s="624"/>
      <c r="CX38" s="624"/>
      <c r="CY38" s="625"/>
      <c r="CZ38" s="628">
        <v>9.1999999999999993</v>
      </c>
      <c r="DA38" s="653"/>
      <c r="DB38" s="653"/>
      <c r="DC38" s="657"/>
      <c r="DD38" s="632">
        <v>843713</v>
      </c>
      <c r="DE38" s="624"/>
      <c r="DF38" s="624"/>
      <c r="DG38" s="624"/>
      <c r="DH38" s="624"/>
      <c r="DI38" s="624"/>
      <c r="DJ38" s="624"/>
      <c r="DK38" s="625"/>
      <c r="DL38" s="632">
        <v>788767</v>
      </c>
      <c r="DM38" s="624"/>
      <c r="DN38" s="624"/>
      <c r="DO38" s="624"/>
      <c r="DP38" s="624"/>
      <c r="DQ38" s="624"/>
      <c r="DR38" s="624"/>
      <c r="DS38" s="624"/>
      <c r="DT38" s="624"/>
      <c r="DU38" s="624"/>
      <c r="DV38" s="625"/>
      <c r="DW38" s="628">
        <v>11.7</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t="s">
        <v>121</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4758</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358368</v>
      </c>
      <c r="CS39" s="655"/>
      <c r="CT39" s="655"/>
      <c r="CU39" s="655"/>
      <c r="CV39" s="655"/>
      <c r="CW39" s="655"/>
      <c r="CX39" s="655"/>
      <c r="CY39" s="656"/>
      <c r="CZ39" s="628">
        <v>3.1</v>
      </c>
      <c r="DA39" s="653"/>
      <c r="DB39" s="653"/>
      <c r="DC39" s="657"/>
      <c r="DD39" s="632">
        <v>344100</v>
      </c>
      <c r="DE39" s="655"/>
      <c r="DF39" s="655"/>
      <c r="DG39" s="655"/>
      <c r="DH39" s="655"/>
      <c r="DI39" s="655"/>
      <c r="DJ39" s="655"/>
      <c r="DK39" s="656"/>
      <c r="DL39" s="632" t="s">
        <v>121</v>
      </c>
      <c r="DM39" s="655"/>
      <c r="DN39" s="655"/>
      <c r="DO39" s="655"/>
      <c r="DP39" s="655"/>
      <c r="DQ39" s="655"/>
      <c r="DR39" s="655"/>
      <c r="DS39" s="655"/>
      <c r="DT39" s="655"/>
      <c r="DU39" s="655"/>
      <c r="DV39" s="656"/>
      <c r="DW39" s="628" t="s">
        <v>121</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52249</v>
      </c>
      <c r="S40" s="624"/>
      <c r="T40" s="624"/>
      <c r="U40" s="624"/>
      <c r="V40" s="624"/>
      <c r="W40" s="624"/>
      <c r="X40" s="624"/>
      <c r="Y40" s="625"/>
      <c r="Z40" s="626">
        <v>0.4</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t="s">
        <v>121</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103</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25843</v>
      </c>
      <c r="CS40" s="624"/>
      <c r="CT40" s="624"/>
      <c r="CU40" s="624"/>
      <c r="CV40" s="624"/>
      <c r="CW40" s="624"/>
      <c r="CX40" s="624"/>
      <c r="CY40" s="625"/>
      <c r="CZ40" s="628">
        <v>0.2</v>
      </c>
      <c r="DA40" s="653"/>
      <c r="DB40" s="653"/>
      <c r="DC40" s="657"/>
      <c r="DD40" s="632">
        <v>12443</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11802583</v>
      </c>
      <c r="S41" s="696"/>
      <c r="T41" s="696"/>
      <c r="U41" s="696"/>
      <c r="V41" s="696"/>
      <c r="W41" s="696"/>
      <c r="X41" s="696"/>
      <c r="Y41" s="700"/>
      <c r="Z41" s="701">
        <v>100</v>
      </c>
      <c r="AA41" s="701"/>
      <c r="AB41" s="701"/>
      <c r="AC41" s="701"/>
      <c r="AD41" s="702">
        <v>6716684</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269858</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55"/>
      <c r="CT41" s="655"/>
      <c r="CU41" s="655"/>
      <c r="CV41" s="655"/>
      <c r="CW41" s="655"/>
      <c r="CX41" s="655"/>
      <c r="CY41" s="656"/>
      <c r="CZ41" s="628" t="s">
        <v>121</v>
      </c>
      <c r="DA41" s="653"/>
      <c r="DB41" s="653"/>
      <c r="DC41" s="657"/>
      <c r="DD41" s="632" t="s">
        <v>121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775149</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405</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594061</v>
      </c>
      <c r="CS42" s="655"/>
      <c r="CT42" s="655"/>
      <c r="CU42" s="655"/>
      <c r="CV42" s="655"/>
      <c r="CW42" s="655"/>
      <c r="CX42" s="655"/>
      <c r="CY42" s="656"/>
      <c r="CZ42" s="628">
        <v>5.2</v>
      </c>
      <c r="DA42" s="653"/>
      <c r="DB42" s="653"/>
      <c r="DC42" s="657"/>
      <c r="DD42" s="632">
        <v>395173</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14686</v>
      </c>
      <c r="CS43" s="655"/>
      <c r="CT43" s="655"/>
      <c r="CU43" s="655"/>
      <c r="CV43" s="655"/>
      <c r="CW43" s="655"/>
      <c r="CX43" s="655"/>
      <c r="CY43" s="656"/>
      <c r="CZ43" s="628">
        <v>0.1</v>
      </c>
      <c r="DA43" s="653"/>
      <c r="DB43" s="653"/>
      <c r="DC43" s="657"/>
      <c r="DD43" s="632">
        <v>14686</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568295</v>
      </c>
      <c r="CS44" s="624"/>
      <c r="CT44" s="624"/>
      <c r="CU44" s="624"/>
      <c r="CV44" s="624"/>
      <c r="CW44" s="624"/>
      <c r="CX44" s="624"/>
      <c r="CY44" s="625"/>
      <c r="CZ44" s="628">
        <v>5</v>
      </c>
      <c r="DA44" s="629"/>
      <c r="DB44" s="629"/>
      <c r="DC44" s="635"/>
      <c r="DD44" s="632">
        <v>376682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92233</v>
      </c>
      <c r="CS45" s="655"/>
      <c r="CT45" s="655"/>
      <c r="CU45" s="655"/>
      <c r="CV45" s="655"/>
      <c r="CW45" s="655"/>
      <c r="CX45" s="655"/>
      <c r="CY45" s="656"/>
      <c r="CZ45" s="628">
        <v>0.8</v>
      </c>
      <c r="DA45" s="653"/>
      <c r="DB45" s="653"/>
      <c r="DC45" s="657"/>
      <c r="DD45" s="632">
        <v>14493</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472244</v>
      </c>
      <c r="CS46" s="624"/>
      <c r="CT46" s="624"/>
      <c r="CU46" s="624"/>
      <c r="CV46" s="624"/>
      <c r="CW46" s="624"/>
      <c r="CX46" s="624"/>
      <c r="CY46" s="625"/>
      <c r="CZ46" s="628">
        <v>4.0999999999999996</v>
      </c>
      <c r="DA46" s="629"/>
      <c r="DB46" s="629"/>
      <c r="DC46" s="635"/>
      <c r="DD46" s="632">
        <v>361771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25766</v>
      </c>
      <c r="CS47" s="655"/>
      <c r="CT47" s="655"/>
      <c r="CU47" s="655"/>
      <c r="CV47" s="655"/>
      <c r="CW47" s="655"/>
      <c r="CX47" s="655"/>
      <c r="CY47" s="656"/>
      <c r="CZ47" s="628">
        <v>0.2</v>
      </c>
      <c r="DA47" s="653"/>
      <c r="DB47" s="653"/>
      <c r="DC47" s="657"/>
      <c r="DD47" s="632">
        <v>18491</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11408217</v>
      </c>
      <c r="CS49" s="682"/>
      <c r="CT49" s="682"/>
      <c r="CU49" s="682"/>
      <c r="CV49" s="682"/>
      <c r="CW49" s="682"/>
      <c r="CX49" s="682"/>
      <c r="CY49" s="711"/>
      <c r="CZ49" s="703">
        <v>100</v>
      </c>
      <c r="DA49" s="712"/>
      <c r="DB49" s="712"/>
      <c r="DC49" s="713"/>
      <c r="DD49" s="714">
        <v>8130938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gYBYe6m4TmjmAcMJf/CZBWJuE0q+0tUeinCQ9cWwCM/rDyhM6awrIA5lOlh2jO6NLO3A57UYbJdg7XSLByVwmQ==" saltValue="mIZAn3j+qHg6FKK7R4a2c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46" t="s">
        <v>352</v>
      </c>
      <c r="B2" s="746"/>
      <c r="C2" s="746"/>
      <c r="D2" s="746"/>
      <c r="E2" s="746"/>
      <c r="F2" s="746"/>
      <c r="G2" s="746"/>
      <c r="H2" s="746"/>
      <c r="I2" s="746"/>
      <c r="J2" s="746"/>
      <c r="K2" s="746"/>
      <c r="L2" s="746"/>
      <c r="M2" s="746"/>
      <c r="N2" s="746"/>
      <c r="O2" s="746"/>
      <c r="P2" s="746"/>
      <c r="Q2" s="746"/>
      <c r="R2" s="746"/>
      <c r="S2" s="746"/>
      <c r="T2" s="746"/>
      <c r="U2" s="746"/>
      <c r="V2" s="746"/>
      <c r="W2" s="746"/>
      <c r="X2" s="746"/>
      <c r="Y2" s="746"/>
      <c r="Z2" s="746"/>
      <c r="AA2" s="746"/>
      <c r="AB2" s="746"/>
      <c r="AC2" s="746"/>
      <c r="AD2" s="746"/>
      <c r="AE2" s="746"/>
      <c r="AF2" s="746"/>
      <c r="AG2" s="746"/>
      <c r="AH2" s="746"/>
      <c r="AI2" s="746"/>
      <c r="AJ2" s="746"/>
      <c r="AK2" s="746"/>
      <c r="AL2" s="746"/>
      <c r="AM2" s="746"/>
      <c r="AN2" s="746"/>
      <c r="AO2" s="746"/>
      <c r="AP2" s="746"/>
      <c r="AQ2" s="746"/>
      <c r="AR2" s="746"/>
      <c r="AS2" s="746"/>
      <c r="AT2" s="746"/>
      <c r="AU2" s="746"/>
      <c r="AV2" s="746"/>
      <c r="AW2" s="746"/>
      <c r="AX2" s="746"/>
      <c r="AY2" s="746"/>
      <c r="AZ2" s="746"/>
      <c r="BA2" s="746"/>
      <c r="BB2" s="746"/>
      <c r="BC2" s="746"/>
      <c r="BD2" s="746"/>
      <c r="BE2" s="746"/>
      <c r="BF2" s="746"/>
      <c r="BG2" s="746"/>
      <c r="BH2" s="746"/>
      <c r="BI2" s="74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47" t="s">
        <v>353</v>
      </c>
      <c r="DK2" s="748"/>
      <c r="DL2" s="748"/>
      <c r="DM2" s="748"/>
      <c r="DN2" s="748"/>
      <c r="DO2" s="749"/>
      <c r="DP2" s="228"/>
      <c r="DQ2" s="747" t="s">
        <v>354</v>
      </c>
      <c r="DR2" s="748"/>
      <c r="DS2" s="748"/>
      <c r="DT2" s="748"/>
      <c r="DU2" s="748"/>
      <c r="DV2" s="748"/>
      <c r="DW2" s="748"/>
      <c r="DX2" s="748"/>
      <c r="DY2" s="748"/>
      <c r="DZ2" s="74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50" t="s">
        <v>355</v>
      </c>
      <c r="B4" s="750"/>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232"/>
      <c r="BA4" s="232"/>
      <c r="BB4" s="232"/>
      <c r="BC4" s="232"/>
      <c r="BD4" s="232"/>
      <c r="BE4" s="233"/>
      <c r="BF4" s="233"/>
      <c r="BG4" s="233"/>
      <c r="BH4" s="233"/>
      <c r="BI4" s="233"/>
      <c r="BJ4" s="233"/>
      <c r="BK4" s="233"/>
      <c r="BL4" s="233"/>
      <c r="BM4" s="233"/>
      <c r="BN4" s="233"/>
      <c r="BO4" s="233"/>
      <c r="BP4" s="233"/>
      <c r="BQ4" s="751" t="s">
        <v>356</v>
      </c>
      <c r="BR4" s="751"/>
      <c r="BS4" s="751"/>
      <c r="BT4" s="751"/>
      <c r="BU4" s="751"/>
      <c r="BV4" s="751"/>
      <c r="BW4" s="751"/>
      <c r="BX4" s="751"/>
      <c r="BY4" s="751"/>
      <c r="BZ4" s="751"/>
      <c r="CA4" s="751"/>
      <c r="CB4" s="751"/>
      <c r="CC4" s="751"/>
      <c r="CD4" s="751"/>
      <c r="CE4" s="751"/>
      <c r="CF4" s="751"/>
      <c r="CG4" s="751"/>
      <c r="CH4" s="751"/>
      <c r="CI4" s="751"/>
      <c r="CJ4" s="751"/>
      <c r="CK4" s="751"/>
      <c r="CL4" s="751"/>
      <c r="CM4" s="751"/>
      <c r="CN4" s="751"/>
      <c r="CO4" s="751"/>
      <c r="CP4" s="751"/>
      <c r="CQ4" s="751"/>
      <c r="CR4" s="751"/>
      <c r="CS4" s="751"/>
      <c r="CT4" s="751"/>
      <c r="CU4" s="751"/>
      <c r="CV4" s="751"/>
      <c r="CW4" s="751"/>
      <c r="CX4" s="751"/>
      <c r="CY4" s="751"/>
      <c r="CZ4" s="751"/>
      <c r="DA4" s="751"/>
      <c r="DB4" s="751"/>
      <c r="DC4" s="751"/>
      <c r="DD4" s="751"/>
      <c r="DE4" s="751"/>
      <c r="DF4" s="751"/>
      <c r="DG4" s="751"/>
      <c r="DH4" s="751"/>
      <c r="DI4" s="751"/>
      <c r="DJ4" s="751"/>
      <c r="DK4" s="751"/>
      <c r="DL4" s="751"/>
      <c r="DM4" s="751"/>
      <c r="DN4" s="751"/>
      <c r="DO4" s="751"/>
      <c r="DP4" s="751"/>
      <c r="DQ4" s="751"/>
      <c r="DR4" s="751"/>
      <c r="DS4" s="751"/>
      <c r="DT4" s="751"/>
      <c r="DU4" s="751"/>
      <c r="DV4" s="751"/>
      <c r="DW4" s="751"/>
      <c r="DX4" s="751"/>
      <c r="DY4" s="751"/>
      <c r="DZ4" s="751"/>
      <c r="EA4" s="234"/>
    </row>
    <row r="5" spans="1:131" s="235" customFormat="1" ht="26.25" customHeight="1" x14ac:dyDescent="0.15">
      <c r="A5" s="740" t="s">
        <v>357</v>
      </c>
      <c r="B5" s="741"/>
      <c r="C5" s="741"/>
      <c r="D5" s="741"/>
      <c r="E5" s="741"/>
      <c r="F5" s="741"/>
      <c r="G5" s="741"/>
      <c r="H5" s="741"/>
      <c r="I5" s="741"/>
      <c r="J5" s="741"/>
      <c r="K5" s="741"/>
      <c r="L5" s="741"/>
      <c r="M5" s="741"/>
      <c r="N5" s="741"/>
      <c r="O5" s="741"/>
      <c r="P5" s="742"/>
      <c r="Q5" s="736" t="s">
        <v>358</v>
      </c>
      <c r="R5" s="732"/>
      <c r="S5" s="732"/>
      <c r="T5" s="732"/>
      <c r="U5" s="733"/>
      <c r="V5" s="736" t="s">
        <v>359</v>
      </c>
      <c r="W5" s="732"/>
      <c r="X5" s="732"/>
      <c r="Y5" s="732"/>
      <c r="Z5" s="733"/>
      <c r="AA5" s="736" t="s">
        <v>360</v>
      </c>
      <c r="AB5" s="732"/>
      <c r="AC5" s="732"/>
      <c r="AD5" s="732"/>
      <c r="AE5" s="732"/>
      <c r="AF5" s="752" t="s">
        <v>361</v>
      </c>
      <c r="AG5" s="732"/>
      <c r="AH5" s="732"/>
      <c r="AI5" s="732"/>
      <c r="AJ5" s="738"/>
      <c r="AK5" s="732" t="s">
        <v>362</v>
      </c>
      <c r="AL5" s="732"/>
      <c r="AM5" s="732"/>
      <c r="AN5" s="732"/>
      <c r="AO5" s="733"/>
      <c r="AP5" s="736" t="s">
        <v>363</v>
      </c>
      <c r="AQ5" s="732"/>
      <c r="AR5" s="732"/>
      <c r="AS5" s="732"/>
      <c r="AT5" s="733"/>
      <c r="AU5" s="736" t="s">
        <v>364</v>
      </c>
      <c r="AV5" s="732"/>
      <c r="AW5" s="732"/>
      <c r="AX5" s="732"/>
      <c r="AY5" s="738"/>
      <c r="AZ5" s="232"/>
      <c r="BA5" s="232"/>
      <c r="BB5" s="232"/>
      <c r="BC5" s="232"/>
      <c r="BD5" s="232"/>
      <c r="BE5" s="233"/>
      <c r="BF5" s="233"/>
      <c r="BG5" s="233"/>
      <c r="BH5" s="233"/>
      <c r="BI5" s="233"/>
      <c r="BJ5" s="233"/>
      <c r="BK5" s="233"/>
      <c r="BL5" s="233"/>
      <c r="BM5" s="233"/>
      <c r="BN5" s="233"/>
      <c r="BO5" s="233"/>
      <c r="BP5" s="233"/>
      <c r="BQ5" s="740" t="s">
        <v>365</v>
      </c>
      <c r="BR5" s="741"/>
      <c r="BS5" s="741"/>
      <c r="BT5" s="741"/>
      <c r="BU5" s="741"/>
      <c r="BV5" s="741"/>
      <c r="BW5" s="741"/>
      <c r="BX5" s="741"/>
      <c r="BY5" s="741"/>
      <c r="BZ5" s="741"/>
      <c r="CA5" s="741"/>
      <c r="CB5" s="741"/>
      <c r="CC5" s="741"/>
      <c r="CD5" s="741"/>
      <c r="CE5" s="741"/>
      <c r="CF5" s="741"/>
      <c r="CG5" s="742"/>
      <c r="CH5" s="736" t="s">
        <v>366</v>
      </c>
      <c r="CI5" s="732"/>
      <c r="CJ5" s="732"/>
      <c r="CK5" s="732"/>
      <c r="CL5" s="733"/>
      <c r="CM5" s="736" t="s">
        <v>367</v>
      </c>
      <c r="CN5" s="732"/>
      <c r="CO5" s="732"/>
      <c r="CP5" s="732"/>
      <c r="CQ5" s="733"/>
      <c r="CR5" s="736" t="s">
        <v>368</v>
      </c>
      <c r="CS5" s="732"/>
      <c r="CT5" s="732"/>
      <c r="CU5" s="732"/>
      <c r="CV5" s="733"/>
      <c r="CW5" s="736" t="s">
        <v>369</v>
      </c>
      <c r="CX5" s="732"/>
      <c r="CY5" s="732"/>
      <c r="CZ5" s="732"/>
      <c r="DA5" s="733"/>
      <c r="DB5" s="736" t="s">
        <v>370</v>
      </c>
      <c r="DC5" s="732"/>
      <c r="DD5" s="732"/>
      <c r="DE5" s="732"/>
      <c r="DF5" s="733"/>
      <c r="DG5" s="792" t="s">
        <v>371</v>
      </c>
      <c r="DH5" s="793"/>
      <c r="DI5" s="793"/>
      <c r="DJ5" s="793"/>
      <c r="DK5" s="794"/>
      <c r="DL5" s="792" t="s">
        <v>372</v>
      </c>
      <c r="DM5" s="793"/>
      <c r="DN5" s="793"/>
      <c r="DO5" s="793"/>
      <c r="DP5" s="794"/>
      <c r="DQ5" s="736" t="s">
        <v>373</v>
      </c>
      <c r="DR5" s="732"/>
      <c r="DS5" s="732"/>
      <c r="DT5" s="732"/>
      <c r="DU5" s="733"/>
      <c r="DV5" s="736" t="s">
        <v>364</v>
      </c>
      <c r="DW5" s="732"/>
      <c r="DX5" s="732"/>
      <c r="DY5" s="732"/>
      <c r="DZ5" s="738"/>
      <c r="EA5" s="234"/>
    </row>
    <row r="6" spans="1:131" s="235" customFormat="1" ht="26.25" customHeight="1" thickBot="1" x14ac:dyDescent="0.2">
      <c r="A6" s="743"/>
      <c r="B6" s="744"/>
      <c r="C6" s="744"/>
      <c r="D6" s="744"/>
      <c r="E6" s="744"/>
      <c r="F6" s="744"/>
      <c r="G6" s="744"/>
      <c r="H6" s="744"/>
      <c r="I6" s="744"/>
      <c r="J6" s="744"/>
      <c r="K6" s="744"/>
      <c r="L6" s="744"/>
      <c r="M6" s="744"/>
      <c r="N6" s="744"/>
      <c r="O6" s="744"/>
      <c r="P6" s="745"/>
      <c r="Q6" s="737"/>
      <c r="R6" s="734"/>
      <c r="S6" s="734"/>
      <c r="T6" s="734"/>
      <c r="U6" s="735"/>
      <c r="V6" s="737"/>
      <c r="W6" s="734"/>
      <c r="X6" s="734"/>
      <c r="Y6" s="734"/>
      <c r="Z6" s="735"/>
      <c r="AA6" s="737"/>
      <c r="AB6" s="734"/>
      <c r="AC6" s="734"/>
      <c r="AD6" s="734"/>
      <c r="AE6" s="734"/>
      <c r="AF6" s="753"/>
      <c r="AG6" s="734"/>
      <c r="AH6" s="734"/>
      <c r="AI6" s="734"/>
      <c r="AJ6" s="739"/>
      <c r="AK6" s="734"/>
      <c r="AL6" s="734"/>
      <c r="AM6" s="734"/>
      <c r="AN6" s="734"/>
      <c r="AO6" s="735"/>
      <c r="AP6" s="737"/>
      <c r="AQ6" s="734"/>
      <c r="AR6" s="734"/>
      <c r="AS6" s="734"/>
      <c r="AT6" s="735"/>
      <c r="AU6" s="737"/>
      <c r="AV6" s="734"/>
      <c r="AW6" s="734"/>
      <c r="AX6" s="734"/>
      <c r="AY6" s="739"/>
      <c r="AZ6" s="232"/>
      <c r="BA6" s="232"/>
      <c r="BB6" s="232"/>
      <c r="BC6" s="232"/>
      <c r="BD6" s="232"/>
      <c r="BE6" s="233"/>
      <c r="BF6" s="233"/>
      <c r="BG6" s="233"/>
      <c r="BH6" s="233"/>
      <c r="BI6" s="233"/>
      <c r="BJ6" s="233"/>
      <c r="BK6" s="233"/>
      <c r="BL6" s="233"/>
      <c r="BM6" s="233"/>
      <c r="BN6" s="233"/>
      <c r="BO6" s="233"/>
      <c r="BP6" s="233"/>
      <c r="BQ6" s="743"/>
      <c r="BR6" s="744"/>
      <c r="BS6" s="744"/>
      <c r="BT6" s="744"/>
      <c r="BU6" s="744"/>
      <c r="BV6" s="744"/>
      <c r="BW6" s="744"/>
      <c r="BX6" s="744"/>
      <c r="BY6" s="744"/>
      <c r="BZ6" s="744"/>
      <c r="CA6" s="744"/>
      <c r="CB6" s="744"/>
      <c r="CC6" s="744"/>
      <c r="CD6" s="744"/>
      <c r="CE6" s="744"/>
      <c r="CF6" s="744"/>
      <c r="CG6" s="745"/>
      <c r="CH6" s="737"/>
      <c r="CI6" s="734"/>
      <c r="CJ6" s="734"/>
      <c r="CK6" s="734"/>
      <c r="CL6" s="735"/>
      <c r="CM6" s="737"/>
      <c r="CN6" s="734"/>
      <c r="CO6" s="734"/>
      <c r="CP6" s="734"/>
      <c r="CQ6" s="735"/>
      <c r="CR6" s="737"/>
      <c r="CS6" s="734"/>
      <c r="CT6" s="734"/>
      <c r="CU6" s="734"/>
      <c r="CV6" s="735"/>
      <c r="CW6" s="737"/>
      <c r="CX6" s="734"/>
      <c r="CY6" s="734"/>
      <c r="CZ6" s="734"/>
      <c r="DA6" s="735"/>
      <c r="DB6" s="737"/>
      <c r="DC6" s="734"/>
      <c r="DD6" s="734"/>
      <c r="DE6" s="734"/>
      <c r="DF6" s="735"/>
      <c r="DG6" s="795"/>
      <c r="DH6" s="796"/>
      <c r="DI6" s="796"/>
      <c r="DJ6" s="796"/>
      <c r="DK6" s="797"/>
      <c r="DL6" s="795"/>
      <c r="DM6" s="796"/>
      <c r="DN6" s="796"/>
      <c r="DO6" s="796"/>
      <c r="DP6" s="797"/>
      <c r="DQ6" s="737"/>
      <c r="DR6" s="734"/>
      <c r="DS6" s="734"/>
      <c r="DT6" s="734"/>
      <c r="DU6" s="735"/>
      <c r="DV6" s="737"/>
      <c r="DW6" s="734"/>
      <c r="DX6" s="734"/>
      <c r="DY6" s="734"/>
      <c r="DZ6" s="739"/>
      <c r="EA6" s="234"/>
    </row>
    <row r="7" spans="1:131" s="235" customFormat="1" ht="26.25" customHeight="1" thickTop="1" x14ac:dyDescent="0.15">
      <c r="A7" s="236">
        <v>1</v>
      </c>
      <c r="B7" s="778" t="s">
        <v>374</v>
      </c>
      <c r="C7" s="779"/>
      <c r="D7" s="779"/>
      <c r="E7" s="779"/>
      <c r="F7" s="779"/>
      <c r="G7" s="779"/>
      <c r="H7" s="779"/>
      <c r="I7" s="779"/>
      <c r="J7" s="779"/>
      <c r="K7" s="779"/>
      <c r="L7" s="779"/>
      <c r="M7" s="779"/>
      <c r="N7" s="779"/>
      <c r="O7" s="779"/>
      <c r="P7" s="780"/>
      <c r="Q7" s="781">
        <v>11803</v>
      </c>
      <c r="R7" s="782"/>
      <c r="S7" s="782"/>
      <c r="T7" s="782"/>
      <c r="U7" s="782"/>
      <c r="V7" s="782">
        <v>11408</v>
      </c>
      <c r="W7" s="782"/>
      <c r="X7" s="782"/>
      <c r="Y7" s="782"/>
      <c r="Z7" s="782"/>
      <c r="AA7" s="782">
        <v>394</v>
      </c>
      <c r="AB7" s="782"/>
      <c r="AC7" s="782"/>
      <c r="AD7" s="782"/>
      <c r="AE7" s="783"/>
      <c r="AF7" s="784">
        <v>339</v>
      </c>
      <c r="AG7" s="785"/>
      <c r="AH7" s="785"/>
      <c r="AI7" s="785"/>
      <c r="AJ7" s="786"/>
      <c r="AK7" s="787" t="s">
        <v>565</v>
      </c>
      <c r="AL7" s="788"/>
      <c r="AM7" s="788"/>
      <c r="AN7" s="788"/>
      <c r="AO7" s="788"/>
      <c r="AP7" s="788">
        <v>6990</v>
      </c>
      <c r="AQ7" s="788"/>
      <c r="AR7" s="788"/>
      <c r="AS7" s="788"/>
      <c r="AT7" s="788"/>
      <c r="AU7" s="789"/>
      <c r="AV7" s="789"/>
      <c r="AW7" s="789"/>
      <c r="AX7" s="789"/>
      <c r="AY7" s="790"/>
      <c r="AZ7" s="232"/>
      <c r="BA7" s="232"/>
      <c r="BB7" s="232"/>
      <c r="BC7" s="232"/>
      <c r="BD7" s="232"/>
      <c r="BE7" s="233"/>
      <c r="BF7" s="233"/>
      <c r="BG7" s="233"/>
      <c r="BH7" s="233"/>
      <c r="BI7" s="233"/>
      <c r="BJ7" s="233"/>
      <c r="BK7" s="233"/>
      <c r="BL7" s="233"/>
      <c r="BM7" s="233"/>
      <c r="BN7" s="233"/>
      <c r="BO7" s="233"/>
      <c r="BP7" s="233"/>
      <c r="BQ7" s="236">
        <v>1</v>
      </c>
      <c r="BR7" s="237"/>
      <c r="BS7" s="764"/>
      <c r="BT7" s="765"/>
      <c r="BU7" s="765"/>
      <c r="BV7" s="765"/>
      <c r="BW7" s="765"/>
      <c r="BX7" s="765"/>
      <c r="BY7" s="765"/>
      <c r="BZ7" s="765"/>
      <c r="CA7" s="765"/>
      <c r="CB7" s="765"/>
      <c r="CC7" s="765"/>
      <c r="CD7" s="765"/>
      <c r="CE7" s="765"/>
      <c r="CF7" s="765"/>
      <c r="CG7" s="791"/>
      <c r="CH7" s="761"/>
      <c r="CI7" s="762"/>
      <c r="CJ7" s="762"/>
      <c r="CK7" s="762"/>
      <c r="CL7" s="763"/>
      <c r="CM7" s="761"/>
      <c r="CN7" s="762"/>
      <c r="CO7" s="762"/>
      <c r="CP7" s="762"/>
      <c r="CQ7" s="763"/>
      <c r="CR7" s="761"/>
      <c r="CS7" s="762"/>
      <c r="CT7" s="762"/>
      <c r="CU7" s="762"/>
      <c r="CV7" s="763"/>
      <c r="CW7" s="761"/>
      <c r="CX7" s="762"/>
      <c r="CY7" s="762"/>
      <c r="CZ7" s="762"/>
      <c r="DA7" s="763"/>
      <c r="DB7" s="761"/>
      <c r="DC7" s="762"/>
      <c r="DD7" s="762"/>
      <c r="DE7" s="762"/>
      <c r="DF7" s="763"/>
      <c r="DG7" s="761"/>
      <c r="DH7" s="762"/>
      <c r="DI7" s="762"/>
      <c r="DJ7" s="762"/>
      <c r="DK7" s="763"/>
      <c r="DL7" s="761"/>
      <c r="DM7" s="762"/>
      <c r="DN7" s="762"/>
      <c r="DO7" s="762"/>
      <c r="DP7" s="763"/>
      <c r="DQ7" s="761"/>
      <c r="DR7" s="762"/>
      <c r="DS7" s="762"/>
      <c r="DT7" s="762"/>
      <c r="DU7" s="763"/>
      <c r="DV7" s="764"/>
      <c r="DW7" s="765"/>
      <c r="DX7" s="765"/>
      <c r="DY7" s="765"/>
      <c r="DZ7" s="766"/>
      <c r="EA7" s="234"/>
    </row>
    <row r="8" spans="1:131" s="235" customFormat="1" ht="26.25" customHeight="1" x14ac:dyDescent="0.15">
      <c r="A8" s="238">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76"/>
      <c r="AL8" s="777"/>
      <c r="AM8" s="777"/>
      <c r="AN8" s="777"/>
      <c r="AO8" s="777"/>
      <c r="AP8" s="777"/>
      <c r="AQ8" s="777"/>
      <c r="AR8" s="777"/>
      <c r="AS8" s="777"/>
      <c r="AT8" s="777"/>
      <c r="AU8" s="798"/>
      <c r="AV8" s="798"/>
      <c r="AW8" s="798"/>
      <c r="AX8" s="798"/>
      <c r="AY8" s="799"/>
      <c r="AZ8" s="232"/>
      <c r="BA8" s="232"/>
      <c r="BB8" s="232"/>
      <c r="BC8" s="232"/>
      <c r="BD8" s="232"/>
      <c r="BE8" s="233"/>
      <c r="BF8" s="233"/>
      <c r="BG8" s="233"/>
      <c r="BH8" s="233"/>
      <c r="BI8" s="233"/>
      <c r="BJ8" s="233"/>
      <c r="BK8" s="233"/>
      <c r="BL8" s="233"/>
      <c r="BM8" s="233"/>
      <c r="BN8" s="233"/>
      <c r="BO8" s="233"/>
      <c r="BP8" s="233"/>
      <c r="BQ8" s="238">
        <v>2</v>
      </c>
      <c r="BR8" s="239"/>
      <c r="BS8" s="800"/>
      <c r="BT8" s="801"/>
      <c r="BU8" s="801"/>
      <c r="BV8" s="801"/>
      <c r="BW8" s="801"/>
      <c r="BX8" s="801"/>
      <c r="BY8" s="801"/>
      <c r="BZ8" s="801"/>
      <c r="CA8" s="801"/>
      <c r="CB8" s="801"/>
      <c r="CC8" s="801"/>
      <c r="CD8" s="801"/>
      <c r="CE8" s="801"/>
      <c r="CF8" s="801"/>
      <c r="CG8" s="80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0"/>
      <c r="DW8" s="801"/>
      <c r="DX8" s="801"/>
      <c r="DY8" s="801"/>
      <c r="DZ8" s="806"/>
      <c r="EA8" s="234"/>
    </row>
    <row r="9" spans="1:131" s="235" customFormat="1" ht="26.25" customHeight="1" x14ac:dyDescent="0.15">
      <c r="A9" s="238">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76"/>
      <c r="AL9" s="777"/>
      <c r="AM9" s="777"/>
      <c r="AN9" s="777"/>
      <c r="AO9" s="777"/>
      <c r="AP9" s="777"/>
      <c r="AQ9" s="777"/>
      <c r="AR9" s="777"/>
      <c r="AS9" s="777"/>
      <c r="AT9" s="777"/>
      <c r="AU9" s="798"/>
      <c r="AV9" s="798"/>
      <c r="AW9" s="798"/>
      <c r="AX9" s="798"/>
      <c r="AY9" s="799"/>
      <c r="AZ9" s="232"/>
      <c r="BA9" s="232"/>
      <c r="BB9" s="232"/>
      <c r="BC9" s="232"/>
      <c r="BD9" s="232"/>
      <c r="BE9" s="233"/>
      <c r="BF9" s="233"/>
      <c r="BG9" s="233"/>
      <c r="BH9" s="233"/>
      <c r="BI9" s="233"/>
      <c r="BJ9" s="233"/>
      <c r="BK9" s="233"/>
      <c r="BL9" s="233"/>
      <c r="BM9" s="233"/>
      <c r="BN9" s="233"/>
      <c r="BO9" s="233"/>
      <c r="BP9" s="233"/>
      <c r="BQ9" s="238">
        <v>3</v>
      </c>
      <c r="BR9" s="239"/>
      <c r="BS9" s="800"/>
      <c r="BT9" s="801"/>
      <c r="BU9" s="801"/>
      <c r="BV9" s="801"/>
      <c r="BW9" s="801"/>
      <c r="BX9" s="801"/>
      <c r="BY9" s="801"/>
      <c r="BZ9" s="801"/>
      <c r="CA9" s="801"/>
      <c r="CB9" s="801"/>
      <c r="CC9" s="801"/>
      <c r="CD9" s="801"/>
      <c r="CE9" s="801"/>
      <c r="CF9" s="801"/>
      <c r="CG9" s="80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0"/>
      <c r="DW9" s="801"/>
      <c r="DX9" s="801"/>
      <c r="DY9" s="801"/>
      <c r="DZ9" s="806"/>
      <c r="EA9" s="234"/>
    </row>
    <row r="10" spans="1:131" s="235" customFormat="1" ht="26.25" customHeight="1" x14ac:dyDescent="0.15">
      <c r="A10" s="238">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76"/>
      <c r="AL10" s="777"/>
      <c r="AM10" s="777"/>
      <c r="AN10" s="777"/>
      <c r="AO10" s="777"/>
      <c r="AP10" s="777"/>
      <c r="AQ10" s="777"/>
      <c r="AR10" s="777"/>
      <c r="AS10" s="777"/>
      <c r="AT10" s="777"/>
      <c r="AU10" s="798"/>
      <c r="AV10" s="798"/>
      <c r="AW10" s="798"/>
      <c r="AX10" s="798"/>
      <c r="AY10" s="799"/>
      <c r="AZ10" s="232"/>
      <c r="BA10" s="232"/>
      <c r="BB10" s="232"/>
      <c r="BC10" s="232"/>
      <c r="BD10" s="232"/>
      <c r="BE10" s="233"/>
      <c r="BF10" s="233"/>
      <c r="BG10" s="233"/>
      <c r="BH10" s="233"/>
      <c r="BI10" s="233"/>
      <c r="BJ10" s="233"/>
      <c r="BK10" s="233"/>
      <c r="BL10" s="233"/>
      <c r="BM10" s="233"/>
      <c r="BN10" s="233"/>
      <c r="BO10" s="233"/>
      <c r="BP10" s="233"/>
      <c r="BQ10" s="238">
        <v>4</v>
      </c>
      <c r="BR10" s="239"/>
      <c r="BS10" s="800"/>
      <c r="BT10" s="801"/>
      <c r="BU10" s="801"/>
      <c r="BV10" s="801"/>
      <c r="BW10" s="801"/>
      <c r="BX10" s="801"/>
      <c r="BY10" s="801"/>
      <c r="BZ10" s="801"/>
      <c r="CA10" s="801"/>
      <c r="CB10" s="801"/>
      <c r="CC10" s="801"/>
      <c r="CD10" s="801"/>
      <c r="CE10" s="801"/>
      <c r="CF10" s="801"/>
      <c r="CG10" s="80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0"/>
      <c r="DW10" s="801"/>
      <c r="DX10" s="801"/>
      <c r="DY10" s="801"/>
      <c r="DZ10" s="806"/>
      <c r="EA10" s="234"/>
    </row>
    <row r="11" spans="1:131" s="235" customFormat="1" ht="26.25" customHeight="1" x14ac:dyDescent="0.15">
      <c r="A11" s="238">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76"/>
      <c r="AL11" s="777"/>
      <c r="AM11" s="777"/>
      <c r="AN11" s="777"/>
      <c r="AO11" s="777"/>
      <c r="AP11" s="777"/>
      <c r="AQ11" s="777"/>
      <c r="AR11" s="777"/>
      <c r="AS11" s="777"/>
      <c r="AT11" s="777"/>
      <c r="AU11" s="798"/>
      <c r="AV11" s="798"/>
      <c r="AW11" s="798"/>
      <c r="AX11" s="798"/>
      <c r="AY11" s="799"/>
      <c r="AZ11" s="232"/>
      <c r="BA11" s="232"/>
      <c r="BB11" s="232"/>
      <c r="BC11" s="232"/>
      <c r="BD11" s="232"/>
      <c r="BE11" s="233"/>
      <c r="BF11" s="233"/>
      <c r="BG11" s="233"/>
      <c r="BH11" s="233"/>
      <c r="BI11" s="233"/>
      <c r="BJ11" s="233"/>
      <c r="BK11" s="233"/>
      <c r="BL11" s="233"/>
      <c r="BM11" s="233"/>
      <c r="BN11" s="233"/>
      <c r="BO11" s="233"/>
      <c r="BP11" s="233"/>
      <c r="BQ11" s="238">
        <v>5</v>
      </c>
      <c r="BR11" s="239"/>
      <c r="BS11" s="800"/>
      <c r="BT11" s="801"/>
      <c r="BU11" s="801"/>
      <c r="BV11" s="801"/>
      <c r="BW11" s="801"/>
      <c r="BX11" s="801"/>
      <c r="BY11" s="801"/>
      <c r="BZ11" s="801"/>
      <c r="CA11" s="801"/>
      <c r="CB11" s="801"/>
      <c r="CC11" s="801"/>
      <c r="CD11" s="801"/>
      <c r="CE11" s="801"/>
      <c r="CF11" s="801"/>
      <c r="CG11" s="80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0"/>
      <c r="DW11" s="801"/>
      <c r="DX11" s="801"/>
      <c r="DY11" s="801"/>
      <c r="DZ11" s="806"/>
      <c r="EA11" s="234"/>
    </row>
    <row r="12" spans="1:131" s="235" customFormat="1" ht="26.25" customHeight="1" x14ac:dyDescent="0.15">
      <c r="A12" s="238">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76"/>
      <c r="AL12" s="777"/>
      <c r="AM12" s="777"/>
      <c r="AN12" s="777"/>
      <c r="AO12" s="777"/>
      <c r="AP12" s="777"/>
      <c r="AQ12" s="777"/>
      <c r="AR12" s="777"/>
      <c r="AS12" s="777"/>
      <c r="AT12" s="777"/>
      <c r="AU12" s="798"/>
      <c r="AV12" s="798"/>
      <c r="AW12" s="798"/>
      <c r="AX12" s="798"/>
      <c r="AY12" s="799"/>
      <c r="AZ12" s="232"/>
      <c r="BA12" s="232"/>
      <c r="BB12" s="232"/>
      <c r="BC12" s="232"/>
      <c r="BD12" s="232"/>
      <c r="BE12" s="233"/>
      <c r="BF12" s="233"/>
      <c r="BG12" s="233"/>
      <c r="BH12" s="233"/>
      <c r="BI12" s="233"/>
      <c r="BJ12" s="233"/>
      <c r="BK12" s="233"/>
      <c r="BL12" s="233"/>
      <c r="BM12" s="233"/>
      <c r="BN12" s="233"/>
      <c r="BO12" s="233"/>
      <c r="BP12" s="233"/>
      <c r="BQ12" s="238">
        <v>6</v>
      </c>
      <c r="BR12" s="239"/>
      <c r="BS12" s="800"/>
      <c r="BT12" s="801"/>
      <c r="BU12" s="801"/>
      <c r="BV12" s="801"/>
      <c r="BW12" s="801"/>
      <c r="BX12" s="801"/>
      <c r="BY12" s="801"/>
      <c r="BZ12" s="801"/>
      <c r="CA12" s="801"/>
      <c r="CB12" s="801"/>
      <c r="CC12" s="801"/>
      <c r="CD12" s="801"/>
      <c r="CE12" s="801"/>
      <c r="CF12" s="801"/>
      <c r="CG12" s="80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0"/>
      <c r="DW12" s="801"/>
      <c r="DX12" s="801"/>
      <c r="DY12" s="801"/>
      <c r="DZ12" s="806"/>
      <c r="EA12" s="234"/>
    </row>
    <row r="13" spans="1:131" s="235" customFormat="1" ht="26.25" customHeight="1" x14ac:dyDescent="0.15">
      <c r="A13" s="238">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76"/>
      <c r="AL13" s="777"/>
      <c r="AM13" s="777"/>
      <c r="AN13" s="777"/>
      <c r="AO13" s="777"/>
      <c r="AP13" s="777"/>
      <c r="AQ13" s="777"/>
      <c r="AR13" s="777"/>
      <c r="AS13" s="777"/>
      <c r="AT13" s="777"/>
      <c r="AU13" s="798"/>
      <c r="AV13" s="798"/>
      <c r="AW13" s="798"/>
      <c r="AX13" s="798"/>
      <c r="AY13" s="799"/>
      <c r="AZ13" s="232"/>
      <c r="BA13" s="232"/>
      <c r="BB13" s="232"/>
      <c r="BC13" s="232"/>
      <c r="BD13" s="232"/>
      <c r="BE13" s="233"/>
      <c r="BF13" s="233"/>
      <c r="BG13" s="233"/>
      <c r="BH13" s="233"/>
      <c r="BI13" s="233"/>
      <c r="BJ13" s="233"/>
      <c r="BK13" s="233"/>
      <c r="BL13" s="233"/>
      <c r="BM13" s="233"/>
      <c r="BN13" s="233"/>
      <c r="BO13" s="233"/>
      <c r="BP13" s="233"/>
      <c r="BQ13" s="238">
        <v>7</v>
      </c>
      <c r="BR13" s="239"/>
      <c r="BS13" s="800"/>
      <c r="BT13" s="801"/>
      <c r="BU13" s="801"/>
      <c r="BV13" s="801"/>
      <c r="BW13" s="801"/>
      <c r="BX13" s="801"/>
      <c r="BY13" s="801"/>
      <c r="BZ13" s="801"/>
      <c r="CA13" s="801"/>
      <c r="CB13" s="801"/>
      <c r="CC13" s="801"/>
      <c r="CD13" s="801"/>
      <c r="CE13" s="801"/>
      <c r="CF13" s="801"/>
      <c r="CG13" s="80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0"/>
      <c r="DW13" s="801"/>
      <c r="DX13" s="801"/>
      <c r="DY13" s="801"/>
      <c r="DZ13" s="806"/>
      <c r="EA13" s="234"/>
    </row>
    <row r="14" spans="1:131" s="235" customFormat="1" ht="26.25" customHeight="1" x14ac:dyDescent="0.15">
      <c r="A14" s="238">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76"/>
      <c r="AL14" s="777"/>
      <c r="AM14" s="777"/>
      <c r="AN14" s="777"/>
      <c r="AO14" s="777"/>
      <c r="AP14" s="777"/>
      <c r="AQ14" s="777"/>
      <c r="AR14" s="777"/>
      <c r="AS14" s="777"/>
      <c r="AT14" s="777"/>
      <c r="AU14" s="798"/>
      <c r="AV14" s="798"/>
      <c r="AW14" s="798"/>
      <c r="AX14" s="798"/>
      <c r="AY14" s="799"/>
      <c r="AZ14" s="232"/>
      <c r="BA14" s="232"/>
      <c r="BB14" s="232"/>
      <c r="BC14" s="232"/>
      <c r="BD14" s="232"/>
      <c r="BE14" s="233"/>
      <c r="BF14" s="233"/>
      <c r="BG14" s="233"/>
      <c r="BH14" s="233"/>
      <c r="BI14" s="233"/>
      <c r="BJ14" s="233"/>
      <c r="BK14" s="233"/>
      <c r="BL14" s="233"/>
      <c r="BM14" s="233"/>
      <c r="BN14" s="233"/>
      <c r="BO14" s="233"/>
      <c r="BP14" s="233"/>
      <c r="BQ14" s="238">
        <v>8</v>
      </c>
      <c r="BR14" s="239"/>
      <c r="BS14" s="800"/>
      <c r="BT14" s="801"/>
      <c r="BU14" s="801"/>
      <c r="BV14" s="801"/>
      <c r="BW14" s="801"/>
      <c r="BX14" s="801"/>
      <c r="BY14" s="801"/>
      <c r="BZ14" s="801"/>
      <c r="CA14" s="801"/>
      <c r="CB14" s="801"/>
      <c r="CC14" s="801"/>
      <c r="CD14" s="801"/>
      <c r="CE14" s="801"/>
      <c r="CF14" s="801"/>
      <c r="CG14" s="80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0"/>
      <c r="DW14" s="801"/>
      <c r="DX14" s="801"/>
      <c r="DY14" s="801"/>
      <c r="DZ14" s="806"/>
      <c r="EA14" s="234"/>
    </row>
    <row r="15" spans="1:131" s="235" customFormat="1" ht="26.25" customHeight="1" x14ac:dyDescent="0.15">
      <c r="A15" s="238">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76"/>
      <c r="AL15" s="777"/>
      <c r="AM15" s="777"/>
      <c r="AN15" s="777"/>
      <c r="AO15" s="777"/>
      <c r="AP15" s="777"/>
      <c r="AQ15" s="777"/>
      <c r="AR15" s="777"/>
      <c r="AS15" s="777"/>
      <c r="AT15" s="777"/>
      <c r="AU15" s="798"/>
      <c r="AV15" s="798"/>
      <c r="AW15" s="798"/>
      <c r="AX15" s="798"/>
      <c r="AY15" s="799"/>
      <c r="AZ15" s="232"/>
      <c r="BA15" s="232"/>
      <c r="BB15" s="232"/>
      <c r="BC15" s="232"/>
      <c r="BD15" s="232"/>
      <c r="BE15" s="233"/>
      <c r="BF15" s="233"/>
      <c r="BG15" s="233"/>
      <c r="BH15" s="233"/>
      <c r="BI15" s="233"/>
      <c r="BJ15" s="233"/>
      <c r="BK15" s="233"/>
      <c r="BL15" s="233"/>
      <c r="BM15" s="233"/>
      <c r="BN15" s="233"/>
      <c r="BO15" s="233"/>
      <c r="BP15" s="233"/>
      <c r="BQ15" s="238">
        <v>9</v>
      </c>
      <c r="BR15" s="239"/>
      <c r="BS15" s="800"/>
      <c r="BT15" s="801"/>
      <c r="BU15" s="801"/>
      <c r="BV15" s="801"/>
      <c r="BW15" s="801"/>
      <c r="BX15" s="801"/>
      <c r="BY15" s="801"/>
      <c r="BZ15" s="801"/>
      <c r="CA15" s="801"/>
      <c r="CB15" s="801"/>
      <c r="CC15" s="801"/>
      <c r="CD15" s="801"/>
      <c r="CE15" s="801"/>
      <c r="CF15" s="801"/>
      <c r="CG15" s="80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0"/>
      <c r="DW15" s="801"/>
      <c r="DX15" s="801"/>
      <c r="DY15" s="801"/>
      <c r="DZ15" s="806"/>
      <c r="EA15" s="234"/>
    </row>
    <row r="16" spans="1:131" s="235" customFormat="1" ht="26.25" customHeight="1" x14ac:dyDescent="0.15">
      <c r="A16" s="238">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76"/>
      <c r="AL16" s="777"/>
      <c r="AM16" s="777"/>
      <c r="AN16" s="777"/>
      <c r="AO16" s="777"/>
      <c r="AP16" s="777"/>
      <c r="AQ16" s="777"/>
      <c r="AR16" s="777"/>
      <c r="AS16" s="777"/>
      <c r="AT16" s="777"/>
      <c r="AU16" s="798"/>
      <c r="AV16" s="798"/>
      <c r="AW16" s="798"/>
      <c r="AX16" s="798"/>
      <c r="AY16" s="799"/>
      <c r="AZ16" s="232"/>
      <c r="BA16" s="232"/>
      <c r="BB16" s="232"/>
      <c r="BC16" s="232"/>
      <c r="BD16" s="232"/>
      <c r="BE16" s="233"/>
      <c r="BF16" s="233"/>
      <c r="BG16" s="233"/>
      <c r="BH16" s="233"/>
      <c r="BI16" s="233"/>
      <c r="BJ16" s="233"/>
      <c r="BK16" s="233"/>
      <c r="BL16" s="233"/>
      <c r="BM16" s="233"/>
      <c r="BN16" s="233"/>
      <c r="BO16" s="233"/>
      <c r="BP16" s="233"/>
      <c r="BQ16" s="238">
        <v>10</v>
      </c>
      <c r="BR16" s="239"/>
      <c r="BS16" s="800"/>
      <c r="BT16" s="801"/>
      <c r="BU16" s="801"/>
      <c r="BV16" s="801"/>
      <c r="BW16" s="801"/>
      <c r="BX16" s="801"/>
      <c r="BY16" s="801"/>
      <c r="BZ16" s="801"/>
      <c r="CA16" s="801"/>
      <c r="CB16" s="801"/>
      <c r="CC16" s="801"/>
      <c r="CD16" s="801"/>
      <c r="CE16" s="801"/>
      <c r="CF16" s="801"/>
      <c r="CG16" s="80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0"/>
      <c r="DW16" s="801"/>
      <c r="DX16" s="801"/>
      <c r="DY16" s="801"/>
      <c r="DZ16" s="806"/>
      <c r="EA16" s="234"/>
    </row>
    <row r="17" spans="1:131" s="235" customFormat="1" ht="26.25" customHeight="1" x14ac:dyDescent="0.15">
      <c r="A17" s="238">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76"/>
      <c r="AL17" s="777"/>
      <c r="AM17" s="777"/>
      <c r="AN17" s="777"/>
      <c r="AO17" s="777"/>
      <c r="AP17" s="777"/>
      <c r="AQ17" s="777"/>
      <c r="AR17" s="777"/>
      <c r="AS17" s="777"/>
      <c r="AT17" s="777"/>
      <c r="AU17" s="798"/>
      <c r="AV17" s="798"/>
      <c r="AW17" s="798"/>
      <c r="AX17" s="798"/>
      <c r="AY17" s="799"/>
      <c r="AZ17" s="232"/>
      <c r="BA17" s="232"/>
      <c r="BB17" s="232"/>
      <c r="BC17" s="232"/>
      <c r="BD17" s="232"/>
      <c r="BE17" s="233"/>
      <c r="BF17" s="233"/>
      <c r="BG17" s="233"/>
      <c r="BH17" s="233"/>
      <c r="BI17" s="233"/>
      <c r="BJ17" s="233"/>
      <c r="BK17" s="233"/>
      <c r="BL17" s="233"/>
      <c r="BM17" s="233"/>
      <c r="BN17" s="233"/>
      <c r="BO17" s="233"/>
      <c r="BP17" s="233"/>
      <c r="BQ17" s="238">
        <v>11</v>
      </c>
      <c r="BR17" s="239"/>
      <c r="BS17" s="800"/>
      <c r="BT17" s="801"/>
      <c r="BU17" s="801"/>
      <c r="BV17" s="801"/>
      <c r="BW17" s="801"/>
      <c r="BX17" s="801"/>
      <c r="BY17" s="801"/>
      <c r="BZ17" s="801"/>
      <c r="CA17" s="801"/>
      <c r="CB17" s="801"/>
      <c r="CC17" s="801"/>
      <c r="CD17" s="801"/>
      <c r="CE17" s="801"/>
      <c r="CF17" s="801"/>
      <c r="CG17" s="80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0"/>
      <c r="DW17" s="801"/>
      <c r="DX17" s="801"/>
      <c r="DY17" s="801"/>
      <c r="DZ17" s="806"/>
      <c r="EA17" s="234"/>
    </row>
    <row r="18" spans="1:131" s="235" customFormat="1" ht="26.25" customHeight="1" x14ac:dyDescent="0.15">
      <c r="A18" s="238">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76"/>
      <c r="AL18" s="777"/>
      <c r="AM18" s="777"/>
      <c r="AN18" s="777"/>
      <c r="AO18" s="777"/>
      <c r="AP18" s="777"/>
      <c r="AQ18" s="777"/>
      <c r="AR18" s="777"/>
      <c r="AS18" s="777"/>
      <c r="AT18" s="777"/>
      <c r="AU18" s="798"/>
      <c r="AV18" s="798"/>
      <c r="AW18" s="798"/>
      <c r="AX18" s="798"/>
      <c r="AY18" s="799"/>
      <c r="AZ18" s="232"/>
      <c r="BA18" s="232"/>
      <c r="BB18" s="232"/>
      <c r="BC18" s="232"/>
      <c r="BD18" s="232"/>
      <c r="BE18" s="233"/>
      <c r="BF18" s="233"/>
      <c r="BG18" s="233"/>
      <c r="BH18" s="233"/>
      <c r="BI18" s="233"/>
      <c r="BJ18" s="233"/>
      <c r="BK18" s="233"/>
      <c r="BL18" s="233"/>
      <c r="BM18" s="233"/>
      <c r="BN18" s="233"/>
      <c r="BO18" s="233"/>
      <c r="BP18" s="233"/>
      <c r="BQ18" s="238">
        <v>12</v>
      </c>
      <c r="BR18" s="239"/>
      <c r="BS18" s="800"/>
      <c r="BT18" s="801"/>
      <c r="BU18" s="801"/>
      <c r="BV18" s="801"/>
      <c r="BW18" s="801"/>
      <c r="BX18" s="801"/>
      <c r="BY18" s="801"/>
      <c r="BZ18" s="801"/>
      <c r="CA18" s="801"/>
      <c r="CB18" s="801"/>
      <c r="CC18" s="801"/>
      <c r="CD18" s="801"/>
      <c r="CE18" s="801"/>
      <c r="CF18" s="801"/>
      <c r="CG18" s="80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0"/>
      <c r="DW18" s="801"/>
      <c r="DX18" s="801"/>
      <c r="DY18" s="801"/>
      <c r="DZ18" s="806"/>
      <c r="EA18" s="234"/>
    </row>
    <row r="19" spans="1:131" s="235" customFormat="1" ht="26.25" customHeight="1" x14ac:dyDescent="0.15">
      <c r="A19" s="238">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76"/>
      <c r="AL19" s="777"/>
      <c r="AM19" s="777"/>
      <c r="AN19" s="777"/>
      <c r="AO19" s="777"/>
      <c r="AP19" s="777"/>
      <c r="AQ19" s="777"/>
      <c r="AR19" s="777"/>
      <c r="AS19" s="777"/>
      <c r="AT19" s="777"/>
      <c r="AU19" s="798"/>
      <c r="AV19" s="798"/>
      <c r="AW19" s="798"/>
      <c r="AX19" s="798"/>
      <c r="AY19" s="799"/>
      <c r="AZ19" s="232"/>
      <c r="BA19" s="232"/>
      <c r="BB19" s="232"/>
      <c r="BC19" s="232"/>
      <c r="BD19" s="232"/>
      <c r="BE19" s="233"/>
      <c r="BF19" s="233"/>
      <c r="BG19" s="233"/>
      <c r="BH19" s="233"/>
      <c r="BI19" s="233"/>
      <c r="BJ19" s="233"/>
      <c r="BK19" s="233"/>
      <c r="BL19" s="233"/>
      <c r="BM19" s="233"/>
      <c r="BN19" s="233"/>
      <c r="BO19" s="233"/>
      <c r="BP19" s="233"/>
      <c r="BQ19" s="238">
        <v>13</v>
      </c>
      <c r="BR19" s="239"/>
      <c r="BS19" s="800"/>
      <c r="BT19" s="801"/>
      <c r="BU19" s="801"/>
      <c r="BV19" s="801"/>
      <c r="BW19" s="801"/>
      <c r="BX19" s="801"/>
      <c r="BY19" s="801"/>
      <c r="BZ19" s="801"/>
      <c r="CA19" s="801"/>
      <c r="CB19" s="801"/>
      <c r="CC19" s="801"/>
      <c r="CD19" s="801"/>
      <c r="CE19" s="801"/>
      <c r="CF19" s="801"/>
      <c r="CG19" s="80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0"/>
      <c r="DW19" s="801"/>
      <c r="DX19" s="801"/>
      <c r="DY19" s="801"/>
      <c r="DZ19" s="806"/>
      <c r="EA19" s="234"/>
    </row>
    <row r="20" spans="1:131" s="235" customFormat="1" ht="26.25" customHeight="1" x14ac:dyDescent="0.15">
      <c r="A20" s="238">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76"/>
      <c r="AL20" s="777"/>
      <c r="AM20" s="777"/>
      <c r="AN20" s="777"/>
      <c r="AO20" s="777"/>
      <c r="AP20" s="777"/>
      <c r="AQ20" s="777"/>
      <c r="AR20" s="777"/>
      <c r="AS20" s="777"/>
      <c r="AT20" s="777"/>
      <c r="AU20" s="798"/>
      <c r="AV20" s="798"/>
      <c r="AW20" s="798"/>
      <c r="AX20" s="798"/>
      <c r="AY20" s="799"/>
      <c r="AZ20" s="232"/>
      <c r="BA20" s="232"/>
      <c r="BB20" s="232"/>
      <c r="BC20" s="232"/>
      <c r="BD20" s="232"/>
      <c r="BE20" s="233"/>
      <c r="BF20" s="233"/>
      <c r="BG20" s="233"/>
      <c r="BH20" s="233"/>
      <c r="BI20" s="233"/>
      <c r="BJ20" s="233"/>
      <c r="BK20" s="233"/>
      <c r="BL20" s="233"/>
      <c r="BM20" s="233"/>
      <c r="BN20" s="233"/>
      <c r="BO20" s="233"/>
      <c r="BP20" s="233"/>
      <c r="BQ20" s="238">
        <v>14</v>
      </c>
      <c r="BR20" s="239"/>
      <c r="BS20" s="800"/>
      <c r="BT20" s="801"/>
      <c r="BU20" s="801"/>
      <c r="BV20" s="801"/>
      <c r="BW20" s="801"/>
      <c r="BX20" s="801"/>
      <c r="BY20" s="801"/>
      <c r="BZ20" s="801"/>
      <c r="CA20" s="801"/>
      <c r="CB20" s="801"/>
      <c r="CC20" s="801"/>
      <c r="CD20" s="801"/>
      <c r="CE20" s="801"/>
      <c r="CF20" s="801"/>
      <c r="CG20" s="80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0"/>
      <c r="DW20" s="801"/>
      <c r="DX20" s="801"/>
      <c r="DY20" s="801"/>
      <c r="DZ20" s="806"/>
      <c r="EA20" s="234"/>
    </row>
    <row r="21" spans="1:131" s="235" customFormat="1" ht="26.25" customHeight="1" thickBot="1" x14ac:dyDescent="0.2">
      <c r="A21" s="238">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76"/>
      <c r="AL21" s="777"/>
      <c r="AM21" s="777"/>
      <c r="AN21" s="777"/>
      <c r="AO21" s="777"/>
      <c r="AP21" s="777"/>
      <c r="AQ21" s="777"/>
      <c r="AR21" s="777"/>
      <c r="AS21" s="777"/>
      <c r="AT21" s="777"/>
      <c r="AU21" s="798"/>
      <c r="AV21" s="798"/>
      <c r="AW21" s="798"/>
      <c r="AX21" s="798"/>
      <c r="AY21" s="799"/>
      <c r="AZ21" s="232"/>
      <c r="BA21" s="232"/>
      <c r="BB21" s="232"/>
      <c r="BC21" s="232"/>
      <c r="BD21" s="232"/>
      <c r="BE21" s="233"/>
      <c r="BF21" s="233"/>
      <c r="BG21" s="233"/>
      <c r="BH21" s="233"/>
      <c r="BI21" s="233"/>
      <c r="BJ21" s="233"/>
      <c r="BK21" s="233"/>
      <c r="BL21" s="233"/>
      <c r="BM21" s="233"/>
      <c r="BN21" s="233"/>
      <c r="BO21" s="233"/>
      <c r="BP21" s="233"/>
      <c r="BQ21" s="238">
        <v>15</v>
      </c>
      <c r="BR21" s="239"/>
      <c r="BS21" s="800"/>
      <c r="BT21" s="801"/>
      <c r="BU21" s="801"/>
      <c r="BV21" s="801"/>
      <c r="BW21" s="801"/>
      <c r="BX21" s="801"/>
      <c r="BY21" s="801"/>
      <c r="BZ21" s="801"/>
      <c r="CA21" s="801"/>
      <c r="CB21" s="801"/>
      <c r="CC21" s="801"/>
      <c r="CD21" s="801"/>
      <c r="CE21" s="801"/>
      <c r="CF21" s="801"/>
      <c r="CG21" s="80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0"/>
      <c r="DW21" s="801"/>
      <c r="DX21" s="801"/>
      <c r="DY21" s="801"/>
      <c r="DZ21" s="806"/>
      <c r="EA21" s="234"/>
    </row>
    <row r="22" spans="1:131" s="235" customFormat="1" ht="26.25" customHeight="1" x14ac:dyDescent="0.15">
      <c r="A22" s="238">
        <v>16</v>
      </c>
      <c r="B22" s="767"/>
      <c r="C22" s="768"/>
      <c r="D22" s="768"/>
      <c r="E22" s="768"/>
      <c r="F22" s="768"/>
      <c r="G22" s="768"/>
      <c r="H22" s="768"/>
      <c r="I22" s="768"/>
      <c r="J22" s="768"/>
      <c r="K22" s="768"/>
      <c r="L22" s="768"/>
      <c r="M22" s="768"/>
      <c r="N22" s="768"/>
      <c r="O22" s="768"/>
      <c r="P22" s="769"/>
      <c r="Q22" s="817"/>
      <c r="R22" s="818"/>
      <c r="S22" s="818"/>
      <c r="T22" s="818"/>
      <c r="U22" s="818"/>
      <c r="V22" s="818"/>
      <c r="W22" s="818"/>
      <c r="X22" s="818"/>
      <c r="Y22" s="818"/>
      <c r="Z22" s="818"/>
      <c r="AA22" s="818"/>
      <c r="AB22" s="818"/>
      <c r="AC22" s="818"/>
      <c r="AD22" s="818"/>
      <c r="AE22" s="819"/>
      <c r="AF22" s="773"/>
      <c r="AG22" s="774"/>
      <c r="AH22" s="774"/>
      <c r="AI22" s="774"/>
      <c r="AJ22" s="775"/>
      <c r="AK22" s="820"/>
      <c r="AL22" s="821"/>
      <c r="AM22" s="821"/>
      <c r="AN22" s="821"/>
      <c r="AO22" s="821"/>
      <c r="AP22" s="821"/>
      <c r="AQ22" s="821"/>
      <c r="AR22" s="821"/>
      <c r="AS22" s="821"/>
      <c r="AT22" s="821"/>
      <c r="AU22" s="822"/>
      <c r="AV22" s="822"/>
      <c r="AW22" s="822"/>
      <c r="AX22" s="822"/>
      <c r="AY22" s="823"/>
      <c r="AZ22" s="824" t="s">
        <v>375</v>
      </c>
      <c r="BA22" s="824"/>
      <c r="BB22" s="824"/>
      <c r="BC22" s="824"/>
      <c r="BD22" s="825"/>
      <c r="BE22" s="233"/>
      <c r="BF22" s="233"/>
      <c r="BG22" s="233"/>
      <c r="BH22" s="233"/>
      <c r="BI22" s="233"/>
      <c r="BJ22" s="233"/>
      <c r="BK22" s="233"/>
      <c r="BL22" s="233"/>
      <c r="BM22" s="233"/>
      <c r="BN22" s="233"/>
      <c r="BO22" s="233"/>
      <c r="BP22" s="233"/>
      <c r="BQ22" s="238">
        <v>16</v>
      </c>
      <c r="BR22" s="239"/>
      <c r="BS22" s="800"/>
      <c r="BT22" s="801"/>
      <c r="BU22" s="801"/>
      <c r="BV22" s="801"/>
      <c r="BW22" s="801"/>
      <c r="BX22" s="801"/>
      <c r="BY22" s="801"/>
      <c r="BZ22" s="801"/>
      <c r="CA22" s="801"/>
      <c r="CB22" s="801"/>
      <c r="CC22" s="801"/>
      <c r="CD22" s="801"/>
      <c r="CE22" s="801"/>
      <c r="CF22" s="801"/>
      <c r="CG22" s="80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0"/>
      <c r="DW22" s="801"/>
      <c r="DX22" s="801"/>
      <c r="DY22" s="801"/>
      <c r="DZ22" s="806"/>
      <c r="EA22" s="234"/>
    </row>
    <row r="23" spans="1:131" s="235" customFormat="1" ht="26.25" customHeight="1" thickBot="1" x14ac:dyDescent="0.2">
      <c r="A23" s="240" t="s">
        <v>376</v>
      </c>
      <c r="B23" s="807" t="s">
        <v>377</v>
      </c>
      <c r="C23" s="808"/>
      <c r="D23" s="808"/>
      <c r="E23" s="808"/>
      <c r="F23" s="808"/>
      <c r="G23" s="808"/>
      <c r="H23" s="808"/>
      <c r="I23" s="808"/>
      <c r="J23" s="808"/>
      <c r="K23" s="808"/>
      <c r="L23" s="808"/>
      <c r="M23" s="808"/>
      <c r="N23" s="808"/>
      <c r="O23" s="808"/>
      <c r="P23" s="809"/>
      <c r="Q23" s="810">
        <v>11803</v>
      </c>
      <c r="R23" s="811"/>
      <c r="S23" s="811"/>
      <c r="T23" s="811"/>
      <c r="U23" s="811"/>
      <c r="V23" s="811">
        <v>11408</v>
      </c>
      <c r="W23" s="811"/>
      <c r="X23" s="811"/>
      <c r="Y23" s="811"/>
      <c r="Z23" s="811"/>
      <c r="AA23" s="811">
        <v>394</v>
      </c>
      <c r="AB23" s="811"/>
      <c r="AC23" s="811"/>
      <c r="AD23" s="811"/>
      <c r="AE23" s="812"/>
      <c r="AF23" s="813">
        <v>339</v>
      </c>
      <c r="AG23" s="811"/>
      <c r="AH23" s="811"/>
      <c r="AI23" s="811"/>
      <c r="AJ23" s="814"/>
      <c r="AK23" s="815"/>
      <c r="AL23" s="816"/>
      <c r="AM23" s="816"/>
      <c r="AN23" s="816"/>
      <c r="AO23" s="816"/>
      <c r="AP23" s="811">
        <v>6990</v>
      </c>
      <c r="AQ23" s="811"/>
      <c r="AR23" s="811"/>
      <c r="AS23" s="811"/>
      <c r="AT23" s="811"/>
      <c r="AU23" s="827"/>
      <c r="AV23" s="827"/>
      <c r="AW23" s="827"/>
      <c r="AX23" s="827"/>
      <c r="AY23" s="828"/>
      <c r="AZ23" s="829" t="s">
        <v>121</v>
      </c>
      <c r="BA23" s="830"/>
      <c r="BB23" s="830"/>
      <c r="BC23" s="830"/>
      <c r="BD23" s="831"/>
      <c r="BE23" s="233"/>
      <c r="BF23" s="233"/>
      <c r="BG23" s="233"/>
      <c r="BH23" s="233"/>
      <c r="BI23" s="233"/>
      <c r="BJ23" s="233"/>
      <c r="BK23" s="233"/>
      <c r="BL23" s="233"/>
      <c r="BM23" s="233"/>
      <c r="BN23" s="233"/>
      <c r="BO23" s="233"/>
      <c r="BP23" s="233"/>
      <c r="BQ23" s="238">
        <v>17</v>
      </c>
      <c r="BR23" s="239"/>
      <c r="BS23" s="800"/>
      <c r="BT23" s="801"/>
      <c r="BU23" s="801"/>
      <c r="BV23" s="801"/>
      <c r="BW23" s="801"/>
      <c r="BX23" s="801"/>
      <c r="BY23" s="801"/>
      <c r="BZ23" s="801"/>
      <c r="CA23" s="801"/>
      <c r="CB23" s="801"/>
      <c r="CC23" s="801"/>
      <c r="CD23" s="801"/>
      <c r="CE23" s="801"/>
      <c r="CF23" s="801"/>
      <c r="CG23" s="80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0"/>
      <c r="DW23" s="801"/>
      <c r="DX23" s="801"/>
      <c r="DY23" s="801"/>
      <c r="DZ23" s="806"/>
      <c r="EA23" s="234"/>
    </row>
    <row r="24" spans="1:131" s="235" customFormat="1" ht="26.25" customHeight="1" x14ac:dyDescent="0.15">
      <c r="A24" s="826" t="s">
        <v>378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32"/>
      <c r="BA24" s="232"/>
      <c r="BB24" s="232"/>
      <c r="BC24" s="232"/>
      <c r="BD24" s="232"/>
      <c r="BE24" s="233"/>
      <c r="BF24" s="233"/>
      <c r="BG24" s="233"/>
      <c r="BH24" s="233"/>
      <c r="BI24" s="233"/>
      <c r="BJ24" s="233"/>
      <c r="BK24" s="233"/>
      <c r="BL24" s="233"/>
      <c r="BM24" s="233"/>
      <c r="BN24" s="233"/>
      <c r="BO24" s="233"/>
      <c r="BP24" s="233"/>
      <c r="BQ24" s="238">
        <v>18</v>
      </c>
      <c r="BR24" s="239"/>
      <c r="BS24" s="800"/>
      <c r="BT24" s="801"/>
      <c r="BU24" s="801"/>
      <c r="BV24" s="801"/>
      <c r="BW24" s="801"/>
      <c r="BX24" s="801"/>
      <c r="BY24" s="801"/>
      <c r="BZ24" s="801"/>
      <c r="CA24" s="801"/>
      <c r="CB24" s="801"/>
      <c r="CC24" s="801"/>
      <c r="CD24" s="801"/>
      <c r="CE24" s="801"/>
      <c r="CF24" s="801"/>
      <c r="CG24" s="80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0"/>
      <c r="DW24" s="801"/>
      <c r="DX24" s="801"/>
      <c r="DY24" s="801"/>
      <c r="DZ24" s="806"/>
      <c r="EA24" s="234"/>
    </row>
    <row r="25" spans="1:131" ht="26.25" customHeight="1" thickBot="1" x14ac:dyDescent="0.2">
      <c r="A25" s="750" t="s">
        <v>379</v>
      </c>
      <c r="B25" s="750"/>
      <c r="C25" s="750"/>
      <c r="D25" s="750"/>
      <c r="E25" s="750"/>
      <c r="F25" s="750"/>
      <c r="G25" s="750"/>
      <c r="H25" s="750"/>
      <c r="I25" s="750"/>
      <c r="J25" s="750"/>
      <c r="K25" s="750"/>
      <c r="L25" s="750"/>
      <c r="M25" s="750"/>
      <c r="N25" s="750"/>
      <c r="O25" s="750"/>
      <c r="P25" s="750"/>
      <c r="Q25" s="750"/>
      <c r="R25" s="750"/>
      <c r="S25" s="750"/>
      <c r="T25" s="750"/>
      <c r="U25" s="750"/>
      <c r="V25" s="750"/>
      <c r="W25" s="750"/>
      <c r="X25" s="750"/>
      <c r="Y25" s="750"/>
      <c r="Z25" s="750"/>
      <c r="AA25" s="750"/>
      <c r="AB25" s="750"/>
      <c r="AC25" s="750"/>
      <c r="AD25" s="750"/>
      <c r="AE25" s="750"/>
      <c r="AF25" s="750"/>
      <c r="AG25" s="750"/>
      <c r="AH25" s="750"/>
      <c r="AI25" s="750"/>
      <c r="AJ25" s="750"/>
      <c r="AK25" s="750"/>
      <c r="AL25" s="750"/>
      <c r="AM25" s="750"/>
      <c r="AN25" s="750"/>
      <c r="AO25" s="750"/>
      <c r="AP25" s="750"/>
      <c r="AQ25" s="750"/>
      <c r="AR25" s="750"/>
      <c r="AS25" s="750"/>
      <c r="AT25" s="750"/>
      <c r="AU25" s="750"/>
      <c r="AV25" s="750"/>
      <c r="AW25" s="750"/>
      <c r="AX25" s="750"/>
      <c r="AY25" s="750"/>
      <c r="AZ25" s="750"/>
      <c r="BA25" s="750"/>
      <c r="BB25" s="750"/>
      <c r="BC25" s="750"/>
      <c r="BD25" s="750"/>
      <c r="BE25" s="750"/>
      <c r="BF25" s="750"/>
      <c r="BG25" s="750"/>
      <c r="BH25" s="750"/>
      <c r="BI25" s="750"/>
      <c r="BJ25" s="232"/>
      <c r="BK25" s="232"/>
      <c r="BL25" s="232"/>
      <c r="BM25" s="232"/>
      <c r="BN25" s="232"/>
      <c r="BO25" s="241"/>
      <c r="BP25" s="241"/>
      <c r="BQ25" s="238">
        <v>19</v>
      </c>
      <c r="BR25" s="239"/>
      <c r="BS25" s="800"/>
      <c r="BT25" s="801"/>
      <c r="BU25" s="801"/>
      <c r="BV25" s="801"/>
      <c r="BW25" s="801"/>
      <c r="BX25" s="801"/>
      <c r="BY25" s="801"/>
      <c r="BZ25" s="801"/>
      <c r="CA25" s="801"/>
      <c r="CB25" s="801"/>
      <c r="CC25" s="801"/>
      <c r="CD25" s="801"/>
      <c r="CE25" s="801"/>
      <c r="CF25" s="801"/>
      <c r="CG25" s="80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0"/>
      <c r="DW25" s="801"/>
      <c r="DX25" s="801"/>
      <c r="DY25" s="801"/>
      <c r="DZ25" s="806"/>
      <c r="EA25" s="230"/>
    </row>
    <row r="26" spans="1:131" ht="26.25" customHeight="1" x14ac:dyDescent="0.15">
      <c r="A26" s="740" t="s">
        <v>357</v>
      </c>
      <c r="B26" s="741"/>
      <c r="C26" s="741"/>
      <c r="D26" s="741"/>
      <c r="E26" s="741"/>
      <c r="F26" s="741"/>
      <c r="G26" s="741"/>
      <c r="H26" s="741"/>
      <c r="I26" s="741"/>
      <c r="J26" s="741"/>
      <c r="K26" s="741"/>
      <c r="L26" s="741"/>
      <c r="M26" s="741"/>
      <c r="N26" s="741"/>
      <c r="O26" s="741"/>
      <c r="P26" s="742"/>
      <c r="Q26" s="736" t="s">
        <v>380</v>
      </c>
      <c r="R26" s="732"/>
      <c r="S26" s="732"/>
      <c r="T26" s="732"/>
      <c r="U26" s="733"/>
      <c r="V26" s="736" t="s">
        <v>381</v>
      </c>
      <c r="W26" s="732"/>
      <c r="X26" s="732"/>
      <c r="Y26" s="732"/>
      <c r="Z26" s="733"/>
      <c r="AA26" s="736" t="s">
        <v>382</v>
      </c>
      <c r="AB26" s="732"/>
      <c r="AC26" s="732"/>
      <c r="AD26" s="732"/>
      <c r="AE26" s="732"/>
      <c r="AF26" s="832" t="s">
        <v>383</v>
      </c>
      <c r="AG26" s="833"/>
      <c r="AH26" s="833"/>
      <c r="AI26" s="833"/>
      <c r="AJ26" s="834"/>
      <c r="AK26" s="732" t="s">
        <v>384</v>
      </c>
      <c r="AL26" s="732"/>
      <c r="AM26" s="732"/>
      <c r="AN26" s="732"/>
      <c r="AO26" s="733"/>
      <c r="AP26" s="736" t="s">
        <v>385</v>
      </c>
      <c r="AQ26" s="732"/>
      <c r="AR26" s="732"/>
      <c r="AS26" s="732"/>
      <c r="AT26" s="733"/>
      <c r="AU26" s="736" t="s">
        <v>386</v>
      </c>
      <c r="AV26" s="732"/>
      <c r="AW26" s="732"/>
      <c r="AX26" s="732"/>
      <c r="AY26" s="733"/>
      <c r="AZ26" s="736" t="s">
        <v>387</v>
      </c>
      <c r="BA26" s="732"/>
      <c r="BB26" s="732"/>
      <c r="BC26" s="732"/>
      <c r="BD26" s="733"/>
      <c r="BE26" s="736" t="s">
        <v>364</v>
      </c>
      <c r="BF26" s="732"/>
      <c r="BG26" s="732"/>
      <c r="BH26" s="732"/>
      <c r="BI26" s="738"/>
      <c r="BJ26" s="232"/>
      <c r="BK26" s="232"/>
      <c r="BL26" s="232"/>
      <c r="BM26" s="232"/>
      <c r="BN26" s="232"/>
      <c r="BO26" s="241"/>
      <c r="BP26" s="241"/>
      <c r="BQ26" s="238">
        <v>20</v>
      </c>
      <c r="BR26" s="239"/>
      <c r="BS26" s="800"/>
      <c r="BT26" s="801"/>
      <c r="BU26" s="801"/>
      <c r="BV26" s="801"/>
      <c r="BW26" s="801"/>
      <c r="BX26" s="801"/>
      <c r="BY26" s="801"/>
      <c r="BZ26" s="801"/>
      <c r="CA26" s="801"/>
      <c r="CB26" s="801"/>
      <c r="CC26" s="801"/>
      <c r="CD26" s="801"/>
      <c r="CE26" s="801"/>
      <c r="CF26" s="801"/>
      <c r="CG26" s="80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0"/>
      <c r="DW26" s="801"/>
      <c r="DX26" s="801"/>
      <c r="DY26" s="801"/>
      <c r="DZ26" s="806"/>
      <c r="EA26" s="230"/>
    </row>
    <row r="27" spans="1:131" ht="26.25" customHeight="1" thickBot="1" x14ac:dyDescent="0.2">
      <c r="A27" s="743"/>
      <c r="B27" s="744"/>
      <c r="C27" s="744"/>
      <c r="D27" s="744"/>
      <c r="E27" s="744"/>
      <c r="F27" s="744"/>
      <c r="G27" s="744"/>
      <c r="H27" s="744"/>
      <c r="I27" s="744"/>
      <c r="J27" s="744"/>
      <c r="K27" s="744"/>
      <c r="L27" s="744"/>
      <c r="M27" s="744"/>
      <c r="N27" s="744"/>
      <c r="O27" s="744"/>
      <c r="P27" s="745"/>
      <c r="Q27" s="737"/>
      <c r="R27" s="734"/>
      <c r="S27" s="734"/>
      <c r="T27" s="734"/>
      <c r="U27" s="735"/>
      <c r="V27" s="737"/>
      <c r="W27" s="734"/>
      <c r="X27" s="734"/>
      <c r="Y27" s="734"/>
      <c r="Z27" s="735"/>
      <c r="AA27" s="737"/>
      <c r="AB27" s="734"/>
      <c r="AC27" s="734"/>
      <c r="AD27" s="734"/>
      <c r="AE27" s="734"/>
      <c r="AF27" s="835"/>
      <c r="AG27" s="836"/>
      <c r="AH27" s="836"/>
      <c r="AI27" s="836"/>
      <c r="AJ27" s="837"/>
      <c r="AK27" s="734"/>
      <c r="AL27" s="734"/>
      <c r="AM27" s="734"/>
      <c r="AN27" s="734"/>
      <c r="AO27" s="735"/>
      <c r="AP27" s="737"/>
      <c r="AQ27" s="734"/>
      <c r="AR27" s="734"/>
      <c r="AS27" s="734"/>
      <c r="AT27" s="735"/>
      <c r="AU27" s="737"/>
      <c r="AV27" s="734"/>
      <c r="AW27" s="734"/>
      <c r="AX27" s="734"/>
      <c r="AY27" s="735"/>
      <c r="AZ27" s="737"/>
      <c r="BA27" s="734"/>
      <c r="BB27" s="734"/>
      <c r="BC27" s="734"/>
      <c r="BD27" s="735"/>
      <c r="BE27" s="737"/>
      <c r="BF27" s="734"/>
      <c r="BG27" s="734"/>
      <c r="BH27" s="734"/>
      <c r="BI27" s="739"/>
      <c r="BJ27" s="232"/>
      <c r="BK27" s="232"/>
      <c r="BL27" s="232"/>
      <c r="BM27" s="232"/>
      <c r="BN27" s="232"/>
      <c r="BO27" s="241"/>
      <c r="BP27" s="241"/>
      <c r="BQ27" s="238">
        <v>21</v>
      </c>
      <c r="BR27" s="239"/>
      <c r="BS27" s="800"/>
      <c r="BT27" s="801"/>
      <c r="BU27" s="801"/>
      <c r="BV27" s="801"/>
      <c r="BW27" s="801"/>
      <c r="BX27" s="801"/>
      <c r="BY27" s="801"/>
      <c r="BZ27" s="801"/>
      <c r="CA27" s="801"/>
      <c r="CB27" s="801"/>
      <c r="CC27" s="801"/>
      <c r="CD27" s="801"/>
      <c r="CE27" s="801"/>
      <c r="CF27" s="801"/>
      <c r="CG27" s="80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0"/>
      <c r="DW27" s="801"/>
      <c r="DX27" s="801"/>
      <c r="DY27" s="801"/>
      <c r="DZ27" s="806"/>
      <c r="EA27" s="230"/>
    </row>
    <row r="28" spans="1:131" ht="26.25" customHeight="1" thickTop="1" x14ac:dyDescent="0.15">
      <c r="A28" s="242">
        <v>1</v>
      </c>
      <c r="B28" s="778" t="s">
        <v>388</v>
      </c>
      <c r="C28" s="779"/>
      <c r="D28" s="779"/>
      <c r="E28" s="779"/>
      <c r="F28" s="779"/>
      <c r="G28" s="779"/>
      <c r="H28" s="779"/>
      <c r="I28" s="779"/>
      <c r="J28" s="779"/>
      <c r="K28" s="779"/>
      <c r="L28" s="779"/>
      <c r="M28" s="779"/>
      <c r="N28" s="779"/>
      <c r="O28" s="779"/>
      <c r="P28" s="780"/>
      <c r="Q28" s="840">
        <v>2838</v>
      </c>
      <c r="R28" s="841"/>
      <c r="S28" s="841"/>
      <c r="T28" s="841"/>
      <c r="U28" s="841"/>
      <c r="V28" s="841">
        <v>2758</v>
      </c>
      <c r="W28" s="841"/>
      <c r="X28" s="841"/>
      <c r="Y28" s="841"/>
      <c r="Z28" s="841"/>
      <c r="AA28" s="841">
        <v>80</v>
      </c>
      <c r="AB28" s="841"/>
      <c r="AC28" s="841"/>
      <c r="AD28" s="841"/>
      <c r="AE28" s="842"/>
      <c r="AF28" s="843">
        <v>80</v>
      </c>
      <c r="AG28" s="841"/>
      <c r="AH28" s="841"/>
      <c r="AI28" s="841"/>
      <c r="AJ28" s="844"/>
      <c r="AK28" s="845">
        <v>270</v>
      </c>
      <c r="AL28" s="846"/>
      <c r="AM28" s="846"/>
      <c r="AN28" s="846"/>
      <c r="AO28" s="846"/>
      <c r="AP28" s="846" t="s">
        <v>565</v>
      </c>
      <c r="AQ28" s="846"/>
      <c r="AR28" s="846"/>
      <c r="AS28" s="846"/>
      <c r="AT28" s="846"/>
      <c r="AU28" s="846" t="s">
        <v>565</v>
      </c>
      <c r="AV28" s="846"/>
      <c r="AW28" s="846"/>
      <c r="AX28" s="846"/>
      <c r="AY28" s="846"/>
      <c r="AZ28" s="847" t="s">
        <v>565</v>
      </c>
      <c r="BA28" s="847"/>
      <c r="BB28" s="847"/>
      <c r="BC28" s="847"/>
      <c r="BD28" s="847"/>
      <c r="BE28" s="838"/>
      <c r="BF28" s="838"/>
      <c r="BG28" s="838"/>
      <c r="BH28" s="838"/>
      <c r="BI28" s="839"/>
      <c r="BJ28" s="232"/>
      <c r="BK28" s="232"/>
      <c r="BL28" s="232"/>
      <c r="BM28" s="232"/>
      <c r="BN28" s="232"/>
      <c r="BO28" s="241"/>
      <c r="BP28" s="241"/>
      <c r="BQ28" s="238">
        <v>22</v>
      </c>
      <c r="BR28" s="239"/>
      <c r="BS28" s="800"/>
      <c r="BT28" s="801"/>
      <c r="BU28" s="801"/>
      <c r="BV28" s="801"/>
      <c r="BW28" s="801"/>
      <c r="BX28" s="801"/>
      <c r="BY28" s="801"/>
      <c r="BZ28" s="801"/>
      <c r="CA28" s="801"/>
      <c r="CB28" s="801"/>
      <c r="CC28" s="801"/>
      <c r="CD28" s="801"/>
      <c r="CE28" s="801"/>
      <c r="CF28" s="801"/>
      <c r="CG28" s="80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0"/>
      <c r="DW28" s="801"/>
      <c r="DX28" s="801"/>
      <c r="DY28" s="801"/>
      <c r="DZ28" s="806"/>
      <c r="EA28" s="230"/>
    </row>
    <row r="29" spans="1:131" ht="26.25" customHeight="1" x14ac:dyDescent="0.15">
      <c r="A29" s="242">
        <v>2</v>
      </c>
      <c r="B29" s="767" t="s">
        <v>389</v>
      </c>
      <c r="C29" s="768"/>
      <c r="D29" s="768"/>
      <c r="E29" s="768"/>
      <c r="F29" s="768"/>
      <c r="G29" s="768"/>
      <c r="H29" s="768"/>
      <c r="I29" s="768"/>
      <c r="J29" s="768"/>
      <c r="K29" s="768"/>
      <c r="L29" s="768"/>
      <c r="M29" s="768"/>
      <c r="N29" s="768"/>
      <c r="O29" s="768"/>
      <c r="P29" s="769"/>
      <c r="Q29" s="770">
        <v>471</v>
      </c>
      <c r="R29" s="771"/>
      <c r="S29" s="771"/>
      <c r="T29" s="771"/>
      <c r="U29" s="771"/>
      <c r="V29" s="771">
        <v>468</v>
      </c>
      <c r="W29" s="771"/>
      <c r="X29" s="771"/>
      <c r="Y29" s="771"/>
      <c r="Z29" s="771"/>
      <c r="AA29" s="771">
        <v>3</v>
      </c>
      <c r="AB29" s="771"/>
      <c r="AC29" s="771"/>
      <c r="AD29" s="771"/>
      <c r="AE29" s="772"/>
      <c r="AF29" s="773">
        <v>3</v>
      </c>
      <c r="AG29" s="774"/>
      <c r="AH29" s="774"/>
      <c r="AI29" s="774"/>
      <c r="AJ29" s="775"/>
      <c r="AK29" s="730">
        <v>128</v>
      </c>
      <c r="AL29" s="725"/>
      <c r="AM29" s="725"/>
      <c r="AN29" s="725"/>
      <c r="AO29" s="725"/>
      <c r="AP29" s="725" t="s">
        <v>565</v>
      </c>
      <c r="AQ29" s="725"/>
      <c r="AR29" s="725"/>
      <c r="AS29" s="725"/>
      <c r="AT29" s="725"/>
      <c r="AU29" s="725" t="s">
        <v>565</v>
      </c>
      <c r="AV29" s="725"/>
      <c r="AW29" s="725"/>
      <c r="AX29" s="725"/>
      <c r="AY29" s="725"/>
      <c r="AZ29" s="848" t="s">
        <v>565</v>
      </c>
      <c r="BA29" s="848"/>
      <c r="BB29" s="848"/>
      <c r="BC29" s="848"/>
      <c r="BD29" s="848"/>
      <c r="BE29" s="726"/>
      <c r="BF29" s="726"/>
      <c r="BG29" s="726"/>
      <c r="BH29" s="726"/>
      <c r="BI29" s="727"/>
      <c r="BJ29" s="232"/>
      <c r="BK29" s="232"/>
      <c r="BL29" s="232"/>
      <c r="BM29" s="232"/>
      <c r="BN29" s="232"/>
      <c r="BO29" s="241"/>
      <c r="BP29" s="241"/>
      <c r="BQ29" s="238">
        <v>23</v>
      </c>
      <c r="BR29" s="239"/>
      <c r="BS29" s="800"/>
      <c r="BT29" s="801"/>
      <c r="BU29" s="801"/>
      <c r="BV29" s="801"/>
      <c r="BW29" s="801"/>
      <c r="BX29" s="801"/>
      <c r="BY29" s="801"/>
      <c r="BZ29" s="801"/>
      <c r="CA29" s="801"/>
      <c r="CB29" s="801"/>
      <c r="CC29" s="801"/>
      <c r="CD29" s="801"/>
      <c r="CE29" s="801"/>
      <c r="CF29" s="801"/>
      <c r="CG29" s="80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0"/>
      <c r="DW29" s="801"/>
      <c r="DX29" s="801"/>
      <c r="DY29" s="801"/>
      <c r="DZ29" s="806"/>
      <c r="EA29" s="230"/>
    </row>
    <row r="30" spans="1:131" ht="26.25" customHeight="1" x14ac:dyDescent="0.15">
      <c r="A30" s="242">
        <v>3</v>
      </c>
      <c r="B30" s="767" t="s">
        <v>390</v>
      </c>
      <c r="C30" s="768"/>
      <c r="D30" s="768"/>
      <c r="E30" s="768"/>
      <c r="F30" s="768"/>
      <c r="G30" s="768"/>
      <c r="H30" s="768"/>
      <c r="I30" s="768"/>
      <c r="J30" s="768"/>
      <c r="K30" s="768"/>
      <c r="L30" s="768"/>
      <c r="M30" s="768"/>
      <c r="N30" s="768"/>
      <c r="O30" s="768"/>
      <c r="P30" s="769"/>
      <c r="Q30" s="770">
        <v>579</v>
      </c>
      <c r="R30" s="771"/>
      <c r="S30" s="771"/>
      <c r="T30" s="771"/>
      <c r="U30" s="771"/>
      <c r="V30" s="771">
        <v>490</v>
      </c>
      <c r="W30" s="771"/>
      <c r="X30" s="771"/>
      <c r="Y30" s="771"/>
      <c r="Z30" s="771"/>
      <c r="AA30" s="771">
        <v>89</v>
      </c>
      <c r="AB30" s="771"/>
      <c r="AC30" s="771"/>
      <c r="AD30" s="771"/>
      <c r="AE30" s="772"/>
      <c r="AF30" s="773">
        <v>741</v>
      </c>
      <c r="AG30" s="774"/>
      <c r="AH30" s="774"/>
      <c r="AI30" s="774"/>
      <c r="AJ30" s="775"/>
      <c r="AK30" s="730">
        <v>1</v>
      </c>
      <c r="AL30" s="725"/>
      <c r="AM30" s="725"/>
      <c r="AN30" s="725"/>
      <c r="AO30" s="725"/>
      <c r="AP30" s="725">
        <v>1116</v>
      </c>
      <c r="AQ30" s="725"/>
      <c r="AR30" s="725"/>
      <c r="AS30" s="725"/>
      <c r="AT30" s="725"/>
      <c r="AU30" s="725">
        <v>2</v>
      </c>
      <c r="AV30" s="725"/>
      <c r="AW30" s="725"/>
      <c r="AX30" s="725"/>
      <c r="AY30" s="725"/>
      <c r="AZ30" s="848" t="s">
        <v>565</v>
      </c>
      <c r="BA30" s="848"/>
      <c r="BB30" s="848"/>
      <c r="BC30" s="848"/>
      <c r="BD30" s="848"/>
      <c r="BE30" s="726" t="s">
        <v>391</v>
      </c>
      <c r="BF30" s="726"/>
      <c r="BG30" s="726"/>
      <c r="BH30" s="726"/>
      <c r="BI30" s="727"/>
      <c r="BJ30" s="232"/>
      <c r="BK30" s="232"/>
      <c r="BL30" s="232"/>
      <c r="BM30" s="232"/>
      <c r="BN30" s="232"/>
      <c r="BO30" s="241"/>
      <c r="BP30" s="241"/>
      <c r="BQ30" s="238">
        <v>24</v>
      </c>
      <c r="BR30" s="239"/>
      <c r="BS30" s="800"/>
      <c r="BT30" s="801"/>
      <c r="BU30" s="801"/>
      <c r="BV30" s="801"/>
      <c r="BW30" s="801"/>
      <c r="BX30" s="801"/>
      <c r="BY30" s="801"/>
      <c r="BZ30" s="801"/>
      <c r="CA30" s="801"/>
      <c r="CB30" s="801"/>
      <c r="CC30" s="801"/>
      <c r="CD30" s="801"/>
      <c r="CE30" s="801"/>
      <c r="CF30" s="801"/>
      <c r="CG30" s="80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0"/>
      <c r="DW30" s="801"/>
      <c r="DX30" s="801"/>
      <c r="DY30" s="801"/>
      <c r="DZ30" s="806"/>
      <c r="EA30" s="230"/>
    </row>
    <row r="31" spans="1:131" ht="26.25" customHeight="1" x14ac:dyDescent="0.15">
      <c r="A31" s="242">
        <v>4</v>
      </c>
      <c r="B31" s="767" t="s">
        <v>392</v>
      </c>
      <c r="C31" s="768"/>
      <c r="D31" s="768"/>
      <c r="E31" s="768"/>
      <c r="F31" s="768"/>
      <c r="G31" s="768"/>
      <c r="H31" s="768"/>
      <c r="I31" s="768"/>
      <c r="J31" s="768"/>
      <c r="K31" s="768"/>
      <c r="L31" s="768"/>
      <c r="M31" s="768"/>
      <c r="N31" s="768"/>
      <c r="O31" s="768"/>
      <c r="P31" s="769"/>
      <c r="Q31" s="770">
        <v>860</v>
      </c>
      <c r="R31" s="771"/>
      <c r="S31" s="771"/>
      <c r="T31" s="771"/>
      <c r="U31" s="771"/>
      <c r="V31" s="771">
        <v>779</v>
      </c>
      <c r="W31" s="771"/>
      <c r="X31" s="771"/>
      <c r="Y31" s="771"/>
      <c r="Z31" s="771"/>
      <c r="AA31" s="771">
        <v>81</v>
      </c>
      <c r="AB31" s="771"/>
      <c r="AC31" s="771"/>
      <c r="AD31" s="771"/>
      <c r="AE31" s="772"/>
      <c r="AF31" s="773">
        <v>261</v>
      </c>
      <c r="AG31" s="774"/>
      <c r="AH31" s="774"/>
      <c r="AI31" s="774"/>
      <c r="AJ31" s="775"/>
      <c r="AK31" s="730">
        <v>255</v>
      </c>
      <c r="AL31" s="725"/>
      <c r="AM31" s="725"/>
      <c r="AN31" s="725"/>
      <c r="AO31" s="725"/>
      <c r="AP31" s="725">
        <v>5224</v>
      </c>
      <c r="AQ31" s="725"/>
      <c r="AR31" s="725"/>
      <c r="AS31" s="725"/>
      <c r="AT31" s="725"/>
      <c r="AU31" s="725">
        <v>2225</v>
      </c>
      <c r="AV31" s="725"/>
      <c r="AW31" s="725"/>
      <c r="AX31" s="725"/>
      <c r="AY31" s="725"/>
      <c r="AZ31" s="848" t="s">
        <v>565</v>
      </c>
      <c r="BA31" s="848"/>
      <c r="BB31" s="848"/>
      <c r="BC31" s="848"/>
      <c r="BD31" s="848"/>
      <c r="BE31" s="726" t="s">
        <v>391</v>
      </c>
      <c r="BF31" s="726"/>
      <c r="BG31" s="726"/>
      <c r="BH31" s="726"/>
      <c r="BI31" s="727"/>
      <c r="BJ31" s="232"/>
      <c r="BK31" s="232"/>
      <c r="BL31" s="232"/>
      <c r="BM31" s="232"/>
      <c r="BN31" s="232"/>
      <c r="BO31" s="241"/>
      <c r="BP31" s="241"/>
      <c r="BQ31" s="238">
        <v>25</v>
      </c>
      <c r="BR31" s="239"/>
      <c r="BS31" s="800"/>
      <c r="BT31" s="801"/>
      <c r="BU31" s="801"/>
      <c r="BV31" s="801"/>
      <c r="BW31" s="801"/>
      <c r="BX31" s="801"/>
      <c r="BY31" s="801"/>
      <c r="BZ31" s="801"/>
      <c r="CA31" s="801"/>
      <c r="CB31" s="801"/>
      <c r="CC31" s="801"/>
      <c r="CD31" s="801"/>
      <c r="CE31" s="801"/>
      <c r="CF31" s="801"/>
      <c r="CG31" s="80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0"/>
      <c r="DW31" s="801"/>
      <c r="DX31" s="801"/>
      <c r="DY31" s="801"/>
      <c r="DZ31" s="806"/>
      <c r="EA31" s="230"/>
    </row>
    <row r="32" spans="1:131" ht="26.25" customHeight="1" x14ac:dyDescent="0.15">
      <c r="A32" s="242">
        <v>5</v>
      </c>
      <c r="B32" s="767"/>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c r="AG32" s="774"/>
      <c r="AH32" s="774"/>
      <c r="AI32" s="774"/>
      <c r="AJ32" s="775"/>
      <c r="AK32" s="730"/>
      <c r="AL32" s="725"/>
      <c r="AM32" s="725"/>
      <c r="AN32" s="725"/>
      <c r="AO32" s="725"/>
      <c r="AP32" s="725"/>
      <c r="AQ32" s="725"/>
      <c r="AR32" s="725"/>
      <c r="AS32" s="725"/>
      <c r="AT32" s="725"/>
      <c r="AU32" s="725"/>
      <c r="AV32" s="725"/>
      <c r="AW32" s="725"/>
      <c r="AX32" s="725"/>
      <c r="AY32" s="725"/>
      <c r="AZ32" s="848"/>
      <c r="BA32" s="848"/>
      <c r="BB32" s="848"/>
      <c r="BC32" s="848"/>
      <c r="BD32" s="848"/>
      <c r="BE32" s="726"/>
      <c r="BF32" s="726"/>
      <c r="BG32" s="726"/>
      <c r="BH32" s="726"/>
      <c r="BI32" s="727"/>
      <c r="BJ32" s="232"/>
      <c r="BK32" s="232"/>
      <c r="BL32" s="232"/>
      <c r="BM32" s="232"/>
      <c r="BN32" s="232"/>
      <c r="BO32" s="241"/>
      <c r="BP32" s="241"/>
      <c r="BQ32" s="238">
        <v>26</v>
      </c>
      <c r="BR32" s="239"/>
      <c r="BS32" s="800"/>
      <c r="BT32" s="801"/>
      <c r="BU32" s="801"/>
      <c r="BV32" s="801"/>
      <c r="BW32" s="801"/>
      <c r="BX32" s="801"/>
      <c r="BY32" s="801"/>
      <c r="BZ32" s="801"/>
      <c r="CA32" s="801"/>
      <c r="CB32" s="801"/>
      <c r="CC32" s="801"/>
      <c r="CD32" s="801"/>
      <c r="CE32" s="801"/>
      <c r="CF32" s="801"/>
      <c r="CG32" s="80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0"/>
      <c r="DW32" s="801"/>
      <c r="DX32" s="801"/>
      <c r="DY32" s="801"/>
      <c r="DZ32" s="806"/>
      <c r="EA32" s="230"/>
    </row>
    <row r="33" spans="1:131" ht="26.25" customHeight="1" x14ac:dyDescent="0.15">
      <c r="A33" s="242">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730"/>
      <c r="AL33" s="725"/>
      <c r="AM33" s="725"/>
      <c r="AN33" s="725"/>
      <c r="AO33" s="725"/>
      <c r="AP33" s="725"/>
      <c r="AQ33" s="725"/>
      <c r="AR33" s="725"/>
      <c r="AS33" s="725"/>
      <c r="AT33" s="725"/>
      <c r="AU33" s="725"/>
      <c r="AV33" s="725"/>
      <c r="AW33" s="725"/>
      <c r="AX33" s="725"/>
      <c r="AY33" s="725"/>
      <c r="AZ33" s="848"/>
      <c r="BA33" s="848"/>
      <c r="BB33" s="848"/>
      <c r="BC33" s="848"/>
      <c r="BD33" s="848"/>
      <c r="BE33" s="726"/>
      <c r="BF33" s="726"/>
      <c r="BG33" s="726"/>
      <c r="BH33" s="726"/>
      <c r="BI33" s="727"/>
      <c r="BJ33" s="232"/>
      <c r="BK33" s="232"/>
      <c r="BL33" s="232"/>
      <c r="BM33" s="232"/>
      <c r="BN33" s="232"/>
      <c r="BO33" s="241"/>
      <c r="BP33" s="241"/>
      <c r="BQ33" s="238">
        <v>27</v>
      </c>
      <c r="BR33" s="239"/>
      <c r="BS33" s="800"/>
      <c r="BT33" s="801"/>
      <c r="BU33" s="801"/>
      <c r="BV33" s="801"/>
      <c r="BW33" s="801"/>
      <c r="BX33" s="801"/>
      <c r="BY33" s="801"/>
      <c r="BZ33" s="801"/>
      <c r="CA33" s="801"/>
      <c r="CB33" s="801"/>
      <c r="CC33" s="801"/>
      <c r="CD33" s="801"/>
      <c r="CE33" s="801"/>
      <c r="CF33" s="801"/>
      <c r="CG33" s="80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0"/>
      <c r="DW33" s="801"/>
      <c r="DX33" s="801"/>
      <c r="DY33" s="801"/>
      <c r="DZ33" s="806"/>
      <c r="EA33" s="230"/>
    </row>
    <row r="34" spans="1:131" ht="26.25" customHeight="1" x14ac:dyDescent="0.15">
      <c r="A34" s="242">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730"/>
      <c r="AL34" s="725"/>
      <c r="AM34" s="725"/>
      <c r="AN34" s="725"/>
      <c r="AO34" s="725"/>
      <c r="AP34" s="725"/>
      <c r="AQ34" s="725"/>
      <c r="AR34" s="725"/>
      <c r="AS34" s="725"/>
      <c r="AT34" s="725"/>
      <c r="AU34" s="725"/>
      <c r="AV34" s="725"/>
      <c r="AW34" s="725"/>
      <c r="AX34" s="725"/>
      <c r="AY34" s="725"/>
      <c r="AZ34" s="848"/>
      <c r="BA34" s="848"/>
      <c r="BB34" s="848"/>
      <c r="BC34" s="848"/>
      <c r="BD34" s="848"/>
      <c r="BE34" s="726"/>
      <c r="BF34" s="726"/>
      <c r="BG34" s="726"/>
      <c r="BH34" s="726"/>
      <c r="BI34" s="727"/>
      <c r="BJ34" s="232"/>
      <c r="BK34" s="232"/>
      <c r="BL34" s="232"/>
      <c r="BM34" s="232"/>
      <c r="BN34" s="232"/>
      <c r="BO34" s="241"/>
      <c r="BP34" s="241"/>
      <c r="BQ34" s="238">
        <v>28</v>
      </c>
      <c r="BR34" s="239"/>
      <c r="BS34" s="800"/>
      <c r="BT34" s="801"/>
      <c r="BU34" s="801"/>
      <c r="BV34" s="801"/>
      <c r="BW34" s="801"/>
      <c r="BX34" s="801"/>
      <c r="BY34" s="801"/>
      <c r="BZ34" s="801"/>
      <c r="CA34" s="801"/>
      <c r="CB34" s="801"/>
      <c r="CC34" s="801"/>
      <c r="CD34" s="801"/>
      <c r="CE34" s="801"/>
      <c r="CF34" s="801"/>
      <c r="CG34" s="80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0"/>
      <c r="DW34" s="801"/>
      <c r="DX34" s="801"/>
      <c r="DY34" s="801"/>
      <c r="DZ34" s="806"/>
      <c r="EA34" s="230"/>
    </row>
    <row r="35" spans="1:131" ht="26.25" customHeight="1" x14ac:dyDescent="0.15">
      <c r="A35" s="242">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730"/>
      <c r="AL35" s="725"/>
      <c r="AM35" s="725"/>
      <c r="AN35" s="725"/>
      <c r="AO35" s="725"/>
      <c r="AP35" s="725"/>
      <c r="AQ35" s="725"/>
      <c r="AR35" s="725"/>
      <c r="AS35" s="725"/>
      <c r="AT35" s="725"/>
      <c r="AU35" s="725"/>
      <c r="AV35" s="725"/>
      <c r="AW35" s="725"/>
      <c r="AX35" s="725"/>
      <c r="AY35" s="725"/>
      <c r="AZ35" s="848"/>
      <c r="BA35" s="848"/>
      <c r="BB35" s="848"/>
      <c r="BC35" s="848"/>
      <c r="BD35" s="848"/>
      <c r="BE35" s="726"/>
      <c r="BF35" s="726"/>
      <c r="BG35" s="726"/>
      <c r="BH35" s="726"/>
      <c r="BI35" s="727"/>
      <c r="BJ35" s="232"/>
      <c r="BK35" s="232"/>
      <c r="BL35" s="232"/>
      <c r="BM35" s="232"/>
      <c r="BN35" s="232"/>
      <c r="BO35" s="241"/>
      <c r="BP35" s="241"/>
      <c r="BQ35" s="238">
        <v>29</v>
      </c>
      <c r="BR35" s="239"/>
      <c r="BS35" s="800"/>
      <c r="BT35" s="801"/>
      <c r="BU35" s="801"/>
      <c r="BV35" s="801"/>
      <c r="BW35" s="801"/>
      <c r="BX35" s="801"/>
      <c r="BY35" s="801"/>
      <c r="BZ35" s="801"/>
      <c r="CA35" s="801"/>
      <c r="CB35" s="801"/>
      <c r="CC35" s="801"/>
      <c r="CD35" s="801"/>
      <c r="CE35" s="801"/>
      <c r="CF35" s="801"/>
      <c r="CG35" s="80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0"/>
      <c r="DW35" s="801"/>
      <c r="DX35" s="801"/>
      <c r="DY35" s="801"/>
      <c r="DZ35" s="806"/>
      <c r="EA35" s="230"/>
    </row>
    <row r="36" spans="1:131" ht="26.25" customHeight="1" x14ac:dyDescent="0.15">
      <c r="A36" s="242">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730"/>
      <c r="AL36" s="725"/>
      <c r="AM36" s="725"/>
      <c r="AN36" s="725"/>
      <c r="AO36" s="725"/>
      <c r="AP36" s="725"/>
      <c r="AQ36" s="725"/>
      <c r="AR36" s="725"/>
      <c r="AS36" s="725"/>
      <c r="AT36" s="725"/>
      <c r="AU36" s="725"/>
      <c r="AV36" s="725"/>
      <c r="AW36" s="725"/>
      <c r="AX36" s="725"/>
      <c r="AY36" s="725"/>
      <c r="AZ36" s="848"/>
      <c r="BA36" s="848"/>
      <c r="BB36" s="848"/>
      <c r="BC36" s="848"/>
      <c r="BD36" s="848"/>
      <c r="BE36" s="726"/>
      <c r="BF36" s="726"/>
      <c r="BG36" s="726"/>
      <c r="BH36" s="726"/>
      <c r="BI36" s="727"/>
      <c r="BJ36" s="232"/>
      <c r="BK36" s="232"/>
      <c r="BL36" s="232"/>
      <c r="BM36" s="232"/>
      <c r="BN36" s="232"/>
      <c r="BO36" s="241"/>
      <c r="BP36" s="241"/>
      <c r="BQ36" s="238">
        <v>30</v>
      </c>
      <c r="BR36" s="239"/>
      <c r="BS36" s="800"/>
      <c r="BT36" s="801"/>
      <c r="BU36" s="801"/>
      <c r="BV36" s="801"/>
      <c r="BW36" s="801"/>
      <c r="BX36" s="801"/>
      <c r="BY36" s="801"/>
      <c r="BZ36" s="801"/>
      <c r="CA36" s="801"/>
      <c r="CB36" s="801"/>
      <c r="CC36" s="801"/>
      <c r="CD36" s="801"/>
      <c r="CE36" s="801"/>
      <c r="CF36" s="801"/>
      <c r="CG36" s="80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0"/>
      <c r="DW36" s="801"/>
      <c r="DX36" s="801"/>
      <c r="DY36" s="801"/>
      <c r="DZ36" s="806"/>
      <c r="EA36" s="230"/>
    </row>
    <row r="37" spans="1:131" ht="26.25" customHeight="1" x14ac:dyDescent="0.15">
      <c r="A37" s="242">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730"/>
      <c r="AL37" s="725"/>
      <c r="AM37" s="725"/>
      <c r="AN37" s="725"/>
      <c r="AO37" s="725"/>
      <c r="AP37" s="725"/>
      <c r="AQ37" s="725"/>
      <c r="AR37" s="725"/>
      <c r="AS37" s="725"/>
      <c r="AT37" s="725"/>
      <c r="AU37" s="725"/>
      <c r="AV37" s="725"/>
      <c r="AW37" s="725"/>
      <c r="AX37" s="725"/>
      <c r="AY37" s="725"/>
      <c r="AZ37" s="848"/>
      <c r="BA37" s="848"/>
      <c r="BB37" s="848"/>
      <c r="BC37" s="848"/>
      <c r="BD37" s="848"/>
      <c r="BE37" s="726"/>
      <c r="BF37" s="726"/>
      <c r="BG37" s="726"/>
      <c r="BH37" s="726"/>
      <c r="BI37" s="727"/>
      <c r="BJ37" s="232"/>
      <c r="BK37" s="232"/>
      <c r="BL37" s="232"/>
      <c r="BM37" s="232"/>
      <c r="BN37" s="232"/>
      <c r="BO37" s="241"/>
      <c r="BP37" s="241"/>
      <c r="BQ37" s="238">
        <v>31</v>
      </c>
      <c r="BR37" s="239"/>
      <c r="BS37" s="800"/>
      <c r="BT37" s="801"/>
      <c r="BU37" s="801"/>
      <c r="BV37" s="801"/>
      <c r="BW37" s="801"/>
      <c r="BX37" s="801"/>
      <c r="BY37" s="801"/>
      <c r="BZ37" s="801"/>
      <c r="CA37" s="801"/>
      <c r="CB37" s="801"/>
      <c r="CC37" s="801"/>
      <c r="CD37" s="801"/>
      <c r="CE37" s="801"/>
      <c r="CF37" s="801"/>
      <c r="CG37" s="80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0"/>
      <c r="DW37" s="801"/>
      <c r="DX37" s="801"/>
      <c r="DY37" s="801"/>
      <c r="DZ37" s="806"/>
      <c r="EA37" s="230"/>
    </row>
    <row r="38" spans="1:131" ht="26.25" customHeight="1" x14ac:dyDescent="0.15">
      <c r="A38" s="242">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730"/>
      <c r="AL38" s="725"/>
      <c r="AM38" s="725"/>
      <c r="AN38" s="725"/>
      <c r="AO38" s="725"/>
      <c r="AP38" s="725"/>
      <c r="AQ38" s="725"/>
      <c r="AR38" s="725"/>
      <c r="AS38" s="725"/>
      <c r="AT38" s="725"/>
      <c r="AU38" s="725"/>
      <c r="AV38" s="725"/>
      <c r="AW38" s="725"/>
      <c r="AX38" s="725"/>
      <c r="AY38" s="725"/>
      <c r="AZ38" s="848"/>
      <c r="BA38" s="848"/>
      <c r="BB38" s="848"/>
      <c r="BC38" s="848"/>
      <c r="BD38" s="848"/>
      <c r="BE38" s="726"/>
      <c r="BF38" s="726"/>
      <c r="BG38" s="726"/>
      <c r="BH38" s="726"/>
      <c r="BI38" s="727"/>
      <c r="BJ38" s="232"/>
      <c r="BK38" s="232"/>
      <c r="BL38" s="232"/>
      <c r="BM38" s="232"/>
      <c r="BN38" s="232"/>
      <c r="BO38" s="241"/>
      <c r="BP38" s="241"/>
      <c r="BQ38" s="238">
        <v>32</v>
      </c>
      <c r="BR38" s="239"/>
      <c r="BS38" s="800"/>
      <c r="BT38" s="801"/>
      <c r="BU38" s="801"/>
      <c r="BV38" s="801"/>
      <c r="BW38" s="801"/>
      <c r="BX38" s="801"/>
      <c r="BY38" s="801"/>
      <c r="BZ38" s="801"/>
      <c r="CA38" s="801"/>
      <c r="CB38" s="801"/>
      <c r="CC38" s="801"/>
      <c r="CD38" s="801"/>
      <c r="CE38" s="801"/>
      <c r="CF38" s="801"/>
      <c r="CG38" s="80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0"/>
      <c r="DW38" s="801"/>
      <c r="DX38" s="801"/>
      <c r="DY38" s="801"/>
      <c r="DZ38" s="806"/>
      <c r="EA38" s="230"/>
    </row>
    <row r="39" spans="1:131" ht="26.25" customHeight="1" x14ac:dyDescent="0.15">
      <c r="A39" s="242">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730"/>
      <c r="AL39" s="725"/>
      <c r="AM39" s="725"/>
      <c r="AN39" s="725"/>
      <c r="AO39" s="725"/>
      <c r="AP39" s="725"/>
      <c r="AQ39" s="725"/>
      <c r="AR39" s="725"/>
      <c r="AS39" s="725"/>
      <c r="AT39" s="725"/>
      <c r="AU39" s="725"/>
      <c r="AV39" s="725"/>
      <c r="AW39" s="725"/>
      <c r="AX39" s="725"/>
      <c r="AY39" s="725"/>
      <c r="AZ39" s="848"/>
      <c r="BA39" s="848"/>
      <c r="BB39" s="848"/>
      <c r="BC39" s="848"/>
      <c r="BD39" s="848"/>
      <c r="BE39" s="726"/>
      <c r="BF39" s="726"/>
      <c r="BG39" s="726"/>
      <c r="BH39" s="726"/>
      <c r="BI39" s="727"/>
      <c r="BJ39" s="232"/>
      <c r="BK39" s="232"/>
      <c r="BL39" s="232"/>
      <c r="BM39" s="232"/>
      <c r="BN39" s="232"/>
      <c r="BO39" s="241"/>
      <c r="BP39" s="241"/>
      <c r="BQ39" s="238">
        <v>33</v>
      </c>
      <c r="BR39" s="239"/>
      <c r="BS39" s="800"/>
      <c r="BT39" s="801"/>
      <c r="BU39" s="801"/>
      <c r="BV39" s="801"/>
      <c r="BW39" s="801"/>
      <c r="BX39" s="801"/>
      <c r="BY39" s="801"/>
      <c r="BZ39" s="801"/>
      <c r="CA39" s="801"/>
      <c r="CB39" s="801"/>
      <c r="CC39" s="801"/>
      <c r="CD39" s="801"/>
      <c r="CE39" s="801"/>
      <c r="CF39" s="801"/>
      <c r="CG39" s="80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0"/>
      <c r="DW39" s="801"/>
      <c r="DX39" s="801"/>
      <c r="DY39" s="801"/>
      <c r="DZ39" s="806"/>
      <c r="EA39" s="230"/>
    </row>
    <row r="40" spans="1:131" ht="26.25" customHeight="1" x14ac:dyDescent="0.15">
      <c r="A40" s="238">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730"/>
      <c r="AL40" s="725"/>
      <c r="AM40" s="725"/>
      <c r="AN40" s="725"/>
      <c r="AO40" s="725"/>
      <c r="AP40" s="725"/>
      <c r="AQ40" s="725"/>
      <c r="AR40" s="725"/>
      <c r="AS40" s="725"/>
      <c r="AT40" s="725"/>
      <c r="AU40" s="725"/>
      <c r="AV40" s="725"/>
      <c r="AW40" s="725"/>
      <c r="AX40" s="725"/>
      <c r="AY40" s="725"/>
      <c r="AZ40" s="848"/>
      <c r="BA40" s="848"/>
      <c r="BB40" s="848"/>
      <c r="BC40" s="848"/>
      <c r="BD40" s="848"/>
      <c r="BE40" s="726"/>
      <c r="BF40" s="726"/>
      <c r="BG40" s="726"/>
      <c r="BH40" s="726"/>
      <c r="BI40" s="727"/>
      <c r="BJ40" s="232"/>
      <c r="BK40" s="232"/>
      <c r="BL40" s="232"/>
      <c r="BM40" s="232"/>
      <c r="BN40" s="232"/>
      <c r="BO40" s="241"/>
      <c r="BP40" s="241"/>
      <c r="BQ40" s="238">
        <v>34</v>
      </c>
      <c r="BR40" s="239"/>
      <c r="BS40" s="800"/>
      <c r="BT40" s="801"/>
      <c r="BU40" s="801"/>
      <c r="BV40" s="801"/>
      <c r="BW40" s="801"/>
      <c r="BX40" s="801"/>
      <c r="BY40" s="801"/>
      <c r="BZ40" s="801"/>
      <c r="CA40" s="801"/>
      <c r="CB40" s="801"/>
      <c r="CC40" s="801"/>
      <c r="CD40" s="801"/>
      <c r="CE40" s="801"/>
      <c r="CF40" s="801"/>
      <c r="CG40" s="80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0"/>
      <c r="DW40" s="801"/>
      <c r="DX40" s="801"/>
      <c r="DY40" s="801"/>
      <c r="DZ40" s="806"/>
      <c r="EA40" s="230"/>
    </row>
    <row r="41" spans="1:131" ht="26.25" customHeight="1" x14ac:dyDescent="0.15">
      <c r="A41" s="238">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730"/>
      <c r="AL41" s="725"/>
      <c r="AM41" s="725"/>
      <c r="AN41" s="725"/>
      <c r="AO41" s="725"/>
      <c r="AP41" s="725"/>
      <c r="AQ41" s="725"/>
      <c r="AR41" s="725"/>
      <c r="AS41" s="725"/>
      <c r="AT41" s="725"/>
      <c r="AU41" s="725"/>
      <c r="AV41" s="725"/>
      <c r="AW41" s="725"/>
      <c r="AX41" s="725"/>
      <c r="AY41" s="725"/>
      <c r="AZ41" s="848"/>
      <c r="BA41" s="848"/>
      <c r="BB41" s="848"/>
      <c r="BC41" s="848"/>
      <c r="BD41" s="848"/>
      <c r="BE41" s="726"/>
      <c r="BF41" s="726"/>
      <c r="BG41" s="726"/>
      <c r="BH41" s="726"/>
      <c r="BI41" s="727"/>
      <c r="BJ41" s="232"/>
      <c r="BK41" s="232"/>
      <c r="BL41" s="232"/>
      <c r="BM41" s="232"/>
      <c r="BN41" s="232"/>
      <c r="BO41" s="241"/>
      <c r="BP41" s="241"/>
      <c r="BQ41" s="238">
        <v>35</v>
      </c>
      <c r="BR41" s="239"/>
      <c r="BS41" s="800"/>
      <c r="BT41" s="801"/>
      <c r="BU41" s="801"/>
      <c r="BV41" s="801"/>
      <c r="BW41" s="801"/>
      <c r="BX41" s="801"/>
      <c r="BY41" s="801"/>
      <c r="BZ41" s="801"/>
      <c r="CA41" s="801"/>
      <c r="CB41" s="801"/>
      <c r="CC41" s="801"/>
      <c r="CD41" s="801"/>
      <c r="CE41" s="801"/>
      <c r="CF41" s="801"/>
      <c r="CG41" s="80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0"/>
      <c r="DW41" s="801"/>
      <c r="DX41" s="801"/>
      <c r="DY41" s="801"/>
      <c r="DZ41" s="806"/>
      <c r="EA41" s="230"/>
    </row>
    <row r="42" spans="1:131" ht="26.25" customHeight="1" x14ac:dyDescent="0.15">
      <c r="A42" s="238">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730"/>
      <c r="AL42" s="725"/>
      <c r="AM42" s="725"/>
      <c r="AN42" s="725"/>
      <c r="AO42" s="725"/>
      <c r="AP42" s="725"/>
      <c r="AQ42" s="725"/>
      <c r="AR42" s="725"/>
      <c r="AS42" s="725"/>
      <c r="AT42" s="725"/>
      <c r="AU42" s="725"/>
      <c r="AV42" s="725"/>
      <c r="AW42" s="725"/>
      <c r="AX42" s="725"/>
      <c r="AY42" s="725"/>
      <c r="AZ42" s="848"/>
      <c r="BA42" s="848"/>
      <c r="BB42" s="848"/>
      <c r="BC42" s="848"/>
      <c r="BD42" s="848"/>
      <c r="BE42" s="726"/>
      <c r="BF42" s="726"/>
      <c r="BG42" s="726"/>
      <c r="BH42" s="726"/>
      <c r="BI42" s="727"/>
      <c r="BJ42" s="232"/>
      <c r="BK42" s="232"/>
      <c r="BL42" s="232"/>
      <c r="BM42" s="232"/>
      <c r="BN42" s="232"/>
      <c r="BO42" s="241"/>
      <c r="BP42" s="241"/>
      <c r="BQ42" s="238">
        <v>36</v>
      </c>
      <c r="BR42" s="239"/>
      <c r="BS42" s="800"/>
      <c r="BT42" s="801"/>
      <c r="BU42" s="801"/>
      <c r="BV42" s="801"/>
      <c r="BW42" s="801"/>
      <c r="BX42" s="801"/>
      <c r="BY42" s="801"/>
      <c r="BZ42" s="801"/>
      <c r="CA42" s="801"/>
      <c r="CB42" s="801"/>
      <c r="CC42" s="801"/>
      <c r="CD42" s="801"/>
      <c r="CE42" s="801"/>
      <c r="CF42" s="801"/>
      <c r="CG42" s="80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0"/>
      <c r="DW42" s="801"/>
      <c r="DX42" s="801"/>
      <c r="DY42" s="801"/>
      <c r="DZ42" s="806"/>
      <c r="EA42" s="230"/>
    </row>
    <row r="43" spans="1:131" ht="26.25" customHeight="1" x14ac:dyDescent="0.15">
      <c r="A43" s="238">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730"/>
      <c r="AL43" s="725"/>
      <c r="AM43" s="725"/>
      <c r="AN43" s="725"/>
      <c r="AO43" s="725"/>
      <c r="AP43" s="725"/>
      <c r="AQ43" s="725"/>
      <c r="AR43" s="725"/>
      <c r="AS43" s="725"/>
      <c r="AT43" s="725"/>
      <c r="AU43" s="725"/>
      <c r="AV43" s="725"/>
      <c r="AW43" s="725"/>
      <c r="AX43" s="725"/>
      <c r="AY43" s="725"/>
      <c r="AZ43" s="848"/>
      <c r="BA43" s="848"/>
      <c r="BB43" s="848"/>
      <c r="BC43" s="848"/>
      <c r="BD43" s="848"/>
      <c r="BE43" s="726"/>
      <c r="BF43" s="726"/>
      <c r="BG43" s="726"/>
      <c r="BH43" s="726"/>
      <c r="BI43" s="727"/>
      <c r="BJ43" s="232"/>
      <c r="BK43" s="232"/>
      <c r="BL43" s="232"/>
      <c r="BM43" s="232"/>
      <c r="BN43" s="232"/>
      <c r="BO43" s="241"/>
      <c r="BP43" s="241"/>
      <c r="BQ43" s="238">
        <v>37</v>
      </c>
      <c r="BR43" s="239"/>
      <c r="BS43" s="800"/>
      <c r="BT43" s="801"/>
      <c r="BU43" s="801"/>
      <c r="BV43" s="801"/>
      <c r="BW43" s="801"/>
      <c r="BX43" s="801"/>
      <c r="BY43" s="801"/>
      <c r="BZ43" s="801"/>
      <c r="CA43" s="801"/>
      <c r="CB43" s="801"/>
      <c r="CC43" s="801"/>
      <c r="CD43" s="801"/>
      <c r="CE43" s="801"/>
      <c r="CF43" s="801"/>
      <c r="CG43" s="80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0"/>
      <c r="DW43" s="801"/>
      <c r="DX43" s="801"/>
      <c r="DY43" s="801"/>
      <c r="DZ43" s="806"/>
      <c r="EA43" s="230"/>
    </row>
    <row r="44" spans="1:131" ht="26.25" customHeight="1" x14ac:dyDescent="0.15">
      <c r="A44" s="238">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730"/>
      <c r="AL44" s="725"/>
      <c r="AM44" s="725"/>
      <c r="AN44" s="725"/>
      <c r="AO44" s="725"/>
      <c r="AP44" s="725"/>
      <c r="AQ44" s="725"/>
      <c r="AR44" s="725"/>
      <c r="AS44" s="725"/>
      <c r="AT44" s="725"/>
      <c r="AU44" s="725"/>
      <c r="AV44" s="725"/>
      <c r="AW44" s="725"/>
      <c r="AX44" s="725"/>
      <c r="AY44" s="725"/>
      <c r="AZ44" s="848"/>
      <c r="BA44" s="848"/>
      <c r="BB44" s="848"/>
      <c r="BC44" s="848"/>
      <c r="BD44" s="848"/>
      <c r="BE44" s="726"/>
      <c r="BF44" s="726"/>
      <c r="BG44" s="726"/>
      <c r="BH44" s="726"/>
      <c r="BI44" s="727"/>
      <c r="BJ44" s="232"/>
      <c r="BK44" s="232"/>
      <c r="BL44" s="232"/>
      <c r="BM44" s="232"/>
      <c r="BN44" s="232"/>
      <c r="BO44" s="241"/>
      <c r="BP44" s="241"/>
      <c r="BQ44" s="238">
        <v>38</v>
      </c>
      <c r="BR44" s="239"/>
      <c r="BS44" s="800"/>
      <c r="BT44" s="801"/>
      <c r="BU44" s="801"/>
      <c r="BV44" s="801"/>
      <c r="BW44" s="801"/>
      <c r="BX44" s="801"/>
      <c r="BY44" s="801"/>
      <c r="BZ44" s="801"/>
      <c r="CA44" s="801"/>
      <c r="CB44" s="801"/>
      <c r="CC44" s="801"/>
      <c r="CD44" s="801"/>
      <c r="CE44" s="801"/>
      <c r="CF44" s="801"/>
      <c r="CG44" s="80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0"/>
      <c r="DW44" s="801"/>
      <c r="DX44" s="801"/>
      <c r="DY44" s="801"/>
      <c r="DZ44" s="806"/>
      <c r="EA44" s="230"/>
    </row>
    <row r="45" spans="1:131" ht="26.25" customHeight="1" x14ac:dyDescent="0.15">
      <c r="A45" s="238">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730"/>
      <c r="AL45" s="725"/>
      <c r="AM45" s="725"/>
      <c r="AN45" s="725"/>
      <c r="AO45" s="725"/>
      <c r="AP45" s="725"/>
      <c r="AQ45" s="725"/>
      <c r="AR45" s="725"/>
      <c r="AS45" s="725"/>
      <c r="AT45" s="725"/>
      <c r="AU45" s="725"/>
      <c r="AV45" s="725"/>
      <c r="AW45" s="725"/>
      <c r="AX45" s="725"/>
      <c r="AY45" s="725"/>
      <c r="AZ45" s="848"/>
      <c r="BA45" s="848"/>
      <c r="BB45" s="848"/>
      <c r="BC45" s="848"/>
      <c r="BD45" s="848"/>
      <c r="BE45" s="726"/>
      <c r="BF45" s="726"/>
      <c r="BG45" s="726"/>
      <c r="BH45" s="726"/>
      <c r="BI45" s="727"/>
      <c r="BJ45" s="232"/>
      <c r="BK45" s="232"/>
      <c r="BL45" s="232"/>
      <c r="BM45" s="232"/>
      <c r="BN45" s="232"/>
      <c r="BO45" s="241"/>
      <c r="BP45" s="241"/>
      <c r="BQ45" s="238">
        <v>39</v>
      </c>
      <c r="BR45" s="239"/>
      <c r="BS45" s="800"/>
      <c r="BT45" s="801"/>
      <c r="BU45" s="801"/>
      <c r="BV45" s="801"/>
      <c r="BW45" s="801"/>
      <c r="BX45" s="801"/>
      <c r="BY45" s="801"/>
      <c r="BZ45" s="801"/>
      <c r="CA45" s="801"/>
      <c r="CB45" s="801"/>
      <c r="CC45" s="801"/>
      <c r="CD45" s="801"/>
      <c r="CE45" s="801"/>
      <c r="CF45" s="801"/>
      <c r="CG45" s="80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0"/>
      <c r="DW45" s="801"/>
      <c r="DX45" s="801"/>
      <c r="DY45" s="801"/>
      <c r="DZ45" s="806"/>
      <c r="EA45" s="230"/>
    </row>
    <row r="46" spans="1:131" ht="26.25" customHeight="1" x14ac:dyDescent="0.15">
      <c r="A46" s="238">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730"/>
      <c r="AL46" s="725"/>
      <c r="AM46" s="725"/>
      <c r="AN46" s="725"/>
      <c r="AO46" s="725"/>
      <c r="AP46" s="725"/>
      <c r="AQ46" s="725"/>
      <c r="AR46" s="725"/>
      <c r="AS46" s="725"/>
      <c r="AT46" s="725"/>
      <c r="AU46" s="725"/>
      <c r="AV46" s="725"/>
      <c r="AW46" s="725"/>
      <c r="AX46" s="725"/>
      <c r="AY46" s="725"/>
      <c r="AZ46" s="848"/>
      <c r="BA46" s="848"/>
      <c r="BB46" s="848"/>
      <c r="BC46" s="848"/>
      <c r="BD46" s="848"/>
      <c r="BE46" s="726"/>
      <c r="BF46" s="726"/>
      <c r="BG46" s="726"/>
      <c r="BH46" s="726"/>
      <c r="BI46" s="727"/>
      <c r="BJ46" s="232"/>
      <c r="BK46" s="232"/>
      <c r="BL46" s="232"/>
      <c r="BM46" s="232"/>
      <c r="BN46" s="232"/>
      <c r="BO46" s="241"/>
      <c r="BP46" s="241"/>
      <c r="BQ46" s="238">
        <v>40</v>
      </c>
      <c r="BR46" s="239"/>
      <c r="BS46" s="800"/>
      <c r="BT46" s="801"/>
      <c r="BU46" s="801"/>
      <c r="BV46" s="801"/>
      <c r="BW46" s="801"/>
      <c r="BX46" s="801"/>
      <c r="BY46" s="801"/>
      <c r="BZ46" s="801"/>
      <c r="CA46" s="801"/>
      <c r="CB46" s="801"/>
      <c r="CC46" s="801"/>
      <c r="CD46" s="801"/>
      <c r="CE46" s="801"/>
      <c r="CF46" s="801"/>
      <c r="CG46" s="80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0"/>
      <c r="DW46" s="801"/>
      <c r="DX46" s="801"/>
      <c r="DY46" s="801"/>
      <c r="DZ46" s="806"/>
      <c r="EA46" s="230"/>
    </row>
    <row r="47" spans="1:131" ht="26.25" customHeight="1" x14ac:dyDescent="0.15">
      <c r="A47" s="238">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730"/>
      <c r="AL47" s="725"/>
      <c r="AM47" s="725"/>
      <c r="AN47" s="725"/>
      <c r="AO47" s="725"/>
      <c r="AP47" s="725"/>
      <c r="AQ47" s="725"/>
      <c r="AR47" s="725"/>
      <c r="AS47" s="725"/>
      <c r="AT47" s="725"/>
      <c r="AU47" s="725"/>
      <c r="AV47" s="725"/>
      <c r="AW47" s="725"/>
      <c r="AX47" s="725"/>
      <c r="AY47" s="725"/>
      <c r="AZ47" s="848"/>
      <c r="BA47" s="848"/>
      <c r="BB47" s="848"/>
      <c r="BC47" s="848"/>
      <c r="BD47" s="848"/>
      <c r="BE47" s="726"/>
      <c r="BF47" s="726"/>
      <c r="BG47" s="726"/>
      <c r="BH47" s="726"/>
      <c r="BI47" s="727"/>
      <c r="BJ47" s="232"/>
      <c r="BK47" s="232"/>
      <c r="BL47" s="232"/>
      <c r="BM47" s="232"/>
      <c r="BN47" s="232"/>
      <c r="BO47" s="241"/>
      <c r="BP47" s="241"/>
      <c r="BQ47" s="238">
        <v>41</v>
      </c>
      <c r="BR47" s="239"/>
      <c r="BS47" s="800"/>
      <c r="BT47" s="801"/>
      <c r="BU47" s="801"/>
      <c r="BV47" s="801"/>
      <c r="BW47" s="801"/>
      <c r="BX47" s="801"/>
      <c r="BY47" s="801"/>
      <c r="BZ47" s="801"/>
      <c r="CA47" s="801"/>
      <c r="CB47" s="801"/>
      <c r="CC47" s="801"/>
      <c r="CD47" s="801"/>
      <c r="CE47" s="801"/>
      <c r="CF47" s="801"/>
      <c r="CG47" s="80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0"/>
      <c r="DW47" s="801"/>
      <c r="DX47" s="801"/>
      <c r="DY47" s="801"/>
      <c r="DZ47" s="806"/>
      <c r="EA47" s="230"/>
    </row>
    <row r="48" spans="1:131" ht="26.25" customHeight="1" x14ac:dyDescent="0.15">
      <c r="A48" s="238">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730"/>
      <c r="AL48" s="725"/>
      <c r="AM48" s="725"/>
      <c r="AN48" s="725"/>
      <c r="AO48" s="725"/>
      <c r="AP48" s="725"/>
      <c r="AQ48" s="725"/>
      <c r="AR48" s="725"/>
      <c r="AS48" s="725"/>
      <c r="AT48" s="725"/>
      <c r="AU48" s="725"/>
      <c r="AV48" s="725"/>
      <c r="AW48" s="725"/>
      <c r="AX48" s="725"/>
      <c r="AY48" s="725"/>
      <c r="AZ48" s="848"/>
      <c r="BA48" s="848"/>
      <c r="BB48" s="848"/>
      <c r="BC48" s="848"/>
      <c r="BD48" s="848"/>
      <c r="BE48" s="726"/>
      <c r="BF48" s="726"/>
      <c r="BG48" s="726"/>
      <c r="BH48" s="726"/>
      <c r="BI48" s="727"/>
      <c r="BJ48" s="232"/>
      <c r="BK48" s="232"/>
      <c r="BL48" s="232"/>
      <c r="BM48" s="232"/>
      <c r="BN48" s="232"/>
      <c r="BO48" s="241"/>
      <c r="BP48" s="241"/>
      <c r="BQ48" s="238">
        <v>42</v>
      </c>
      <c r="BR48" s="239"/>
      <c r="BS48" s="800"/>
      <c r="BT48" s="801"/>
      <c r="BU48" s="801"/>
      <c r="BV48" s="801"/>
      <c r="BW48" s="801"/>
      <c r="BX48" s="801"/>
      <c r="BY48" s="801"/>
      <c r="BZ48" s="801"/>
      <c r="CA48" s="801"/>
      <c r="CB48" s="801"/>
      <c r="CC48" s="801"/>
      <c r="CD48" s="801"/>
      <c r="CE48" s="801"/>
      <c r="CF48" s="801"/>
      <c r="CG48" s="80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0"/>
      <c r="DW48" s="801"/>
      <c r="DX48" s="801"/>
      <c r="DY48" s="801"/>
      <c r="DZ48" s="806"/>
      <c r="EA48" s="230"/>
    </row>
    <row r="49" spans="1:131" ht="26.25" customHeight="1" x14ac:dyDescent="0.15">
      <c r="A49" s="238">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730"/>
      <c r="AL49" s="725"/>
      <c r="AM49" s="725"/>
      <c r="AN49" s="725"/>
      <c r="AO49" s="725"/>
      <c r="AP49" s="725"/>
      <c r="AQ49" s="725"/>
      <c r="AR49" s="725"/>
      <c r="AS49" s="725"/>
      <c r="AT49" s="725"/>
      <c r="AU49" s="725"/>
      <c r="AV49" s="725"/>
      <c r="AW49" s="725"/>
      <c r="AX49" s="725"/>
      <c r="AY49" s="725"/>
      <c r="AZ49" s="848"/>
      <c r="BA49" s="848"/>
      <c r="BB49" s="848"/>
      <c r="BC49" s="848"/>
      <c r="BD49" s="848"/>
      <c r="BE49" s="726"/>
      <c r="BF49" s="726"/>
      <c r="BG49" s="726"/>
      <c r="BH49" s="726"/>
      <c r="BI49" s="727"/>
      <c r="BJ49" s="232"/>
      <c r="BK49" s="232"/>
      <c r="BL49" s="232"/>
      <c r="BM49" s="232"/>
      <c r="BN49" s="232"/>
      <c r="BO49" s="241"/>
      <c r="BP49" s="241"/>
      <c r="BQ49" s="238">
        <v>43</v>
      </c>
      <c r="BR49" s="239"/>
      <c r="BS49" s="800"/>
      <c r="BT49" s="801"/>
      <c r="BU49" s="801"/>
      <c r="BV49" s="801"/>
      <c r="BW49" s="801"/>
      <c r="BX49" s="801"/>
      <c r="BY49" s="801"/>
      <c r="BZ49" s="801"/>
      <c r="CA49" s="801"/>
      <c r="CB49" s="801"/>
      <c r="CC49" s="801"/>
      <c r="CD49" s="801"/>
      <c r="CE49" s="801"/>
      <c r="CF49" s="801"/>
      <c r="CG49" s="80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0"/>
      <c r="DW49" s="801"/>
      <c r="DX49" s="801"/>
      <c r="DY49" s="801"/>
      <c r="DZ49" s="806"/>
      <c r="EA49" s="230"/>
    </row>
    <row r="50" spans="1:131" ht="26.25" customHeight="1" x14ac:dyDescent="0.15">
      <c r="A50" s="238">
        <v>23</v>
      </c>
      <c r="B50" s="767"/>
      <c r="C50" s="768"/>
      <c r="D50" s="768"/>
      <c r="E50" s="768"/>
      <c r="F50" s="768"/>
      <c r="G50" s="768"/>
      <c r="H50" s="768"/>
      <c r="I50" s="768"/>
      <c r="J50" s="768"/>
      <c r="K50" s="768"/>
      <c r="L50" s="768"/>
      <c r="M50" s="768"/>
      <c r="N50" s="768"/>
      <c r="O50" s="768"/>
      <c r="P50" s="769"/>
      <c r="Q50" s="849"/>
      <c r="R50" s="850"/>
      <c r="S50" s="850"/>
      <c r="T50" s="850"/>
      <c r="U50" s="850"/>
      <c r="V50" s="850"/>
      <c r="W50" s="850"/>
      <c r="X50" s="850"/>
      <c r="Y50" s="850"/>
      <c r="Z50" s="850"/>
      <c r="AA50" s="850"/>
      <c r="AB50" s="850"/>
      <c r="AC50" s="850"/>
      <c r="AD50" s="850"/>
      <c r="AE50" s="851"/>
      <c r="AF50" s="773"/>
      <c r="AG50" s="774"/>
      <c r="AH50" s="774"/>
      <c r="AI50" s="774"/>
      <c r="AJ50" s="775"/>
      <c r="AK50" s="853"/>
      <c r="AL50" s="850"/>
      <c r="AM50" s="850"/>
      <c r="AN50" s="850"/>
      <c r="AO50" s="850"/>
      <c r="AP50" s="850"/>
      <c r="AQ50" s="850"/>
      <c r="AR50" s="850"/>
      <c r="AS50" s="850"/>
      <c r="AT50" s="850"/>
      <c r="AU50" s="850"/>
      <c r="AV50" s="850"/>
      <c r="AW50" s="850"/>
      <c r="AX50" s="850"/>
      <c r="AY50" s="850"/>
      <c r="AZ50" s="852"/>
      <c r="BA50" s="852"/>
      <c r="BB50" s="852"/>
      <c r="BC50" s="852"/>
      <c r="BD50" s="852"/>
      <c r="BE50" s="726"/>
      <c r="BF50" s="726"/>
      <c r="BG50" s="726"/>
      <c r="BH50" s="726"/>
      <c r="BI50" s="727"/>
      <c r="BJ50" s="232"/>
      <c r="BK50" s="232"/>
      <c r="BL50" s="232"/>
      <c r="BM50" s="232"/>
      <c r="BN50" s="232"/>
      <c r="BO50" s="241"/>
      <c r="BP50" s="241"/>
      <c r="BQ50" s="238">
        <v>44</v>
      </c>
      <c r="BR50" s="239"/>
      <c r="BS50" s="800"/>
      <c r="BT50" s="801"/>
      <c r="BU50" s="801"/>
      <c r="BV50" s="801"/>
      <c r="BW50" s="801"/>
      <c r="BX50" s="801"/>
      <c r="BY50" s="801"/>
      <c r="BZ50" s="801"/>
      <c r="CA50" s="801"/>
      <c r="CB50" s="801"/>
      <c r="CC50" s="801"/>
      <c r="CD50" s="801"/>
      <c r="CE50" s="801"/>
      <c r="CF50" s="801"/>
      <c r="CG50" s="80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0"/>
      <c r="DW50" s="801"/>
      <c r="DX50" s="801"/>
      <c r="DY50" s="801"/>
      <c r="DZ50" s="806"/>
      <c r="EA50" s="230"/>
    </row>
    <row r="51" spans="1:131" ht="26.25" customHeight="1" x14ac:dyDescent="0.15">
      <c r="A51" s="238">
        <v>24</v>
      </c>
      <c r="B51" s="767"/>
      <c r="C51" s="768"/>
      <c r="D51" s="768"/>
      <c r="E51" s="768"/>
      <c r="F51" s="768"/>
      <c r="G51" s="768"/>
      <c r="H51" s="768"/>
      <c r="I51" s="768"/>
      <c r="J51" s="768"/>
      <c r="K51" s="768"/>
      <c r="L51" s="768"/>
      <c r="M51" s="768"/>
      <c r="N51" s="768"/>
      <c r="O51" s="768"/>
      <c r="P51" s="769"/>
      <c r="Q51" s="849"/>
      <c r="R51" s="850"/>
      <c r="S51" s="850"/>
      <c r="T51" s="850"/>
      <c r="U51" s="850"/>
      <c r="V51" s="850"/>
      <c r="W51" s="850"/>
      <c r="X51" s="850"/>
      <c r="Y51" s="850"/>
      <c r="Z51" s="850"/>
      <c r="AA51" s="850"/>
      <c r="AB51" s="850"/>
      <c r="AC51" s="850"/>
      <c r="AD51" s="850"/>
      <c r="AE51" s="851"/>
      <c r="AF51" s="773"/>
      <c r="AG51" s="774"/>
      <c r="AH51" s="774"/>
      <c r="AI51" s="774"/>
      <c r="AJ51" s="775"/>
      <c r="AK51" s="853"/>
      <c r="AL51" s="850"/>
      <c r="AM51" s="850"/>
      <c r="AN51" s="850"/>
      <c r="AO51" s="850"/>
      <c r="AP51" s="850"/>
      <c r="AQ51" s="850"/>
      <c r="AR51" s="850"/>
      <c r="AS51" s="850"/>
      <c r="AT51" s="850"/>
      <c r="AU51" s="850"/>
      <c r="AV51" s="850"/>
      <c r="AW51" s="850"/>
      <c r="AX51" s="850"/>
      <c r="AY51" s="850"/>
      <c r="AZ51" s="852"/>
      <c r="BA51" s="852"/>
      <c r="BB51" s="852"/>
      <c r="BC51" s="852"/>
      <c r="BD51" s="852"/>
      <c r="BE51" s="726"/>
      <c r="BF51" s="726"/>
      <c r="BG51" s="726"/>
      <c r="BH51" s="726"/>
      <c r="BI51" s="727"/>
      <c r="BJ51" s="232"/>
      <c r="BK51" s="232"/>
      <c r="BL51" s="232"/>
      <c r="BM51" s="232"/>
      <c r="BN51" s="232"/>
      <c r="BO51" s="241"/>
      <c r="BP51" s="241"/>
      <c r="BQ51" s="238">
        <v>45</v>
      </c>
      <c r="BR51" s="239"/>
      <c r="BS51" s="800"/>
      <c r="BT51" s="801"/>
      <c r="BU51" s="801"/>
      <c r="BV51" s="801"/>
      <c r="BW51" s="801"/>
      <c r="BX51" s="801"/>
      <c r="BY51" s="801"/>
      <c r="BZ51" s="801"/>
      <c r="CA51" s="801"/>
      <c r="CB51" s="801"/>
      <c r="CC51" s="801"/>
      <c r="CD51" s="801"/>
      <c r="CE51" s="801"/>
      <c r="CF51" s="801"/>
      <c r="CG51" s="80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0"/>
      <c r="DW51" s="801"/>
      <c r="DX51" s="801"/>
      <c r="DY51" s="801"/>
      <c r="DZ51" s="806"/>
      <c r="EA51" s="230"/>
    </row>
    <row r="52" spans="1:131" ht="26.25" customHeight="1" x14ac:dyDescent="0.15">
      <c r="A52" s="238">
        <v>25</v>
      </c>
      <c r="B52" s="767"/>
      <c r="C52" s="768"/>
      <c r="D52" s="768"/>
      <c r="E52" s="768"/>
      <c r="F52" s="768"/>
      <c r="G52" s="768"/>
      <c r="H52" s="768"/>
      <c r="I52" s="768"/>
      <c r="J52" s="768"/>
      <c r="K52" s="768"/>
      <c r="L52" s="768"/>
      <c r="M52" s="768"/>
      <c r="N52" s="768"/>
      <c r="O52" s="768"/>
      <c r="P52" s="769"/>
      <c r="Q52" s="849"/>
      <c r="R52" s="850"/>
      <c r="S52" s="850"/>
      <c r="T52" s="850"/>
      <c r="U52" s="850"/>
      <c r="V52" s="850"/>
      <c r="W52" s="850"/>
      <c r="X52" s="850"/>
      <c r="Y52" s="850"/>
      <c r="Z52" s="850"/>
      <c r="AA52" s="850"/>
      <c r="AB52" s="850"/>
      <c r="AC52" s="850"/>
      <c r="AD52" s="850"/>
      <c r="AE52" s="851"/>
      <c r="AF52" s="773"/>
      <c r="AG52" s="774"/>
      <c r="AH52" s="774"/>
      <c r="AI52" s="774"/>
      <c r="AJ52" s="775"/>
      <c r="AK52" s="853"/>
      <c r="AL52" s="850"/>
      <c r="AM52" s="850"/>
      <c r="AN52" s="850"/>
      <c r="AO52" s="850"/>
      <c r="AP52" s="850"/>
      <c r="AQ52" s="850"/>
      <c r="AR52" s="850"/>
      <c r="AS52" s="850"/>
      <c r="AT52" s="850"/>
      <c r="AU52" s="850"/>
      <c r="AV52" s="850"/>
      <c r="AW52" s="850"/>
      <c r="AX52" s="850"/>
      <c r="AY52" s="850"/>
      <c r="AZ52" s="852"/>
      <c r="BA52" s="852"/>
      <c r="BB52" s="852"/>
      <c r="BC52" s="852"/>
      <c r="BD52" s="852"/>
      <c r="BE52" s="726"/>
      <c r="BF52" s="726"/>
      <c r="BG52" s="726"/>
      <c r="BH52" s="726"/>
      <c r="BI52" s="727"/>
      <c r="BJ52" s="232"/>
      <c r="BK52" s="232"/>
      <c r="BL52" s="232"/>
      <c r="BM52" s="232"/>
      <c r="BN52" s="232"/>
      <c r="BO52" s="241"/>
      <c r="BP52" s="241"/>
      <c r="BQ52" s="238">
        <v>46</v>
      </c>
      <c r="BR52" s="239"/>
      <c r="BS52" s="800"/>
      <c r="BT52" s="801"/>
      <c r="BU52" s="801"/>
      <c r="BV52" s="801"/>
      <c r="BW52" s="801"/>
      <c r="BX52" s="801"/>
      <c r="BY52" s="801"/>
      <c r="BZ52" s="801"/>
      <c r="CA52" s="801"/>
      <c r="CB52" s="801"/>
      <c r="CC52" s="801"/>
      <c r="CD52" s="801"/>
      <c r="CE52" s="801"/>
      <c r="CF52" s="801"/>
      <c r="CG52" s="80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0"/>
      <c r="DW52" s="801"/>
      <c r="DX52" s="801"/>
      <c r="DY52" s="801"/>
      <c r="DZ52" s="806"/>
      <c r="EA52" s="230"/>
    </row>
    <row r="53" spans="1:131" ht="26.25" customHeight="1" x14ac:dyDescent="0.15">
      <c r="A53" s="238">
        <v>26</v>
      </c>
      <c r="B53" s="767"/>
      <c r="C53" s="768"/>
      <c r="D53" s="768"/>
      <c r="E53" s="768"/>
      <c r="F53" s="768"/>
      <c r="G53" s="768"/>
      <c r="H53" s="768"/>
      <c r="I53" s="768"/>
      <c r="J53" s="768"/>
      <c r="K53" s="768"/>
      <c r="L53" s="768"/>
      <c r="M53" s="768"/>
      <c r="N53" s="768"/>
      <c r="O53" s="768"/>
      <c r="P53" s="769"/>
      <c r="Q53" s="849"/>
      <c r="R53" s="850"/>
      <c r="S53" s="850"/>
      <c r="T53" s="850"/>
      <c r="U53" s="850"/>
      <c r="V53" s="850"/>
      <c r="W53" s="850"/>
      <c r="X53" s="850"/>
      <c r="Y53" s="850"/>
      <c r="Z53" s="850"/>
      <c r="AA53" s="850"/>
      <c r="AB53" s="850"/>
      <c r="AC53" s="850"/>
      <c r="AD53" s="850"/>
      <c r="AE53" s="851"/>
      <c r="AF53" s="773"/>
      <c r="AG53" s="774"/>
      <c r="AH53" s="774"/>
      <c r="AI53" s="774"/>
      <c r="AJ53" s="775"/>
      <c r="AK53" s="853"/>
      <c r="AL53" s="850"/>
      <c r="AM53" s="850"/>
      <c r="AN53" s="850"/>
      <c r="AO53" s="850"/>
      <c r="AP53" s="850"/>
      <c r="AQ53" s="850"/>
      <c r="AR53" s="850"/>
      <c r="AS53" s="850"/>
      <c r="AT53" s="850"/>
      <c r="AU53" s="850"/>
      <c r="AV53" s="850"/>
      <c r="AW53" s="850"/>
      <c r="AX53" s="850"/>
      <c r="AY53" s="850"/>
      <c r="AZ53" s="852"/>
      <c r="BA53" s="852"/>
      <c r="BB53" s="852"/>
      <c r="BC53" s="852"/>
      <c r="BD53" s="852"/>
      <c r="BE53" s="726"/>
      <c r="BF53" s="726"/>
      <c r="BG53" s="726"/>
      <c r="BH53" s="726"/>
      <c r="BI53" s="727"/>
      <c r="BJ53" s="232"/>
      <c r="BK53" s="232"/>
      <c r="BL53" s="232"/>
      <c r="BM53" s="232"/>
      <c r="BN53" s="232"/>
      <c r="BO53" s="241"/>
      <c r="BP53" s="241"/>
      <c r="BQ53" s="238">
        <v>47</v>
      </c>
      <c r="BR53" s="239"/>
      <c r="BS53" s="800"/>
      <c r="BT53" s="801"/>
      <c r="BU53" s="801"/>
      <c r="BV53" s="801"/>
      <c r="BW53" s="801"/>
      <c r="BX53" s="801"/>
      <c r="BY53" s="801"/>
      <c r="BZ53" s="801"/>
      <c r="CA53" s="801"/>
      <c r="CB53" s="801"/>
      <c r="CC53" s="801"/>
      <c r="CD53" s="801"/>
      <c r="CE53" s="801"/>
      <c r="CF53" s="801"/>
      <c r="CG53" s="80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0"/>
      <c r="DW53" s="801"/>
      <c r="DX53" s="801"/>
      <c r="DY53" s="801"/>
      <c r="DZ53" s="806"/>
      <c r="EA53" s="230"/>
    </row>
    <row r="54" spans="1:131" ht="26.25" customHeight="1" x14ac:dyDescent="0.15">
      <c r="A54" s="238">
        <v>27</v>
      </c>
      <c r="B54" s="767"/>
      <c r="C54" s="768"/>
      <c r="D54" s="768"/>
      <c r="E54" s="768"/>
      <c r="F54" s="768"/>
      <c r="G54" s="768"/>
      <c r="H54" s="768"/>
      <c r="I54" s="768"/>
      <c r="J54" s="768"/>
      <c r="K54" s="768"/>
      <c r="L54" s="768"/>
      <c r="M54" s="768"/>
      <c r="N54" s="768"/>
      <c r="O54" s="768"/>
      <c r="P54" s="769"/>
      <c r="Q54" s="849"/>
      <c r="R54" s="850"/>
      <c r="S54" s="850"/>
      <c r="T54" s="850"/>
      <c r="U54" s="850"/>
      <c r="V54" s="850"/>
      <c r="W54" s="850"/>
      <c r="X54" s="850"/>
      <c r="Y54" s="850"/>
      <c r="Z54" s="850"/>
      <c r="AA54" s="850"/>
      <c r="AB54" s="850"/>
      <c r="AC54" s="850"/>
      <c r="AD54" s="850"/>
      <c r="AE54" s="851"/>
      <c r="AF54" s="773"/>
      <c r="AG54" s="774"/>
      <c r="AH54" s="774"/>
      <c r="AI54" s="774"/>
      <c r="AJ54" s="775"/>
      <c r="AK54" s="853"/>
      <c r="AL54" s="850"/>
      <c r="AM54" s="850"/>
      <c r="AN54" s="850"/>
      <c r="AO54" s="850"/>
      <c r="AP54" s="850"/>
      <c r="AQ54" s="850"/>
      <c r="AR54" s="850"/>
      <c r="AS54" s="850"/>
      <c r="AT54" s="850"/>
      <c r="AU54" s="850"/>
      <c r="AV54" s="850"/>
      <c r="AW54" s="850"/>
      <c r="AX54" s="850"/>
      <c r="AY54" s="850"/>
      <c r="AZ54" s="852"/>
      <c r="BA54" s="852"/>
      <c r="BB54" s="852"/>
      <c r="BC54" s="852"/>
      <c r="BD54" s="852"/>
      <c r="BE54" s="726"/>
      <c r="BF54" s="726"/>
      <c r="BG54" s="726"/>
      <c r="BH54" s="726"/>
      <c r="BI54" s="727"/>
      <c r="BJ54" s="232"/>
      <c r="BK54" s="232"/>
      <c r="BL54" s="232"/>
      <c r="BM54" s="232"/>
      <c r="BN54" s="232"/>
      <c r="BO54" s="241"/>
      <c r="BP54" s="241"/>
      <c r="BQ54" s="238">
        <v>48</v>
      </c>
      <c r="BR54" s="239"/>
      <c r="BS54" s="800"/>
      <c r="BT54" s="801"/>
      <c r="BU54" s="801"/>
      <c r="BV54" s="801"/>
      <c r="BW54" s="801"/>
      <c r="BX54" s="801"/>
      <c r="BY54" s="801"/>
      <c r="BZ54" s="801"/>
      <c r="CA54" s="801"/>
      <c r="CB54" s="801"/>
      <c r="CC54" s="801"/>
      <c r="CD54" s="801"/>
      <c r="CE54" s="801"/>
      <c r="CF54" s="801"/>
      <c r="CG54" s="80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0"/>
      <c r="DW54" s="801"/>
      <c r="DX54" s="801"/>
      <c r="DY54" s="801"/>
      <c r="DZ54" s="806"/>
      <c r="EA54" s="230"/>
    </row>
    <row r="55" spans="1:131" ht="26.25" customHeight="1" x14ac:dyDescent="0.15">
      <c r="A55" s="238">
        <v>28</v>
      </c>
      <c r="B55" s="767"/>
      <c r="C55" s="768"/>
      <c r="D55" s="768"/>
      <c r="E55" s="768"/>
      <c r="F55" s="768"/>
      <c r="G55" s="768"/>
      <c r="H55" s="768"/>
      <c r="I55" s="768"/>
      <c r="J55" s="768"/>
      <c r="K55" s="768"/>
      <c r="L55" s="768"/>
      <c r="M55" s="768"/>
      <c r="N55" s="768"/>
      <c r="O55" s="768"/>
      <c r="P55" s="769"/>
      <c r="Q55" s="849"/>
      <c r="R55" s="850"/>
      <c r="S55" s="850"/>
      <c r="T55" s="850"/>
      <c r="U55" s="850"/>
      <c r="V55" s="850"/>
      <c r="W55" s="850"/>
      <c r="X55" s="850"/>
      <c r="Y55" s="850"/>
      <c r="Z55" s="850"/>
      <c r="AA55" s="850"/>
      <c r="AB55" s="850"/>
      <c r="AC55" s="850"/>
      <c r="AD55" s="850"/>
      <c r="AE55" s="851"/>
      <c r="AF55" s="773"/>
      <c r="AG55" s="774"/>
      <c r="AH55" s="774"/>
      <c r="AI55" s="774"/>
      <c r="AJ55" s="775"/>
      <c r="AK55" s="853"/>
      <c r="AL55" s="850"/>
      <c r="AM55" s="850"/>
      <c r="AN55" s="850"/>
      <c r="AO55" s="850"/>
      <c r="AP55" s="850"/>
      <c r="AQ55" s="850"/>
      <c r="AR55" s="850"/>
      <c r="AS55" s="850"/>
      <c r="AT55" s="850"/>
      <c r="AU55" s="850"/>
      <c r="AV55" s="850"/>
      <c r="AW55" s="850"/>
      <c r="AX55" s="850"/>
      <c r="AY55" s="850"/>
      <c r="AZ55" s="852"/>
      <c r="BA55" s="852"/>
      <c r="BB55" s="852"/>
      <c r="BC55" s="852"/>
      <c r="BD55" s="852"/>
      <c r="BE55" s="726"/>
      <c r="BF55" s="726"/>
      <c r="BG55" s="726"/>
      <c r="BH55" s="726"/>
      <c r="BI55" s="727"/>
      <c r="BJ55" s="232"/>
      <c r="BK55" s="232"/>
      <c r="BL55" s="232"/>
      <c r="BM55" s="232"/>
      <c r="BN55" s="232"/>
      <c r="BO55" s="241"/>
      <c r="BP55" s="241"/>
      <c r="BQ55" s="238">
        <v>49</v>
      </c>
      <c r="BR55" s="239"/>
      <c r="BS55" s="800"/>
      <c r="BT55" s="801"/>
      <c r="BU55" s="801"/>
      <c r="BV55" s="801"/>
      <c r="BW55" s="801"/>
      <c r="BX55" s="801"/>
      <c r="BY55" s="801"/>
      <c r="BZ55" s="801"/>
      <c r="CA55" s="801"/>
      <c r="CB55" s="801"/>
      <c r="CC55" s="801"/>
      <c r="CD55" s="801"/>
      <c r="CE55" s="801"/>
      <c r="CF55" s="801"/>
      <c r="CG55" s="80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0"/>
      <c r="DW55" s="801"/>
      <c r="DX55" s="801"/>
      <c r="DY55" s="801"/>
      <c r="DZ55" s="806"/>
      <c r="EA55" s="230"/>
    </row>
    <row r="56" spans="1:131" ht="26.25" customHeight="1" x14ac:dyDescent="0.15">
      <c r="A56" s="238">
        <v>29</v>
      </c>
      <c r="B56" s="767"/>
      <c r="C56" s="768"/>
      <c r="D56" s="768"/>
      <c r="E56" s="768"/>
      <c r="F56" s="768"/>
      <c r="G56" s="768"/>
      <c r="H56" s="768"/>
      <c r="I56" s="768"/>
      <c r="J56" s="768"/>
      <c r="K56" s="768"/>
      <c r="L56" s="768"/>
      <c r="M56" s="768"/>
      <c r="N56" s="768"/>
      <c r="O56" s="768"/>
      <c r="P56" s="769"/>
      <c r="Q56" s="849"/>
      <c r="R56" s="850"/>
      <c r="S56" s="850"/>
      <c r="T56" s="850"/>
      <c r="U56" s="850"/>
      <c r="V56" s="850"/>
      <c r="W56" s="850"/>
      <c r="X56" s="850"/>
      <c r="Y56" s="850"/>
      <c r="Z56" s="850"/>
      <c r="AA56" s="850"/>
      <c r="AB56" s="850"/>
      <c r="AC56" s="850"/>
      <c r="AD56" s="850"/>
      <c r="AE56" s="851"/>
      <c r="AF56" s="773"/>
      <c r="AG56" s="774"/>
      <c r="AH56" s="774"/>
      <c r="AI56" s="774"/>
      <c r="AJ56" s="775"/>
      <c r="AK56" s="853"/>
      <c r="AL56" s="850"/>
      <c r="AM56" s="850"/>
      <c r="AN56" s="850"/>
      <c r="AO56" s="850"/>
      <c r="AP56" s="850"/>
      <c r="AQ56" s="850"/>
      <c r="AR56" s="850"/>
      <c r="AS56" s="850"/>
      <c r="AT56" s="850"/>
      <c r="AU56" s="850"/>
      <c r="AV56" s="850"/>
      <c r="AW56" s="850"/>
      <c r="AX56" s="850"/>
      <c r="AY56" s="850"/>
      <c r="AZ56" s="852"/>
      <c r="BA56" s="852"/>
      <c r="BB56" s="852"/>
      <c r="BC56" s="852"/>
      <c r="BD56" s="852"/>
      <c r="BE56" s="726"/>
      <c r="BF56" s="726"/>
      <c r="BG56" s="726"/>
      <c r="BH56" s="726"/>
      <c r="BI56" s="727"/>
      <c r="BJ56" s="232"/>
      <c r="BK56" s="232"/>
      <c r="BL56" s="232"/>
      <c r="BM56" s="232"/>
      <c r="BN56" s="232"/>
      <c r="BO56" s="241"/>
      <c r="BP56" s="241"/>
      <c r="BQ56" s="238">
        <v>50</v>
      </c>
      <c r="BR56" s="239"/>
      <c r="BS56" s="800"/>
      <c r="BT56" s="801"/>
      <c r="BU56" s="801"/>
      <c r="BV56" s="801"/>
      <c r="BW56" s="801"/>
      <c r="BX56" s="801"/>
      <c r="BY56" s="801"/>
      <c r="BZ56" s="801"/>
      <c r="CA56" s="801"/>
      <c r="CB56" s="801"/>
      <c r="CC56" s="801"/>
      <c r="CD56" s="801"/>
      <c r="CE56" s="801"/>
      <c r="CF56" s="801"/>
      <c r="CG56" s="80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0"/>
      <c r="DW56" s="801"/>
      <c r="DX56" s="801"/>
      <c r="DY56" s="801"/>
      <c r="DZ56" s="806"/>
      <c r="EA56" s="230"/>
    </row>
    <row r="57" spans="1:131" ht="26.25" customHeight="1" x14ac:dyDescent="0.15">
      <c r="A57" s="238">
        <v>30</v>
      </c>
      <c r="B57" s="767"/>
      <c r="C57" s="768"/>
      <c r="D57" s="768"/>
      <c r="E57" s="768"/>
      <c r="F57" s="768"/>
      <c r="G57" s="768"/>
      <c r="H57" s="768"/>
      <c r="I57" s="768"/>
      <c r="J57" s="768"/>
      <c r="K57" s="768"/>
      <c r="L57" s="768"/>
      <c r="M57" s="768"/>
      <c r="N57" s="768"/>
      <c r="O57" s="768"/>
      <c r="P57" s="769"/>
      <c r="Q57" s="849"/>
      <c r="R57" s="850"/>
      <c r="S57" s="850"/>
      <c r="T57" s="850"/>
      <c r="U57" s="850"/>
      <c r="V57" s="850"/>
      <c r="W57" s="850"/>
      <c r="X57" s="850"/>
      <c r="Y57" s="850"/>
      <c r="Z57" s="850"/>
      <c r="AA57" s="850"/>
      <c r="AB57" s="850"/>
      <c r="AC57" s="850"/>
      <c r="AD57" s="850"/>
      <c r="AE57" s="851"/>
      <c r="AF57" s="773"/>
      <c r="AG57" s="774"/>
      <c r="AH57" s="774"/>
      <c r="AI57" s="774"/>
      <c r="AJ57" s="775"/>
      <c r="AK57" s="853"/>
      <c r="AL57" s="850"/>
      <c r="AM57" s="850"/>
      <c r="AN57" s="850"/>
      <c r="AO57" s="850"/>
      <c r="AP57" s="850"/>
      <c r="AQ57" s="850"/>
      <c r="AR57" s="850"/>
      <c r="AS57" s="850"/>
      <c r="AT57" s="850"/>
      <c r="AU57" s="850"/>
      <c r="AV57" s="850"/>
      <c r="AW57" s="850"/>
      <c r="AX57" s="850"/>
      <c r="AY57" s="850"/>
      <c r="AZ57" s="852"/>
      <c r="BA57" s="852"/>
      <c r="BB57" s="852"/>
      <c r="BC57" s="852"/>
      <c r="BD57" s="852"/>
      <c r="BE57" s="726"/>
      <c r="BF57" s="726"/>
      <c r="BG57" s="726"/>
      <c r="BH57" s="726"/>
      <c r="BI57" s="727"/>
      <c r="BJ57" s="232"/>
      <c r="BK57" s="232"/>
      <c r="BL57" s="232"/>
      <c r="BM57" s="232"/>
      <c r="BN57" s="232"/>
      <c r="BO57" s="241"/>
      <c r="BP57" s="241"/>
      <c r="BQ57" s="238">
        <v>51</v>
      </c>
      <c r="BR57" s="239"/>
      <c r="BS57" s="800"/>
      <c r="BT57" s="801"/>
      <c r="BU57" s="801"/>
      <c r="BV57" s="801"/>
      <c r="BW57" s="801"/>
      <c r="BX57" s="801"/>
      <c r="BY57" s="801"/>
      <c r="BZ57" s="801"/>
      <c r="CA57" s="801"/>
      <c r="CB57" s="801"/>
      <c r="CC57" s="801"/>
      <c r="CD57" s="801"/>
      <c r="CE57" s="801"/>
      <c r="CF57" s="801"/>
      <c r="CG57" s="80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0"/>
      <c r="DW57" s="801"/>
      <c r="DX57" s="801"/>
      <c r="DY57" s="801"/>
      <c r="DZ57" s="806"/>
      <c r="EA57" s="230"/>
    </row>
    <row r="58" spans="1:131" ht="26.25" customHeight="1" x14ac:dyDescent="0.15">
      <c r="A58" s="238">
        <v>31</v>
      </c>
      <c r="B58" s="767"/>
      <c r="C58" s="768"/>
      <c r="D58" s="768"/>
      <c r="E58" s="768"/>
      <c r="F58" s="768"/>
      <c r="G58" s="768"/>
      <c r="H58" s="768"/>
      <c r="I58" s="768"/>
      <c r="J58" s="768"/>
      <c r="K58" s="768"/>
      <c r="L58" s="768"/>
      <c r="M58" s="768"/>
      <c r="N58" s="768"/>
      <c r="O58" s="768"/>
      <c r="P58" s="769"/>
      <c r="Q58" s="849"/>
      <c r="R58" s="850"/>
      <c r="S58" s="850"/>
      <c r="T58" s="850"/>
      <c r="U58" s="850"/>
      <c r="V58" s="850"/>
      <c r="W58" s="850"/>
      <c r="X58" s="850"/>
      <c r="Y58" s="850"/>
      <c r="Z58" s="850"/>
      <c r="AA58" s="850"/>
      <c r="AB58" s="850"/>
      <c r="AC58" s="850"/>
      <c r="AD58" s="850"/>
      <c r="AE58" s="851"/>
      <c r="AF58" s="773"/>
      <c r="AG58" s="774"/>
      <c r="AH58" s="774"/>
      <c r="AI58" s="774"/>
      <c r="AJ58" s="775"/>
      <c r="AK58" s="853"/>
      <c r="AL58" s="850"/>
      <c r="AM58" s="850"/>
      <c r="AN58" s="850"/>
      <c r="AO58" s="850"/>
      <c r="AP58" s="850"/>
      <c r="AQ58" s="850"/>
      <c r="AR58" s="850"/>
      <c r="AS58" s="850"/>
      <c r="AT58" s="850"/>
      <c r="AU58" s="850"/>
      <c r="AV58" s="850"/>
      <c r="AW58" s="850"/>
      <c r="AX58" s="850"/>
      <c r="AY58" s="850"/>
      <c r="AZ58" s="852"/>
      <c r="BA58" s="852"/>
      <c r="BB58" s="852"/>
      <c r="BC58" s="852"/>
      <c r="BD58" s="852"/>
      <c r="BE58" s="726"/>
      <c r="BF58" s="726"/>
      <c r="BG58" s="726"/>
      <c r="BH58" s="726"/>
      <c r="BI58" s="727"/>
      <c r="BJ58" s="232"/>
      <c r="BK58" s="232"/>
      <c r="BL58" s="232"/>
      <c r="BM58" s="232"/>
      <c r="BN58" s="232"/>
      <c r="BO58" s="241"/>
      <c r="BP58" s="241"/>
      <c r="BQ58" s="238">
        <v>52</v>
      </c>
      <c r="BR58" s="239"/>
      <c r="BS58" s="800"/>
      <c r="BT58" s="801"/>
      <c r="BU58" s="801"/>
      <c r="BV58" s="801"/>
      <c r="BW58" s="801"/>
      <c r="BX58" s="801"/>
      <c r="BY58" s="801"/>
      <c r="BZ58" s="801"/>
      <c r="CA58" s="801"/>
      <c r="CB58" s="801"/>
      <c r="CC58" s="801"/>
      <c r="CD58" s="801"/>
      <c r="CE58" s="801"/>
      <c r="CF58" s="801"/>
      <c r="CG58" s="80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0"/>
      <c r="DW58" s="801"/>
      <c r="DX58" s="801"/>
      <c r="DY58" s="801"/>
      <c r="DZ58" s="806"/>
      <c r="EA58" s="230"/>
    </row>
    <row r="59" spans="1:131" ht="26.25" customHeight="1" x14ac:dyDescent="0.15">
      <c r="A59" s="238">
        <v>32</v>
      </c>
      <c r="B59" s="767"/>
      <c r="C59" s="768"/>
      <c r="D59" s="768"/>
      <c r="E59" s="768"/>
      <c r="F59" s="768"/>
      <c r="G59" s="768"/>
      <c r="H59" s="768"/>
      <c r="I59" s="768"/>
      <c r="J59" s="768"/>
      <c r="K59" s="768"/>
      <c r="L59" s="768"/>
      <c r="M59" s="768"/>
      <c r="N59" s="768"/>
      <c r="O59" s="768"/>
      <c r="P59" s="769"/>
      <c r="Q59" s="849"/>
      <c r="R59" s="850"/>
      <c r="S59" s="850"/>
      <c r="T59" s="850"/>
      <c r="U59" s="850"/>
      <c r="V59" s="850"/>
      <c r="W59" s="850"/>
      <c r="X59" s="850"/>
      <c r="Y59" s="850"/>
      <c r="Z59" s="850"/>
      <c r="AA59" s="850"/>
      <c r="AB59" s="850"/>
      <c r="AC59" s="850"/>
      <c r="AD59" s="850"/>
      <c r="AE59" s="851"/>
      <c r="AF59" s="773"/>
      <c r="AG59" s="774"/>
      <c r="AH59" s="774"/>
      <c r="AI59" s="774"/>
      <c r="AJ59" s="775"/>
      <c r="AK59" s="853"/>
      <c r="AL59" s="850"/>
      <c r="AM59" s="850"/>
      <c r="AN59" s="850"/>
      <c r="AO59" s="850"/>
      <c r="AP59" s="850"/>
      <c r="AQ59" s="850"/>
      <c r="AR59" s="850"/>
      <c r="AS59" s="850"/>
      <c r="AT59" s="850"/>
      <c r="AU59" s="850"/>
      <c r="AV59" s="850"/>
      <c r="AW59" s="850"/>
      <c r="AX59" s="850"/>
      <c r="AY59" s="850"/>
      <c r="AZ59" s="852"/>
      <c r="BA59" s="852"/>
      <c r="BB59" s="852"/>
      <c r="BC59" s="852"/>
      <c r="BD59" s="852"/>
      <c r="BE59" s="726"/>
      <c r="BF59" s="726"/>
      <c r="BG59" s="726"/>
      <c r="BH59" s="726"/>
      <c r="BI59" s="727"/>
      <c r="BJ59" s="232"/>
      <c r="BK59" s="232"/>
      <c r="BL59" s="232"/>
      <c r="BM59" s="232"/>
      <c r="BN59" s="232"/>
      <c r="BO59" s="241"/>
      <c r="BP59" s="241"/>
      <c r="BQ59" s="238">
        <v>53</v>
      </c>
      <c r="BR59" s="239"/>
      <c r="BS59" s="800"/>
      <c r="BT59" s="801"/>
      <c r="BU59" s="801"/>
      <c r="BV59" s="801"/>
      <c r="BW59" s="801"/>
      <c r="BX59" s="801"/>
      <c r="BY59" s="801"/>
      <c r="BZ59" s="801"/>
      <c r="CA59" s="801"/>
      <c r="CB59" s="801"/>
      <c r="CC59" s="801"/>
      <c r="CD59" s="801"/>
      <c r="CE59" s="801"/>
      <c r="CF59" s="801"/>
      <c r="CG59" s="80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0"/>
      <c r="DW59" s="801"/>
      <c r="DX59" s="801"/>
      <c r="DY59" s="801"/>
      <c r="DZ59" s="806"/>
      <c r="EA59" s="230"/>
    </row>
    <row r="60" spans="1:131" ht="26.25" customHeight="1" x14ac:dyDescent="0.15">
      <c r="A60" s="238">
        <v>33</v>
      </c>
      <c r="B60" s="767"/>
      <c r="C60" s="768"/>
      <c r="D60" s="768"/>
      <c r="E60" s="768"/>
      <c r="F60" s="768"/>
      <c r="G60" s="768"/>
      <c r="H60" s="768"/>
      <c r="I60" s="768"/>
      <c r="J60" s="768"/>
      <c r="K60" s="768"/>
      <c r="L60" s="768"/>
      <c r="M60" s="768"/>
      <c r="N60" s="768"/>
      <c r="O60" s="768"/>
      <c r="P60" s="769"/>
      <c r="Q60" s="849"/>
      <c r="R60" s="850"/>
      <c r="S60" s="850"/>
      <c r="T60" s="850"/>
      <c r="U60" s="850"/>
      <c r="V60" s="850"/>
      <c r="W60" s="850"/>
      <c r="X60" s="850"/>
      <c r="Y60" s="850"/>
      <c r="Z60" s="850"/>
      <c r="AA60" s="850"/>
      <c r="AB60" s="850"/>
      <c r="AC60" s="850"/>
      <c r="AD60" s="850"/>
      <c r="AE60" s="851"/>
      <c r="AF60" s="773"/>
      <c r="AG60" s="774"/>
      <c r="AH60" s="774"/>
      <c r="AI60" s="774"/>
      <c r="AJ60" s="775"/>
      <c r="AK60" s="853"/>
      <c r="AL60" s="850"/>
      <c r="AM60" s="850"/>
      <c r="AN60" s="850"/>
      <c r="AO60" s="850"/>
      <c r="AP60" s="850"/>
      <c r="AQ60" s="850"/>
      <c r="AR60" s="850"/>
      <c r="AS60" s="850"/>
      <c r="AT60" s="850"/>
      <c r="AU60" s="850"/>
      <c r="AV60" s="850"/>
      <c r="AW60" s="850"/>
      <c r="AX60" s="850"/>
      <c r="AY60" s="850"/>
      <c r="AZ60" s="852"/>
      <c r="BA60" s="852"/>
      <c r="BB60" s="852"/>
      <c r="BC60" s="852"/>
      <c r="BD60" s="852"/>
      <c r="BE60" s="726"/>
      <c r="BF60" s="726"/>
      <c r="BG60" s="726"/>
      <c r="BH60" s="726"/>
      <c r="BI60" s="727"/>
      <c r="BJ60" s="232"/>
      <c r="BK60" s="232"/>
      <c r="BL60" s="232"/>
      <c r="BM60" s="232"/>
      <c r="BN60" s="232"/>
      <c r="BO60" s="241"/>
      <c r="BP60" s="241"/>
      <c r="BQ60" s="238">
        <v>54</v>
      </c>
      <c r="BR60" s="239"/>
      <c r="BS60" s="800"/>
      <c r="BT60" s="801"/>
      <c r="BU60" s="801"/>
      <c r="BV60" s="801"/>
      <c r="BW60" s="801"/>
      <c r="BX60" s="801"/>
      <c r="BY60" s="801"/>
      <c r="BZ60" s="801"/>
      <c r="CA60" s="801"/>
      <c r="CB60" s="801"/>
      <c r="CC60" s="801"/>
      <c r="CD60" s="801"/>
      <c r="CE60" s="801"/>
      <c r="CF60" s="801"/>
      <c r="CG60" s="80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0"/>
      <c r="DW60" s="801"/>
      <c r="DX60" s="801"/>
      <c r="DY60" s="801"/>
      <c r="DZ60" s="806"/>
      <c r="EA60" s="230"/>
    </row>
    <row r="61" spans="1:131" ht="26.25" customHeight="1" thickBot="1" x14ac:dyDescent="0.2">
      <c r="A61" s="238">
        <v>34</v>
      </c>
      <c r="B61" s="767"/>
      <c r="C61" s="768"/>
      <c r="D61" s="768"/>
      <c r="E61" s="768"/>
      <c r="F61" s="768"/>
      <c r="G61" s="768"/>
      <c r="H61" s="768"/>
      <c r="I61" s="768"/>
      <c r="J61" s="768"/>
      <c r="K61" s="768"/>
      <c r="L61" s="768"/>
      <c r="M61" s="768"/>
      <c r="N61" s="768"/>
      <c r="O61" s="768"/>
      <c r="P61" s="769"/>
      <c r="Q61" s="849"/>
      <c r="R61" s="850"/>
      <c r="S61" s="850"/>
      <c r="T61" s="850"/>
      <c r="U61" s="850"/>
      <c r="V61" s="850"/>
      <c r="W61" s="850"/>
      <c r="X61" s="850"/>
      <c r="Y61" s="850"/>
      <c r="Z61" s="850"/>
      <c r="AA61" s="850"/>
      <c r="AB61" s="850"/>
      <c r="AC61" s="850"/>
      <c r="AD61" s="850"/>
      <c r="AE61" s="851"/>
      <c r="AF61" s="773"/>
      <c r="AG61" s="774"/>
      <c r="AH61" s="774"/>
      <c r="AI61" s="774"/>
      <c r="AJ61" s="775"/>
      <c r="AK61" s="853"/>
      <c r="AL61" s="850"/>
      <c r="AM61" s="850"/>
      <c r="AN61" s="850"/>
      <c r="AO61" s="850"/>
      <c r="AP61" s="850"/>
      <c r="AQ61" s="850"/>
      <c r="AR61" s="850"/>
      <c r="AS61" s="850"/>
      <c r="AT61" s="850"/>
      <c r="AU61" s="850"/>
      <c r="AV61" s="850"/>
      <c r="AW61" s="850"/>
      <c r="AX61" s="850"/>
      <c r="AY61" s="850"/>
      <c r="AZ61" s="852"/>
      <c r="BA61" s="852"/>
      <c r="BB61" s="852"/>
      <c r="BC61" s="852"/>
      <c r="BD61" s="852"/>
      <c r="BE61" s="726"/>
      <c r="BF61" s="726"/>
      <c r="BG61" s="726"/>
      <c r="BH61" s="726"/>
      <c r="BI61" s="727"/>
      <c r="BJ61" s="232"/>
      <c r="BK61" s="232"/>
      <c r="BL61" s="232"/>
      <c r="BM61" s="232"/>
      <c r="BN61" s="232"/>
      <c r="BO61" s="241"/>
      <c r="BP61" s="241"/>
      <c r="BQ61" s="238">
        <v>55</v>
      </c>
      <c r="BR61" s="239"/>
      <c r="BS61" s="800"/>
      <c r="BT61" s="801"/>
      <c r="BU61" s="801"/>
      <c r="BV61" s="801"/>
      <c r="BW61" s="801"/>
      <c r="BX61" s="801"/>
      <c r="BY61" s="801"/>
      <c r="BZ61" s="801"/>
      <c r="CA61" s="801"/>
      <c r="CB61" s="801"/>
      <c r="CC61" s="801"/>
      <c r="CD61" s="801"/>
      <c r="CE61" s="801"/>
      <c r="CF61" s="801"/>
      <c r="CG61" s="80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0"/>
      <c r="DW61" s="801"/>
      <c r="DX61" s="801"/>
      <c r="DY61" s="801"/>
      <c r="DZ61" s="806"/>
      <c r="EA61" s="230"/>
    </row>
    <row r="62" spans="1:131" ht="26.25" customHeight="1" x14ac:dyDescent="0.15">
      <c r="A62" s="238">
        <v>35</v>
      </c>
      <c r="B62" s="767"/>
      <c r="C62" s="768"/>
      <c r="D62" s="768"/>
      <c r="E62" s="768"/>
      <c r="F62" s="768"/>
      <c r="G62" s="768"/>
      <c r="H62" s="768"/>
      <c r="I62" s="768"/>
      <c r="J62" s="768"/>
      <c r="K62" s="768"/>
      <c r="L62" s="768"/>
      <c r="M62" s="768"/>
      <c r="N62" s="768"/>
      <c r="O62" s="768"/>
      <c r="P62" s="769"/>
      <c r="Q62" s="849"/>
      <c r="R62" s="850"/>
      <c r="S62" s="850"/>
      <c r="T62" s="850"/>
      <c r="U62" s="850"/>
      <c r="V62" s="850"/>
      <c r="W62" s="850"/>
      <c r="X62" s="850"/>
      <c r="Y62" s="850"/>
      <c r="Z62" s="850"/>
      <c r="AA62" s="850"/>
      <c r="AB62" s="850"/>
      <c r="AC62" s="850"/>
      <c r="AD62" s="850"/>
      <c r="AE62" s="851"/>
      <c r="AF62" s="773"/>
      <c r="AG62" s="774"/>
      <c r="AH62" s="774"/>
      <c r="AI62" s="774"/>
      <c r="AJ62" s="775"/>
      <c r="AK62" s="853"/>
      <c r="AL62" s="850"/>
      <c r="AM62" s="850"/>
      <c r="AN62" s="850"/>
      <c r="AO62" s="850"/>
      <c r="AP62" s="850"/>
      <c r="AQ62" s="850"/>
      <c r="AR62" s="850"/>
      <c r="AS62" s="850"/>
      <c r="AT62" s="850"/>
      <c r="AU62" s="850"/>
      <c r="AV62" s="850"/>
      <c r="AW62" s="850"/>
      <c r="AX62" s="850"/>
      <c r="AY62" s="850"/>
      <c r="AZ62" s="852"/>
      <c r="BA62" s="852"/>
      <c r="BB62" s="852"/>
      <c r="BC62" s="852"/>
      <c r="BD62" s="852"/>
      <c r="BE62" s="726"/>
      <c r="BF62" s="726"/>
      <c r="BG62" s="726"/>
      <c r="BH62" s="726"/>
      <c r="BI62" s="727"/>
      <c r="BJ62" s="861" t="s">
        <v>393</v>
      </c>
      <c r="BK62" s="824"/>
      <c r="BL62" s="824"/>
      <c r="BM62" s="824"/>
      <c r="BN62" s="825"/>
      <c r="BO62" s="241"/>
      <c r="BP62" s="241"/>
      <c r="BQ62" s="238">
        <v>56</v>
      </c>
      <c r="BR62" s="239"/>
      <c r="BS62" s="800"/>
      <c r="BT62" s="801"/>
      <c r="BU62" s="801"/>
      <c r="BV62" s="801"/>
      <c r="BW62" s="801"/>
      <c r="BX62" s="801"/>
      <c r="BY62" s="801"/>
      <c r="BZ62" s="801"/>
      <c r="CA62" s="801"/>
      <c r="CB62" s="801"/>
      <c r="CC62" s="801"/>
      <c r="CD62" s="801"/>
      <c r="CE62" s="801"/>
      <c r="CF62" s="801"/>
      <c r="CG62" s="80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0"/>
      <c r="DW62" s="801"/>
      <c r="DX62" s="801"/>
      <c r="DY62" s="801"/>
      <c r="DZ62" s="806"/>
      <c r="EA62" s="230"/>
    </row>
    <row r="63" spans="1:131" ht="26.25" customHeight="1" thickBot="1" x14ac:dyDescent="0.2">
      <c r="A63" s="240" t="s">
        <v>376</v>
      </c>
      <c r="B63" s="807" t="s">
        <v>394</v>
      </c>
      <c r="C63" s="808"/>
      <c r="D63" s="808"/>
      <c r="E63" s="808"/>
      <c r="F63" s="808"/>
      <c r="G63" s="808"/>
      <c r="H63" s="808"/>
      <c r="I63" s="808"/>
      <c r="J63" s="808"/>
      <c r="K63" s="808"/>
      <c r="L63" s="808"/>
      <c r="M63" s="808"/>
      <c r="N63" s="808"/>
      <c r="O63" s="808"/>
      <c r="P63" s="809"/>
      <c r="Q63" s="854"/>
      <c r="R63" s="855"/>
      <c r="S63" s="855"/>
      <c r="T63" s="855"/>
      <c r="U63" s="855"/>
      <c r="V63" s="855"/>
      <c r="W63" s="855"/>
      <c r="X63" s="855"/>
      <c r="Y63" s="855"/>
      <c r="Z63" s="855"/>
      <c r="AA63" s="855"/>
      <c r="AB63" s="855"/>
      <c r="AC63" s="855"/>
      <c r="AD63" s="855"/>
      <c r="AE63" s="856"/>
      <c r="AF63" s="857">
        <v>1086</v>
      </c>
      <c r="AG63" s="858"/>
      <c r="AH63" s="858"/>
      <c r="AI63" s="858"/>
      <c r="AJ63" s="859"/>
      <c r="AK63" s="860"/>
      <c r="AL63" s="855"/>
      <c r="AM63" s="855"/>
      <c r="AN63" s="855"/>
      <c r="AO63" s="855"/>
      <c r="AP63" s="858">
        <v>6340</v>
      </c>
      <c r="AQ63" s="858"/>
      <c r="AR63" s="858"/>
      <c r="AS63" s="858"/>
      <c r="AT63" s="858"/>
      <c r="AU63" s="858">
        <v>1187</v>
      </c>
      <c r="AV63" s="858"/>
      <c r="AW63" s="858"/>
      <c r="AX63" s="858"/>
      <c r="AY63" s="858"/>
      <c r="AZ63" s="862"/>
      <c r="BA63" s="862"/>
      <c r="BB63" s="862"/>
      <c r="BC63" s="862"/>
      <c r="BD63" s="862"/>
      <c r="BE63" s="863"/>
      <c r="BF63" s="863"/>
      <c r="BG63" s="863"/>
      <c r="BH63" s="863"/>
      <c r="BI63" s="864"/>
      <c r="BJ63" s="865" t="s">
        <v>121</v>
      </c>
      <c r="BK63" s="866"/>
      <c r="BL63" s="866"/>
      <c r="BM63" s="866"/>
      <c r="BN63" s="867"/>
      <c r="BO63" s="241"/>
      <c r="BP63" s="241"/>
      <c r="BQ63" s="238">
        <v>57</v>
      </c>
      <c r="BR63" s="239"/>
      <c r="BS63" s="800"/>
      <c r="BT63" s="801"/>
      <c r="BU63" s="801"/>
      <c r="BV63" s="801"/>
      <c r="BW63" s="801"/>
      <c r="BX63" s="801"/>
      <c r="BY63" s="801"/>
      <c r="BZ63" s="801"/>
      <c r="CA63" s="801"/>
      <c r="CB63" s="801"/>
      <c r="CC63" s="801"/>
      <c r="CD63" s="801"/>
      <c r="CE63" s="801"/>
      <c r="CF63" s="801"/>
      <c r="CG63" s="80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0"/>
      <c r="DW63" s="801"/>
      <c r="DX63" s="801"/>
      <c r="DY63" s="801"/>
      <c r="DZ63" s="806"/>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0"/>
      <c r="BT64" s="801"/>
      <c r="BU64" s="801"/>
      <c r="BV64" s="801"/>
      <c r="BW64" s="801"/>
      <c r="BX64" s="801"/>
      <c r="BY64" s="801"/>
      <c r="BZ64" s="801"/>
      <c r="CA64" s="801"/>
      <c r="CB64" s="801"/>
      <c r="CC64" s="801"/>
      <c r="CD64" s="801"/>
      <c r="CE64" s="801"/>
      <c r="CF64" s="801"/>
      <c r="CG64" s="80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0"/>
      <c r="DW64" s="801"/>
      <c r="DX64" s="801"/>
      <c r="DY64" s="801"/>
      <c r="DZ64" s="806"/>
      <c r="EA64" s="230"/>
    </row>
    <row r="65" spans="1:131" ht="26.25" customHeight="1" thickBot="1" x14ac:dyDescent="0.2">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0"/>
      <c r="BT65" s="801"/>
      <c r="BU65" s="801"/>
      <c r="BV65" s="801"/>
      <c r="BW65" s="801"/>
      <c r="BX65" s="801"/>
      <c r="BY65" s="801"/>
      <c r="BZ65" s="801"/>
      <c r="CA65" s="801"/>
      <c r="CB65" s="801"/>
      <c r="CC65" s="801"/>
      <c r="CD65" s="801"/>
      <c r="CE65" s="801"/>
      <c r="CF65" s="801"/>
      <c r="CG65" s="80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0"/>
      <c r="DW65" s="801"/>
      <c r="DX65" s="801"/>
      <c r="DY65" s="801"/>
      <c r="DZ65" s="806"/>
      <c r="EA65" s="230"/>
    </row>
    <row r="66" spans="1:131" ht="26.25" customHeight="1" x14ac:dyDescent="0.15">
      <c r="A66" s="740" t="s">
        <v>396</v>
      </c>
      <c r="B66" s="741"/>
      <c r="C66" s="741"/>
      <c r="D66" s="741"/>
      <c r="E66" s="741"/>
      <c r="F66" s="741"/>
      <c r="G66" s="741"/>
      <c r="H66" s="741"/>
      <c r="I66" s="741"/>
      <c r="J66" s="741"/>
      <c r="K66" s="741"/>
      <c r="L66" s="741"/>
      <c r="M66" s="741"/>
      <c r="N66" s="741"/>
      <c r="O66" s="741"/>
      <c r="P66" s="742"/>
      <c r="Q66" s="736" t="s">
        <v>380</v>
      </c>
      <c r="R66" s="732"/>
      <c r="S66" s="732"/>
      <c r="T66" s="732"/>
      <c r="U66" s="733"/>
      <c r="V66" s="736" t="s">
        <v>381</v>
      </c>
      <c r="W66" s="732"/>
      <c r="X66" s="732"/>
      <c r="Y66" s="732"/>
      <c r="Z66" s="733"/>
      <c r="AA66" s="736" t="s">
        <v>382</v>
      </c>
      <c r="AB66" s="732"/>
      <c r="AC66" s="732"/>
      <c r="AD66" s="732"/>
      <c r="AE66" s="733"/>
      <c r="AF66" s="868" t="s">
        <v>383</v>
      </c>
      <c r="AG66" s="833"/>
      <c r="AH66" s="833"/>
      <c r="AI66" s="833"/>
      <c r="AJ66" s="869"/>
      <c r="AK66" s="736" t="s">
        <v>384</v>
      </c>
      <c r="AL66" s="741"/>
      <c r="AM66" s="741"/>
      <c r="AN66" s="741"/>
      <c r="AO66" s="742"/>
      <c r="AP66" s="736" t="s">
        <v>385</v>
      </c>
      <c r="AQ66" s="732"/>
      <c r="AR66" s="732"/>
      <c r="AS66" s="732"/>
      <c r="AT66" s="733"/>
      <c r="AU66" s="736" t="s">
        <v>397</v>
      </c>
      <c r="AV66" s="732"/>
      <c r="AW66" s="732"/>
      <c r="AX66" s="732"/>
      <c r="AY66" s="733"/>
      <c r="AZ66" s="736" t="s">
        <v>364</v>
      </c>
      <c r="BA66" s="732"/>
      <c r="BB66" s="732"/>
      <c r="BC66" s="732"/>
      <c r="BD66" s="738"/>
      <c r="BE66" s="241"/>
      <c r="BF66" s="241"/>
      <c r="BG66" s="241"/>
      <c r="BH66" s="241"/>
      <c r="BI66" s="241"/>
      <c r="BJ66" s="241"/>
      <c r="BK66" s="241"/>
      <c r="BL66" s="241"/>
      <c r="BM66" s="241"/>
      <c r="BN66" s="241"/>
      <c r="BO66" s="241"/>
      <c r="BP66" s="241"/>
      <c r="BQ66" s="238">
        <v>60</v>
      </c>
      <c r="BR66" s="243"/>
      <c r="BS66" s="873"/>
      <c r="BT66" s="874"/>
      <c r="BU66" s="874"/>
      <c r="BV66" s="874"/>
      <c r="BW66" s="874"/>
      <c r="BX66" s="874"/>
      <c r="BY66" s="874"/>
      <c r="BZ66" s="874"/>
      <c r="CA66" s="874"/>
      <c r="CB66" s="874"/>
      <c r="CC66" s="874"/>
      <c r="CD66" s="874"/>
      <c r="CE66" s="874"/>
      <c r="CF66" s="874"/>
      <c r="CG66" s="879"/>
      <c r="CH66" s="876"/>
      <c r="CI66" s="877"/>
      <c r="CJ66" s="877"/>
      <c r="CK66" s="877"/>
      <c r="CL66" s="878"/>
      <c r="CM66" s="876"/>
      <c r="CN66" s="877"/>
      <c r="CO66" s="877"/>
      <c r="CP66" s="877"/>
      <c r="CQ66" s="878"/>
      <c r="CR66" s="876"/>
      <c r="CS66" s="877"/>
      <c r="CT66" s="877"/>
      <c r="CU66" s="877"/>
      <c r="CV66" s="878"/>
      <c r="CW66" s="876"/>
      <c r="CX66" s="877"/>
      <c r="CY66" s="877"/>
      <c r="CZ66" s="877"/>
      <c r="DA66" s="878"/>
      <c r="DB66" s="876"/>
      <c r="DC66" s="877"/>
      <c r="DD66" s="877"/>
      <c r="DE66" s="877"/>
      <c r="DF66" s="878"/>
      <c r="DG66" s="876"/>
      <c r="DH66" s="877"/>
      <c r="DI66" s="877"/>
      <c r="DJ66" s="877"/>
      <c r="DK66" s="878"/>
      <c r="DL66" s="876"/>
      <c r="DM66" s="877"/>
      <c r="DN66" s="877"/>
      <c r="DO66" s="877"/>
      <c r="DP66" s="878"/>
      <c r="DQ66" s="876"/>
      <c r="DR66" s="877"/>
      <c r="DS66" s="877"/>
      <c r="DT66" s="877"/>
      <c r="DU66" s="878"/>
      <c r="DV66" s="873"/>
      <c r="DW66" s="874"/>
      <c r="DX66" s="874"/>
      <c r="DY66" s="874"/>
      <c r="DZ66" s="875"/>
      <c r="EA66" s="230"/>
    </row>
    <row r="67" spans="1:131" ht="26.25" customHeight="1" thickBot="1" x14ac:dyDescent="0.2">
      <c r="A67" s="743"/>
      <c r="B67" s="744"/>
      <c r="C67" s="744"/>
      <c r="D67" s="744"/>
      <c r="E67" s="744"/>
      <c r="F67" s="744"/>
      <c r="G67" s="744"/>
      <c r="H67" s="744"/>
      <c r="I67" s="744"/>
      <c r="J67" s="744"/>
      <c r="K67" s="744"/>
      <c r="L67" s="744"/>
      <c r="M67" s="744"/>
      <c r="N67" s="744"/>
      <c r="O67" s="744"/>
      <c r="P67" s="745"/>
      <c r="Q67" s="737"/>
      <c r="R67" s="734"/>
      <c r="S67" s="734"/>
      <c r="T67" s="734"/>
      <c r="U67" s="735"/>
      <c r="V67" s="737"/>
      <c r="W67" s="734"/>
      <c r="X67" s="734"/>
      <c r="Y67" s="734"/>
      <c r="Z67" s="735"/>
      <c r="AA67" s="737"/>
      <c r="AB67" s="734"/>
      <c r="AC67" s="734"/>
      <c r="AD67" s="734"/>
      <c r="AE67" s="735"/>
      <c r="AF67" s="870"/>
      <c r="AG67" s="836"/>
      <c r="AH67" s="836"/>
      <c r="AI67" s="836"/>
      <c r="AJ67" s="871"/>
      <c r="AK67" s="872"/>
      <c r="AL67" s="744"/>
      <c r="AM67" s="744"/>
      <c r="AN67" s="744"/>
      <c r="AO67" s="745"/>
      <c r="AP67" s="737"/>
      <c r="AQ67" s="734"/>
      <c r="AR67" s="734"/>
      <c r="AS67" s="734"/>
      <c r="AT67" s="735"/>
      <c r="AU67" s="737"/>
      <c r="AV67" s="734"/>
      <c r="AW67" s="734"/>
      <c r="AX67" s="734"/>
      <c r="AY67" s="735"/>
      <c r="AZ67" s="737"/>
      <c r="BA67" s="734"/>
      <c r="BB67" s="734"/>
      <c r="BC67" s="734"/>
      <c r="BD67" s="739"/>
      <c r="BE67" s="241"/>
      <c r="BF67" s="241"/>
      <c r="BG67" s="241"/>
      <c r="BH67" s="241"/>
      <c r="BI67" s="241"/>
      <c r="BJ67" s="241"/>
      <c r="BK67" s="241"/>
      <c r="BL67" s="241"/>
      <c r="BM67" s="241"/>
      <c r="BN67" s="241"/>
      <c r="BO67" s="241"/>
      <c r="BP67" s="241"/>
      <c r="BQ67" s="238">
        <v>61</v>
      </c>
      <c r="BR67" s="243"/>
      <c r="BS67" s="873"/>
      <c r="BT67" s="874"/>
      <c r="BU67" s="874"/>
      <c r="BV67" s="874"/>
      <c r="BW67" s="874"/>
      <c r="BX67" s="874"/>
      <c r="BY67" s="874"/>
      <c r="BZ67" s="874"/>
      <c r="CA67" s="874"/>
      <c r="CB67" s="874"/>
      <c r="CC67" s="874"/>
      <c r="CD67" s="874"/>
      <c r="CE67" s="874"/>
      <c r="CF67" s="874"/>
      <c r="CG67" s="879"/>
      <c r="CH67" s="876"/>
      <c r="CI67" s="877"/>
      <c r="CJ67" s="877"/>
      <c r="CK67" s="877"/>
      <c r="CL67" s="878"/>
      <c r="CM67" s="876"/>
      <c r="CN67" s="877"/>
      <c r="CO67" s="877"/>
      <c r="CP67" s="877"/>
      <c r="CQ67" s="878"/>
      <c r="CR67" s="876"/>
      <c r="CS67" s="877"/>
      <c r="CT67" s="877"/>
      <c r="CU67" s="877"/>
      <c r="CV67" s="878"/>
      <c r="CW67" s="876"/>
      <c r="CX67" s="877"/>
      <c r="CY67" s="877"/>
      <c r="CZ67" s="877"/>
      <c r="DA67" s="878"/>
      <c r="DB67" s="876"/>
      <c r="DC67" s="877"/>
      <c r="DD67" s="877"/>
      <c r="DE67" s="877"/>
      <c r="DF67" s="878"/>
      <c r="DG67" s="876"/>
      <c r="DH67" s="877"/>
      <c r="DI67" s="877"/>
      <c r="DJ67" s="877"/>
      <c r="DK67" s="878"/>
      <c r="DL67" s="876"/>
      <c r="DM67" s="877"/>
      <c r="DN67" s="877"/>
      <c r="DO67" s="877"/>
      <c r="DP67" s="878"/>
      <c r="DQ67" s="876"/>
      <c r="DR67" s="877"/>
      <c r="DS67" s="877"/>
      <c r="DT67" s="877"/>
      <c r="DU67" s="878"/>
      <c r="DV67" s="873"/>
      <c r="DW67" s="874"/>
      <c r="DX67" s="874"/>
      <c r="DY67" s="874"/>
      <c r="DZ67" s="875"/>
      <c r="EA67" s="230"/>
    </row>
    <row r="68" spans="1:131" ht="26.25" customHeight="1" thickTop="1" x14ac:dyDescent="0.15">
      <c r="A68" s="236">
        <v>1</v>
      </c>
      <c r="B68" s="883" t="s">
        <v>545</v>
      </c>
      <c r="C68" s="884"/>
      <c r="D68" s="884"/>
      <c r="E68" s="884"/>
      <c r="F68" s="884"/>
      <c r="G68" s="884"/>
      <c r="H68" s="884"/>
      <c r="I68" s="884"/>
      <c r="J68" s="884"/>
      <c r="K68" s="884"/>
      <c r="L68" s="884"/>
      <c r="M68" s="884"/>
      <c r="N68" s="884"/>
      <c r="O68" s="884"/>
      <c r="P68" s="885"/>
      <c r="Q68" s="886">
        <v>91</v>
      </c>
      <c r="R68" s="880"/>
      <c r="S68" s="880"/>
      <c r="T68" s="880"/>
      <c r="U68" s="880"/>
      <c r="V68" s="880">
        <v>89</v>
      </c>
      <c r="W68" s="880"/>
      <c r="X68" s="880"/>
      <c r="Y68" s="880"/>
      <c r="Z68" s="880"/>
      <c r="AA68" s="880">
        <v>2</v>
      </c>
      <c r="AB68" s="880"/>
      <c r="AC68" s="880"/>
      <c r="AD68" s="880"/>
      <c r="AE68" s="880"/>
      <c r="AF68" s="880">
        <v>2</v>
      </c>
      <c r="AG68" s="880"/>
      <c r="AH68" s="880"/>
      <c r="AI68" s="880"/>
      <c r="AJ68" s="880"/>
      <c r="AK68" s="880" t="s">
        <v>573</v>
      </c>
      <c r="AL68" s="880"/>
      <c r="AM68" s="880"/>
      <c r="AN68" s="880"/>
      <c r="AO68" s="880"/>
      <c r="AP68" s="880" t="s">
        <v>566</v>
      </c>
      <c r="AQ68" s="880"/>
      <c r="AR68" s="880"/>
      <c r="AS68" s="880"/>
      <c r="AT68" s="880"/>
      <c r="AU68" s="880" t="s">
        <v>566</v>
      </c>
      <c r="AV68" s="880"/>
      <c r="AW68" s="880"/>
      <c r="AX68" s="880"/>
      <c r="AY68" s="880"/>
      <c r="AZ68" s="881"/>
      <c r="BA68" s="881"/>
      <c r="BB68" s="881"/>
      <c r="BC68" s="881"/>
      <c r="BD68" s="882"/>
      <c r="BE68" s="241"/>
      <c r="BF68" s="241"/>
      <c r="BG68" s="241"/>
      <c r="BH68" s="241"/>
      <c r="BI68" s="241"/>
      <c r="BJ68" s="241"/>
      <c r="BK68" s="241"/>
      <c r="BL68" s="241"/>
      <c r="BM68" s="241"/>
      <c r="BN68" s="241"/>
      <c r="BO68" s="241"/>
      <c r="BP68" s="241"/>
      <c r="BQ68" s="238">
        <v>62</v>
      </c>
      <c r="BR68" s="243"/>
      <c r="BS68" s="873"/>
      <c r="BT68" s="874"/>
      <c r="BU68" s="874"/>
      <c r="BV68" s="874"/>
      <c r="BW68" s="874"/>
      <c r="BX68" s="874"/>
      <c r="BY68" s="874"/>
      <c r="BZ68" s="874"/>
      <c r="CA68" s="874"/>
      <c r="CB68" s="874"/>
      <c r="CC68" s="874"/>
      <c r="CD68" s="874"/>
      <c r="CE68" s="874"/>
      <c r="CF68" s="874"/>
      <c r="CG68" s="879"/>
      <c r="CH68" s="876"/>
      <c r="CI68" s="877"/>
      <c r="CJ68" s="877"/>
      <c r="CK68" s="877"/>
      <c r="CL68" s="878"/>
      <c r="CM68" s="876"/>
      <c r="CN68" s="877"/>
      <c r="CO68" s="877"/>
      <c r="CP68" s="877"/>
      <c r="CQ68" s="878"/>
      <c r="CR68" s="876"/>
      <c r="CS68" s="877"/>
      <c r="CT68" s="877"/>
      <c r="CU68" s="877"/>
      <c r="CV68" s="878"/>
      <c r="CW68" s="876"/>
      <c r="CX68" s="877"/>
      <c r="CY68" s="877"/>
      <c r="CZ68" s="877"/>
      <c r="DA68" s="878"/>
      <c r="DB68" s="876"/>
      <c r="DC68" s="877"/>
      <c r="DD68" s="877"/>
      <c r="DE68" s="877"/>
      <c r="DF68" s="878"/>
      <c r="DG68" s="876"/>
      <c r="DH68" s="877"/>
      <c r="DI68" s="877"/>
      <c r="DJ68" s="877"/>
      <c r="DK68" s="878"/>
      <c r="DL68" s="876"/>
      <c r="DM68" s="877"/>
      <c r="DN68" s="877"/>
      <c r="DO68" s="877"/>
      <c r="DP68" s="878"/>
      <c r="DQ68" s="876"/>
      <c r="DR68" s="877"/>
      <c r="DS68" s="877"/>
      <c r="DT68" s="877"/>
      <c r="DU68" s="878"/>
      <c r="DV68" s="873"/>
      <c r="DW68" s="874"/>
      <c r="DX68" s="874"/>
      <c r="DY68" s="874"/>
      <c r="DZ68" s="875"/>
      <c r="EA68" s="230"/>
    </row>
    <row r="69" spans="1:131" ht="26.25" customHeight="1" x14ac:dyDescent="0.15">
      <c r="A69" s="238">
        <v>2</v>
      </c>
      <c r="B69" s="721" t="s">
        <v>546</v>
      </c>
      <c r="C69" s="722"/>
      <c r="D69" s="722"/>
      <c r="E69" s="722"/>
      <c r="F69" s="722"/>
      <c r="G69" s="722"/>
      <c r="H69" s="722"/>
      <c r="I69" s="722"/>
      <c r="J69" s="722"/>
      <c r="K69" s="722"/>
      <c r="L69" s="722"/>
      <c r="M69" s="722"/>
      <c r="N69" s="722"/>
      <c r="O69" s="722"/>
      <c r="P69" s="723"/>
      <c r="Q69" s="724">
        <v>7658</v>
      </c>
      <c r="R69" s="725"/>
      <c r="S69" s="725"/>
      <c r="T69" s="725"/>
      <c r="U69" s="725"/>
      <c r="V69" s="725">
        <v>7653</v>
      </c>
      <c r="W69" s="725"/>
      <c r="X69" s="725"/>
      <c r="Y69" s="725"/>
      <c r="Z69" s="725"/>
      <c r="AA69" s="725">
        <v>5</v>
      </c>
      <c r="AB69" s="725"/>
      <c r="AC69" s="725"/>
      <c r="AD69" s="725"/>
      <c r="AE69" s="725"/>
      <c r="AF69" s="725">
        <v>5</v>
      </c>
      <c r="AG69" s="725"/>
      <c r="AH69" s="725"/>
      <c r="AI69" s="725"/>
      <c r="AJ69" s="725"/>
      <c r="AK69" s="725" t="s">
        <v>572</v>
      </c>
      <c r="AL69" s="725"/>
      <c r="AM69" s="725"/>
      <c r="AN69" s="725"/>
      <c r="AO69" s="725"/>
      <c r="AP69" s="725" t="s">
        <v>566</v>
      </c>
      <c r="AQ69" s="725"/>
      <c r="AR69" s="725"/>
      <c r="AS69" s="725"/>
      <c r="AT69" s="725"/>
      <c r="AU69" s="725" t="s">
        <v>566</v>
      </c>
      <c r="AV69" s="725"/>
      <c r="AW69" s="725"/>
      <c r="AX69" s="725"/>
      <c r="AY69" s="725"/>
      <c r="AZ69" s="726"/>
      <c r="BA69" s="726"/>
      <c r="BB69" s="726"/>
      <c r="BC69" s="726"/>
      <c r="BD69" s="727"/>
      <c r="BE69" s="241"/>
      <c r="BF69" s="241"/>
      <c r="BG69" s="241"/>
      <c r="BH69" s="241"/>
      <c r="BI69" s="241"/>
      <c r="BJ69" s="241"/>
      <c r="BK69" s="241"/>
      <c r="BL69" s="241"/>
      <c r="BM69" s="241"/>
      <c r="BN69" s="241"/>
      <c r="BO69" s="241"/>
      <c r="BP69" s="241"/>
      <c r="BQ69" s="238">
        <v>63</v>
      </c>
      <c r="BR69" s="243"/>
      <c r="BS69" s="873"/>
      <c r="BT69" s="874"/>
      <c r="BU69" s="874"/>
      <c r="BV69" s="874"/>
      <c r="BW69" s="874"/>
      <c r="BX69" s="874"/>
      <c r="BY69" s="874"/>
      <c r="BZ69" s="874"/>
      <c r="CA69" s="874"/>
      <c r="CB69" s="874"/>
      <c r="CC69" s="874"/>
      <c r="CD69" s="874"/>
      <c r="CE69" s="874"/>
      <c r="CF69" s="874"/>
      <c r="CG69" s="879"/>
      <c r="CH69" s="876"/>
      <c r="CI69" s="877"/>
      <c r="CJ69" s="877"/>
      <c r="CK69" s="877"/>
      <c r="CL69" s="878"/>
      <c r="CM69" s="876"/>
      <c r="CN69" s="877"/>
      <c r="CO69" s="877"/>
      <c r="CP69" s="877"/>
      <c r="CQ69" s="878"/>
      <c r="CR69" s="876"/>
      <c r="CS69" s="877"/>
      <c r="CT69" s="877"/>
      <c r="CU69" s="877"/>
      <c r="CV69" s="878"/>
      <c r="CW69" s="876"/>
      <c r="CX69" s="877"/>
      <c r="CY69" s="877"/>
      <c r="CZ69" s="877"/>
      <c r="DA69" s="878"/>
      <c r="DB69" s="876"/>
      <c r="DC69" s="877"/>
      <c r="DD69" s="877"/>
      <c r="DE69" s="877"/>
      <c r="DF69" s="878"/>
      <c r="DG69" s="876"/>
      <c r="DH69" s="877"/>
      <c r="DI69" s="877"/>
      <c r="DJ69" s="877"/>
      <c r="DK69" s="878"/>
      <c r="DL69" s="876"/>
      <c r="DM69" s="877"/>
      <c r="DN69" s="877"/>
      <c r="DO69" s="877"/>
      <c r="DP69" s="878"/>
      <c r="DQ69" s="876"/>
      <c r="DR69" s="877"/>
      <c r="DS69" s="877"/>
      <c r="DT69" s="877"/>
      <c r="DU69" s="878"/>
      <c r="DV69" s="873"/>
      <c r="DW69" s="874"/>
      <c r="DX69" s="874"/>
      <c r="DY69" s="874"/>
      <c r="DZ69" s="875"/>
      <c r="EA69" s="230"/>
    </row>
    <row r="70" spans="1:131" ht="26.25" customHeight="1" x14ac:dyDescent="0.15">
      <c r="A70" s="238">
        <v>3</v>
      </c>
      <c r="B70" s="721" t="s">
        <v>547</v>
      </c>
      <c r="C70" s="722"/>
      <c r="D70" s="722"/>
      <c r="E70" s="722"/>
      <c r="F70" s="722"/>
      <c r="G70" s="722"/>
      <c r="H70" s="722"/>
      <c r="I70" s="722"/>
      <c r="J70" s="722"/>
      <c r="K70" s="722"/>
      <c r="L70" s="722"/>
      <c r="M70" s="722"/>
      <c r="N70" s="722"/>
      <c r="O70" s="722"/>
      <c r="P70" s="723"/>
      <c r="Q70" s="724">
        <v>96</v>
      </c>
      <c r="R70" s="725"/>
      <c r="S70" s="725"/>
      <c r="T70" s="725"/>
      <c r="U70" s="725"/>
      <c r="V70" s="725">
        <v>96</v>
      </c>
      <c r="W70" s="725"/>
      <c r="X70" s="725"/>
      <c r="Y70" s="725"/>
      <c r="Z70" s="725"/>
      <c r="AA70" s="725" t="s">
        <v>572</v>
      </c>
      <c r="AB70" s="725"/>
      <c r="AC70" s="725"/>
      <c r="AD70" s="725"/>
      <c r="AE70" s="725"/>
      <c r="AF70" s="725" t="s">
        <v>575</v>
      </c>
      <c r="AG70" s="725"/>
      <c r="AH70" s="725"/>
      <c r="AI70" s="725"/>
      <c r="AJ70" s="725"/>
      <c r="AK70" s="725" t="s">
        <v>572</v>
      </c>
      <c r="AL70" s="725"/>
      <c r="AM70" s="725"/>
      <c r="AN70" s="725"/>
      <c r="AO70" s="725"/>
      <c r="AP70" s="725" t="s">
        <v>566</v>
      </c>
      <c r="AQ70" s="725"/>
      <c r="AR70" s="725"/>
      <c r="AS70" s="725"/>
      <c r="AT70" s="725"/>
      <c r="AU70" s="725" t="s">
        <v>566</v>
      </c>
      <c r="AV70" s="725"/>
      <c r="AW70" s="725"/>
      <c r="AX70" s="725"/>
      <c r="AY70" s="725"/>
      <c r="AZ70" s="726"/>
      <c r="BA70" s="726"/>
      <c r="BB70" s="726"/>
      <c r="BC70" s="726"/>
      <c r="BD70" s="727"/>
      <c r="BE70" s="241"/>
      <c r="BF70" s="241"/>
      <c r="BG70" s="241"/>
      <c r="BH70" s="241"/>
      <c r="BI70" s="241"/>
      <c r="BJ70" s="241"/>
      <c r="BK70" s="241"/>
      <c r="BL70" s="241"/>
      <c r="BM70" s="241"/>
      <c r="BN70" s="241"/>
      <c r="BO70" s="241"/>
      <c r="BP70" s="241"/>
      <c r="BQ70" s="238">
        <v>64</v>
      </c>
      <c r="BR70" s="243"/>
      <c r="BS70" s="873"/>
      <c r="BT70" s="874"/>
      <c r="BU70" s="874"/>
      <c r="BV70" s="874"/>
      <c r="BW70" s="874"/>
      <c r="BX70" s="874"/>
      <c r="BY70" s="874"/>
      <c r="BZ70" s="874"/>
      <c r="CA70" s="874"/>
      <c r="CB70" s="874"/>
      <c r="CC70" s="874"/>
      <c r="CD70" s="874"/>
      <c r="CE70" s="874"/>
      <c r="CF70" s="874"/>
      <c r="CG70" s="879"/>
      <c r="CH70" s="876"/>
      <c r="CI70" s="877"/>
      <c r="CJ70" s="877"/>
      <c r="CK70" s="877"/>
      <c r="CL70" s="878"/>
      <c r="CM70" s="876"/>
      <c r="CN70" s="877"/>
      <c r="CO70" s="877"/>
      <c r="CP70" s="877"/>
      <c r="CQ70" s="878"/>
      <c r="CR70" s="876"/>
      <c r="CS70" s="877"/>
      <c r="CT70" s="877"/>
      <c r="CU70" s="877"/>
      <c r="CV70" s="878"/>
      <c r="CW70" s="876"/>
      <c r="CX70" s="877"/>
      <c r="CY70" s="877"/>
      <c r="CZ70" s="877"/>
      <c r="DA70" s="878"/>
      <c r="DB70" s="876"/>
      <c r="DC70" s="877"/>
      <c r="DD70" s="877"/>
      <c r="DE70" s="877"/>
      <c r="DF70" s="878"/>
      <c r="DG70" s="876"/>
      <c r="DH70" s="877"/>
      <c r="DI70" s="877"/>
      <c r="DJ70" s="877"/>
      <c r="DK70" s="878"/>
      <c r="DL70" s="876"/>
      <c r="DM70" s="877"/>
      <c r="DN70" s="877"/>
      <c r="DO70" s="877"/>
      <c r="DP70" s="878"/>
      <c r="DQ70" s="876"/>
      <c r="DR70" s="877"/>
      <c r="DS70" s="877"/>
      <c r="DT70" s="877"/>
      <c r="DU70" s="878"/>
      <c r="DV70" s="873"/>
      <c r="DW70" s="874"/>
      <c r="DX70" s="874"/>
      <c r="DY70" s="874"/>
      <c r="DZ70" s="875"/>
      <c r="EA70" s="230"/>
    </row>
    <row r="71" spans="1:131" ht="26.25" customHeight="1" x14ac:dyDescent="0.15">
      <c r="A71" s="238">
        <v>4</v>
      </c>
      <c r="B71" s="721" t="s">
        <v>548</v>
      </c>
      <c r="C71" s="722"/>
      <c r="D71" s="722"/>
      <c r="E71" s="722"/>
      <c r="F71" s="722"/>
      <c r="G71" s="722"/>
      <c r="H71" s="722"/>
      <c r="I71" s="722"/>
      <c r="J71" s="722"/>
      <c r="K71" s="722"/>
      <c r="L71" s="722"/>
      <c r="M71" s="722"/>
      <c r="N71" s="722"/>
      <c r="O71" s="722"/>
      <c r="P71" s="723"/>
      <c r="Q71" s="724">
        <v>202</v>
      </c>
      <c r="R71" s="725"/>
      <c r="S71" s="725"/>
      <c r="T71" s="725"/>
      <c r="U71" s="725"/>
      <c r="V71" s="725">
        <v>187</v>
      </c>
      <c r="W71" s="725"/>
      <c r="X71" s="725"/>
      <c r="Y71" s="725"/>
      <c r="Z71" s="725"/>
      <c r="AA71" s="725">
        <v>15</v>
      </c>
      <c r="AB71" s="725"/>
      <c r="AC71" s="725"/>
      <c r="AD71" s="725"/>
      <c r="AE71" s="725"/>
      <c r="AF71" s="725">
        <v>15</v>
      </c>
      <c r="AG71" s="725"/>
      <c r="AH71" s="725"/>
      <c r="AI71" s="725"/>
      <c r="AJ71" s="725"/>
      <c r="AK71" s="725" t="s">
        <v>572</v>
      </c>
      <c r="AL71" s="725"/>
      <c r="AM71" s="725"/>
      <c r="AN71" s="725"/>
      <c r="AO71" s="725"/>
      <c r="AP71" s="725" t="s">
        <v>566</v>
      </c>
      <c r="AQ71" s="725"/>
      <c r="AR71" s="725"/>
      <c r="AS71" s="725"/>
      <c r="AT71" s="725"/>
      <c r="AU71" s="725" t="s">
        <v>566</v>
      </c>
      <c r="AV71" s="725"/>
      <c r="AW71" s="725"/>
      <c r="AX71" s="725"/>
      <c r="AY71" s="725"/>
      <c r="AZ71" s="726"/>
      <c r="BA71" s="726"/>
      <c r="BB71" s="726"/>
      <c r="BC71" s="726"/>
      <c r="BD71" s="727"/>
      <c r="BE71" s="241"/>
      <c r="BF71" s="241"/>
      <c r="BG71" s="241"/>
      <c r="BH71" s="241"/>
      <c r="BI71" s="241"/>
      <c r="BJ71" s="241"/>
      <c r="BK71" s="241"/>
      <c r="BL71" s="241"/>
      <c r="BM71" s="241"/>
      <c r="BN71" s="241"/>
      <c r="BO71" s="241"/>
      <c r="BP71" s="241"/>
      <c r="BQ71" s="238">
        <v>65</v>
      </c>
      <c r="BR71" s="243"/>
      <c r="BS71" s="873"/>
      <c r="BT71" s="874"/>
      <c r="BU71" s="874"/>
      <c r="BV71" s="874"/>
      <c r="BW71" s="874"/>
      <c r="BX71" s="874"/>
      <c r="BY71" s="874"/>
      <c r="BZ71" s="874"/>
      <c r="CA71" s="874"/>
      <c r="CB71" s="874"/>
      <c r="CC71" s="874"/>
      <c r="CD71" s="874"/>
      <c r="CE71" s="874"/>
      <c r="CF71" s="874"/>
      <c r="CG71" s="879"/>
      <c r="CH71" s="876"/>
      <c r="CI71" s="877"/>
      <c r="CJ71" s="877"/>
      <c r="CK71" s="877"/>
      <c r="CL71" s="878"/>
      <c r="CM71" s="876"/>
      <c r="CN71" s="877"/>
      <c r="CO71" s="877"/>
      <c r="CP71" s="877"/>
      <c r="CQ71" s="878"/>
      <c r="CR71" s="876"/>
      <c r="CS71" s="877"/>
      <c r="CT71" s="877"/>
      <c r="CU71" s="877"/>
      <c r="CV71" s="878"/>
      <c r="CW71" s="876"/>
      <c r="CX71" s="877"/>
      <c r="CY71" s="877"/>
      <c r="CZ71" s="877"/>
      <c r="DA71" s="878"/>
      <c r="DB71" s="876"/>
      <c r="DC71" s="877"/>
      <c r="DD71" s="877"/>
      <c r="DE71" s="877"/>
      <c r="DF71" s="878"/>
      <c r="DG71" s="876"/>
      <c r="DH71" s="877"/>
      <c r="DI71" s="877"/>
      <c r="DJ71" s="877"/>
      <c r="DK71" s="878"/>
      <c r="DL71" s="876"/>
      <c r="DM71" s="877"/>
      <c r="DN71" s="877"/>
      <c r="DO71" s="877"/>
      <c r="DP71" s="878"/>
      <c r="DQ71" s="876"/>
      <c r="DR71" s="877"/>
      <c r="DS71" s="877"/>
      <c r="DT71" s="877"/>
      <c r="DU71" s="878"/>
      <c r="DV71" s="873"/>
      <c r="DW71" s="874"/>
      <c r="DX71" s="874"/>
      <c r="DY71" s="874"/>
      <c r="DZ71" s="875"/>
      <c r="EA71" s="230"/>
    </row>
    <row r="72" spans="1:131" ht="26.25" customHeight="1" x14ac:dyDescent="0.15">
      <c r="A72" s="238">
        <v>5</v>
      </c>
      <c r="B72" s="721" t="s">
        <v>549</v>
      </c>
      <c r="C72" s="722"/>
      <c r="D72" s="722"/>
      <c r="E72" s="722"/>
      <c r="F72" s="722"/>
      <c r="G72" s="722"/>
      <c r="H72" s="722"/>
      <c r="I72" s="722"/>
      <c r="J72" s="722"/>
      <c r="K72" s="722"/>
      <c r="L72" s="722"/>
      <c r="M72" s="722"/>
      <c r="N72" s="722"/>
      <c r="O72" s="722"/>
      <c r="P72" s="723"/>
      <c r="Q72" s="724">
        <v>22</v>
      </c>
      <c r="R72" s="725"/>
      <c r="S72" s="725"/>
      <c r="T72" s="725"/>
      <c r="U72" s="725"/>
      <c r="V72" s="725">
        <v>21</v>
      </c>
      <c r="W72" s="725"/>
      <c r="X72" s="725"/>
      <c r="Y72" s="725"/>
      <c r="Z72" s="725"/>
      <c r="AA72" s="725">
        <v>1</v>
      </c>
      <c r="AB72" s="725"/>
      <c r="AC72" s="725"/>
      <c r="AD72" s="725"/>
      <c r="AE72" s="725"/>
      <c r="AF72" s="725">
        <v>1</v>
      </c>
      <c r="AG72" s="725"/>
      <c r="AH72" s="725"/>
      <c r="AI72" s="725"/>
      <c r="AJ72" s="725"/>
      <c r="AK72" s="725" t="s">
        <v>572</v>
      </c>
      <c r="AL72" s="725"/>
      <c r="AM72" s="725"/>
      <c r="AN72" s="725"/>
      <c r="AO72" s="725"/>
      <c r="AP72" s="725" t="s">
        <v>566</v>
      </c>
      <c r="AQ72" s="725"/>
      <c r="AR72" s="725"/>
      <c r="AS72" s="725"/>
      <c r="AT72" s="725"/>
      <c r="AU72" s="725" t="s">
        <v>566</v>
      </c>
      <c r="AV72" s="725"/>
      <c r="AW72" s="725"/>
      <c r="AX72" s="725"/>
      <c r="AY72" s="725"/>
      <c r="AZ72" s="726"/>
      <c r="BA72" s="726"/>
      <c r="BB72" s="726"/>
      <c r="BC72" s="726"/>
      <c r="BD72" s="727"/>
      <c r="BE72" s="241"/>
      <c r="BF72" s="241"/>
      <c r="BG72" s="241"/>
      <c r="BH72" s="241"/>
      <c r="BI72" s="241"/>
      <c r="BJ72" s="241"/>
      <c r="BK72" s="241"/>
      <c r="BL72" s="241"/>
      <c r="BM72" s="241"/>
      <c r="BN72" s="241"/>
      <c r="BO72" s="241"/>
      <c r="BP72" s="241"/>
      <c r="BQ72" s="238">
        <v>66</v>
      </c>
      <c r="BR72" s="243"/>
      <c r="BS72" s="873"/>
      <c r="BT72" s="874"/>
      <c r="BU72" s="874"/>
      <c r="BV72" s="874"/>
      <c r="BW72" s="874"/>
      <c r="BX72" s="874"/>
      <c r="BY72" s="874"/>
      <c r="BZ72" s="874"/>
      <c r="CA72" s="874"/>
      <c r="CB72" s="874"/>
      <c r="CC72" s="874"/>
      <c r="CD72" s="874"/>
      <c r="CE72" s="874"/>
      <c r="CF72" s="874"/>
      <c r="CG72" s="879"/>
      <c r="CH72" s="876"/>
      <c r="CI72" s="877"/>
      <c r="CJ72" s="877"/>
      <c r="CK72" s="877"/>
      <c r="CL72" s="878"/>
      <c r="CM72" s="876"/>
      <c r="CN72" s="877"/>
      <c r="CO72" s="877"/>
      <c r="CP72" s="877"/>
      <c r="CQ72" s="878"/>
      <c r="CR72" s="876"/>
      <c r="CS72" s="877"/>
      <c r="CT72" s="877"/>
      <c r="CU72" s="877"/>
      <c r="CV72" s="878"/>
      <c r="CW72" s="876"/>
      <c r="CX72" s="877"/>
      <c r="CY72" s="877"/>
      <c r="CZ72" s="877"/>
      <c r="DA72" s="878"/>
      <c r="DB72" s="876"/>
      <c r="DC72" s="877"/>
      <c r="DD72" s="877"/>
      <c r="DE72" s="877"/>
      <c r="DF72" s="878"/>
      <c r="DG72" s="876"/>
      <c r="DH72" s="877"/>
      <c r="DI72" s="877"/>
      <c r="DJ72" s="877"/>
      <c r="DK72" s="878"/>
      <c r="DL72" s="876"/>
      <c r="DM72" s="877"/>
      <c r="DN72" s="877"/>
      <c r="DO72" s="877"/>
      <c r="DP72" s="878"/>
      <c r="DQ72" s="876"/>
      <c r="DR72" s="877"/>
      <c r="DS72" s="877"/>
      <c r="DT72" s="877"/>
      <c r="DU72" s="878"/>
      <c r="DV72" s="873"/>
      <c r="DW72" s="874"/>
      <c r="DX72" s="874"/>
      <c r="DY72" s="874"/>
      <c r="DZ72" s="875"/>
      <c r="EA72" s="230"/>
    </row>
    <row r="73" spans="1:131" ht="26.25" customHeight="1" x14ac:dyDescent="0.15">
      <c r="A73" s="238">
        <v>6</v>
      </c>
      <c r="B73" s="721" t="s">
        <v>550</v>
      </c>
      <c r="C73" s="722"/>
      <c r="D73" s="722"/>
      <c r="E73" s="722"/>
      <c r="F73" s="722"/>
      <c r="G73" s="722"/>
      <c r="H73" s="722"/>
      <c r="I73" s="722"/>
      <c r="J73" s="722"/>
      <c r="K73" s="722"/>
      <c r="L73" s="722"/>
      <c r="M73" s="722"/>
      <c r="N73" s="722"/>
      <c r="O73" s="722"/>
      <c r="P73" s="723"/>
      <c r="Q73" s="724">
        <v>118</v>
      </c>
      <c r="R73" s="725"/>
      <c r="S73" s="725"/>
      <c r="T73" s="725"/>
      <c r="U73" s="725"/>
      <c r="V73" s="725">
        <v>75</v>
      </c>
      <c r="W73" s="725"/>
      <c r="X73" s="725"/>
      <c r="Y73" s="725"/>
      <c r="Z73" s="725"/>
      <c r="AA73" s="725">
        <v>43</v>
      </c>
      <c r="AB73" s="725"/>
      <c r="AC73" s="725"/>
      <c r="AD73" s="725"/>
      <c r="AE73" s="725"/>
      <c r="AF73" s="725">
        <v>43</v>
      </c>
      <c r="AG73" s="725"/>
      <c r="AH73" s="725"/>
      <c r="AI73" s="725"/>
      <c r="AJ73" s="725"/>
      <c r="AK73" s="725">
        <v>18</v>
      </c>
      <c r="AL73" s="725"/>
      <c r="AM73" s="725"/>
      <c r="AN73" s="725"/>
      <c r="AO73" s="725"/>
      <c r="AP73" s="725" t="s">
        <v>566</v>
      </c>
      <c r="AQ73" s="725"/>
      <c r="AR73" s="725"/>
      <c r="AS73" s="725"/>
      <c r="AT73" s="725"/>
      <c r="AU73" s="725" t="s">
        <v>566</v>
      </c>
      <c r="AV73" s="725"/>
      <c r="AW73" s="725"/>
      <c r="AX73" s="725"/>
      <c r="AY73" s="725"/>
      <c r="AZ73" s="726"/>
      <c r="BA73" s="726"/>
      <c r="BB73" s="726"/>
      <c r="BC73" s="726"/>
      <c r="BD73" s="727"/>
      <c r="BE73" s="241"/>
      <c r="BF73" s="241"/>
      <c r="BG73" s="241"/>
      <c r="BH73" s="241"/>
      <c r="BI73" s="241"/>
      <c r="BJ73" s="241"/>
      <c r="BK73" s="241"/>
      <c r="BL73" s="241"/>
      <c r="BM73" s="241"/>
      <c r="BN73" s="241"/>
      <c r="BO73" s="241"/>
      <c r="BP73" s="241"/>
      <c r="BQ73" s="238">
        <v>67</v>
      </c>
      <c r="BR73" s="243"/>
      <c r="BS73" s="873"/>
      <c r="BT73" s="874"/>
      <c r="BU73" s="874"/>
      <c r="BV73" s="874"/>
      <c r="BW73" s="874"/>
      <c r="BX73" s="874"/>
      <c r="BY73" s="874"/>
      <c r="BZ73" s="874"/>
      <c r="CA73" s="874"/>
      <c r="CB73" s="874"/>
      <c r="CC73" s="874"/>
      <c r="CD73" s="874"/>
      <c r="CE73" s="874"/>
      <c r="CF73" s="874"/>
      <c r="CG73" s="879"/>
      <c r="CH73" s="876"/>
      <c r="CI73" s="877"/>
      <c r="CJ73" s="877"/>
      <c r="CK73" s="877"/>
      <c r="CL73" s="878"/>
      <c r="CM73" s="876"/>
      <c r="CN73" s="877"/>
      <c r="CO73" s="877"/>
      <c r="CP73" s="877"/>
      <c r="CQ73" s="878"/>
      <c r="CR73" s="876"/>
      <c r="CS73" s="877"/>
      <c r="CT73" s="877"/>
      <c r="CU73" s="877"/>
      <c r="CV73" s="878"/>
      <c r="CW73" s="876"/>
      <c r="CX73" s="877"/>
      <c r="CY73" s="877"/>
      <c r="CZ73" s="877"/>
      <c r="DA73" s="878"/>
      <c r="DB73" s="876"/>
      <c r="DC73" s="877"/>
      <c r="DD73" s="877"/>
      <c r="DE73" s="877"/>
      <c r="DF73" s="878"/>
      <c r="DG73" s="876"/>
      <c r="DH73" s="877"/>
      <c r="DI73" s="877"/>
      <c r="DJ73" s="877"/>
      <c r="DK73" s="878"/>
      <c r="DL73" s="876"/>
      <c r="DM73" s="877"/>
      <c r="DN73" s="877"/>
      <c r="DO73" s="877"/>
      <c r="DP73" s="878"/>
      <c r="DQ73" s="876"/>
      <c r="DR73" s="877"/>
      <c r="DS73" s="877"/>
      <c r="DT73" s="877"/>
      <c r="DU73" s="878"/>
      <c r="DV73" s="873"/>
      <c r="DW73" s="874"/>
      <c r="DX73" s="874"/>
      <c r="DY73" s="874"/>
      <c r="DZ73" s="875"/>
      <c r="EA73" s="230"/>
    </row>
    <row r="74" spans="1:131" ht="26.25" customHeight="1" x14ac:dyDescent="0.15">
      <c r="A74" s="238">
        <v>7</v>
      </c>
      <c r="B74" s="721" t="s">
        <v>551</v>
      </c>
      <c r="C74" s="722"/>
      <c r="D74" s="722"/>
      <c r="E74" s="722"/>
      <c r="F74" s="722"/>
      <c r="G74" s="722"/>
      <c r="H74" s="722"/>
      <c r="I74" s="722"/>
      <c r="J74" s="722"/>
      <c r="K74" s="722"/>
      <c r="L74" s="722"/>
      <c r="M74" s="722"/>
      <c r="N74" s="722"/>
      <c r="O74" s="722"/>
      <c r="P74" s="723"/>
      <c r="Q74" s="724">
        <v>420</v>
      </c>
      <c r="R74" s="725"/>
      <c r="S74" s="725"/>
      <c r="T74" s="725"/>
      <c r="U74" s="725"/>
      <c r="V74" s="725">
        <v>342</v>
      </c>
      <c r="W74" s="725"/>
      <c r="X74" s="725"/>
      <c r="Y74" s="725"/>
      <c r="Z74" s="725"/>
      <c r="AA74" s="725">
        <v>79</v>
      </c>
      <c r="AB74" s="725"/>
      <c r="AC74" s="725"/>
      <c r="AD74" s="725"/>
      <c r="AE74" s="725"/>
      <c r="AF74" s="725">
        <v>79</v>
      </c>
      <c r="AG74" s="725"/>
      <c r="AH74" s="725"/>
      <c r="AI74" s="725"/>
      <c r="AJ74" s="725"/>
      <c r="AK74" s="725">
        <v>11</v>
      </c>
      <c r="AL74" s="725"/>
      <c r="AM74" s="725"/>
      <c r="AN74" s="725"/>
      <c r="AO74" s="725"/>
      <c r="AP74" s="725" t="s">
        <v>566</v>
      </c>
      <c r="AQ74" s="725"/>
      <c r="AR74" s="725"/>
      <c r="AS74" s="725"/>
      <c r="AT74" s="725"/>
      <c r="AU74" s="725" t="s">
        <v>566</v>
      </c>
      <c r="AV74" s="725"/>
      <c r="AW74" s="725"/>
      <c r="AX74" s="725"/>
      <c r="AY74" s="725"/>
      <c r="AZ74" s="726"/>
      <c r="BA74" s="726"/>
      <c r="BB74" s="726"/>
      <c r="BC74" s="726"/>
      <c r="BD74" s="727"/>
      <c r="BE74" s="241"/>
      <c r="BF74" s="241"/>
      <c r="BG74" s="241"/>
      <c r="BH74" s="241"/>
      <c r="BI74" s="241"/>
      <c r="BJ74" s="241"/>
      <c r="BK74" s="241"/>
      <c r="BL74" s="241"/>
      <c r="BM74" s="241"/>
      <c r="BN74" s="241"/>
      <c r="BO74" s="241"/>
      <c r="BP74" s="241"/>
      <c r="BQ74" s="238">
        <v>68</v>
      </c>
      <c r="BR74" s="243"/>
      <c r="BS74" s="873"/>
      <c r="BT74" s="874"/>
      <c r="BU74" s="874"/>
      <c r="BV74" s="874"/>
      <c r="BW74" s="874"/>
      <c r="BX74" s="874"/>
      <c r="BY74" s="874"/>
      <c r="BZ74" s="874"/>
      <c r="CA74" s="874"/>
      <c r="CB74" s="874"/>
      <c r="CC74" s="874"/>
      <c r="CD74" s="874"/>
      <c r="CE74" s="874"/>
      <c r="CF74" s="874"/>
      <c r="CG74" s="879"/>
      <c r="CH74" s="876"/>
      <c r="CI74" s="877"/>
      <c r="CJ74" s="877"/>
      <c r="CK74" s="877"/>
      <c r="CL74" s="878"/>
      <c r="CM74" s="876"/>
      <c r="CN74" s="877"/>
      <c r="CO74" s="877"/>
      <c r="CP74" s="877"/>
      <c r="CQ74" s="878"/>
      <c r="CR74" s="876"/>
      <c r="CS74" s="877"/>
      <c r="CT74" s="877"/>
      <c r="CU74" s="877"/>
      <c r="CV74" s="878"/>
      <c r="CW74" s="876"/>
      <c r="CX74" s="877"/>
      <c r="CY74" s="877"/>
      <c r="CZ74" s="877"/>
      <c r="DA74" s="878"/>
      <c r="DB74" s="876"/>
      <c r="DC74" s="877"/>
      <c r="DD74" s="877"/>
      <c r="DE74" s="877"/>
      <c r="DF74" s="878"/>
      <c r="DG74" s="876"/>
      <c r="DH74" s="877"/>
      <c r="DI74" s="877"/>
      <c r="DJ74" s="877"/>
      <c r="DK74" s="878"/>
      <c r="DL74" s="876"/>
      <c r="DM74" s="877"/>
      <c r="DN74" s="877"/>
      <c r="DO74" s="877"/>
      <c r="DP74" s="878"/>
      <c r="DQ74" s="876"/>
      <c r="DR74" s="877"/>
      <c r="DS74" s="877"/>
      <c r="DT74" s="877"/>
      <c r="DU74" s="878"/>
      <c r="DV74" s="873"/>
      <c r="DW74" s="874"/>
      <c r="DX74" s="874"/>
      <c r="DY74" s="874"/>
      <c r="DZ74" s="875"/>
      <c r="EA74" s="230"/>
    </row>
    <row r="75" spans="1:131" ht="26.25" customHeight="1" x14ac:dyDescent="0.15">
      <c r="A75" s="238">
        <v>8</v>
      </c>
      <c r="B75" s="721" t="s">
        <v>552</v>
      </c>
      <c r="C75" s="722"/>
      <c r="D75" s="722"/>
      <c r="E75" s="722"/>
      <c r="F75" s="722"/>
      <c r="G75" s="722"/>
      <c r="H75" s="722"/>
      <c r="I75" s="722"/>
      <c r="J75" s="722"/>
      <c r="K75" s="722"/>
      <c r="L75" s="722"/>
      <c r="M75" s="722"/>
      <c r="N75" s="722"/>
      <c r="O75" s="722"/>
      <c r="P75" s="723"/>
      <c r="Q75" s="728">
        <v>2402</v>
      </c>
      <c r="R75" s="729"/>
      <c r="S75" s="729"/>
      <c r="T75" s="729"/>
      <c r="U75" s="730"/>
      <c r="V75" s="731">
        <v>2365</v>
      </c>
      <c r="W75" s="729"/>
      <c r="X75" s="729"/>
      <c r="Y75" s="729"/>
      <c r="Z75" s="730"/>
      <c r="AA75" s="731">
        <v>37</v>
      </c>
      <c r="AB75" s="729"/>
      <c r="AC75" s="729"/>
      <c r="AD75" s="729"/>
      <c r="AE75" s="730"/>
      <c r="AF75" s="731">
        <v>37</v>
      </c>
      <c r="AG75" s="729"/>
      <c r="AH75" s="729"/>
      <c r="AI75" s="729"/>
      <c r="AJ75" s="730"/>
      <c r="AK75" s="731" t="s">
        <v>572</v>
      </c>
      <c r="AL75" s="729"/>
      <c r="AM75" s="729"/>
      <c r="AN75" s="729"/>
      <c r="AO75" s="730"/>
      <c r="AP75" s="731">
        <v>911</v>
      </c>
      <c r="AQ75" s="729"/>
      <c r="AR75" s="729"/>
      <c r="AS75" s="729"/>
      <c r="AT75" s="730"/>
      <c r="AU75" s="731">
        <v>144</v>
      </c>
      <c r="AV75" s="729"/>
      <c r="AW75" s="729"/>
      <c r="AX75" s="729"/>
      <c r="AY75" s="730"/>
      <c r="AZ75" s="726"/>
      <c r="BA75" s="726"/>
      <c r="BB75" s="726"/>
      <c r="BC75" s="726"/>
      <c r="BD75" s="727"/>
      <c r="BE75" s="241"/>
      <c r="BF75" s="241"/>
      <c r="BG75" s="241"/>
      <c r="BH75" s="241"/>
      <c r="BI75" s="241"/>
      <c r="BJ75" s="241"/>
      <c r="BK75" s="241"/>
      <c r="BL75" s="241"/>
      <c r="BM75" s="241"/>
      <c r="BN75" s="241"/>
      <c r="BO75" s="241"/>
      <c r="BP75" s="241"/>
      <c r="BQ75" s="238">
        <v>69</v>
      </c>
      <c r="BR75" s="243"/>
      <c r="BS75" s="873"/>
      <c r="BT75" s="874"/>
      <c r="BU75" s="874"/>
      <c r="BV75" s="874"/>
      <c r="BW75" s="874"/>
      <c r="BX75" s="874"/>
      <c r="BY75" s="874"/>
      <c r="BZ75" s="874"/>
      <c r="CA75" s="874"/>
      <c r="CB75" s="874"/>
      <c r="CC75" s="874"/>
      <c r="CD75" s="874"/>
      <c r="CE75" s="874"/>
      <c r="CF75" s="874"/>
      <c r="CG75" s="879"/>
      <c r="CH75" s="876"/>
      <c r="CI75" s="877"/>
      <c r="CJ75" s="877"/>
      <c r="CK75" s="877"/>
      <c r="CL75" s="878"/>
      <c r="CM75" s="876"/>
      <c r="CN75" s="877"/>
      <c r="CO75" s="877"/>
      <c r="CP75" s="877"/>
      <c r="CQ75" s="878"/>
      <c r="CR75" s="876"/>
      <c r="CS75" s="877"/>
      <c r="CT75" s="877"/>
      <c r="CU75" s="877"/>
      <c r="CV75" s="878"/>
      <c r="CW75" s="876"/>
      <c r="CX75" s="877"/>
      <c r="CY75" s="877"/>
      <c r="CZ75" s="877"/>
      <c r="DA75" s="878"/>
      <c r="DB75" s="876"/>
      <c r="DC75" s="877"/>
      <c r="DD75" s="877"/>
      <c r="DE75" s="877"/>
      <c r="DF75" s="878"/>
      <c r="DG75" s="876"/>
      <c r="DH75" s="877"/>
      <c r="DI75" s="877"/>
      <c r="DJ75" s="877"/>
      <c r="DK75" s="878"/>
      <c r="DL75" s="876"/>
      <c r="DM75" s="877"/>
      <c r="DN75" s="877"/>
      <c r="DO75" s="877"/>
      <c r="DP75" s="878"/>
      <c r="DQ75" s="876"/>
      <c r="DR75" s="877"/>
      <c r="DS75" s="877"/>
      <c r="DT75" s="877"/>
      <c r="DU75" s="878"/>
      <c r="DV75" s="873"/>
      <c r="DW75" s="874"/>
      <c r="DX75" s="874"/>
      <c r="DY75" s="874"/>
      <c r="DZ75" s="875"/>
      <c r="EA75" s="230"/>
    </row>
    <row r="76" spans="1:131" ht="26.25" customHeight="1" x14ac:dyDescent="0.15">
      <c r="A76" s="238">
        <v>9</v>
      </c>
      <c r="B76" s="721" t="s">
        <v>553</v>
      </c>
      <c r="C76" s="722"/>
      <c r="D76" s="722"/>
      <c r="E76" s="722"/>
      <c r="F76" s="722"/>
      <c r="G76" s="722"/>
      <c r="H76" s="722"/>
      <c r="I76" s="722"/>
      <c r="J76" s="722"/>
      <c r="K76" s="722"/>
      <c r="L76" s="722"/>
      <c r="M76" s="722"/>
      <c r="N76" s="722"/>
      <c r="O76" s="722"/>
      <c r="P76" s="723"/>
      <c r="Q76" s="728">
        <v>82</v>
      </c>
      <c r="R76" s="729"/>
      <c r="S76" s="729"/>
      <c r="T76" s="729"/>
      <c r="U76" s="730"/>
      <c r="V76" s="731">
        <v>42</v>
      </c>
      <c r="W76" s="729"/>
      <c r="X76" s="729"/>
      <c r="Y76" s="729"/>
      <c r="Z76" s="730"/>
      <c r="AA76" s="731">
        <v>40</v>
      </c>
      <c r="AB76" s="729"/>
      <c r="AC76" s="729"/>
      <c r="AD76" s="729"/>
      <c r="AE76" s="730"/>
      <c r="AF76" s="731">
        <v>40</v>
      </c>
      <c r="AG76" s="729"/>
      <c r="AH76" s="729"/>
      <c r="AI76" s="729"/>
      <c r="AJ76" s="730"/>
      <c r="AK76" s="731" t="s">
        <v>572</v>
      </c>
      <c r="AL76" s="729"/>
      <c r="AM76" s="729"/>
      <c r="AN76" s="729"/>
      <c r="AO76" s="730"/>
      <c r="AP76" s="725" t="s">
        <v>565</v>
      </c>
      <c r="AQ76" s="725"/>
      <c r="AR76" s="725"/>
      <c r="AS76" s="725"/>
      <c r="AT76" s="725"/>
      <c r="AU76" s="725" t="s">
        <v>565</v>
      </c>
      <c r="AV76" s="725"/>
      <c r="AW76" s="725"/>
      <c r="AX76" s="725"/>
      <c r="AY76" s="725"/>
      <c r="AZ76" s="726"/>
      <c r="BA76" s="726"/>
      <c r="BB76" s="726"/>
      <c r="BC76" s="726"/>
      <c r="BD76" s="727"/>
      <c r="BE76" s="241"/>
      <c r="BF76" s="241"/>
      <c r="BG76" s="241"/>
      <c r="BH76" s="241"/>
      <c r="BI76" s="241"/>
      <c r="BJ76" s="241"/>
      <c r="BK76" s="241"/>
      <c r="BL76" s="241"/>
      <c r="BM76" s="241"/>
      <c r="BN76" s="241"/>
      <c r="BO76" s="241"/>
      <c r="BP76" s="241"/>
      <c r="BQ76" s="238">
        <v>70</v>
      </c>
      <c r="BR76" s="243"/>
      <c r="BS76" s="873"/>
      <c r="BT76" s="874"/>
      <c r="BU76" s="874"/>
      <c r="BV76" s="874"/>
      <c r="BW76" s="874"/>
      <c r="BX76" s="874"/>
      <c r="BY76" s="874"/>
      <c r="BZ76" s="874"/>
      <c r="CA76" s="874"/>
      <c r="CB76" s="874"/>
      <c r="CC76" s="874"/>
      <c r="CD76" s="874"/>
      <c r="CE76" s="874"/>
      <c r="CF76" s="874"/>
      <c r="CG76" s="879"/>
      <c r="CH76" s="876"/>
      <c r="CI76" s="877"/>
      <c r="CJ76" s="877"/>
      <c r="CK76" s="877"/>
      <c r="CL76" s="878"/>
      <c r="CM76" s="876"/>
      <c r="CN76" s="877"/>
      <c r="CO76" s="877"/>
      <c r="CP76" s="877"/>
      <c r="CQ76" s="878"/>
      <c r="CR76" s="876"/>
      <c r="CS76" s="877"/>
      <c r="CT76" s="877"/>
      <c r="CU76" s="877"/>
      <c r="CV76" s="878"/>
      <c r="CW76" s="876"/>
      <c r="CX76" s="877"/>
      <c r="CY76" s="877"/>
      <c r="CZ76" s="877"/>
      <c r="DA76" s="878"/>
      <c r="DB76" s="876"/>
      <c r="DC76" s="877"/>
      <c r="DD76" s="877"/>
      <c r="DE76" s="877"/>
      <c r="DF76" s="878"/>
      <c r="DG76" s="876"/>
      <c r="DH76" s="877"/>
      <c r="DI76" s="877"/>
      <c r="DJ76" s="877"/>
      <c r="DK76" s="878"/>
      <c r="DL76" s="876"/>
      <c r="DM76" s="877"/>
      <c r="DN76" s="877"/>
      <c r="DO76" s="877"/>
      <c r="DP76" s="878"/>
      <c r="DQ76" s="876"/>
      <c r="DR76" s="877"/>
      <c r="DS76" s="877"/>
      <c r="DT76" s="877"/>
      <c r="DU76" s="878"/>
      <c r="DV76" s="873"/>
      <c r="DW76" s="874"/>
      <c r="DX76" s="874"/>
      <c r="DY76" s="874"/>
      <c r="DZ76" s="875"/>
      <c r="EA76" s="230"/>
    </row>
    <row r="77" spans="1:131" ht="26.25" customHeight="1" x14ac:dyDescent="0.15">
      <c r="A77" s="238">
        <v>10</v>
      </c>
      <c r="B77" s="721" t="s">
        <v>554</v>
      </c>
      <c r="C77" s="722"/>
      <c r="D77" s="722"/>
      <c r="E77" s="722"/>
      <c r="F77" s="722"/>
      <c r="G77" s="722"/>
      <c r="H77" s="722"/>
      <c r="I77" s="722"/>
      <c r="J77" s="722"/>
      <c r="K77" s="722"/>
      <c r="L77" s="722"/>
      <c r="M77" s="722"/>
      <c r="N77" s="722"/>
      <c r="O77" s="722"/>
      <c r="P77" s="723"/>
      <c r="Q77" s="728">
        <v>11870</v>
      </c>
      <c r="R77" s="729"/>
      <c r="S77" s="729"/>
      <c r="T77" s="729"/>
      <c r="U77" s="730"/>
      <c r="V77" s="731">
        <v>11710</v>
      </c>
      <c r="W77" s="729"/>
      <c r="X77" s="729"/>
      <c r="Y77" s="729"/>
      <c r="Z77" s="730"/>
      <c r="AA77" s="731">
        <v>160</v>
      </c>
      <c r="AB77" s="729"/>
      <c r="AC77" s="729"/>
      <c r="AD77" s="729"/>
      <c r="AE77" s="730"/>
      <c r="AF77" s="731">
        <v>7439</v>
      </c>
      <c r="AG77" s="729"/>
      <c r="AH77" s="729"/>
      <c r="AI77" s="729"/>
      <c r="AJ77" s="730"/>
      <c r="AK77" s="731">
        <v>1641</v>
      </c>
      <c r="AL77" s="729"/>
      <c r="AM77" s="729"/>
      <c r="AN77" s="729"/>
      <c r="AO77" s="730"/>
      <c r="AP77" s="725">
        <v>6254</v>
      </c>
      <c r="AQ77" s="725"/>
      <c r="AR77" s="725"/>
      <c r="AS77" s="725"/>
      <c r="AT77" s="725"/>
      <c r="AU77" s="725">
        <v>100</v>
      </c>
      <c r="AV77" s="725"/>
      <c r="AW77" s="725"/>
      <c r="AX77" s="725"/>
      <c r="AY77" s="725"/>
      <c r="AZ77" s="726" t="s">
        <v>567</v>
      </c>
      <c r="BA77" s="726"/>
      <c r="BB77" s="726"/>
      <c r="BC77" s="726"/>
      <c r="BD77" s="727"/>
      <c r="BE77" s="241"/>
      <c r="BF77" s="241"/>
      <c r="BG77" s="241"/>
      <c r="BH77" s="241"/>
      <c r="BI77" s="241"/>
      <c r="BJ77" s="241"/>
      <c r="BK77" s="241"/>
      <c r="BL77" s="241"/>
      <c r="BM77" s="241"/>
      <c r="BN77" s="241"/>
      <c r="BO77" s="241"/>
      <c r="BP77" s="241"/>
      <c r="BQ77" s="238">
        <v>71</v>
      </c>
      <c r="BR77" s="243"/>
      <c r="BS77" s="873"/>
      <c r="BT77" s="874"/>
      <c r="BU77" s="874"/>
      <c r="BV77" s="874"/>
      <c r="BW77" s="874"/>
      <c r="BX77" s="874"/>
      <c r="BY77" s="874"/>
      <c r="BZ77" s="874"/>
      <c r="CA77" s="874"/>
      <c r="CB77" s="874"/>
      <c r="CC77" s="874"/>
      <c r="CD77" s="874"/>
      <c r="CE77" s="874"/>
      <c r="CF77" s="874"/>
      <c r="CG77" s="879"/>
      <c r="CH77" s="876"/>
      <c r="CI77" s="877"/>
      <c r="CJ77" s="877"/>
      <c r="CK77" s="877"/>
      <c r="CL77" s="878"/>
      <c r="CM77" s="876"/>
      <c r="CN77" s="877"/>
      <c r="CO77" s="877"/>
      <c r="CP77" s="877"/>
      <c r="CQ77" s="878"/>
      <c r="CR77" s="876"/>
      <c r="CS77" s="877"/>
      <c r="CT77" s="877"/>
      <c r="CU77" s="877"/>
      <c r="CV77" s="878"/>
      <c r="CW77" s="876"/>
      <c r="CX77" s="877"/>
      <c r="CY77" s="877"/>
      <c r="CZ77" s="877"/>
      <c r="DA77" s="878"/>
      <c r="DB77" s="876"/>
      <c r="DC77" s="877"/>
      <c r="DD77" s="877"/>
      <c r="DE77" s="877"/>
      <c r="DF77" s="878"/>
      <c r="DG77" s="876"/>
      <c r="DH77" s="877"/>
      <c r="DI77" s="877"/>
      <c r="DJ77" s="877"/>
      <c r="DK77" s="878"/>
      <c r="DL77" s="876"/>
      <c r="DM77" s="877"/>
      <c r="DN77" s="877"/>
      <c r="DO77" s="877"/>
      <c r="DP77" s="878"/>
      <c r="DQ77" s="876"/>
      <c r="DR77" s="877"/>
      <c r="DS77" s="877"/>
      <c r="DT77" s="877"/>
      <c r="DU77" s="878"/>
      <c r="DV77" s="873"/>
      <c r="DW77" s="874"/>
      <c r="DX77" s="874"/>
      <c r="DY77" s="874"/>
      <c r="DZ77" s="875"/>
      <c r="EA77" s="230"/>
    </row>
    <row r="78" spans="1:131" ht="26.25" customHeight="1" x14ac:dyDescent="0.15">
      <c r="A78" s="238">
        <v>11</v>
      </c>
      <c r="B78" s="721" t="s">
        <v>555</v>
      </c>
      <c r="C78" s="722"/>
      <c r="D78" s="722"/>
      <c r="E78" s="722"/>
      <c r="F78" s="722"/>
      <c r="G78" s="722"/>
      <c r="H78" s="722"/>
      <c r="I78" s="722"/>
      <c r="J78" s="722"/>
      <c r="K78" s="722"/>
      <c r="L78" s="722"/>
      <c r="M78" s="722"/>
      <c r="N78" s="722"/>
      <c r="O78" s="722"/>
      <c r="P78" s="723"/>
      <c r="Q78" s="724">
        <v>3408</v>
      </c>
      <c r="R78" s="725"/>
      <c r="S78" s="725"/>
      <c r="T78" s="725"/>
      <c r="U78" s="725"/>
      <c r="V78" s="725">
        <v>3079</v>
      </c>
      <c r="W78" s="725"/>
      <c r="X78" s="725"/>
      <c r="Y78" s="725"/>
      <c r="Z78" s="725"/>
      <c r="AA78" s="725">
        <v>328</v>
      </c>
      <c r="AB78" s="725"/>
      <c r="AC78" s="725"/>
      <c r="AD78" s="725"/>
      <c r="AE78" s="725"/>
      <c r="AF78" s="725">
        <v>307</v>
      </c>
      <c r="AG78" s="725"/>
      <c r="AH78" s="725"/>
      <c r="AI78" s="725"/>
      <c r="AJ78" s="725"/>
      <c r="AK78" s="725" t="s">
        <v>572</v>
      </c>
      <c r="AL78" s="725"/>
      <c r="AM78" s="725"/>
      <c r="AN78" s="725"/>
      <c r="AO78" s="725"/>
      <c r="AP78" s="725">
        <v>1113</v>
      </c>
      <c r="AQ78" s="725"/>
      <c r="AR78" s="725"/>
      <c r="AS78" s="725"/>
      <c r="AT78" s="725"/>
      <c r="AU78" s="725">
        <v>371</v>
      </c>
      <c r="AV78" s="725"/>
      <c r="AW78" s="725"/>
      <c r="AX78" s="725"/>
      <c r="AY78" s="725"/>
      <c r="AZ78" s="726"/>
      <c r="BA78" s="726"/>
      <c r="BB78" s="726"/>
      <c r="BC78" s="726"/>
      <c r="BD78" s="727"/>
      <c r="BE78" s="241"/>
      <c r="BF78" s="241"/>
      <c r="BG78" s="241"/>
      <c r="BH78" s="241"/>
      <c r="BI78" s="241"/>
      <c r="BJ78" s="230"/>
      <c r="BK78" s="230"/>
      <c r="BL78" s="230"/>
      <c r="BM78" s="230"/>
      <c r="BN78" s="230"/>
      <c r="BO78" s="241"/>
      <c r="BP78" s="241"/>
      <c r="BQ78" s="238">
        <v>72</v>
      </c>
      <c r="BR78" s="243"/>
      <c r="BS78" s="873"/>
      <c r="BT78" s="874"/>
      <c r="BU78" s="874"/>
      <c r="BV78" s="874"/>
      <c r="BW78" s="874"/>
      <c r="BX78" s="874"/>
      <c r="BY78" s="874"/>
      <c r="BZ78" s="874"/>
      <c r="CA78" s="874"/>
      <c r="CB78" s="874"/>
      <c r="CC78" s="874"/>
      <c r="CD78" s="874"/>
      <c r="CE78" s="874"/>
      <c r="CF78" s="874"/>
      <c r="CG78" s="879"/>
      <c r="CH78" s="876"/>
      <c r="CI78" s="877"/>
      <c r="CJ78" s="877"/>
      <c r="CK78" s="877"/>
      <c r="CL78" s="878"/>
      <c r="CM78" s="876"/>
      <c r="CN78" s="877"/>
      <c r="CO78" s="877"/>
      <c r="CP78" s="877"/>
      <c r="CQ78" s="878"/>
      <c r="CR78" s="876"/>
      <c r="CS78" s="877"/>
      <c r="CT78" s="877"/>
      <c r="CU78" s="877"/>
      <c r="CV78" s="878"/>
      <c r="CW78" s="876"/>
      <c r="CX78" s="877"/>
      <c r="CY78" s="877"/>
      <c r="CZ78" s="877"/>
      <c r="DA78" s="878"/>
      <c r="DB78" s="876"/>
      <c r="DC78" s="877"/>
      <c r="DD78" s="877"/>
      <c r="DE78" s="877"/>
      <c r="DF78" s="878"/>
      <c r="DG78" s="876"/>
      <c r="DH78" s="877"/>
      <c r="DI78" s="877"/>
      <c r="DJ78" s="877"/>
      <c r="DK78" s="878"/>
      <c r="DL78" s="876"/>
      <c r="DM78" s="877"/>
      <c r="DN78" s="877"/>
      <c r="DO78" s="877"/>
      <c r="DP78" s="878"/>
      <c r="DQ78" s="876"/>
      <c r="DR78" s="877"/>
      <c r="DS78" s="877"/>
      <c r="DT78" s="877"/>
      <c r="DU78" s="878"/>
      <c r="DV78" s="873"/>
      <c r="DW78" s="874"/>
      <c r="DX78" s="874"/>
      <c r="DY78" s="874"/>
      <c r="DZ78" s="875"/>
      <c r="EA78" s="230"/>
    </row>
    <row r="79" spans="1:131" ht="26.25" customHeight="1" x14ac:dyDescent="0.15">
      <c r="A79" s="238">
        <v>12</v>
      </c>
      <c r="B79" s="721" t="s">
        <v>556</v>
      </c>
      <c r="C79" s="722"/>
      <c r="D79" s="722"/>
      <c r="E79" s="722"/>
      <c r="F79" s="722"/>
      <c r="G79" s="722"/>
      <c r="H79" s="722"/>
      <c r="I79" s="722"/>
      <c r="J79" s="722"/>
      <c r="K79" s="722"/>
      <c r="L79" s="722"/>
      <c r="M79" s="722"/>
      <c r="N79" s="722"/>
      <c r="O79" s="722"/>
      <c r="P79" s="723"/>
      <c r="Q79" s="724">
        <v>211</v>
      </c>
      <c r="R79" s="725"/>
      <c r="S79" s="725"/>
      <c r="T79" s="725"/>
      <c r="U79" s="725"/>
      <c r="V79" s="725">
        <v>206</v>
      </c>
      <c r="W79" s="725"/>
      <c r="X79" s="725"/>
      <c r="Y79" s="725"/>
      <c r="Z79" s="725"/>
      <c r="AA79" s="725">
        <v>5</v>
      </c>
      <c r="AB79" s="725"/>
      <c r="AC79" s="725"/>
      <c r="AD79" s="725"/>
      <c r="AE79" s="725"/>
      <c r="AF79" s="725">
        <v>5</v>
      </c>
      <c r="AG79" s="725"/>
      <c r="AH79" s="725"/>
      <c r="AI79" s="725"/>
      <c r="AJ79" s="725"/>
      <c r="AK79" s="725">
        <v>15</v>
      </c>
      <c r="AL79" s="725"/>
      <c r="AM79" s="725"/>
      <c r="AN79" s="725"/>
      <c r="AO79" s="725"/>
      <c r="AP79" s="725" t="s">
        <v>566</v>
      </c>
      <c r="AQ79" s="725"/>
      <c r="AR79" s="725"/>
      <c r="AS79" s="725"/>
      <c r="AT79" s="725"/>
      <c r="AU79" s="725" t="s">
        <v>566</v>
      </c>
      <c r="AV79" s="725"/>
      <c r="AW79" s="725"/>
      <c r="AX79" s="725"/>
      <c r="AY79" s="725"/>
      <c r="AZ79" s="726"/>
      <c r="BA79" s="726"/>
      <c r="BB79" s="726"/>
      <c r="BC79" s="726"/>
      <c r="BD79" s="727"/>
      <c r="BE79" s="241"/>
      <c r="BF79" s="241"/>
      <c r="BG79" s="241"/>
      <c r="BH79" s="241"/>
      <c r="BI79" s="241"/>
      <c r="BJ79" s="230"/>
      <c r="BK79" s="230"/>
      <c r="BL79" s="230"/>
      <c r="BM79" s="230"/>
      <c r="BN79" s="230"/>
      <c r="BO79" s="241"/>
      <c r="BP79" s="241"/>
      <c r="BQ79" s="238">
        <v>73</v>
      </c>
      <c r="BR79" s="243"/>
      <c r="BS79" s="873"/>
      <c r="BT79" s="874"/>
      <c r="BU79" s="874"/>
      <c r="BV79" s="874"/>
      <c r="BW79" s="874"/>
      <c r="BX79" s="874"/>
      <c r="BY79" s="874"/>
      <c r="BZ79" s="874"/>
      <c r="CA79" s="874"/>
      <c r="CB79" s="874"/>
      <c r="CC79" s="874"/>
      <c r="CD79" s="874"/>
      <c r="CE79" s="874"/>
      <c r="CF79" s="874"/>
      <c r="CG79" s="879"/>
      <c r="CH79" s="876"/>
      <c r="CI79" s="877"/>
      <c r="CJ79" s="877"/>
      <c r="CK79" s="877"/>
      <c r="CL79" s="878"/>
      <c r="CM79" s="876"/>
      <c r="CN79" s="877"/>
      <c r="CO79" s="877"/>
      <c r="CP79" s="877"/>
      <c r="CQ79" s="878"/>
      <c r="CR79" s="876"/>
      <c r="CS79" s="877"/>
      <c r="CT79" s="877"/>
      <c r="CU79" s="877"/>
      <c r="CV79" s="878"/>
      <c r="CW79" s="876"/>
      <c r="CX79" s="877"/>
      <c r="CY79" s="877"/>
      <c r="CZ79" s="877"/>
      <c r="DA79" s="878"/>
      <c r="DB79" s="876"/>
      <c r="DC79" s="877"/>
      <c r="DD79" s="877"/>
      <c r="DE79" s="877"/>
      <c r="DF79" s="878"/>
      <c r="DG79" s="876"/>
      <c r="DH79" s="877"/>
      <c r="DI79" s="877"/>
      <c r="DJ79" s="877"/>
      <c r="DK79" s="878"/>
      <c r="DL79" s="876"/>
      <c r="DM79" s="877"/>
      <c r="DN79" s="877"/>
      <c r="DO79" s="877"/>
      <c r="DP79" s="878"/>
      <c r="DQ79" s="876"/>
      <c r="DR79" s="877"/>
      <c r="DS79" s="877"/>
      <c r="DT79" s="877"/>
      <c r="DU79" s="878"/>
      <c r="DV79" s="873"/>
      <c r="DW79" s="874"/>
      <c r="DX79" s="874"/>
      <c r="DY79" s="874"/>
      <c r="DZ79" s="875"/>
      <c r="EA79" s="230"/>
    </row>
    <row r="80" spans="1:131" ht="26.25" customHeight="1" x14ac:dyDescent="0.15">
      <c r="A80" s="238">
        <v>13</v>
      </c>
      <c r="B80" s="721" t="s">
        <v>557</v>
      </c>
      <c r="C80" s="722"/>
      <c r="D80" s="722"/>
      <c r="E80" s="722"/>
      <c r="F80" s="722"/>
      <c r="G80" s="722"/>
      <c r="H80" s="722"/>
      <c r="I80" s="722"/>
      <c r="J80" s="722"/>
      <c r="K80" s="722"/>
      <c r="L80" s="722"/>
      <c r="M80" s="722"/>
      <c r="N80" s="722"/>
      <c r="O80" s="722"/>
      <c r="P80" s="723"/>
      <c r="Q80" s="724">
        <v>70</v>
      </c>
      <c r="R80" s="725"/>
      <c r="S80" s="725"/>
      <c r="T80" s="725"/>
      <c r="U80" s="725"/>
      <c r="V80" s="725">
        <v>70</v>
      </c>
      <c r="W80" s="725"/>
      <c r="X80" s="725"/>
      <c r="Y80" s="725"/>
      <c r="Z80" s="725"/>
      <c r="AA80" s="725" t="s">
        <v>571</v>
      </c>
      <c r="AB80" s="725"/>
      <c r="AC80" s="725"/>
      <c r="AD80" s="725"/>
      <c r="AE80" s="725"/>
      <c r="AF80" s="725" t="s">
        <v>565</v>
      </c>
      <c r="AG80" s="725"/>
      <c r="AH80" s="725"/>
      <c r="AI80" s="725"/>
      <c r="AJ80" s="725"/>
      <c r="AK80" s="725" t="s">
        <v>572</v>
      </c>
      <c r="AL80" s="725"/>
      <c r="AM80" s="725"/>
      <c r="AN80" s="725"/>
      <c r="AO80" s="725"/>
      <c r="AP80" s="725" t="s">
        <v>566</v>
      </c>
      <c r="AQ80" s="725"/>
      <c r="AR80" s="725"/>
      <c r="AS80" s="725"/>
      <c r="AT80" s="725"/>
      <c r="AU80" s="725" t="s">
        <v>566</v>
      </c>
      <c r="AV80" s="725"/>
      <c r="AW80" s="725"/>
      <c r="AX80" s="725"/>
      <c r="AY80" s="725"/>
      <c r="AZ80" s="726"/>
      <c r="BA80" s="726"/>
      <c r="BB80" s="726"/>
      <c r="BC80" s="726"/>
      <c r="BD80" s="727"/>
      <c r="BE80" s="241"/>
      <c r="BF80" s="241"/>
      <c r="BG80" s="241"/>
      <c r="BH80" s="241"/>
      <c r="BI80" s="241"/>
      <c r="BJ80" s="241"/>
      <c r="BK80" s="241"/>
      <c r="BL80" s="241"/>
      <c r="BM80" s="241"/>
      <c r="BN80" s="241"/>
      <c r="BO80" s="241"/>
      <c r="BP80" s="241"/>
      <c r="BQ80" s="238">
        <v>74</v>
      </c>
      <c r="BR80" s="243"/>
      <c r="BS80" s="873"/>
      <c r="BT80" s="874"/>
      <c r="BU80" s="874"/>
      <c r="BV80" s="874"/>
      <c r="BW80" s="874"/>
      <c r="BX80" s="874"/>
      <c r="BY80" s="874"/>
      <c r="BZ80" s="874"/>
      <c r="CA80" s="874"/>
      <c r="CB80" s="874"/>
      <c r="CC80" s="874"/>
      <c r="CD80" s="874"/>
      <c r="CE80" s="874"/>
      <c r="CF80" s="874"/>
      <c r="CG80" s="879"/>
      <c r="CH80" s="876"/>
      <c r="CI80" s="877"/>
      <c r="CJ80" s="877"/>
      <c r="CK80" s="877"/>
      <c r="CL80" s="878"/>
      <c r="CM80" s="876"/>
      <c r="CN80" s="877"/>
      <c r="CO80" s="877"/>
      <c r="CP80" s="877"/>
      <c r="CQ80" s="878"/>
      <c r="CR80" s="876"/>
      <c r="CS80" s="877"/>
      <c r="CT80" s="877"/>
      <c r="CU80" s="877"/>
      <c r="CV80" s="878"/>
      <c r="CW80" s="876"/>
      <c r="CX80" s="877"/>
      <c r="CY80" s="877"/>
      <c r="CZ80" s="877"/>
      <c r="DA80" s="878"/>
      <c r="DB80" s="876"/>
      <c r="DC80" s="877"/>
      <c r="DD80" s="877"/>
      <c r="DE80" s="877"/>
      <c r="DF80" s="878"/>
      <c r="DG80" s="876"/>
      <c r="DH80" s="877"/>
      <c r="DI80" s="877"/>
      <c r="DJ80" s="877"/>
      <c r="DK80" s="878"/>
      <c r="DL80" s="876"/>
      <c r="DM80" s="877"/>
      <c r="DN80" s="877"/>
      <c r="DO80" s="877"/>
      <c r="DP80" s="878"/>
      <c r="DQ80" s="876"/>
      <c r="DR80" s="877"/>
      <c r="DS80" s="877"/>
      <c r="DT80" s="877"/>
      <c r="DU80" s="878"/>
      <c r="DV80" s="873"/>
      <c r="DW80" s="874"/>
      <c r="DX80" s="874"/>
      <c r="DY80" s="874"/>
      <c r="DZ80" s="875"/>
      <c r="EA80" s="230"/>
    </row>
    <row r="81" spans="1:131" ht="26.25" customHeight="1" x14ac:dyDescent="0.15">
      <c r="A81" s="238">
        <v>14</v>
      </c>
      <c r="B81" s="721" t="s">
        <v>558</v>
      </c>
      <c r="C81" s="722"/>
      <c r="D81" s="722"/>
      <c r="E81" s="722"/>
      <c r="F81" s="722"/>
      <c r="G81" s="722"/>
      <c r="H81" s="722"/>
      <c r="I81" s="722"/>
      <c r="J81" s="722"/>
      <c r="K81" s="722"/>
      <c r="L81" s="722"/>
      <c r="M81" s="722"/>
      <c r="N81" s="722"/>
      <c r="O81" s="722"/>
      <c r="P81" s="723"/>
      <c r="Q81" s="724">
        <v>550</v>
      </c>
      <c r="R81" s="725"/>
      <c r="S81" s="725"/>
      <c r="T81" s="725"/>
      <c r="U81" s="725"/>
      <c r="V81" s="725">
        <v>530</v>
      </c>
      <c r="W81" s="725"/>
      <c r="X81" s="725"/>
      <c r="Y81" s="725"/>
      <c r="Z81" s="725"/>
      <c r="AA81" s="725">
        <v>20</v>
      </c>
      <c r="AB81" s="725"/>
      <c r="AC81" s="725"/>
      <c r="AD81" s="725"/>
      <c r="AE81" s="725"/>
      <c r="AF81" s="725">
        <v>20</v>
      </c>
      <c r="AG81" s="725"/>
      <c r="AH81" s="725"/>
      <c r="AI81" s="725"/>
      <c r="AJ81" s="725"/>
      <c r="AK81" s="725" t="s">
        <v>572</v>
      </c>
      <c r="AL81" s="725"/>
      <c r="AM81" s="725"/>
      <c r="AN81" s="725"/>
      <c r="AO81" s="725"/>
      <c r="AP81" s="725" t="s">
        <v>566</v>
      </c>
      <c r="AQ81" s="725"/>
      <c r="AR81" s="725"/>
      <c r="AS81" s="725"/>
      <c r="AT81" s="725"/>
      <c r="AU81" s="725" t="s">
        <v>566</v>
      </c>
      <c r="AV81" s="725"/>
      <c r="AW81" s="725"/>
      <c r="AX81" s="725"/>
      <c r="AY81" s="725"/>
      <c r="AZ81" s="726"/>
      <c r="BA81" s="726"/>
      <c r="BB81" s="726"/>
      <c r="BC81" s="726"/>
      <c r="BD81" s="727"/>
      <c r="BE81" s="241"/>
      <c r="BF81" s="241"/>
      <c r="BG81" s="241"/>
      <c r="BH81" s="241"/>
      <c r="BI81" s="241"/>
      <c r="BJ81" s="241"/>
      <c r="BK81" s="241"/>
      <c r="BL81" s="241"/>
      <c r="BM81" s="241"/>
      <c r="BN81" s="241"/>
      <c r="BO81" s="241"/>
      <c r="BP81" s="241"/>
      <c r="BQ81" s="238">
        <v>75</v>
      </c>
      <c r="BR81" s="243"/>
      <c r="BS81" s="873"/>
      <c r="BT81" s="874"/>
      <c r="BU81" s="874"/>
      <c r="BV81" s="874"/>
      <c r="BW81" s="874"/>
      <c r="BX81" s="874"/>
      <c r="BY81" s="874"/>
      <c r="BZ81" s="874"/>
      <c r="CA81" s="874"/>
      <c r="CB81" s="874"/>
      <c r="CC81" s="874"/>
      <c r="CD81" s="874"/>
      <c r="CE81" s="874"/>
      <c r="CF81" s="874"/>
      <c r="CG81" s="879"/>
      <c r="CH81" s="876"/>
      <c r="CI81" s="877"/>
      <c r="CJ81" s="877"/>
      <c r="CK81" s="877"/>
      <c r="CL81" s="878"/>
      <c r="CM81" s="876"/>
      <c r="CN81" s="877"/>
      <c r="CO81" s="877"/>
      <c r="CP81" s="877"/>
      <c r="CQ81" s="878"/>
      <c r="CR81" s="876"/>
      <c r="CS81" s="877"/>
      <c r="CT81" s="877"/>
      <c r="CU81" s="877"/>
      <c r="CV81" s="878"/>
      <c r="CW81" s="876"/>
      <c r="CX81" s="877"/>
      <c r="CY81" s="877"/>
      <c r="CZ81" s="877"/>
      <c r="DA81" s="878"/>
      <c r="DB81" s="876"/>
      <c r="DC81" s="877"/>
      <c r="DD81" s="877"/>
      <c r="DE81" s="877"/>
      <c r="DF81" s="878"/>
      <c r="DG81" s="876"/>
      <c r="DH81" s="877"/>
      <c r="DI81" s="877"/>
      <c r="DJ81" s="877"/>
      <c r="DK81" s="878"/>
      <c r="DL81" s="876"/>
      <c r="DM81" s="877"/>
      <c r="DN81" s="877"/>
      <c r="DO81" s="877"/>
      <c r="DP81" s="878"/>
      <c r="DQ81" s="876"/>
      <c r="DR81" s="877"/>
      <c r="DS81" s="877"/>
      <c r="DT81" s="877"/>
      <c r="DU81" s="878"/>
      <c r="DV81" s="873"/>
      <c r="DW81" s="874"/>
      <c r="DX81" s="874"/>
      <c r="DY81" s="874"/>
      <c r="DZ81" s="875"/>
      <c r="EA81" s="230"/>
    </row>
    <row r="82" spans="1:131" ht="26.25" customHeight="1" x14ac:dyDescent="0.15">
      <c r="A82" s="238">
        <v>15</v>
      </c>
      <c r="B82" s="721" t="s">
        <v>559</v>
      </c>
      <c r="C82" s="722"/>
      <c r="D82" s="722"/>
      <c r="E82" s="722"/>
      <c r="F82" s="722"/>
      <c r="G82" s="722"/>
      <c r="H82" s="722"/>
      <c r="I82" s="722"/>
      <c r="J82" s="722"/>
      <c r="K82" s="722"/>
      <c r="L82" s="722"/>
      <c r="M82" s="722"/>
      <c r="N82" s="722"/>
      <c r="O82" s="722"/>
      <c r="P82" s="723"/>
      <c r="Q82" s="724">
        <v>31</v>
      </c>
      <c r="R82" s="725"/>
      <c r="S82" s="725"/>
      <c r="T82" s="725"/>
      <c r="U82" s="725"/>
      <c r="V82" s="725">
        <v>31</v>
      </c>
      <c r="W82" s="725"/>
      <c r="X82" s="725"/>
      <c r="Y82" s="725"/>
      <c r="Z82" s="725"/>
      <c r="AA82" s="725" t="s">
        <v>572</v>
      </c>
      <c r="AB82" s="725"/>
      <c r="AC82" s="725"/>
      <c r="AD82" s="725"/>
      <c r="AE82" s="725"/>
      <c r="AF82" s="725" t="s">
        <v>576</v>
      </c>
      <c r="AG82" s="725"/>
      <c r="AH82" s="725"/>
      <c r="AI82" s="725"/>
      <c r="AJ82" s="725"/>
      <c r="AK82" s="725">
        <v>31</v>
      </c>
      <c r="AL82" s="725"/>
      <c r="AM82" s="725"/>
      <c r="AN82" s="725"/>
      <c r="AO82" s="725"/>
      <c r="AP82" s="725" t="s">
        <v>566</v>
      </c>
      <c r="AQ82" s="725"/>
      <c r="AR82" s="725"/>
      <c r="AS82" s="725"/>
      <c r="AT82" s="725"/>
      <c r="AU82" s="725" t="s">
        <v>566</v>
      </c>
      <c r="AV82" s="725"/>
      <c r="AW82" s="725"/>
      <c r="AX82" s="725"/>
      <c r="AY82" s="725"/>
      <c r="AZ82" s="726"/>
      <c r="BA82" s="726"/>
      <c r="BB82" s="726"/>
      <c r="BC82" s="726"/>
      <c r="BD82" s="727"/>
      <c r="BE82" s="241"/>
      <c r="BF82" s="241"/>
      <c r="BG82" s="241"/>
      <c r="BH82" s="241"/>
      <c r="BI82" s="241"/>
      <c r="BJ82" s="241"/>
      <c r="BK82" s="241"/>
      <c r="BL82" s="241"/>
      <c r="BM82" s="241"/>
      <c r="BN82" s="241"/>
      <c r="BO82" s="241"/>
      <c r="BP82" s="241"/>
      <c r="BQ82" s="238">
        <v>76</v>
      </c>
      <c r="BR82" s="243"/>
      <c r="BS82" s="873"/>
      <c r="BT82" s="874"/>
      <c r="BU82" s="874"/>
      <c r="BV82" s="874"/>
      <c r="BW82" s="874"/>
      <c r="BX82" s="874"/>
      <c r="BY82" s="874"/>
      <c r="BZ82" s="874"/>
      <c r="CA82" s="874"/>
      <c r="CB82" s="874"/>
      <c r="CC82" s="874"/>
      <c r="CD82" s="874"/>
      <c r="CE82" s="874"/>
      <c r="CF82" s="874"/>
      <c r="CG82" s="879"/>
      <c r="CH82" s="876"/>
      <c r="CI82" s="877"/>
      <c r="CJ82" s="877"/>
      <c r="CK82" s="877"/>
      <c r="CL82" s="878"/>
      <c r="CM82" s="876"/>
      <c r="CN82" s="877"/>
      <c r="CO82" s="877"/>
      <c r="CP82" s="877"/>
      <c r="CQ82" s="878"/>
      <c r="CR82" s="876"/>
      <c r="CS82" s="877"/>
      <c r="CT82" s="877"/>
      <c r="CU82" s="877"/>
      <c r="CV82" s="878"/>
      <c r="CW82" s="876"/>
      <c r="CX82" s="877"/>
      <c r="CY82" s="877"/>
      <c r="CZ82" s="877"/>
      <c r="DA82" s="878"/>
      <c r="DB82" s="876"/>
      <c r="DC82" s="877"/>
      <c r="DD82" s="877"/>
      <c r="DE82" s="877"/>
      <c r="DF82" s="878"/>
      <c r="DG82" s="876"/>
      <c r="DH82" s="877"/>
      <c r="DI82" s="877"/>
      <c r="DJ82" s="877"/>
      <c r="DK82" s="878"/>
      <c r="DL82" s="876"/>
      <c r="DM82" s="877"/>
      <c r="DN82" s="877"/>
      <c r="DO82" s="877"/>
      <c r="DP82" s="878"/>
      <c r="DQ82" s="876"/>
      <c r="DR82" s="877"/>
      <c r="DS82" s="877"/>
      <c r="DT82" s="877"/>
      <c r="DU82" s="878"/>
      <c r="DV82" s="873"/>
      <c r="DW82" s="874"/>
      <c r="DX82" s="874"/>
      <c r="DY82" s="874"/>
      <c r="DZ82" s="875"/>
      <c r="EA82" s="230"/>
    </row>
    <row r="83" spans="1:131" ht="26.25" customHeight="1" x14ac:dyDescent="0.15">
      <c r="A83" s="238">
        <v>16</v>
      </c>
      <c r="B83" s="721" t="s">
        <v>560</v>
      </c>
      <c r="C83" s="722"/>
      <c r="D83" s="722"/>
      <c r="E83" s="722"/>
      <c r="F83" s="722"/>
      <c r="G83" s="722"/>
      <c r="H83" s="722"/>
      <c r="I83" s="722"/>
      <c r="J83" s="722"/>
      <c r="K83" s="722"/>
      <c r="L83" s="722"/>
      <c r="M83" s="722"/>
      <c r="N83" s="722"/>
      <c r="O83" s="722"/>
      <c r="P83" s="723"/>
      <c r="Q83" s="724">
        <v>5869</v>
      </c>
      <c r="R83" s="725"/>
      <c r="S83" s="725"/>
      <c r="T83" s="725"/>
      <c r="U83" s="725"/>
      <c r="V83" s="725">
        <v>5852</v>
      </c>
      <c r="W83" s="725"/>
      <c r="X83" s="725"/>
      <c r="Y83" s="725"/>
      <c r="Z83" s="725"/>
      <c r="AA83" s="725">
        <v>17</v>
      </c>
      <c r="AB83" s="725"/>
      <c r="AC83" s="725"/>
      <c r="AD83" s="725"/>
      <c r="AE83" s="725"/>
      <c r="AF83" s="725">
        <v>17</v>
      </c>
      <c r="AG83" s="725"/>
      <c r="AH83" s="725"/>
      <c r="AI83" s="725"/>
      <c r="AJ83" s="725"/>
      <c r="AK83" s="725" t="s">
        <v>572</v>
      </c>
      <c r="AL83" s="725"/>
      <c r="AM83" s="725"/>
      <c r="AN83" s="725"/>
      <c r="AO83" s="725"/>
      <c r="AP83" s="725" t="s">
        <v>566</v>
      </c>
      <c r="AQ83" s="725"/>
      <c r="AR83" s="725"/>
      <c r="AS83" s="725"/>
      <c r="AT83" s="725"/>
      <c r="AU83" s="725" t="s">
        <v>566</v>
      </c>
      <c r="AV83" s="725"/>
      <c r="AW83" s="725"/>
      <c r="AX83" s="725"/>
      <c r="AY83" s="725"/>
      <c r="AZ83" s="726"/>
      <c r="BA83" s="726"/>
      <c r="BB83" s="726"/>
      <c r="BC83" s="726"/>
      <c r="BD83" s="727"/>
      <c r="BE83" s="241"/>
      <c r="BF83" s="241"/>
      <c r="BG83" s="241"/>
      <c r="BH83" s="241"/>
      <c r="BI83" s="241"/>
      <c r="BJ83" s="241"/>
      <c r="BK83" s="241"/>
      <c r="BL83" s="241"/>
      <c r="BM83" s="241"/>
      <c r="BN83" s="241"/>
      <c r="BO83" s="241"/>
      <c r="BP83" s="241"/>
      <c r="BQ83" s="238">
        <v>77</v>
      </c>
      <c r="BR83" s="243"/>
      <c r="BS83" s="873"/>
      <c r="BT83" s="874"/>
      <c r="BU83" s="874"/>
      <c r="BV83" s="874"/>
      <c r="BW83" s="874"/>
      <c r="BX83" s="874"/>
      <c r="BY83" s="874"/>
      <c r="BZ83" s="874"/>
      <c r="CA83" s="874"/>
      <c r="CB83" s="874"/>
      <c r="CC83" s="874"/>
      <c r="CD83" s="874"/>
      <c r="CE83" s="874"/>
      <c r="CF83" s="874"/>
      <c r="CG83" s="879"/>
      <c r="CH83" s="876"/>
      <c r="CI83" s="877"/>
      <c r="CJ83" s="877"/>
      <c r="CK83" s="877"/>
      <c r="CL83" s="878"/>
      <c r="CM83" s="876"/>
      <c r="CN83" s="877"/>
      <c r="CO83" s="877"/>
      <c r="CP83" s="877"/>
      <c r="CQ83" s="878"/>
      <c r="CR83" s="876"/>
      <c r="CS83" s="877"/>
      <c r="CT83" s="877"/>
      <c r="CU83" s="877"/>
      <c r="CV83" s="878"/>
      <c r="CW83" s="876"/>
      <c r="CX83" s="877"/>
      <c r="CY83" s="877"/>
      <c r="CZ83" s="877"/>
      <c r="DA83" s="878"/>
      <c r="DB83" s="876"/>
      <c r="DC83" s="877"/>
      <c r="DD83" s="877"/>
      <c r="DE83" s="877"/>
      <c r="DF83" s="878"/>
      <c r="DG83" s="876"/>
      <c r="DH83" s="877"/>
      <c r="DI83" s="877"/>
      <c r="DJ83" s="877"/>
      <c r="DK83" s="878"/>
      <c r="DL83" s="876"/>
      <c r="DM83" s="877"/>
      <c r="DN83" s="877"/>
      <c r="DO83" s="877"/>
      <c r="DP83" s="878"/>
      <c r="DQ83" s="876"/>
      <c r="DR83" s="877"/>
      <c r="DS83" s="877"/>
      <c r="DT83" s="877"/>
      <c r="DU83" s="878"/>
      <c r="DV83" s="873"/>
      <c r="DW83" s="874"/>
      <c r="DX83" s="874"/>
      <c r="DY83" s="874"/>
      <c r="DZ83" s="875"/>
      <c r="EA83" s="230"/>
    </row>
    <row r="84" spans="1:131" ht="26.25" customHeight="1" x14ac:dyDescent="0.15">
      <c r="A84" s="238">
        <v>17</v>
      </c>
      <c r="B84" s="721" t="s">
        <v>561</v>
      </c>
      <c r="C84" s="722"/>
      <c r="D84" s="722"/>
      <c r="E84" s="722"/>
      <c r="F84" s="722"/>
      <c r="G84" s="722"/>
      <c r="H84" s="722"/>
      <c r="I84" s="722"/>
      <c r="J84" s="722"/>
      <c r="K84" s="722"/>
      <c r="L84" s="722"/>
      <c r="M84" s="722"/>
      <c r="N84" s="722"/>
      <c r="O84" s="722"/>
      <c r="P84" s="723"/>
      <c r="Q84" s="724">
        <v>1881</v>
      </c>
      <c r="R84" s="725"/>
      <c r="S84" s="725"/>
      <c r="T84" s="725"/>
      <c r="U84" s="725"/>
      <c r="V84" s="725">
        <v>1841</v>
      </c>
      <c r="W84" s="725"/>
      <c r="X84" s="725"/>
      <c r="Y84" s="725"/>
      <c r="Z84" s="725"/>
      <c r="AA84" s="725">
        <v>40</v>
      </c>
      <c r="AB84" s="725"/>
      <c r="AC84" s="725"/>
      <c r="AD84" s="725"/>
      <c r="AE84" s="725"/>
      <c r="AF84" s="725">
        <v>40</v>
      </c>
      <c r="AG84" s="725"/>
      <c r="AH84" s="725"/>
      <c r="AI84" s="725"/>
      <c r="AJ84" s="725"/>
      <c r="AK84" s="725" t="s">
        <v>572</v>
      </c>
      <c r="AL84" s="725"/>
      <c r="AM84" s="725"/>
      <c r="AN84" s="725"/>
      <c r="AO84" s="725"/>
      <c r="AP84" s="725" t="s">
        <v>566</v>
      </c>
      <c r="AQ84" s="725"/>
      <c r="AR84" s="725"/>
      <c r="AS84" s="725"/>
      <c r="AT84" s="725"/>
      <c r="AU84" s="725" t="s">
        <v>566</v>
      </c>
      <c r="AV84" s="725"/>
      <c r="AW84" s="725"/>
      <c r="AX84" s="725"/>
      <c r="AY84" s="725"/>
      <c r="AZ84" s="726"/>
      <c r="BA84" s="726"/>
      <c r="BB84" s="726"/>
      <c r="BC84" s="726"/>
      <c r="BD84" s="727"/>
      <c r="BE84" s="241"/>
      <c r="BF84" s="241"/>
      <c r="BG84" s="241"/>
      <c r="BH84" s="241"/>
      <c r="BI84" s="241"/>
      <c r="BJ84" s="241"/>
      <c r="BK84" s="241"/>
      <c r="BL84" s="241"/>
      <c r="BM84" s="241"/>
      <c r="BN84" s="241"/>
      <c r="BO84" s="241"/>
      <c r="BP84" s="241"/>
      <c r="BQ84" s="238">
        <v>78</v>
      </c>
      <c r="BR84" s="243"/>
      <c r="BS84" s="873"/>
      <c r="BT84" s="874"/>
      <c r="BU84" s="874"/>
      <c r="BV84" s="874"/>
      <c r="BW84" s="874"/>
      <c r="BX84" s="874"/>
      <c r="BY84" s="874"/>
      <c r="BZ84" s="874"/>
      <c r="CA84" s="874"/>
      <c r="CB84" s="874"/>
      <c r="CC84" s="874"/>
      <c r="CD84" s="874"/>
      <c r="CE84" s="874"/>
      <c r="CF84" s="874"/>
      <c r="CG84" s="879"/>
      <c r="CH84" s="876"/>
      <c r="CI84" s="877"/>
      <c r="CJ84" s="877"/>
      <c r="CK84" s="877"/>
      <c r="CL84" s="878"/>
      <c r="CM84" s="876"/>
      <c r="CN84" s="877"/>
      <c r="CO84" s="877"/>
      <c r="CP84" s="877"/>
      <c r="CQ84" s="878"/>
      <c r="CR84" s="876"/>
      <c r="CS84" s="877"/>
      <c r="CT84" s="877"/>
      <c r="CU84" s="877"/>
      <c r="CV84" s="878"/>
      <c r="CW84" s="876"/>
      <c r="CX84" s="877"/>
      <c r="CY84" s="877"/>
      <c r="CZ84" s="877"/>
      <c r="DA84" s="878"/>
      <c r="DB84" s="876"/>
      <c r="DC84" s="877"/>
      <c r="DD84" s="877"/>
      <c r="DE84" s="877"/>
      <c r="DF84" s="878"/>
      <c r="DG84" s="876"/>
      <c r="DH84" s="877"/>
      <c r="DI84" s="877"/>
      <c r="DJ84" s="877"/>
      <c r="DK84" s="878"/>
      <c r="DL84" s="876"/>
      <c r="DM84" s="877"/>
      <c r="DN84" s="877"/>
      <c r="DO84" s="877"/>
      <c r="DP84" s="878"/>
      <c r="DQ84" s="876"/>
      <c r="DR84" s="877"/>
      <c r="DS84" s="877"/>
      <c r="DT84" s="877"/>
      <c r="DU84" s="878"/>
      <c r="DV84" s="873"/>
      <c r="DW84" s="874"/>
      <c r="DX84" s="874"/>
      <c r="DY84" s="874"/>
      <c r="DZ84" s="875"/>
      <c r="EA84" s="230"/>
    </row>
    <row r="85" spans="1:131" ht="26.25" customHeight="1" x14ac:dyDescent="0.15">
      <c r="A85" s="238">
        <v>18</v>
      </c>
      <c r="B85" s="721" t="s">
        <v>562</v>
      </c>
      <c r="C85" s="722"/>
      <c r="D85" s="722"/>
      <c r="E85" s="722"/>
      <c r="F85" s="722"/>
      <c r="G85" s="722"/>
      <c r="H85" s="722"/>
      <c r="I85" s="722"/>
      <c r="J85" s="722"/>
      <c r="K85" s="722"/>
      <c r="L85" s="722"/>
      <c r="M85" s="722"/>
      <c r="N85" s="722"/>
      <c r="O85" s="722"/>
      <c r="P85" s="723"/>
      <c r="Q85" s="724">
        <v>74476</v>
      </c>
      <c r="R85" s="725"/>
      <c r="S85" s="725"/>
      <c r="T85" s="725"/>
      <c r="U85" s="725"/>
      <c r="V85" s="725">
        <v>71449</v>
      </c>
      <c r="W85" s="725"/>
      <c r="X85" s="725"/>
      <c r="Y85" s="725"/>
      <c r="Z85" s="725"/>
      <c r="AA85" s="725">
        <v>3027</v>
      </c>
      <c r="AB85" s="725"/>
      <c r="AC85" s="725"/>
      <c r="AD85" s="725"/>
      <c r="AE85" s="725"/>
      <c r="AF85" s="725">
        <v>3027</v>
      </c>
      <c r="AG85" s="725"/>
      <c r="AH85" s="725"/>
      <c r="AI85" s="725"/>
      <c r="AJ85" s="725"/>
      <c r="AK85" s="725">
        <v>1043</v>
      </c>
      <c r="AL85" s="725"/>
      <c r="AM85" s="725"/>
      <c r="AN85" s="725"/>
      <c r="AO85" s="725"/>
      <c r="AP85" s="725" t="s">
        <v>566</v>
      </c>
      <c r="AQ85" s="725"/>
      <c r="AR85" s="725"/>
      <c r="AS85" s="725"/>
      <c r="AT85" s="725"/>
      <c r="AU85" s="725" t="s">
        <v>566</v>
      </c>
      <c r="AV85" s="725"/>
      <c r="AW85" s="725"/>
      <c r="AX85" s="725"/>
      <c r="AY85" s="725"/>
      <c r="AZ85" s="726"/>
      <c r="BA85" s="726"/>
      <c r="BB85" s="726"/>
      <c r="BC85" s="726"/>
      <c r="BD85" s="727"/>
      <c r="BE85" s="241"/>
      <c r="BF85" s="241"/>
      <c r="BG85" s="241"/>
      <c r="BH85" s="241"/>
      <c r="BI85" s="241"/>
      <c r="BJ85" s="241"/>
      <c r="BK85" s="241"/>
      <c r="BL85" s="241"/>
      <c r="BM85" s="241"/>
      <c r="BN85" s="241"/>
      <c r="BO85" s="241"/>
      <c r="BP85" s="241"/>
      <c r="BQ85" s="238">
        <v>79</v>
      </c>
      <c r="BR85" s="243"/>
      <c r="BS85" s="873"/>
      <c r="BT85" s="874"/>
      <c r="BU85" s="874"/>
      <c r="BV85" s="874"/>
      <c r="BW85" s="874"/>
      <c r="BX85" s="874"/>
      <c r="BY85" s="874"/>
      <c r="BZ85" s="874"/>
      <c r="CA85" s="874"/>
      <c r="CB85" s="874"/>
      <c r="CC85" s="874"/>
      <c r="CD85" s="874"/>
      <c r="CE85" s="874"/>
      <c r="CF85" s="874"/>
      <c r="CG85" s="879"/>
      <c r="CH85" s="876"/>
      <c r="CI85" s="877"/>
      <c r="CJ85" s="877"/>
      <c r="CK85" s="877"/>
      <c r="CL85" s="878"/>
      <c r="CM85" s="876"/>
      <c r="CN85" s="877"/>
      <c r="CO85" s="877"/>
      <c r="CP85" s="877"/>
      <c r="CQ85" s="878"/>
      <c r="CR85" s="876"/>
      <c r="CS85" s="877"/>
      <c r="CT85" s="877"/>
      <c r="CU85" s="877"/>
      <c r="CV85" s="878"/>
      <c r="CW85" s="876"/>
      <c r="CX85" s="877"/>
      <c r="CY85" s="877"/>
      <c r="CZ85" s="877"/>
      <c r="DA85" s="878"/>
      <c r="DB85" s="876"/>
      <c r="DC85" s="877"/>
      <c r="DD85" s="877"/>
      <c r="DE85" s="877"/>
      <c r="DF85" s="878"/>
      <c r="DG85" s="876"/>
      <c r="DH85" s="877"/>
      <c r="DI85" s="877"/>
      <c r="DJ85" s="877"/>
      <c r="DK85" s="878"/>
      <c r="DL85" s="876"/>
      <c r="DM85" s="877"/>
      <c r="DN85" s="877"/>
      <c r="DO85" s="877"/>
      <c r="DP85" s="878"/>
      <c r="DQ85" s="876"/>
      <c r="DR85" s="877"/>
      <c r="DS85" s="877"/>
      <c r="DT85" s="877"/>
      <c r="DU85" s="878"/>
      <c r="DV85" s="873"/>
      <c r="DW85" s="874"/>
      <c r="DX85" s="874"/>
      <c r="DY85" s="874"/>
      <c r="DZ85" s="875"/>
      <c r="EA85" s="230"/>
    </row>
    <row r="86" spans="1:131" ht="26.25" customHeight="1" x14ac:dyDescent="0.15">
      <c r="A86" s="238">
        <v>19</v>
      </c>
      <c r="B86" s="721" t="s">
        <v>563</v>
      </c>
      <c r="C86" s="722"/>
      <c r="D86" s="722"/>
      <c r="E86" s="722"/>
      <c r="F86" s="722"/>
      <c r="G86" s="722"/>
      <c r="H86" s="722"/>
      <c r="I86" s="722"/>
      <c r="J86" s="722"/>
      <c r="K86" s="722"/>
      <c r="L86" s="722"/>
      <c r="M86" s="722"/>
      <c r="N86" s="722"/>
      <c r="O86" s="722"/>
      <c r="P86" s="723"/>
      <c r="Q86" s="724">
        <v>204</v>
      </c>
      <c r="R86" s="725"/>
      <c r="S86" s="725"/>
      <c r="T86" s="725"/>
      <c r="U86" s="725"/>
      <c r="V86" s="725">
        <v>176</v>
      </c>
      <c r="W86" s="725"/>
      <c r="X86" s="725"/>
      <c r="Y86" s="725"/>
      <c r="Z86" s="725"/>
      <c r="AA86" s="725">
        <v>28</v>
      </c>
      <c r="AB86" s="725"/>
      <c r="AC86" s="725"/>
      <c r="AD86" s="725"/>
      <c r="AE86" s="725"/>
      <c r="AF86" s="725">
        <v>28</v>
      </c>
      <c r="AG86" s="725"/>
      <c r="AH86" s="725"/>
      <c r="AI86" s="725"/>
      <c r="AJ86" s="725"/>
      <c r="AK86" s="725" t="s">
        <v>574</v>
      </c>
      <c r="AL86" s="725"/>
      <c r="AM86" s="725"/>
      <c r="AN86" s="725"/>
      <c r="AO86" s="725"/>
      <c r="AP86" s="725" t="s">
        <v>566</v>
      </c>
      <c r="AQ86" s="725"/>
      <c r="AR86" s="725"/>
      <c r="AS86" s="725"/>
      <c r="AT86" s="725"/>
      <c r="AU86" s="725" t="s">
        <v>566</v>
      </c>
      <c r="AV86" s="725"/>
      <c r="AW86" s="725"/>
      <c r="AX86" s="725"/>
      <c r="AY86" s="725"/>
      <c r="AZ86" s="726"/>
      <c r="BA86" s="726"/>
      <c r="BB86" s="726"/>
      <c r="BC86" s="726"/>
      <c r="BD86" s="727"/>
      <c r="BE86" s="241"/>
      <c r="BF86" s="241"/>
      <c r="BG86" s="241"/>
      <c r="BH86" s="241"/>
      <c r="BI86" s="241"/>
      <c r="BJ86" s="241"/>
      <c r="BK86" s="241"/>
      <c r="BL86" s="241"/>
      <c r="BM86" s="241"/>
      <c r="BN86" s="241"/>
      <c r="BO86" s="241"/>
      <c r="BP86" s="241"/>
      <c r="BQ86" s="238">
        <v>80</v>
      </c>
      <c r="BR86" s="243"/>
      <c r="BS86" s="873"/>
      <c r="BT86" s="874"/>
      <c r="BU86" s="874"/>
      <c r="BV86" s="874"/>
      <c r="BW86" s="874"/>
      <c r="BX86" s="874"/>
      <c r="BY86" s="874"/>
      <c r="BZ86" s="874"/>
      <c r="CA86" s="874"/>
      <c r="CB86" s="874"/>
      <c r="CC86" s="874"/>
      <c r="CD86" s="874"/>
      <c r="CE86" s="874"/>
      <c r="CF86" s="874"/>
      <c r="CG86" s="879"/>
      <c r="CH86" s="876"/>
      <c r="CI86" s="877"/>
      <c r="CJ86" s="877"/>
      <c r="CK86" s="877"/>
      <c r="CL86" s="878"/>
      <c r="CM86" s="876"/>
      <c r="CN86" s="877"/>
      <c r="CO86" s="877"/>
      <c r="CP86" s="877"/>
      <c r="CQ86" s="878"/>
      <c r="CR86" s="876"/>
      <c r="CS86" s="877"/>
      <c r="CT86" s="877"/>
      <c r="CU86" s="877"/>
      <c r="CV86" s="878"/>
      <c r="CW86" s="876"/>
      <c r="CX86" s="877"/>
      <c r="CY86" s="877"/>
      <c r="CZ86" s="877"/>
      <c r="DA86" s="878"/>
      <c r="DB86" s="876"/>
      <c r="DC86" s="877"/>
      <c r="DD86" s="877"/>
      <c r="DE86" s="877"/>
      <c r="DF86" s="878"/>
      <c r="DG86" s="876"/>
      <c r="DH86" s="877"/>
      <c r="DI86" s="877"/>
      <c r="DJ86" s="877"/>
      <c r="DK86" s="878"/>
      <c r="DL86" s="876"/>
      <c r="DM86" s="877"/>
      <c r="DN86" s="877"/>
      <c r="DO86" s="877"/>
      <c r="DP86" s="878"/>
      <c r="DQ86" s="876"/>
      <c r="DR86" s="877"/>
      <c r="DS86" s="877"/>
      <c r="DT86" s="877"/>
      <c r="DU86" s="878"/>
      <c r="DV86" s="873"/>
      <c r="DW86" s="874"/>
      <c r="DX86" s="874"/>
      <c r="DY86" s="874"/>
      <c r="DZ86" s="875"/>
      <c r="EA86" s="230"/>
    </row>
    <row r="87" spans="1:131" ht="26.25" customHeight="1" x14ac:dyDescent="0.15">
      <c r="A87" s="244">
        <v>20</v>
      </c>
      <c r="B87" s="754" t="s">
        <v>564</v>
      </c>
      <c r="C87" s="755"/>
      <c r="D87" s="755"/>
      <c r="E87" s="755"/>
      <c r="F87" s="755"/>
      <c r="G87" s="755"/>
      <c r="H87" s="755"/>
      <c r="I87" s="755"/>
      <c r="J87" s="755"/>
      <c r="K87" s="755"/>
      <c r="L87" s="755"/>
      <c r="M87" s="755"/>
      <c r="N87" s="755"/>
      <c r="O87" s="755"/>
      <c r="P87" s="756"/>
      <c r="Q87" s="757">
        <v>854731</v>
      </c>
      <c r="R87" s="758"/>
      <c r="S87" s="758"/>
      <c r="T87" s="758"/>
      <c r="U87" s="758"/>
      <c r="V87" s="758">
        <v>844450</v>
      </c>
      <c r="W87" s="758"/>
      <c r="X87" s="758"/>
      <c r="Y87" s="758"/>
      <c r="Z87" s="758"/>
      <c r="AA87" s="758">
        <v>10282</v>
      </c>
      <c r="AB87" s="758"/>
      <c r="AC87" s="758"/>
      <c r="AD87" s="758"/>
      <c r="AE87" s="758"/>
      <c r="AF87" s="758">
        <v>10056</v>
      </c>
      <c r="AG87" s="758"/>
      <c r="AH87" s="758"/>
      <c r="AI87" s="758"/>
      <c r="AJ87" s="758"/>
      <c r="AK87" s="758" t="s">
        <v>572</v>
      </c>
      <c r="AL87" s="758"/>
      <c r="AM87" s="758"/>
      <c r="AN87" s="758"/>
      <c r="AO87" s="758"/>
      <c r="AP87" s="758" t="s">
        <v>566</v>
      </c>
      <c r="AQ87" s="758"/>
      <c r="AR87" s="758"/>
      <c r="AS87" s="758"/>
      <c r="AT87" s="758"/>
      <c r="AU87" s="758" t="s">
        <v>566</v>
      </c>
      <c r="AV87" s="758"/>
      <c r="AW87" s="758"/>
      <c r="AX87" s="758"/>
      <c r="AY87" s="758"/>
      <c r="AZ87" s="759"/>
      <c r="BA87" s="759"/>
      <c r="BB87" s="759"/>
      <c r="BC87" s="759"/>
      <c r="BD87" s="760"/>
      <c r="BE87" s="241"/>
      <c r="BF87" s="241"/>
      <c r="BG87" s="241"/>
      <c r="BH87" s="241"/>
      <c r="BI87" s="241"/>
      <c r="BJ87" s="241"/>
      <c r="BK87" s="241"/>
      <c r="BL87" s="241"/>
      <c r="BM87" s="241"/>
      <c r="BN87" s="241"/>
      <c r="BO87" s="241"/>
      <c r="BP87" s="241"/>
      <c r="BQ87" s="238">
        <v>81</v>
      </c>
      <c r="BR87" s="243"/>
      <c r="BS87" s="873"/>
      <c r="BT87" s="874"/>
      <c r="BU87" s="874"/>
      <c r="BV87" s="874"/>
      <c r="BW87" s="874"/>
      <c r="BX87" s="874"/>
      <c r="BY87" s="874"/>
      <c r="BZ87" s="874"/>
      <c r="CA87" s="874"/>
      <c r="CB87" s="874"/>
      <c r="CC87" s="874"/>
      <c r="CD87" s="874"/>
      <c r="CE87" s="874"/>
      <c r="CF87" s="874"/>
      <c r="CG87" s="879"/>
      <c r="CH87" s="876"/>
      <c r="CI87" s="877"/>
      <c r="CJ87" s="877"/>
      <c r="CK87" s="877"/>
      <c r="CL87" s="878"/>
      <c r="CM87" s="876"/>
      <c r="CN87" s="877"/>
      <c r="CO87" s="877"/>
      <c r="CP87" s="877"/>
      <c r="CQ87" s="878"/>
      <c r="CR87" s="876"/>
      <c r="CS87" s="877"/>
      <c r="CT87" s="877"/>
      <c r="CU87" s="877"/>
      <c r="CV87" s="878"/>
      <c r="CW87" s="876"/>
      <c r="CX87" s="877"/>
      <c r="CY87" s="877"/>
      <c r="CZ87" s="877"/>
      <c r="DA87" s="878"/>
      <c r="DB87" s="876"/>
      <c r="DC87" s="877"/>
      <c r="DD87" s="877"/>
      <c r="DE87" s="877"/>
      <c r="DF87" s="878"/>
      <c r="DG87" s="876"/>
      <c r="DH87" s="877"/>
      <c r="DI87" s="877"/>
      <c r="DJ87" s="877"/>
      <c r="DK87" s="878"/>
      <c r="DL87" s="876"/>
      <c r="DM87" s="877"/>
      <c r="DN87" s="877"/>
      <c r="DO87" s="877"/>
      <c r="DP87" s="878"/>
      <c r="DQ87" s="876"/>
      <c r="DR87" s="877"/>
      <c r="DS87" s="877"/>
      <c r="DT87" s="877"/>
      <c r="DU87" s="878"/>
      <c r="DV87" s="873"/>
      <c r="DW87" s="874"/>
      <c r="DX87" s="874"/>
      <c r="DY87" s="874"/>
      <c r="DZ87" s="875"/>
      <c r="EA87" s="230"/>
    </row>
    <row r="88" spans="1:131" ht="26.25" customHeight="1" thickBot="1" x14ac:dyDescent="0.2">
      <c r="A88" s="240" t="s">
        <v>376</v>
      </c>
      <c r="B88" s="807" t="s">
        <v>398</v>
      </c>
      <c r="C88" s="808"/>
      <c r="D88" s="808"/>
      <c r="E88" s="808"/>
      <c r="F88" s="808"/>
      <c r="G88" s="808"/>
      <c r="H88" s="808"/>
      <c r="I88" s="808"/>
      <c r="J88" s="808"/>
      <c r="K88" s="808"/>
      <c r="L88" s="808"/>
      <c r="M88" s="808"/>
      <c r="N88" s="808"/>
      <c r="O88" s="808"/>
      <c r="P88" s="809"/>
      <c r="Q88" s="854"/>
      <c r="R88" s="855"/>
      <c r="S88" s="855"/>
      <c r="T88" s="855"/>
      <c r="U88" s="855"/>
      <c r="V88" s="855"/>
      <c r="W88" s="855"/>
      <c r="X88" s="855"/>
      <c r="Y88" s="855"/>
      <c r="Z88" s="855"/>
      <c r="AA88" s="855"/>
      <c r="AB88" s="855"/>
      <c r="AC88" s="855"/>
      <c r="AD88" s="855"/>
      <c r="AE88" s="855"/>
      <c r="AF88" s="858">
        <v>21161</v>
      </c>
      <c r="AG88" s="858"/>
      <c r="AH88" s="858"/>
      <c r="AI88" s="858"/>
      <c r="AJ88" s="858"/>
      <c r="AK88" s="855"/>
      <c r="AL88" s="855"/>
      <c r="AM88" s="855"/>
      <c r="AN88" s="855"/>
      <c r="AO88" s="855"/>
      <c r="AP88" s="858">
        <v>8278</v>
      </c>
      <c r="AQ88" s="858"/>
      <c r="AR88" s="858"/>
      <c r="AS88" s="858"/>
      <c r="AT88" s="858"/>
      <c r="AU88" s="858">
        <v>615</v>
      </c>
      <c r="AV88" s="858"/>
      <c r="AW88" s="858"/>
      <c r="AX88" s="858"/>
      <c r="AY88" s="858"/>
      <c r="AZ88" s="863"/>
      <c r="BA88" s="863"/>
      <c r="BB88" s="863"/>
      <c r="BC88" s="863"/>
      <c r="BD88" s="864"/>
      <c r="BE88" s="241"/>
      <c r="BF88" s="241"/>
      <c r="BG88" s="241"/>
      <c r="BH88" s="241"/>
      <c r="BI88" s="241"/>
      <c r="BJ88" s="241"/>
      <c r="BK88" s="241"/>
      <c r="BL88" s="241"/>
      <c r="BM88" s="241"/>
      <c r="BN88" s="241"/>
      <c r="BO88" s="241"/>
      <c r="BP88" s="241"/>
      <c r="BQ88" s="238">
        <v>82</v>
      </c>
      <c r="BR88" s="243"/>
      <c r="BS88" s="873"/>
      <c r="BT88" s="874"/>
      <c r="BU88" s="874"/>
      <c r="BV88" s="874"/>
      <c r="BW88" s="874"/>
      <c r="BX88" s="874"/>
      <c r="BY88" s="874"/>
      <c r="BZ88" s="874"/>
      <c r="CA88" s="874"/>
      <c r="CB88" s="874"/>
      <c r="CC88" s="874"/>
      <c r="CD88" s="874"/>
      <c r="CE88" s="874"/>
      <c r="CF88" s="874"/>
      <c r="CG88" s="879"/>
      <c r="CH88" s="876"/>
      <c r="CI88" s="877"/>
      <c r="CJ88" s="877"/>
      <c r="CK88" s="877"/>
      <c r="CL88" s="878"/>
      <c r="CM88" s="876"/>
      <c r="CN88" s="877"/>
      <c r="CO88" s="877"/>
      <c r="CP88" s="877"/>
      <c r="CQ88" s="878"/>
      <c r="CR88" s="876"/>
      <c r="CS88" s="877"/>
      <c r="CT88" s="877"/>
      <c r="CU88" s="877"/>
      <c r="CV88" s="878"/>
      <c r="CW88" s="876"/>
      <c r="CX88" s="877"/>
      <c r="CY88" s="877"/>
      <c r="CZ88" s="877"/>
      <c r="DA88" s="878"/>
      <c r="DB88" s="876"/>
      <c r="DC88" s="877"/>
      <c r="DD88" s="877"/>
      <c r="DE88" s="877"/>
      <c r="DF88" s="878"/>
      <c r="DG88" s="876"/>
      <c r="DH88" s="877"/>
      <c r="DI88" s="877"/>
      <c r="DJ88" s="877"/>
      <c r="DK88" s="878"/>
      <c r="DL88" s="876"/>
      <c r="DM88" s="877"/>
      <c r="DN88" s="877"/>
      <c r="DO88" s="877"/>
      <c r="DP88" s="878"/>
      <c r="DQ88" s="876"/>
      <c r="DR88" s="877"/>
      <c r="DS88" s="877"/>
      <c r="DT88" s="877"/>
      <c r="DU88" s="878"/>
      <c r="DV88" s="873"/>
      <c r="DW88" s="874"/>
      <c r="DX88" s="874"/>
      <c r="DY88" s="874"/>
      <c r="DZ88" s="875"/>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73"/>
      <c r="BT89" s="874"/>
      <c r="BU89" s="874"/>
      <c r="BV89" s="874"/>
      <c r="BW89" s="874"/>
      <c r="BX89" s="874"/>
      <c r="BY89" s="874"/>
      <c r="BZ89" s="874"/>
      <c r="CA89" s="874"/>
      <c r="CB89" s="874"/>
      <c r="CC89" s="874"/>
      <c r="CD89" s="874"/>
      <c r="CE89" s="874"/>
      <c r="CF89" s="874"/>
      <c r="CG89" s="879"/>
      <c r="CH89" s="876"/>
      <c r="CI89" s="877"/>
      <c r="CJ89" s="877"/>
      <c r="CK89" s="877"/>
      <c r="CL89" s="878"/>
      <c r="CM89" s="876"/>
      <c r="CN89" s="877"/>
      <c r="CO89" s="877"/>
      <c r="CP89" s="877"/>
      <c r="CQ89" s="878"/>
      <c r="CR89" s="876"/>
      <c r="CS89" s="877"/>
      <c r="CT89" s="877"/>
      <c r="CU89" s="877"/>
      <c r="CV89" s="878"/>
      <c r="CW89" s="876"/>
      <c r="CX89" s="877"/>
      <c r="CY89" s="877"/>
      <c r="CZ89" s="877"/>
      <c r="DA89" s="878"/>
      <c r="DB89" s="876"/>
      <c r="DC89" s="877"/>
      <c r="DD89" s="877"/>
      <c r="DE89" s="877"/>
      <c r="DF89" s="878"/>
      <c r="DG89" s="876"/>
      <c r="DH89" s="877"/>
      <c r="DI89" s="877"/>
      <c r="DJ89" s="877"/>
      <c r="DK89" s="878"/>
      <c r="DL89" s="876"/>
      <c r="DM89" s="877"/>
      <c r="DN89" s="877"/>
      <c r="DO89" s="877"/>
      <c r="DP89" s="878"/>
      <c r="DQ89" s="876"/>
      <c r="DR89" s="877"/>
      <c r="DS89" s="877"/>
      <c r="DT89" s="877"/>
      <c r="DU89" s="878"/>
      <c r="DV89" s="873"/>
      <c r="DW89" s="874"/>
      <c r="DX89" s="874"/>
      <c r="DY89" s="874"/>
      <c r="DZ89" s="875"/>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73"/>
      <c r="BT90" s="874"/>
      <c r="BU90" s="874"/>
      <c r="BV90" s="874"/>
      <c r="BW90" s="874"/>
      <c r="BX90" s="874"/>
      <c r="BY90" s="874"/>
      <c r="BZ90" s="874"/>
      <c r="CA90" s="874"/>
      <c r="CB90" s="874"/>
      <c r="CC90" s="874"/>
      <c r="CD90" s="874"/>
      <c r="CE90" s="874"/>
      <c r="CF90" s="874"/>
      <c r="CG90" s="879"/>
      <c r="CH90" s="876"/>
      <c r="CI90" s="877"/>
      <c r="CJ90" s="877"/>
      <c r="CK90" s="877"/>
      <c r="CL90" s="878"/>
      <c r="CM90" s="876"/>
      <c r="CN90" s="877"/>
      <c r="CO90" s="877"/>
      <c r="CP90" s="877"/>
      <c r="CQ90" s="878"/>
      <c r="CR90" s="876"/>
      <c r="CS90" s="877"/>
      <c r="CT90" s="877"/>
      <c r="CU90" s="877"/>
      <c r="CV90" s="878"/>
      <c r="CW90" s="876"/>
      <c r="CX90" s="877"/>
      <c r="CY90" s="877"/>
      <c r="CZ90" s="877"/>
      <c r="DA90" s="878"/>
      <c r="DB90" s="876"/>
      <c r="DC90" s="877"/>
      <c r="DD90" s="877"/>
      <c r="DE90" s="877"/>
      <c r="DF90" s="878"/>
      <c r="DG90" s="876"/>
      <c r="DH90" s="877"/>
      <c r="DI90" s="877"/>
      <c r="DJ90" s="877"/>
      <c r="DK90" s="878"/>
      <c r="DL90" s="876"/>
      <c r="DM90" s="877"/>
      <c r="DN90" s="877"/>
      <c r="DO90" s="877"/>
      <c r="DP90" s="878"/>
      <c r="DQ90" s="876"/>
      <c r="DR90" s="877"/>
      <c r="DS90" s="877"/>
      <c r="DT90" s="877"/>
      <c r="DU90" s="878"/>
      <c r="DV90" s="873"/>
      <c r="DW90" s="874"/>
      <c r="DX90" s="874"/>
      <c r="DY90" s="874"/>
      <c r="DZ90" s="875"/>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73"/>
      <c r="BT91" s="874"/>
      <c r="BU91" s="874"/>
      <c r="BV91" s="874"/>
      <c r="BW91" s="874"/>
      <c r="BX91" s="874"/>
      <c r="BY91" s="874"/>
      <c r="BZ91" s="874"/>
      <c r="CA91" s="874"/>
      <c r="CB91" s="874"/>
      <c r="CC91" s="874"/>
      <c r="CD91" s="874"/>
      <c r="CE91" s="874"/>
      <c r="CF91" s="874"/>
      <c r="CG91" s="879"/>
      <c r="CH91" s="876"/>
      <c r="CI91" s="877"/>
      <c r="CJ91" s="877"/>
      <c r="CK91" s="877"/>
      <c r="CL91" s="878"/>
      <c r="CM91" s="876"/>
      <c r="CN91" s="877"/>
      <c r="CO91" s="877"/>
      <c r="CP91" s="877"/>
      <c r="CQ91" s="878"/>
      <c r="CR91" s="876"/>
      <c r="CS91" s="877"/>
      <c r="CT91" s="877"/>
      <c r="CU91" s="877"/>
      <c r="CV91" s="878"/>
      <c r="CW91" s="876"/>
      <c r="CX91" s="877"/>
      <c r="CY91" s="877"/>
      <c r="CZ91" s="877"/>
      <c r="DA91" s="878"/>
      <c r="DB91" s="876"/>
      <c r="DC91" s="877"/>
      <c r="DD91" s="877"/>
      <c r="DE91" s="877"/>
      <c r="DF91" s="878"/>
      <c r="DG91" s="876"/>
      <c r="DH91" s="877"/>
      <c r="DI91" s="877"/>
      <c r="DJ91" s="877"/>
      <c r="DK91" s="878"/>
      <c r="DL91" s="876"/>
      <c r="DM91" s="877"/>
      <c r="DN91" s="877"/>
      <c r="DO91" s="877"/>
      <c r="DP91" s="878"/>
      <c r="DQ91" s="876"/>
      <c r="DR91" s="877"/>
      <c r="DS91" s="877"/>
      <c r="DT91" s="877"/>
      <c r="DU91" s="878"/>
      <c r="DV91" s="873"/>
      <c r="DW91" s="874"/>
      <c r="DX91" s="874"/>
      <c r="DY91" s="874"/>
      <c r="DZ91" s="875"/>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73"/>
      <c r="BT92" s="874"/>
      <c r="BU92" s="874"/>
      <c r="BV92" s="874"/>
      <c r="BW92" s="874"/>
      <c r="BX92" s="874"/>
      <c r="BY92" s="874"/>
      <c r="BZ92" s="874"/>
      <c r="CA92" s="874"/>
      <c r="CB92" s="874"/>
      <c r="CC92" s="874"/>
      <c r="CD92" s="874"/>
      <c r="CE92" s="874"/>
      <c r="CF92" s="874"/>
      <c r="CG92" s="879"/>
      <c r="CH92" s="876"/>
      <c r="CI92" s="877"/>
      <c r="CJ92" s="877"/>
      <c r="CK92" s="877"/>
      <c r="CL92" s="878"/>
      <c r="CM92" s="876"/>
      <c r="CN92" s="877"/>
      <c r="CO92" s="877"/>
      <c r="CP92" s="877"/>
      <c r="CQ92" s="878"/>
      <c r="CR92" s="876"/>
      <c r="CS92" s="877"/>
      <c r="CT92" s="877"/>
      <c r="CU92" s="877"/>
      <c r="CV92" s="878"/>
      <c r="CW92" s="876"/>
      <c r="CX92" s="877"/>
      <c r="CY92" s="877"/>
      <c r="CZ92" s="877"/>
      <c r="DA92" s="878"/>
      <c r="DB92" s="876"/>
      <c r="DC92" s="877"/>
      <c r="DD92" s="877"/>
      <c r="DE92" s="877"/>
      <c r="DF92" s="878"/>
      <c r="DG92" s="876"/>
      <c r="DH92" s="877"/>
      <c r="DI92" s="877"/>
      <c r="DJ92" s="877"/>
      <c r="DK92" s="878"/>
      <c r="DL92" s="876"/>
      <c r="DM92" s="877"/>
      <c r="DN92" s="877"/>
      <c r="DO92" s="877"/>
      <c r="DP92" s="878"/>
      <c r="DQ92" s="876"/>
      <c r="DR92" s="877"/>
      <c r="DS92" s="877"/>
      <c r="DT92" s="877"/>
      <c r="DU92" s="878"/>
      <c r="DV92" s="873"/>
      <c r="DW92" s="874"/>
      <c r="DX92" s="874"/>
      <c r="DY92" s="874"/>
      <c r="DZ92" s="875"/>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73"/>
      <c r="BT93" s="874"/>
      <c r="BU93" s="874"/>
      <c r="BV93" s="874"/>
      <c r="BW93" s="874"/>
      <c r="BX93" s="874"/>
      <c r="BY93" s="874"/>
      <c r="BZ93" s="874"/>
      <c r="CA93" s="874"/>
      <c r="CB93" s="874"/>
      <c r="CC93" s="874"/>
      <c r="CD93" s="874"/>
      <c r="CE93" s="874"/>
      <c r="CF93" s="874"/>
      <c r="CG93" s="879"/>
      <c r="CH93" s="876"/>
      <c r="CI93" s="877"/>
      <c r="CJ93" s="877"/>
      <c r="CK93" s="877"/>
      <c r="CL93" s="878"/>
      <c r="CM93" s="876"/>
      <c r="CN93" s="877"/>
      <c r="CO93" s="877"/>
      <c r="CP93" s="877"/>
      <c r="CQ93" s="878"/>
      <c r="CR93" s="876"/>
      <c r="CS93" s="877"/>
      <c r="CT93" s="877"/>
      <c r="CU93" s="877"/>
      <c r="CV93" s="878"/>
      <c r="CW93" s="876"/>
      <c r="CX93" s="877"/>
      <c r="CY93" s="877"/>
      <c r="CZ93" s="877"/>
      <c r="DA93" s="878"/>
      <c r="DB93" s="876"/>
      <c r="DC93" s="877"/>
      <c r="DD93" s="877"/>
      <c r="DE93" s="877"/>
      <c r="DF93" s="878"/>
      <c r="DG93" s="876"/>
      <c r="DH93" s="877"/>
      <c r="DI93" s="877"/>
      <c r="DJ93" s="877"/>
      <c r="DK93" s="878"/>
      <c r="DL93" s="876"/>
      <c r="DM93" s="877"/>
      <c r="DN93" s="877"/>
      <c r="DO93" s="877"/>
      <c r="DP93" s="878"/>
      <c r="DQ93" s="876"/>
      <c r="DR93" s="877"/>
      <c r="DS93" s="877"/>
      <c r="DT93" s="877"/>
      <c r="DU93" s="878"/>
      <c r="DV93" s="873"/>
      <c r="DW93" s="874"/>
      <c r="DX93" s="874"/>
      <c r="DY93" s="874"/>
      <c r="DZ93" s="875"/>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73"/>
      <c r="BT94" s="874"/>
      <c r="BU94" s="874"/>
      <c r="BV94" s="874"/>
      <c r="BW94" s="874"/>
      <c r="BX94" s="874"/>
      <c r="BY94" s="874"/>
      <c r="BZ94" s="874"/>
      <c r="CA94" s="874"/>
      <c r="CB94" s="874"/>
      <c r="CC94" s="874"/>
      <c r="CD94" s="874"/>
      <c r="CE94" s="874"/>
      <c r="CF94" s="874"/>
      <c r="CG94" s="879"/>
      <c r="CH94" s="876"/>
      <c r="CI94" s="877"/>
      <c r="CJ94" s="877"/>
      <c r="CK94" s="877"/>
      <c r="CL94" s="878"/>
      <c r="CM94" s="876"/>
      <c r="CN94" s="877"/>
      <c r="CO94" s="877"/>
      <c r="CP94" s="877"/>
      <c r="CQ94" s="878"/>
      <c r="CR94" s="876"/>
      <c r="CS94" s="877"/>
      <c r="CT94" s="877"/>
      <c r="CU94" s="877"/>
      <c r="CV94" s="878"/>
      <c r="CW94" s="876"/>
      <c r="CX94" s="877"/>
      <c r="CY94" s="877"/>
      <c r="CZ94" s="877"/>
      <c r="DA94" s="878"/>
      <c r="DB94" s="876"/>
      <c r="DC94" s="877"/>
      <c r="DD94" s="877"/>
      <c r="DE94" s="877"/>
      <c r="DF94" s="878"/>
      <c r="DG94" s="876"/>
      <c r="DH94" s="877"/>
      <c r="DI94" s="877"/>
      <c r="DJ94" s="877"/>
      <c r="DK94" s="878"/>
      <c r="DL94" s="876"/>
      <c r="DM94" s="877"/>
      <c r="DN94" s="877"/>
      <c r="DO94" s="877"/>
      <c r="DP94" s="878"/>
      <c r="DQ94" s="876"/>
      <c r="DR94" s="877"/>
      <c r="DS94" s="877"/>
      <c r="DT94" s="877"/>
      <c r="DU94" s="878"/>
      <c r="DV94" s="873"/>
      <c r="DW94" s="874"/>
      <c r="DX94" s="874"/>
      <c r="DY94" s="874"/>
      <c r="DZ94" s="875"/>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73"/>
      <c r="BT95" s="874"/>
      <c r="BU95" s="874"/>
      <c r="BV95" s="874"/>
      <c r="BW95" s="874"/>
      <c r="BX95" s="874"/>
      <c r="BY95" s="874"/>
      <c r="BZ95" s="874"/>
      <c r="CA95" s="874"/>
      <c r="CB95" s="874"/>
      <c r="CC95" s="874"/>
      <c r="CD95" s="874"/>
      <c r="CE95" s="874"/>
      <c r="CF95" s="874"/>
      <c r="CG95" s="879"/>
      <c r="CH95" s="876"/>
      <c r="CI95" s="877"/>
      <c r="CJ95" s="877"/>
      <c r="CK95" s="877"/>
      <c r="CL95" s="878"/>
      <c r="CM95" s="876"/>
      <c r="CN95" s="877"/>
      <c r="CO95" s="877"/>
      <c r="CP95" s="877"/>
      <c r="CQ95" s="878"/>
      <c r="CR95" s="876"/>
      <c r="CS95" s="877"/>
      <c r="CT95" s="877"/>
      <c r="CU95" s="877"/>
      <c r="CV95" s="878"/>
      <c r="CW95" s="876"/>
      <c r="CX95" s="877"/>
      <c r="CY95" s="877"/>
      <c r="CZ95" s="877"/>
      <c r="DA95" s="878"/>
      <c r="DB95" s="876"/>
      <c r="DC95" s="877"/>
      <c r="DD95" s="877"/>
      <c r="DE95" s="877"/>
      <c r="DF95" s="878"/>
      <c r="DG95" s="876"/>
      <c r="DH95" s="877"/>
      <c r="DI95" s="877"/>
      <c r="DJ95" s="877"/>
      <c r="DK95" s="878"/>
      <c r="DL95" s="876"/>
      <c r="DM95" s="877"/>
      <c r="DN95" s="877"/>
      <c r="DO95" s="877"/>
      <c r="DP95" s="878"/>
      <c r="DQ95" s="876"/>
      <c r="DR95" s="877"/>
      <c r="DS95" s="877"/>
      <c r="DT95" s="877"/>
      <c r="DU95" s="878"/>
      <c r="DV95" s="873"/>
      <c r="DW95" s="874"/>
      <c r="DX95" s="874"/>
      <c r="DY95" s="874"/>
      <c r="DZ95" s="875"/>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73"/>
      <c r="BT96" s="874"/>
      <c r="BU96" s="874"/>
      <c r="BV96" s="874"/>
      <c r="BW96" s="874"/>
      <c r="BX96" s="874"/>
      <c r="BY96" s="874"/>
      <c r="BZ96" s="874"/>
      <c r="CA96" s="874"/>
      <c r="CB96" s="874"/>
      <c r="CC96" s="874"/>
      <c r="CD96" s="874"/>
      <c r="CE96" s="874"/>
      <c r="CF96" s="874"/>
      <c r="CG96" s="879"/>
      <c r="CH96" s="876"/>
      <c r="CI96" s="877"/>
      <c r="CJ96" s="877"/>
      <c r="CK96" s="877"/>
      <c r="CL96" s="878"/>
      <c r="CM96" s="876"/>
      <c r="CN96" s="877"/>
      <c r="CO96" s="877"/>
      <c r="CP96" s="877"/>
      <c r="CQ96" s="878"/>
      <c r="CR96" s="876"/>
      <c r="CS96" s="877"/>
      <c r="CT96" s="877"/>
      <c r="CU96" s="877"/>
      <c r="CV96" s="878"/>
      <c r="CW96" s="876"/>
      <c r="CX96" s="877"/>
      <c r="CY96" s="877"/>
      <c r="CZ96" s="877"/>
      <c r="DA96" s="878"/>
      <c r="DB96" s="876"/>
      <c r="DC96" s="877"/>
      <c r="DD96" s="877"/>
      <c r="DE96" s="877"/>
      <c r="DF96" s="878"/>
      <c r="DG96" s="876"/>
      <c r="DH96" s="877"/>
      <c r="DI96" s="877"/>
      <c r="DJ96" s="877"/>
      <c r="DK96" s="878"/>
      <c r="DL96" s="876"/>
      <c r="DM96" s="877"/>
      <c r="DN96" s="877"/>
      <c r="DO96" s="877"/>
      <c r="DP96" s="878"/>
      <c r="DQ96" s="876"/>
      <c r="DR96" s="877"/>
      <c r="DS96" s="877"/>
      <c r="DT96" s="877"/>
      <c r="DU96" s="878"/>
      <c r="DV96" s="873"/>
      <c r="DW96" s="874"/>
      <c r="DX96" s="874"/>
      <c r="DY96" s="874"/>
      <c r="DZ96" s="875"/>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73"/>
      <c r="BT97" s="874"/>
      <c r="BU97" s="874"/>
      <c r="BV97" s="874"/>
      <c r="BW97" s="874"/>
      <c r="BX97" s="874"/>
      <c r="BY97" s="874"/>
      <c r="BZ97" s="874"/>
      <c r="CA97" s="874"/>
      <c r="CB97" s="874"/>
      <c r="CC97" s="874"/>
      <c r="CD97" s="874"/>
      <c r="CE97" s="874"/>
      <c r="CF97" s="874"/>
      <c r="CG97" s="879"/>
      <c r="CH97" s="876"/>
      <c r="CI97" s="877"/>
      <c r="CJ97" s="877"/>
      <c r="CK97" s="877"/>
      <c r="CL97" s="878"/>
      <c r="CM97" s="876"/>
      <c r="CN97" s="877"/>
      <c r="CO97" s="877"/>
      <c r="CP97" s="877"/>
      <c r="CQ97" s="878"/>
      <c r="CR97" s="876"/>
      <c r="CS97" s="877"/>
      <c r="CT97" s="877"/>
      <c r="CU97" s="877"/>
      <c r="CV97" s="878"/>
      <c r="CW97" s="876"/>
      <c r="CX97" s="877"/>
      <c r="CY97" s="877"/>
      <c r="CZ97" s="877"/>
      <c r="DA97" s="878"/>
      <c r="DB97" s="876"/>
      <c r="DC97" s="877"/>
      <c r="DD97" s="877"/>
      <c r="DE97" s="877"/>
      <c r="DF97" s="878"/>
      <c r="DG97" s="876"/>
      <c r="DH97" s="877"/>
      <c r="DI97" s="877"/>
      <c r="DJ97" s="877"/>
      <c r="DK97" s="878"/>
      <c r="DL97" s="876"/>
      <c r="DM97" s="877"/>
      <c r="DN97" s="877"/>
      <c r="DO97" s="877"/>
      <c r="DP97" s="878"/>
      <c r="DQ97" s="876"/>
      <c r="DR97" s="877"/>
      <c r="DS97" s="877"/>
      <c r="DT97" s="877"/>
      <c r="DU97" s="878"/>
      <c r="DV97" s="873"/>
      <c r="DW97" s="874"/>
      <c r="DX97" s="874"/>
      <c r="DY97" s="874"/>
      <c r="DZ97" s="875"/>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73"/>
      <c r="BT98" s="874"/>
      <c r="BU98" s="874"/>
      <c r="BV98" s="874"/>
      <c r="BW98" s="874"/>
      <c r="BX98" s="874"/>
      <c r="BY98" s="874"/>
      <c r="BZ98" s="874"/>
      <c r="CA98" s="874"/>
      <c r="CB98" s="874"/>
      <c r="CC98" s="874"/>
      <c r="CD98" s="874"/>
      <c r="CE98" s="874"/>
      <c r="CF98" s="874"/>
      <c r="CG98" s="879"/>
      <c r="CH98" s="876"/>
      <c r="CI98" s="877"/>
      <c r="CJ98" s="877"/>
      <c r="CK98" s="877"/>
      <c r="CL98" s="878"/>
      <c r="CM98" s="876"/>
      <c r="CN98" s="877"/>
      <c r="CO98" s="877"/>
      <c r="CP98" s="877"/>
      <c r="CQ98" s="878"/>
      <c r="CR98" s="876"/>
      <c r="CS98" s="877"/>
      <c r="CT98" s="877"/>
      <c r="CU98" s="877"/>
      <c r="CV98" s="878"/>
      <c r="CW98" s="876"/>
      <c r="CX98" s="877"/>
      <c r="CY98" s="877"/>
      <c r="CZ98" s="877"/>
      <c r="DA98" s="878"/>
      <c r="DB98" s="876"/>
      <c r="DC98" s="877"/>
      <c r="DD98" s="877"/>
      <c r="DE98" s="877"/>
      <c r="DF98" s="878"/>
      <c r="DG98" s="876"/>
      <c r="DH98" s="877"/>
      <c r="DI98" s="877"/>
      <c r="DJ98" s="877"/>
      <c r="DK98" s="878"/>
      <c r="DL98" s="876"/>
      <c r="DM98" s="877"/>
      <c r="DN98" s="877"/>
      <c r="DO98" s="877"/>
      <c r="DP98" s="878"/>
      <c r="DQ98" s="876"/>
      <c r="DR98" s="877"/>
      <c r="DS98" s="877"/>
      <c r="DT98" s="877"/>
      <c r="DU98" s="878"/>
      <c r="DV98" s="873"/>
      <c r="DW98" s="874"/>
      <c r="DX98" s="874"/>
      <c r="DY98" s="874"/>
      <c r="DZ98" s="875"/>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73"/>
      <c r="BT99" s="874"/>
      <c r="BU99" s="874"/>
      <c r="BV99" s="874"/>
      <c r="BW99" s="874"/>
      <c r="BX99" s="874"/>
      <c r="BY99" s="874"/>
      <c r="BZ99" s="874"/>
      <c r="CA99" s="874"/>
      <c r="CB99" s="874"/>
      <c r="CC99" s="874"/>
      <c r="CD99" s="874"/>
      <c r="CE99" s="874"/>
      <c r="CF99" s="874"/>
      <c r="CG99" s="879"/>
      <c r="CH99" s="876"/>
      <c r="CI99" s="877"/>
      <c r="CJ99" s="877"/>
      <c r="CK99" s="877"/>
      <c r="CL99" s="878"/>
      <c r="CM99" s="876"/>
      <c r="CN99" s="877"/>
      <c r="CO99" s="877"/>
      <c r="CP99" s="877"/>
      <c r="CQ99" s="878"/>
      <c r="CR99" s="876"/>
      <c r="CS99" s="877"/>
      <c r="CT99" s="877"/>
      <c r="CU99" s="877"/>
      <c r="CV99" s="878"/>
      <c r="CW99" s="876"/>
      <c r="CX99" s="877"/>
      <c r="CY99" s="877"/>
      <c r="CZ99" s="877"/>
      <c r="DA99" s="878"/>
      <c r="DB99" s="876"/>
      <c r="DC99" s="877"/>
      <c r="DD99" s="877"/>
      <c r="DE99" s="877"/>
      <c r="DF99" s="878"/>
      <c r="DG99" s="876"/>
      <c r="DH99" s="877"/>
      <c r="DI99" s="877"/>
      <c r="DJ99" s="877"/>
      <c r="DK99" s="878"/>
      <c r="DL99" s="876"/>
      <c r="DM99" s="877"/>
      <c r="DN99" s="877"/>
      <c r="DO99" s="877"/>
      <c r="DP99" s="878"/>
      <c r="DQ99" s="876"/>
      <c r="DR99" s="877"/>
      <c r="DS99" s="877"/>
      <c r="DT99" s="877"/>
      <c r="DU99" s="878"/>
      <c r="DV99" s="873"/>
      <c r="DW99" s="874"/>
      <c r="DX99" s="874"/>
      <c r="DY99" s="874"/>
      <c r="DZ99" s="875"/>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73"/>
      <c r="BT100" s="874"/>
      <c r="BU100" s="874"/>
      <c r="BV100" s="874"/>
      <c r="BW100" s="874"/>
      <c r="BX100" s="874"/>
      <c r="BY100" s="874"/>
      <c r="BZ100" s="874"/>
      <c r="CA100" s="874"/>
      <c r="CB100" s="874"/>
      <c r="CC100" s="874"/>
      <c r="CD100" s="874"/>
      <c r="CE100" s="874"/>
      <c r="CF100" s="874"/>
      <c r="CG100" s="879"/>
      <c r="CH100" s="876"/>
      <c r="CI100" s="877"/>
      <c r="CJ100" s="877"/>
      <c r="CK100" s="877"/>
      <c r="CL100" s="878"/>
      <c r="CM100" s="876"/>
      <c r="CN100" s="877"/>
      <c r="CO100" s="877"/>
      <c r="CP100" s="877"/>
      <c r="CQ100" s="878"/>
      <c r="CR100" s="876"/>
      <c r="CS100" s="877"/>
      <c r="CT100" s="877"/>
      <c r="CU100" s="877"/>
      <c r="CV100" s="878"/>
      <c r="CW100" s="876"/>
      <c r="CX100" s="877"/>
      <c r="CY100" s="877"/>
      <c r="CZ100" s="877"/>
      <c r="DA100" s="878"/>
      <c r="DB100" s="876"/>
      <c r="DC100" s="877"/>
      <c r="DD100" s="877"/>
      <c r="DE100" s="877"/>
      <c r="DF100" s="878"/>
      <c r="DG100" s="876"/>
      <c r="DH100" s="877"/>
      <c r="DI100" s="877"/>
      <c r="DJ100" s="877"/>
      <c r="DK100" s="878"/>
      <c r="DL100" s="876"/>
      <c r="DM100" s="877"/>
      <c r="DN100" s="877"/>
      <c r="DO100" s="877"/>
      <c r="DP100" s="878"/>
      <c r="DQ100" s="876"/>
      <c r="DR100" s="877"/>
      <c r="DS100" s="877"/>
      <c r="DT100" s="877"/>
      <c r="DU100" s="878"/>
      <c r="DV100" s="873"/>
      <c r="DW100" s="874"/>
      <c r="DX100" s="874"/>
      <c r="DY100" s="874"/>
      <c r="DZ100" s="875"/>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73"/>
      <c r="BT101" s="874"/>
      <c r="BU101" s="874"/>
      <c r="BV101" s="874"/>
      <c r="BW101" s="874"/>
      <c r="BX101" s="874"/>
      <c r="BY101" s="874"/>
      <c r="BZ101" s="874"/>
      <c r="CA101" s="874"/>
      <c r="CB101" s="874"/>
      <c r="CC101" s="874"/>
      <c r="CD101" s="874"/>
      <c r="CE101" s="874"/>
      <c r="CF101" s="874"/>
      <c r="CG101" s="879"/>
      <c r="CH101" s="876"/>
      <c r="CI101" s="877"/>
      <c r="CJ101" s="877"/>
      <c r="CK101" s="877"/>
      <c r="CL101" s="878"/>
      <c r="CM101" s="876"/>
      <c r="CN101" s="877"/>
      <c r="CO101" s="877"/>
      <c r="CP101" s="877"/>
      <c r="CQ101" s="878"/>
      <c r="CR101" s="876"/>
      <c r="CS101" s="877"/>
      <c r="CT101" s="877"/>
      <c r="CU101" s="877"/>
      <c r="CV101" s="878"/>
      <c r="CW101" s="876"/>
      <c r="CX101" s="877"/>
      <c r="CY101" s="877"/>
      <c r="CZ101" s="877"/>
      <c r="DA101" s="878"/>
      <c r="DB101" s="876"/>
      <c r="DC101" s="877"/>
      <c r="DD101" s="877"/>
      <c r="DE101" s="877"/>
      <c r="DF101" s="878"/>
      <c r="DG101" s="876"/>
      <c r="DH101" s="877"/>
      <c r="DI101" s="877"/>
      <c r="DJ101" s="877"/>
      <c r="DK101" s="878"/>
      <c r="DL101" s="876"/>
      <c r="DM101" s="877"/>
      <c r="DN101" s="877"/>
      <c r="DO101" s="877"/>
      <c r="DP101" s="878"/>
      <c r="DQ101" s="876"/>
      <c r="DR101" s="877"/>
      <c r="DS101" s="877"/>
      <c r="DT101" s="877"/>
      <c r="DU101" s="878"/>
      <c r="DV101" s="873"/>
      <c r="DW101" s="874"/>
      <c r="DX101" s="874"/>
      <c r="DY101" s="874"/>
      <c r="DZ101" s="875"/>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807" t="s">
        <v>399</v>
      </c>
      <c r="BS102" s="808"/>
      <c r="BT102" s="808"/>
      <c r="BU102" s="808"/>
      <c r="BV102" s="808"/>
      <c r="BW102" s="808"/>
      <c r="BX102" s="808"/>
      <c r="BY102" s="808"/>
      <c r="BZ102" s="808"/>
      <c r="CA102" s="808"/>
      <c r="CB102" s="808"/>
      <c r="CC102" s="808"/>
      <c r="CD102" s="808"/>
      <c r="CE102" s="808"/>
      <c r="CF102" s="808"/>
      <c r="CG102" s="809"/>
      <c r="CH102" s="887"/>
      <c r="CI102" s="888"/>
      <c r="CJ102" s="888"/>
      <c r="CK102" s="888"/>
      <c r="CL102" s="889"/>
      <c r="CM102" s="887"/>
      <c r="CN102" s="888"/>
      <c r="CO102" s="888"/>
      <c r="CP102" s="888"/>
      <c r="CQ102" s="889"/>
      <c r="CR102" s="890"/>
      <c r="CS102" s="866"/>
      <c r="CT102" s="866"/>
      <c r="CU102" s="866"/>
      <c r="CV102" s="891"/>
      <c r="CW102" s="890"/>
      <c r="CX102" s="866"/>
      <c r="CY102" s="866"/>
      <c r="CZ102" s="866"/>
      <c r="DA102" s="891"/>
      <c r="DB102" s="890"/>
      <c r="DC102" s="866"/>
      <c r="DD102" s="866"/>
      <c r="DE102" s="866"/>
      <c r="DF102" s="891"/>
      <c r="DG102" s="890"/>
      <c r="DH102" s="866"/>
      <c r="DI102" s="866"/>
      <c r="DJ102" s="866"/>
      <c r="DK102" s="891"/>
      <c r="DL102" s="890"/>
      <c r="DM102" s="866"/>
      <c r="DN102" s="866"/>
      <c r="DO102" s="866"/>
      <c r="DP102" s="891"/>
      <c r="DQ102" s="890"/>
      <c r="DR102" s="866"/>
      <c r="DS102" s="866"/>
      <c r="DT102" s="866"/>
      <c r="DU102" s="891"/>
      <c r="DV102" s="807"/>
      <c r="DW102" s="808"/>
      <c r="DX102" s="808"/>
      <c r="DY102" s="808"/>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407</v>
      </c>
      <c r="AB109" s="893"/>
      <c r="AC109" s="893"/>
      <c r="AD109" s="893"/>
      <c r="AE109" s="894"/>
      <c r="AF109" s="892" t="s">
        <v>408</v>
      </c>
      <c r="AG109" s="893"/>
      <c r="AH109" s="893"/>
      <c r="AI109" s="893"/>
      <c r="AJ109" s="894"/>
      <c r="AK109" s="892" t="s">
        <v>294</v>
      </c>
      <c r="AL109" s="893"/>
      <c r="AM109" s="893"/>
      <c r="AN109" s="893"/>
      <c r="AO109" s="894"/>
      <c r="AP109" s="892" t="s">
        <v>409</v>
      </c>
      <c r="AQ109" s="893"/>
      <c r="AR109" s="893"/>
      <c r="AS109" s="893"/>
      <c r="AT109" s="895"/>
      <c r="AU109" s="912" t="s">
        <v>406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407</v>
      </c>
      <c r="BR109" s="893"/>
      <c r="BS109" s="893"/>
      <c r="BT109" s="893"/>
      <c r="BU109" s="894"/>
      <c r="BV109" s="892" t="s">
        <v>408</v>
      </c>
      <c r="BW109" s="893"/>
      <c r="BX109" s="893"/>
      <c r="BY109" s="893"/>
      <c r="BZ109" s="894"/>
      <c r="CA109" s="892" t="s">
        <v>294</v>
      </c>
      <c r="CB109" s="893"/>
      <c r="CC109" s="893"/>
      <c r="CD109" s="893"/>
      <c r="CE109" s="894"/>
      <c r="CF109" s="913" t="s">
        <v>409</v>
      </c>
      <c r="CG109" s="913"/>
      <c r="CH109" s="913"/>
      <c r="CI109" s="913"/>
      <c r="CJ109" s="913"/>
      <c r="CK109" s="892" t="s">
        <v>410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407</v>
      </c>
      <c r="DH109" s="893"/>
      <c r="DI109" s="893"/>
      <c r="DJ109" s="893"/>
      <c r="DK109" s="894"/>
      <c r="DL109" s="892" t="s">
        <v>408</v>
      </c>
      <c r="DM109" s="893"/>
      <c r="DN109" s="893"/>
      <c r="DO109" s="893"/>
      <c r="DP109" s="894"/>
      <c r="DQ109" s="892" t="s">
        <v>294</v>
      </c>
      <c r="DR109" s="893"/>
      <c r="DS109" s="893"/>
      <c r="DT109" s="893"/>
      <c r="DU109" s="894"/>
      <c r="DV109" s="892" t="s">
        <v>409</v>
      </c>
      <c r="DW109" s="893"/>
      <c r="DX109" s="893"/>
      <c r="DY109" s="893"/>
      <c r="DZ109" s="895"/>
    </row>
    <row r="110" spans="1:131" s="230" customFormat="1" ht="26.25" customHeight="1" x14ac:dyDescent="0.15">
      <c r="A110" s="896" t="s">
        <v>411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818453</v>
      </c>
      <c r="AB110" s="900"/>
      <c r="AC110" s="900"/>
      <c r="AD110" s="900"/>
      <c r="AE110" s="901"/>
      <c r="AF110" s="902">
        <v>806951</v>
      </c>
      <c r="AG110" s="900"/>
      <c r="AH110" s="900"/>
      <c r="AI110" s="900"/>
      <c r="AJ110" s="901"/>
      <c r="AK110" s="902">
        <v>708245</v>
      </c>
      <c r="AL110" s="900"/>
      <c r="AM110" s="900"/>
      <c r="AN110" s="900"/>
      <c r="AO110" s="901"/>
      <c r="AP110" s="903">
        <v>11.7</v>
      </c>
      <c r="AQ110" s="904"/>
      <c r="AR110" s="904"/>
      <c r="AS110" s="904"/>
      <c r="AT110" s="905"/>
      <c r="AU110" s="906" t="s">
        <v>69</v>
      </c>
      <c r="AV110" s="907"/>
      <c r="AW110" s="907"/>
      <c r="AX110" s="907"/>
      <c r="AY110" s="907"/>
      <c r="AZ110" s="929" t="s">
        <v>412</v>
      </c>
      <c r="BA110" s="897"/>
      <c r="BB110" s="897"/>
      <c r="BC110" s="897"/>
      <c r="BD110" s="897"/>
      <c r="BE110" s="897"/>
      <c r="BF110" s="897"/>
      <c r="BG110" s="897"/>
      <c r="BH110" s="897"/>
      <c r="BI110" s="897"/>
      <c r="BJ110" s="897"/>
      <c r="BK110" s="897"/>
      <c r="BL110" s="897"/>
      <c r="BM110" s="897"/>
      <c r="BN110" s="897"/>
      <c r="BO110" s="897"/>
      <c r="BP110" s="898"/>
      <c r="BQ110" s="930">
        <v>8076986</v>
      </c>
      <c r="BR110" s="931"/>
      <c r="BS110" s="931"/>
      <c r="BT110" s="931"/>
      <c r="BU110" s="931"/>
      <c r="BV110" s="931">
        <v>7518610</v>
      </c>
      <c r="BW110" s="931"/>
      <c r="BX110" s="931"/>
      <c r="BY110" s="931"/>
      <c r="BZ110" s="931"/>
      <c r="CA110" s="931">
        <v>6990219</v>
      </c>
      <c r="CB110" s="931"/>
      <c r="CC110" s="931"/>
      <c r="CD110" s="931"/>
      <c r="CE110" s="931"/>
      <c r="CF110" s="944">
        <v>115.1</v>
      </c>
      <c r="CG110" s="945"/>
      <c r="CH110" s="945"/>
      <c r="CI110" s="945"/>
      <c r="CJ110" s="945"/>
      <c r="CK110" s="946" t="s">
        <v>413</v>
      </c>
      <c r="CL110" s="947"/>
      <c r="CM110" s="929" t="s">
        <v>414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15">
      <c r="A111" s="934" t="s">
        <v>415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416</v>
      </c>
      <c r="BA111" s="923"/>
      <c r="BB111" s="923"/>
      <c r="BC111" s="923"/>
      <c r="BD111" s="923"/>
      <c r="BE111" s="923"/>
      <c r="BF111" s="923"/>
      <c r="BG111" s="923"/>
      <c r="BH111" s="923"/>
      <c r="BI111" s="923"/>
      <c r="BJ111" s="923"/>
      <c r="BK111" s="923"/>
      <c r="BL111" s="923"/>
      <c r="BM111" s="923"/>
      <c r="BN111" s="923"/>
      <c r="BO111" s="923"/>
      <c r="BP111" s="924"/>
      <c r="BQ111" s="925" t="s">
        <v>121</v>
      </c>
      <c r="BR111" s="926"/>
      <c r="BS111" s="926"/>
      <c r="BT111" s="926"/>
      <c r="BU111" s="926"/>
      <c r="BV111" s="926" t="s">
        <v>121</v>
      </c>
      <c r="BW111" s="926"/>
      <c r="BX111" s="926"/>
      <c r="BY111" s="926"/>
      <c r="BZ111" s="926"/>
      <c r="CA111" s="926" t="s">
        <v>121</v>
      </c>
      <c r="CB111" s="926"/>
      <c r="CC111" s="926"/>
      <c r="CD111" s="926"/>
      <c r="CE111" s="926"/>
      <c r="CF111" s="920" t="s">
        <v>121</v>
      </c>
      <c r="CG111" s="921"/>
      <c r="CH111" s="921"/>
      <c r="CI111" s="921"/>
      <c r="CJ111" s="921"/>
      <c r="CK111" s="948"/>
      <c r="CL111" s="949"/>
      <c r="CM111" s="922" t="s">
        <v>417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2" t="s">
        <v>418</v>
      </c>
      <c r="B112" s="953"/>
      <c r="C112" s="923" t="s">
        <v>419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420</v>
      </c>
      <c r="BA112" s="923"/>
      <c r="BB112" s="923"/>
      <c r="BC112" s="923"/>
      <c r="BD112" s="923"/>
      <c r="BE112" s="923"/>
      <c r="BF112" s="923"/>
      <c r="BG112" s="923"/>
      <c r="BH112" s="923"/>
      <c r="BI112" s="923"/>
      <c r="BJ112" s="923"/>
      <c r="BK112" s="923"/>
      <c r="BL112" s="923"/>
      <c r="BM112" s="923"/>
      <c r="BN112" s="923"/>
      <c r="BO112" s="923"/>
      <c r="BP112" s="924"/>
      <c r="BQ112" s="925">
        <v>2539103</v>
      </c>
      <c r="BR112" s="926"/>
      <c r="BS112" s="926"/>
      <c r="BT112" s="926"/>
      <c r="BU112" s="926"/>
      <c r="BV112" s="926">
        <v>2372492</v>
      </c>
      <c r="BW112" s="926"/>
      <c r="BX112" s="926"/>
      <c r="BY112" s="926"/>
      <c r="BZ112" s="926"/>
      <c r="CA112" s="926">
        <v>2227538</v>
      </c>
      <c r="CB112" s="926"/>
      <c r="CC112" s="926"/>
      <c r="CD112" s="926"/>
      <c r="CE112" s="926"/>
      <c r="CF112" s="920">
        <v>36.700000000000003</v>
      </c>
      <c r="CG112" s="921"/>
      <c r="CH112" s="921"/>
      <c r="CI112" s="921"/>
      <c r="CJ112" s="921"/>
      <c r="CK112" s="948"/>
      <c r="CL112" s="949"/>
      <c r="CM112" s="922" t="s">
        <v>421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4"/>
      <c r="B113" s="955"/>
      <c r="C113" s="923" t="s">
        <v>422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255000</v>
      </c>
      <c r="AB113" s="938"/>
      <c r="AC113" s="938"/>
      <c r="AD113" s="938"/>
      <c r="AE113" s="939"/>
      <c r="AF113" s="940">
        <v>254500</v>
      </c>
      <c r="AG113" s="938"/>
      <c r="AH113" s="938"/>
      <c r="AI113" s="938"/>
      <c r="AJ113" s="939"/>
      <c r="AK113" s="940">
        <v>248010</v>
      </c>
      <c r="AL113" s="938"/>
      <c r="AM113" s="938"/>
      <c r="AN113" s="938"/>
      <c r="AO113" s="939"/>
      <c r="AP113" s="941">
        <v>4.0999999999999996</v>
      </c>
      <c r="AQ113" s="942"/>
      <c r="AR113" s="942"/>
      <c r="AS113" s="942"/>
      <c r="AT113" s="943"/>
      <c r="AU113" s="908"/>
      <c r="AV113" s="909"/>
      <c r="AW113" s="909"/>
      <c r="AX113" s="909"/>
      <c r="AY113" s="909"/>
      <c r="AZ113" s="922" t="s">
        <v>423</v>
      </c>
      <c r="BA113" s="923"/>
      <c r="BB113" s="923"/>
      <c r="BC113" s="923"/>
      <c r="BD113" s="923"/>
      <c r="BE113" s="923"/>
      <c r="BF113" s="923"/>
      <c r="BG113" s="923"/>
      <c r="BH113" s="923"/>
      <c r="BI113" s="923"/>
      <c r="BJ113" s="923"/>
      <c r="BK113" s="923"/>
      <c r="BL113" s="923"/>
      <c r="BM113" s="923"/>
      <c r="BN113" s="923"/>
      <c r="BO113" s="923"/>
      <c r="BP113" s="924"/>
      <c r="BQ113" s="925">
        <v>161580</v>
      </c>
      <c r="BR113" s="926"/>
      <c r="BS113" s="926"/>
      <c r="BT113" s="926"/>
      <c r="BU113" s="926"/>
      <c r="BV113" s="926">
        <v>159015</v>
      </c>
      <c r="BW113" s="926"/>
      <c r="BX113" s="926"/>
      <c r="BY113" s="926"/>
      <c r="BZ113" s="926"/>
      <c r="CA113" s="926">
        <v>615122</v>
      </c>
      <c r="CB113" s="926"/>
      <c r="CC113" s="926"/>
      <c r="CD113" s="926"/>
      <c r="CE113" s="926"/>
      <c r="CF113" s="920">
        <v>10.1</v>
      </c>
      <c r="CG113" s="921"/>
      <c r="CH113" s="921"/>
      <c r="CI113" s="921"/>
      <c r="CJ113" s="921"/>
      <c r="CK113" s="948"/>
      <c r="CL113" s="949"/>
      <c r="CM113" s="922" t="s">
        <v>424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425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262</v>
      </c>
      <c r="AB114" s="959"/>
      <c r="AC114" s="959"/>
      <c r="AD114" s="959"/>
      <c r="AE114" s="960"/>
      <c r="AF114" s="961">
        <v>157</v>
      </c>
      <c r="AG114" s="959"/>
      <c r="AH114" s="959"/>
      <c r="AI114" s="959"/>
      <c r="AJ114" s="960"/>
      <c r="AK114" s="961">
        <v>357</v>
      </c>
      <c r="AL114" s="959"/>
      <c r="AM114" s="959"/>
      <c r="AN114" s="959"/>
      <c r="AO114" s="960"/>
      <c r="AP114" s="962">
        <v>0</v>
      </c>
      <c r="AQ114" s="963"/>
      <c r="AR114" s="963"/>
      <c r="AS114" s="963"/>
      <c r="AT114" s="964"/>
      <c r="AU114" s="908"/>
      <c r="AV114" s="909"/>
      <c r="AW114" s="909"/>
      <c r="AX114" s="909"/>
      <c r="AY114" s="909"/>
      <c r="AZ114" s="922" t="s">
        <v>426</v>
      </c>
      <c r="BA114" s="923"/>
      <c r="BB114" s="923"/>
      <c r="BC114" s="923"/>
      <c r="BD114" s="923"/>
      <c r="BE114" s="923"/>
      <c r="BF114" s="923"/>
      <c r="BG114" s="923"/>
      <c r="BH114" s="923"/>
      <c r="BI114" s="923"/>
      <c r="BJ114" s="923"/>
      <c r="BK114" s="923"/>
      <c r="BL114" s="923"/>
      <c r="BM114" s="923"/>
      <c r="BN114" s="923"/>
      <c r="BO114" s="923"/>
      <c r="BP114" s="924"/>
      <c r="BQ114" s="925">
        <v>376198</v>
      </c>
      <c r="BR114" s="926"/>
      <c r="BS114" s="926"/>
      <c r="BT114" s="926"/>
      <c r="BU114" s="926"/>
      <c r="BV114" s="926">
        <v>342362</v>
      </c>
      <c r="BW114" s="926"/>
      <c r="BX114" s="926"/>
      <c r="BY114" s="926"/>
      <c r="BZ114" s="926"/>
      <c r="CA114" s="926">
        <v>330341</v>
      </c>
      <c r="CB114" s="926"/>
      <c r="CC114" s="926"/>
      <c r="CD114" s="926"/>
      <c r="CE114" s="926"/>
      <c r="CF114" s="920">
        <v>5.4</v>
      </c>
      <c r="CG114" s="921"/>
      <c r="CH114" s="921"/>
      <c r="CI114" s="921"/>
      <c r="CJ114" s="921"/>
      <c r="CK114" s="948"/>
      <c r="CL114" s="949"/>
      <c r="CM114" s="922" t="s">
        <v>427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428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37712</v>
      </c>
      <c r="AB115" s="938"/>
      <c r="AC115" s="938"/>
      <c r="AD115" s="938"/>
      <c r="AE115" s="939"/>
      <c r="AF115" s="940">
        <v>38462</v>
      </c>
      <c r="AG115" s="938"/>
      <c r="AH115" s="938"/>
      <c r="AI115" s="938"/>
      <c r="AJ115" s="939"/>
      <c r="AK115" s="940">
        <v>25087</v>
      </c>
      <c r="AL115" s="938"/>
      <c r="AM115" s="938"/>
      <c r="AN115" s="938"/>
      <c r="AO115" s="939"/>
      <c r="AP115" s="941">
        <v>0.4</v>
      </c>
      <c r="AQ115" s="942"/>
      <c r="AR115" s="942"/>
      <c r="AS115" s="942"/>
      <c r="AT115" s="943"/>
      <c r="AU115" s="908"/>
      <c r="AV115" s="909"/>
      <c r="AW115" s="909"/>
      <c r="AX115" s="909"/>
      <c r="AY115" s="909"/>
      <c r="AZ115" s="922" t="s">
        <v>429</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15">
      <c r="A116" s="956"/>
      <c r="B116" s="957"/>
      <c r="C116" s="965" t="s">
        <v>431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432</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434</v>
      </c>
      <c r="Z117" s="894"/>
      <c r="AA117" s="978">
        <v>1111427</v>
      </c>
      <c r="AB117" s="979"/>
      <c r="AC117" s="979"/>
      <c r="AD117" s="979"/>
      <c r="AE117" s="980"/>
      <c r="AF117" s="981">
        <v>1100070</v>
      </c>
      <c r="AG117" s="979"/>
      <c r="AH117" s="979"/>
      <c r="AI117" s="979"/>
      <c r="AJ117" s="980"/>
      <c r="AK117" s="981">
        <v>981699</v>
      </c>
      <c r="AL117" s="979"/>
      <c r="AM117" s="979"/>
      <c r="AN117" s="979"/>
      <c r="AO117" s="980"/>
      <c r="AP117" s="982"/>
      <c r="AQ117" s="983"/>
      <c r="AR117" s="983"/>
      <c r="AS117" s="983"/>
      <c r="AT117" s="984"/>
      <c r="AU117" s="908"/>
      <c r="AV117" s="909"/>
      <c r="AW117" s="909"/>
      <c r="AX117" s="909"/>
      <c r="AY117" s="909"/>
      <c r="AZ117" s="974" t="s">
        <v>435</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436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410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407</v>
      </c>
      <c r="AB118" s="893"/>
      <c r="AC118" s="893"/>
      <c r="AD118" s="893"/>
      <c r="AE118" s="894"/>
      <c r="AF118" s="892" t="s">
        <v>408</v>
      </c>
      <c r="AG118" s="893"/>
      <c r="AH118" s="893"/>
      <c r="AI118" s="893"/>
      <c r="AJ118" s="894"/>
      <c r="AK118" s="892" t="s">
        <v>294</v>
      </c>
      <c r="AL118" s="893"/>
      <c r="AM118" s="893"/>
      <c r="AN118" s="893"/>
      <c r="AO118" s="894"/>
      <c r="AP118" s="970" t="s">
        <v>409</v>
      </c>
      <c r="AQ118" s="971"/>
      <c r="AR118" s="971"/>
      <c r="AS118" s="971"/>
      <c r="AT118" s="972"/>
      <c r="AU118" s="908"/>
      <c r="AV118" s="909"/>
      <c r="AW118" s="909"/>
      <c r="AX118" s="909"/>
      <c r="AY118" s="909"/>
      <c r="AZ118" s="973" t="s">
        <v>437</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438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6" t="s">
        <v>413</v>
      </c>
      <c r="B119" s="947"/>
      <c r="C119" s="929" t="s">
        <v>414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439</v>
      </c>
      <c r="BP119" s="1005"/>
      <c r="BQ119" s="999">
        <v>11153867</v>
      </c>
      <c r="BR119" s="1000"/>
      <c r="BS119" s="1000"/>
      <c r="BT119" s="1000"/>
      <c r="BU119" s="1000"/>
      <c r="BV119" s="1000">
        <v>10392479</v>
      </c>
      <c r="BW119" s="1000"/>
      <c r="BX119" s="1000"/>
      <c r="BY119" s="1000"/>
      <c r="BZ119" s="1000"/>
      <c r="CA119" s="1000">
        <v>10163220</v>
      </c>
      <c r="CB119" s="1000"/>
      <c r="CC119" s="1000"/>
      <c r="CD119" s="1000"/>
      <c r="CE119" s="1000"/>
      <c r="CF119" s="1001"/>
      <c r="CG119" s="1002"/>
      <c r="CH119" s="1002"/>
      <c r="CI119" s="1002"/>
      <c r="CJ119" s="1003"/>
      <c r="CK119" s="950"/>
      <c r="CL119" s="951"/>
      <c r="CM119" s="973" t="s">
        <v>440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15">
      <c r="A120" s="1057"/>
      <c r="B120" s="949"/>
      <c r="C120" s="922" t="s">
        <v>417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441</v>
      </c>
      <c r="AV120" s="992"/>
      <c r="AW120" s="992"/>
      <c r="AX120" s="992"/>
      <c r="AY120" s="993"/>
      <c r="AZ120" s="929" t="s">
        <v>442</v>
      </c>
      <c r="BA120" s="897"/>
      <c r="BB120" s="897"/>
      <c r="BC120" s="897"/>
      <c r="BD120" s="897"/>
      <c r="BE120" s="897"/>
      <c r="BF120" s="897"/>
      <c r="BG120" s="897"/>
      <c r="BH120" s="897"/>
      <c r="BI120" s="897"/>
      <c r="BJ120" s="897"/>
      <c r="BK120" s="897"/>
      <c r="BL120" s="897"/>
      <c r="BM120" s="897"/>
      <c r="BN120" s="897"/>
      <c r="BO120" s="897"/>
      <c r="BP120" s="898"/>
      <c r="BQ120" s="930">
        <v>2582161</v>
      </c>
      <c r="BR120" s="931"/>
      <c r="BS120" s="931"/>
      <c r="BT120" s="931"/>
      <c r="BU120" s="931"/>
      <c r="BV120" s="931">
        <v>3740531</v>
      </c>
      <c r="BW120" s="931"/>
      <c r="BX120" s="931"/>
      <c r="BY120" s="931"/>
      <c r="BZ120" s="931"/>
      <c r="CA120" s="931">
        <v>4098899</v>
      </c>
      <c r="CB120" s="931"/>
      <c r="CC120" s="931"/>
      <c r="CD120" s="931"/>
      <c r="CE120" s="931"/>
      <c r="CF120" s="944">
        <v>67.5</v>
      </c>
      <c r="CG120" s="945"/>
      <c r="CH120" s="945"/>
      <c r="CI120" s="945"/>
      <c r="CJ120" s="945"/>
      <c r="CK120" s="1006" t="s">
        <v>443</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2539103</v>
      </c>
      <c r="DH120" s="931"/>
      <c r="DI120" s="931"/>
      <c r="DJ120" s="931"/>
      <c r="DK120" s="931"/>
      <c r="DL120" s="931">
        <v>2372492</v>
      </c>
      <c r="DM120" s="931"/>
      <c r="DN120" s="931"/>
      <c r="DO120" s="931"/>
      <c r="DP120" s="931"/>
      <c r="DQ120" s="931">
        <v>2225306</v>
      </c>
      <c r="DR120" s="931"/>
      <c r="DS120" s="931"/>
      <c r="DT120" s="931"/>
      <c r="DU120" s="931"/>
      <c r="DV120" s="932">
        <v>36.6</v>
      </c>
      <c r="DW120" s="932"/>
      <c r="DX120" s="932"/>
      <c r="DY120" s="932"/>
      <c r="DZ120" s="933"/>
    </row>
    <row r="121" spans="1:130" s="230" customFormat="1" ht="26.25" customHeight="1" x14ac:dyDescent="0.15">
      <c r="A121" s="1057"/>
      <c r="B121" s="949"/>
      <c r="C121" s="974" t="s">
        <v>444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445</v>
      </c>
      <c r="BA121" s="923"/>
      <c r="BB121" s="923"/>
      <c r="BC121" s="923"/>
      <c r="BD121" s="923"/>
      <c r="BE121" s="923"/>
      <c r="BF121" s="923"/>
      <c r="BG121" s="923"/>
      <c r="BH121" s="923"/>
      <c r="BI121" s="923"/>
      <c r="BJ121" s="923"/>
      <c r="BK121" s="923"/>
      <c r="BL121" s="923"/>
      <c r="BM121" s="923"/>
      <c r="BN121" s="923"/>
      <c r="BO121" s="923"/>
      <c r="BP121" s="924"/>
      <c r="BQ121" s="925" t="s">
        <v>121</v>
      </c>
      <c r="BR121" s="926"/>
      <c r="BS121" s="926"/>
      <c r="BT121" s="926"/>
      <c r="BU121" s="926"/>
      <c r="BV121" s="926" t="s">
        <v>121</v>
      </c>
      <c r="BW121" s="926"/>
      <c r="BX121" s="926"/>
      <c r="BY121" s="926"/>
      <c r="BZ121" s="926"/>
      <c r="CA121" s="926" t="s">
        <v>121</v>
      </c>
      <c r="CB121" s="926"/>
      <c r="CC121" s="926"/>
      <c r="CD121" s="926"/>
      <c r="CE121" s="926"/>
      <c r="CF121" s="920" t="s">
        <v>121</v>
      </c>
      <c r="CG121" s="921"/>
      <c r="CH121" s="921"/>
      <c r="CI121" s="921"/>
      <c r="CJ121" s="921"/>
      <c r="CK121" s="1009"/>
      <c r="CL121" s="1010"/>
      <c r="CM121" s="1010"/>
      <c r="CN121" s="1010"/>
      <c r="CO121" s="1011"/>
      <c r="CP121" s="1019" t="s">
        <v>390</v>
      </c>
      <c r="CQ121" s="1020"/>
      <c r="CR121" s="1020"/>
      <c r="CS121" s="1020"/>
      <c r="CT121" s="1020"/>
      <c r="CU121" s="1020"/>
      <c r="CV121" s="1020"/>
      <c r="CW121" s="1020"/>
      <c r="CX121" s="1020"/>
      <c r="CY121" s="1020"/>
      <c r="CZ121" s="1020"/>
      <c r="DA121" s="1020"/>
      <c r="DB121" s="1020"/>
      <c r="DC121" s="1020"/>
      <c r="DD121" s="1020"/>
      <c r="DE121" s="1020"/>
      <c r="DF121" s="1021"/>
      <c r="DG121" s="925" t="s">
        <v>121</v>
      </c>
      <c r="DH121" s="926"/>
      <c r="DI121" s="926"/>
      <c r="DJ121" s="926"/>
      <c r="DK121" s="926"/>
      <c r="DL121" s="926" t="s">
        <v>121</v>
      </c>
      <c r="DM121" s="926"/>
      <c r="DN121" s="926"/>
      <c r="DO121" s="926"/>
      <c r="DP121" s="926"/>
      <c r="DQ121" s="926">
        <v>2232</v>
      </c>
      <c r="DR121" s="926"/>
      <c r="DS121" s="926"/>
      <c r="DT121" s="926"/>
      <c r="DU121" s="926"/>
      <c r="DV121" s="927">
        <v>0</v>
      </c>
      <c r="DW121" s="927"/>
      <c r="DX121" s="927"/>
      <c r="DY121" s="927"/>
      <c r="DZ121" s="928"/>
    </row>
    <row r="122" spans="1:130" s="230" customFormat="1" ht="26.25" customHeight="1" x14ac:dyDescent="0.15">
      <c r="A122" s="1057"/>
      <c r="B122" s="949"/>
      <c r="C122" s="922" t="s">
        <v>427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446</v>
      </c>
      <c r="BA122" s="965"/>
      <c r="BB122" s="965"/>
      <c r="BC122" s="965"/>
      <c r="BD122" s="965"/>
      <c r="BE122" s="965"/>
      <c r="BF122" s="965"/>
      <c r="BG122" s="965"/>
      <c r="BH122" s="965"/>
      <c r="BI122" s="965"/>
      <c r="BJ122" s="965"/>
      <c r="BK122" s="965"/>
      <c r="BL122" s="965"/>
      <c r="BM122" s="965"/>
      <c r="BN122" s="965"/>
      <c r="BO122" s="965"/>
      <c r="BP122" s="966"/>
      <c r="BQ122" s="999">
        <v>8903086</v>
      </c>
      <c r="BR122" s="1000"/>
      <c r="BS122" s="1000"/>
      <c r="BT122" s="1000"/>
      <c r="BU122" s="1000"/>
      <c r="BV122" s="1000">
        <v>8491640</v>
      </c>
      <c r="BW122" s="1000"/>
      <c r="BX122" s="1000"/>
      <c r="BY122" s="1000"/>
      <c r="BZ122" s="1000"/>
      <c r="CA122" s="1000">
        <v>8055231</v>
      </c>
      <c r="CB122" s="1000"/>
      <c r="CC122" s="1000"/>
      <c r="CD122" s="1000"/>
      <c r="CE122" s="1000"/>
      <c r="CF122" s="1017">
        <v>132.69999999999999</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x14ac:dyDescent="0.15">
      <c r="A123" s="1057"/>
      <c r="B123" s="949"/>
      <c r="C123" s="922" t="s">
        <v>433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447</v>
      </c>
      <c r="BP123" s="1005"/>
      <c r="BQ123" s="1063">
        <v>11485247</v>
      </c>
      <c r="BR123" s="1064"/>
      <c r="BS123" s="1064"/>
      <c r="BT123" s="1064"/>
      <c r="BU123" s="1064"/>
      <c r="BV123" s="1064">
        <v>12232171</v>
      </c>
      <c r="BW123" s="1064"/>
      <c r="BX123" s="1064"/>
      <c r="BY123" s="1064"/>
      <c r="BZ123" s="1064"/>
      <c r="CA123" s="1064">
        <v>12154130</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7"/>
      <c r="B124" s="949"/>
      <c r="C124" s="922" t="s">
        <v>436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448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121</v>
      </c>
      <c r="BR124" s="1027"/>
      <c r="BS124" s="1027"/>
      <c r="BT124" s="1027"/>
      <c r="BU124" s="1027"/>
      <c r="BV124" s="1027" t="s">
        <v>121</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449</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15">
      <c r="A125" s="1057"/>
      <c r="B125" s="949"/>
      <c r="C125" s="922" t="s">
        <v>438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450</v>
      </c>
      <c r="CL125" s="1007"/>
      <c r="CM125" s="1007"/>
      <c r="CN125" s="1007"/>
      <c r="CO125" s="1008"/>
      <c r="CP125" s="929" t="s">
        <v>451</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440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37712</v>
      </c>
      <c r="AB126" s="959"/>
      <c r="AC126" s="959"/>
      <c r="AD126" s="959"/>
      <c r="AE126" s="960"/>
      <c r="AF126" s="961">
        <v>38462</v>
      </c>
      <c r="AG126" s="959"/>
      <c r="AH126" s="959"/>
      <c r="AI126" s="959"/>
      <c r="AJ126" s="960"/>
      <c r="AK126" s="961">
        <v>25087</v>
      </c>
      <c r="AL126" s="959"/>
      <c r="AM126" s="959"/>
      <c r="AN126" s="959"/>
      <c r="AO126" s="960"/>
      <c r="AP126" s="962">
        <v>0.4</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452</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8"/>
      <c r="B127" s="951"/>
      <c r="C127" s="973" t="s">
        <v>453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454</v>
      </c>
      <c r="AY127" s="1032"/>
      <c r="AZ127" s="1032"/>
      <c r="BA127" s="1032"/>
      <c r="BB127" s="1032"/>
      <c r="BC127" s="1032"/>
      <c r="BD127" s="1032"/>
      <c r="BE127" s="1033"/>
      <c r="BF127" s="1034" t="s">
        <v>455</v>
      </c>
      <c r="BG127" s="1032"/>
      <c r="BH127" s="1032"/>
      <c r="BI127" s="1032"/>
      <c r="BJ127" s="1032"/>
      <c r="BK127" s="1032"/>
      <c r="BL127" s="1033"/>
      <c r="BM127" s="1034" t="s">
        <v>456</v>
      </c>
      <c r="BN127" s="1032"/>
      <c r="BO127" s="1032"/>
      <c r="BP127" s="1032"/>
      <c r="BQ127" s="1032"/>
      <c r="BR127" s="1032"/>
      <c r="BS127" s="1033"/>
      <c r="BT127" s="1034" t="s">
        <v>457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458</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459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460</v>
      </c>
      <c r="X128" s="1043"/>
      <c r="Y128" s="1043"/>
      <c r="Z128" s="1044"/>
      <c r="AA128" s="1045" t="s">
        <v>121</v>
      </c>
      <c r="AB128" s="1046"/>
      <c r="AC128" s="1046"/>
      <c r="AD128" s="1046"/>
      <c r="AE128" s="1047"/>
      <c r="AF128" s="1048">
        <v>282</v>
      </c>
      <c r="AG128" s="1046"/>
      <c r="AH128" s="1046"/>
      <c r="AI128" s="1046"/>
      <c r="AJ128" s="1047"/>
      <c r="AK128" s="1048">
        <v>282</v>
      </c>
      <c r="AL128" s="1046"/>
      <c r="AM128" s="1046"/>
      <c r="AN128" s="1046"/>
      <c r="AO128" s="1047"/>
      <c r="AP128" s="1049"/>
      <c r="AQ128" s="1050"/>
      <c r="AR128" s="1050"/>
      <c r="AS128" s="1050"/>
      <c r="AT128" s="1051"/>
      <c r="AU128" s="232"/>
      <c r="AV128" s="232"/>
      <c r="AW128" s="232"/>
      <c r="AX128" s="896" t="s">
        <v>461</v>
      </c>
      <c r="AY128" s="897"/>
      <c r="AZ128" s="897"/>
      <c r="BA128" s="897"/>
      <c r="BB128" s="897"/>
      <c r="BC128" s="897"/>
      <c r="BD128" s="897"/>
      <c r="BE128" s="898"/>
      <c r="BF128" s="1052" t="s">
        <v>121</v>
      </c>
      <c r="BG128" s="1053"/>
      <c r="BH128" s="1053"/>
      <c r="BI128" s="1053"/>
      <c r="BJ128" s="1053"/>
      <c r="BK128" s="1053"/>
      <c r="BL128" s="1054"/>
      <c r="BM128" s="1052">
        <v>14.15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462</v>
      </c>
      <c r="CQ128" s="751"/>
      <c r="CR128" s="751"/>
      <c r="CS128" s="751"/>
      <c r="CT128" s="751"/>
      <c r="CU128" s="751"/>
      <c r="CV128" s="751"/>
      <c r="CW128" s="751"/>
      <c r="CX128" s="751"/>
      <c r="CY128" s="751"/>
      <c r="CZ128" s="751"/>
      <c r="DA128" s="751"/>
      <c r="DB128" s="751"/>
      <c r="DC128" s="751"/>
      <c r="DD128" s="751"/>
      <c r="DE128" s="751"/>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463</v>
      </c>
      <c r="X129" s="1071"/>
      <c r="Y129" s="1071"/>
      <c r="Z129" s="1072"/>
      <c r="AA129" s="958">
        <v>6628481</v>
      </c>
      <c r="AB129" s="959"/>
      <c r="AC129" s="959"/>
      <c r="AD129" s="959"/>
      <c r="AE129" s="960"/>
      <c r="AF129" s="961">
        <v>6494151</v>
      </c>
      <c r="AG129" s="959"/>
      <c r="AH129" s="959"/>
      <c r="AI129" s="959"/>
      <c r="AJ129" s="960"/>
      <c r="AK129" s="961">
        <v>6719379</v>
      </c>
      <c r="AL129" s="959"/>
      <c r="AM129" s="959"/>
      <c r="AN129" s="959"/>
      <c r="AO129" s="960"/>
      <c r="AP129" s="1073"/>
      <c r="AQ129" s="1074"/>
      <c r="AR129" s="1074"/>
      <c r="AS129" s="1074"/>
      <c r="AT129" s="1075"/>
      <c r="AU129" s="233"/>
      <c r="AV129" s="233"/>
      <c r="AW129" s="233"/>
      <c r="AX129" s="1065" t="s">
        <v>464</v>
      </c>
      <c r="AY129" s="923"/>
      <c r="AZ129" s="923"/>
      <c r="BA129" s="923"/>
      <c r="BB129" s="923"/>
      <c r="BC129" s="923"/>
      <c r="BD129" s="923"/>
      <c r="BE129" s="924"/>
      <c r="BF129" s="1066" t="s">
        <v>121</v>
      </c>
      <c r="BG129" s="1067"/>
      <c r="BH129" s="1067"/>
      <c r="BI129" s="1067"/>
      <c r="BJ129" s="1067"/>
      <c r="BK129" s="1067"/>
      <c r="BL129" s="1068"/>
      <c r="BM129" s="1066">
        <v>19.149999999999999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466</v>
      </c>
      <c r="X130" s="1071"/>
      <c r="Y130" s="1071"/>
      <c r="Z130" s="1072"/>
      <c r="AA130" s="958">
        <v>691967</v>
      </c>
      <c r="AB130" s="959"/>
      <c r="AC130" s="959"/>
      <c r="AD130" s="959"/>
      <c r="AE130" s="960"/>
      <c r="AF130" s="961">
        <v>653441</v>
      </c>
      <c r="AG130" s="959"/>
      <c r="AH130" s="959"/>
      <c r="AI130" s="959"/>
      <c r="AJ130" s="960"/>
      <c r="AK130" s="961">
        <v>646994</v>
      </c>
      <c r="AL130" s="959"/>
      <c r="AM130" s="959"/>
      <c r="AN130" s="959"/>
      <c r="AO130" s="960"/>
      <c r="AP130" s="1073"/>
      <c r="AQ130" s="1074"/>
      <c r="AR130" s="1074"/>
      <c r="AS130" s="1074"/>
      <c r="AT130" s="1075"/>
      <c r="AU130" s="233"/>
      <c r="AV130" s="233"/>
      <c r="AW130" s="233"/>
      <c r="AX130" s="1065" t="s">
        <v>467</v>
      </c>
      <c r="AY130" s="923"/>
      <c r="AZ130" s="923"/>
      <c r="BA130" s="923"/>
      <c r="BB130" s="923"/>
      <c r="BC130" s="923"/>
      <c r="BD130" s="923"/>
      <c r="BE130" s="924"/>
      <c r="BF130" s="1101">
        <v>6.7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468</v>
      </c>
      <c r="X131" s="1108"/>
      <c r="Y131" s="1108"/>
      <c r="Z131" s="1109"/>
      <c r="AA131" s="1004">
        <v>5936514</v>
      </c>
      <c r="AB131" s="986"/>
      <c r="AC131" s="986"/>
      <c r="AD131" s="986"/>
      <c r="AE131" s="987"/>
      <c r="AF131" s="985">
        <v>5840710</v>
      </c>
      <c r="AG131" s="986"/>
      <c r="AH131" s="986"/>
      <c r="AI131" s="986"/>
      <c r="AJ131" s="987"/>
      <c r="AK131" s="985">
        <v>6072385</v>
      </c>
      <c r="AL131" s="986"/>
      <c r="AM131" s="986"/>
      <c r="AN131" s="986"/>
      <c r="AO131" s="987"/>
      <c r="AP131" s="1110"/>
      <c r="AQ131" s="1111"/>
      <c r="AR131" s="1111"/>
      <c r="AS131" s="1111"/>
      <c r="AT131" s="1112"/>
      <c r="AU131" s="233"/>
      <c r="AV131" s="233"/>
      <c r="AW131" s="233"/>
      <c r="AX131" s="1083" t="s">
        <v>469</v>
      </c>
      <c r="AY131" s="751"/>
      <c r="AZ131" s="751"/>
      <c r="BA131" s="751"/>
      <c r="BB131" s="751"/>
      <c r="BC131" s="751"/>
      <c r="BD131" s="751"/>
      <c r="BE131" s="1036"/>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471</v>
      </c>
      <c r="W132" s="1094"/>
      <c r="X132" s="1094"/>
      <c r="Y132" s="1094"/>
      <c r="Z132" s="1095"/>
      <c r="AA132" s="1096">
        <v>7.0657628370000003</v>
      </c>
      <c r="AB132" s="1097"/>
      <c r="AC132" s="1097"/>
      <c r="AD132" s="1097"/>
      <c r="AE132" s="1098"/>
      <c r="AF132" s="1099">
        <v>7.6419990039999997</v>
      </c>
      <c r="AG132" s="1097"/>
      <c r="AH132" s="1097"/>
      <c r="AI132" s="1097"/>
      <c r="AJ132" s="1098"/>
      <c r="AK132" s="1099">
        <v>5.5072759710000003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472</v>
      </c>
      <c r="W133" s="1077"/>
      <c r="X133" s="1077"/>
      <c r="Y133" s="1077"/>
      <c r="Z133" s="1078"/>
      <c r="AA133" s="1079">
        <v>6.8</v>
      </c>
      <c r="AB133" s="1080"/>
      <c r="AC133" s="1080"/>
      <c r="AD133" s="1080"/>
      <c r="AE133" s="1081"/>
      <c r="AF133" s="1079">
        <v>7.1</v>
      </c>
      <c r="AG133" s="1080"/>
      <c r="AH133" s="1080"/>
      <c r="AI133" s="1080"/>
      <c r="AJ133" s="1081"/>
      <c r="AK133" s="1079">
        <v>6.7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2e/HgupmFowmn+dLqUL0GRSFqKW/xJ8qTT370gGQFzC+CoeLIKR8GLClL+yQcsn68Ah1xGWkRuj14yldgTl9Cw==" saltValue="OlFUMRBE0/qscZVwvc8zi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AF86:AJ86"/>
    <mergeCell ref="AK86:AO86"/>
    <mergeCell ref="BS85:CG85"/>
    <mergeCell ref="CH85:CL85"/>
    <mergeCell ref="CM85:CQ85"/>
    <mergeCell ref="CR85:CV85"/>
    <mergeCell ref="CW85:DA85"/>
    <mergeCell ref="DB85:DF85"/>
    <mergeCell ref="DV84:DZ84"/>
    <mergeCell ref="CR84:CV84"/>
    <mergeCell ref="CW84:DA84"/>
    <mergeCell ref="DB84:DF84"/>
    <mergeCell ref="DG84:DK84"/>
    <mergeCell ref="DL84:DP84"/>
    <mergeCell ref="DQ84:DU84"/>
    <mergeCell ref="DV86:DZ86"/>
    <mergeCell ref="CR86:CV86"/>
    <mergeCell ref="CW86:DA86"/>
    <mergeCell ref="DB86:DF86"/>
    <mergeCell ref="DG86:DK86"/>
    <mergeCell ref="DL86:DP86"/>
    <mergeCell ref="DQ86:DU86"/>
    <mergeCell ref="BS86:CG86"/>
    <mergeCell ref="CH86:CL86"/>
    <mergeCell ref="CM86:CQ86"/>
    <mergeCell ref="BS84:CG84"/>
    <mergeCell ref="CH84:CL84"/>
    <mergeCell ref="CM84:CQ84"/>
    <mergeCell ref="DG83:DK83"/>
    <mergeCell ref="DL83:DP83"/>
    <mergeCell ref="DQ83:DU83"/>
    <mergeCell ref="DV83:DZ83"/>
    <mergeCell ref="BS83:CG83"/>
    <mergeCell ref="CH83:CL83"/>
    <mergeCell ref="CM83:CQ83"/>
    <mergeCell ref="CR83:CV83"/>
    <mergeCell ref="CW83:DA83"/>
    <mergeCell ref="DB83:DF83"/>
    <mergeCell ref="DG85:DK85"/>
    <mergeCell ref="DL85:DP85"/>
    <mergeCell ref="DQ85:DU85"/>
    <mergeCell ref="DV85:DZ85"/>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BS82:CG82"/>
    <mergeCell ref="CH82:CL82"/>
    <mergeCell ref="CM82:CQ82"/>
    <mergeCell ref="DG81:DK81"/>
    <mergeCell ref="DL81:DP81"/>
    <mergeCell ref="DQ81:DU81"/>
    <mergeCell ref="DV81:DZ81"/>
    <mergeCell ref="BS81:CG81"/>
    <mergeCell ref="CH81:CL81"/>
    <mergeCell ref="CM81:CQ81"/>
    <mergeCell ref="CR81:CV81"/>
    <mergeCell ref="CW81:DA81"/>
    <mergeCell ref="DB81:DF81"/>
    <mergeCell ref="DV80:DZ80"/>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BS78:CG78"/>
    <mergeCell ref="CH78:CL78"/>
    <mergeCell ref="CM78:CQ78"/>
    <mergeCell ref="AU78:AY78"/>
    <mergeCell ref="AZ78:BD78"/>
    <mergeCell ref="B78:P78"/>
    <mergeCell ref="Q78:U78"/>
    <mergeCell ref="V78:Z78"/>
    <mergeCell ref="AA78:AE78"/>
    <mergeCell ref="AF78:AJ78"/>
    <mergeCell ref="AK78:AO78"/>
    <mergeCell ref="DG77:DK77"/>
    <mergeCell ref="DL77:DP77"/>
    <mergeCell ref="DQ77:DU77"/>
    <mergeCell ref="DV77:DZ77"/>
    <mergeCell ref="BS77:CG77"/>
    <mergeCell ref="CH77:CL77"/>
    <mergeCell ref="CM77:CQ77"/>
    <mergeCell ref="CR77:CV77"/>
    <mergeCell ref="CW77:DA77"/>
    <mergeCell ref="DB77:DF77"/>
    <mergeCell ref="DV76:DZ76"/>
    <mergeCell ref="CR76:CV76"/>
    <mergeCell ref="CW76:DA76"/>
    <mergeCell ref="DB76:DF76"/>
    <mergeCell ref="DG76:DK76"/>
    <mergeCell ref="DL76:DP76"/>
    <mergeCell ref="DQ76:DU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BS74:CG74"/>
    <mergeCell ref="CH74:CL74"/>
    <mergeCell ref="CM74:CQ74"/>
    <mergeCell ref="DG73:DK73"/>
    <mergeCell ref="DL73:DP73"/>
    <mergeCell ref="DQ73:DU73"/>
    <mergeCell ref="DV73:DZ73"/>
    <mergeCell ref="BS73:CG73"/>
    <mergeCell ref="CH73:CL73"/>
    <mergeCell ref="CM73:CQ73"/>
    <mergeCell ref="CR73:CV73"/>
    <mergeCell ref="CW73:DA73"/>
    <mergeCell ref="DB73:DF73"/>
    <mergeCell ref="DV72:DZ72"/>
    <mergeCell ref="CR72:CV72"/>
    <mergeCell ref="CW72:DA72"/>
    <mergeCell ref="DB72:DF72"/>
    <mergeCell ref="DG72:DK72"/>
    <mergeCell ref="DL72:DP72"/>
    <mergeCell ref="DQ72:DU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S69:CG69"/>
    <mergeCell ref="CH69:CL69"/>
    <mergeCell ref="CM69:CQ69"/>
    <mergeCell ref="CR69:CV69"/>
    <mergeCell ref="CW69:DA69"/>
    <mergeCell ref="DB69:DF69"/>
    <mergeCell ref="DV68:DZ68"/>
    <mergeCell ref="CR68:CV68"/>
    <mergeCell ref="CW68:DA68"/>
    <mergeCell ref="DB68:DF68"/>
    <mergeCell ref="DG68:DK68"/>
    <mergeCell ref="DL68:DP68"/>
    <mergeCell ref="DQ68:DU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B87:P87"/>
    <mergeCell ref="Q87:U87"/>
    <mergeCell ref="V87:Z87"/>
    <mergeCell ref="AA87:AE87"/>
    <mergeCell ref="AF87:AJ87"/>
    <mergeCell ref="AK87:AO87"/>
    <mergeCell ref="AP87:AT87"/>
    <mergeCell ref="AU87:AY87"/>
    <mergeCell ref="AZ87:BD87"/>
    <mergeCell ref="AP86:AT86"/>
    <mergeCell ref="AU86:AY86"/>
    <mergeCell ref="AZ86:BD86"/>
    <mergeCell ref="B86:P86"/>
    <mergeCell ref="Q86:U86"/>
    <mergeCell ref="V86:Z86"/>
    <mergeCell ref="AA86:AE86"/>
    <mergeCell ref="B85:P85"/>
    <mergeCell ref="Q85:U85"/>
    <mergeCell ref="V85:Z85"/>
    <mergeCell ref="AA85:AE85"/>
    <mergeCell ref="AF85:AJ85"/>
    <mergeCell ref="AK85:AO85"/>
    <mergeCell ref="AP85:AT85"/>
    <mergeCell ref="AU85:AY85"/>
    <mergeCell ref="AZ85:BD85"/>
    <mergeCell ref="AP84:AT84"/>
    <mergeCell ref="AU84:AY84"/>
    <mergeCell ref="AZ84:BD84"/>
    <mergeCell ref="B84:P84"/>
    <mergeCell ref="Q84:U84"/>
    <mergeCell ref="V84:Z84"/>
    <mergeCell ref="AA84:AE84"/>
    <mergeCell ref="AF84:AJ84"/>
    <mergeCell ref="AK84:AO84"/>
    <mergeCell ref="AU82:AY82"/>
    <mergeCell ref="AZ82:BD82"/>
    <mergeCell ref="B82:P82"/>
    <mergeCell ref="Q82:U82"/>
    <mergeCell ref="V82:Z82"/>
    <mergeCell ref="AA82:AE82"/>
    <mergeCell ref="AF82:AJ82"/>
    <mergeCell ref="AK82:AO82"/>
    <mergeCell ref="B81:P81"/>
    <mergeCell ref="Q81:U81"/>
    <mergeCell ref="V81:Z81"/>
    <mergeCell ref="AA81:AE81"/>
    <mergeCell ref="AF81:AJ81"/>
    <mergeCell ref="AK81:AO81"/>
    <mergeCell ref="AP81:AT81"/>
    <mergeCell ref="AU81:AY81"/>
    <mergeCell ref="AZ81:BD81"/>
    <mergeCell ref="B77:P77"/>
    <mergeCell ref="Q77:U77"/>
    <mergeCell ref="V77:Z77"/>
    <mergeCell ref="AA77:AE77"/>
    <mergeCell ref="AF77:AJ77"/>
    <mergeCell ref="AK77:AO77"/>
    <mergeCell ref="AP77:AT77"/>
    <mergeCell ref="AU77:AY77"/>
    <mergeCell ref="AZ77:BD77"/>
    <mergeCell ref="AU74:AY74"/>
    <mergeCell ref="AZ74:BD74"/>
    <mergeCell ref="B74:P74"/>
    <mergeCell ref="Q74:U74"/>
    <mergeCell ref="V74:Z74"/>
    <mergeCell ref="AA74:AE74"/>
    <mergeCell ref="AF74:AJ74"/>
    <mergeCell ref="AK74:AO74"/>
    <mergeCell ref="AP76:AT76"/>
    <mergeCell ref="AU76:AY76"/>
    <mergeCell ref="AZ76:BD76"/>
    <mergeCell ref="AP74:AT74"/>
    <mergeCell ref="B69:P69"/>
    <mergeCell ref="Q69:U69"/>
    <mergeCell ref="V69:Z69"/>
    <mergeCell ref="AA69:AE69"/>
    <mergeCell ref="AF69:AJ69"/>
    <mergeCell ref="AK69:AO69"/>
    <mergeCell ref="AP69:AT69"/>
    <mergeCell ref="AU69:AY69"/>
    <mergeCell ref="AZ69:BD69"/>
    <mergeCell ref="B73:P73"/>
    <mergeCell ref="Q73:U73"/>
    <mergeCell ref="V73:Z73"/>
    <mergeCell ref="AA73:AE73"/>
    <mergeCell ref="AF73:AJ73"/>
    <mergeCell ref="AK73:AO73"/>
    <mergeCell ref="AP73:AT73"/>
    <mergeCell ref="AU73:AY73"/>
    <mergeCell ref="AZ73:BD73"/>
    <mergeCell ref="AU70:AY70"/>
    <mergeCell ref="AZ70:BD70"/>
    <mergeCell ref="B70:P70"/>
    <mergeCell ref="Q70:U70"/>
    <mergeCell ref="V70:Z70"/>
    <mergeCell ref="AA70:AE70"/>
    <mergeCell ref="AF70:AJ70"/>
    <mergeCell ref="AK70:AO70"/>
    <mergeCell ref="AP72:AT72"/>
    <mergeCell ref="AU72:AY72"/>
    <mergeCell ref="AZ72:BD72"/>
    <mergeCell ref="AP70:AT7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YhNtKCwBfyeWo6nMOoaUvfPM+cHOPmWq88RchyNstGd6ebW83rLiiHAhHK87f8XpWNLuqyJ6u9SvJ9Fr+XojQ==" saltValue="90pZkW1R4yWq5f7klJ9a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DhGMxZJxUro/YOpx2unmAyy9dTWEvZpDqVIBZPQgl0IeGajyT9kWaUUsqd6lonYcSXMNzbFsJYq/TIdUQnd8Q==" saltValue="pVizrEnJ6F9wmgxRvv2t0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476</v>
      </c>
      <c r="AP7" s="272"/>
      <c r="AQ7" s="273" t="s">
        <v>477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478</v>
      </c>
      <c r="AQ8" s="279" t="s">
        <v>479</v>
      </c>
      <c r="AR8" s="280" t="s">
        <v>480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481</v>
      </c>
      <c r="AL9" s="1117"/>
      <c r="AM9" s="1117"/>
      <c r="AN9" s="1118"/>
      <c r="AO9" s="281">
        <v>1551067</v>
      </c>
      <c r="AP9" s="281">
        <v>49784</v>
      </c>
      <c r="AQ9" s="282">
        <v>67248</v>
      </c>
      <c r="AR9" s="283">
        <v>-26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482</v>
      </c>
      <c r="AL10" s="1117"/>
      <c r="AM10" s="1117"/>
      <c r="AN10" s="1118"/>
      <c r="AO10" s="284">
        <v>266410</v>
      </c>
      <c r="AP10" s="284">
        <v>8551</v>
      </c>
      <c r="AQ10" s="285">
        <v>9038</v>
      </c>
      <c r="AR10" s="286">
        <v>-5.4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483</v>
      </c>
      <c r="AL11" s="1117"/>
      <c r="AM11" s="1117"/>
      <c r="AN11" s="1118"/>
      <c r="AO11" s="284" t="s">
        <v>484</v>
      </c>
      <c r="AP11" s="284" t="s">
        <v>484</v>
      </c>
      <c r="AQ11" s="285">
        <v>320</v>
      </c>
      <c r="AR11" s="286" t="s">
        <v>484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t="s">
        <v>484</v>
      </c>
      <c r="AP12" s="284" t="s">
        <v>484</v>
      </c>
      <c r="AQ12" s="285">
        <v>22</v>
      </c>
      <c r="AR12" s="286" t="s">
        <v>484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486</v>
      </c>
      <c r="AL13" s="1117"/>
      <c r="AM13" s="1117"/>
      <c r="AN13" s="1118"/>
      <c r="AO13" s="284">
        <v>49384</v>
      </c>
      <c r="AP13" s="284">
        <v>1585</v>
      </c>
      <c r="AQ13" s="285">
        <v>2764</v>
      </c>
      <c r="AR13" s="286">
        <v>-42.7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487</v>
      </c>
      <c r="AL14" s="1117"/>
      <c r="AM14" s="1117"/>
      <c r="AN14" s="1118"/>
      <c r="AO14" s="284">
        <v>14686</v>
      </c>
      <c r="AP14" s="284">
        <v>471</v>
      </c>
      <c r="AQ14" s="285">
        <v>1165</v>
      </c>
      <c r="AR14" s="286">
        <v>-59.6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488</v>
      </c>
      <c r="AL15" s="1120"/>
      <c r="AM15" s="1120"/>
      <c r="AN15" s="1121"/>
      <c r="AO15" s="284">
        <v>-96815</v>
      </c>
      <c r="AP15" s="284">
        <v>-3107</v>
      </c>
      <c r="AQ15" s="285">
        <v>-3941</v>
      </c>
      <c r="AR15" s="286">
        <v>-21.2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1784732</v>
      </c>
      <c r="AP16" s="284">
        <v>57284</v>
      </c>
      <c r="AQ16" s="285">
        <v>76616</v>
      </c>
      <c r="AR16" s="286">
        <v>-25.2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493</v>
      </c>
      <c r="AL21" s="1123"/>
      <c r="AM21" s="1123"/>
      <c r="AN21" s="1124"/>
      <c r="AO21" s="297">
        <v>4.97</v>
      </c>
      <c r="AP21" s="298">
        <v>6.73</v>
      </c>
      <c r="AQ21" s="299">
        <v>-1.76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494</v>
      </c>
      <c r="AL22" s="1123"/>
      <c r="AM22" s="1123"/>
      <c r="AN22" s="1124"/>
      <c r="AO22" s="302">
        <v>98.3</v>
      </c>
      <c r="AP22" s="303">
        <v>96.9</v>
      </c>
      <c r="AQ22" s="304">
        <v>1.4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476</v>
      </c>
      <c r="AP30" s="272"/>
      <c r="AQ30" s="273" t="s">
        <v>477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478</v>
      </c>
      <c r="AQ31" s="279" t="s">
        <v>479</v>
      </c>
      <c r="AR31" s="280" t="s">
        <v>480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498</v>
      </c>
      <c r="AL32" s="1131"/>
      <c r="AM32" s="1131"/>
      <c r="AN32" s="1132"/>
      <c r="AO32" s="312">
        <v>708245</v>
      </c>
      <c r="AP32" s="312">
        <v>22732</v>
      </c>
      <c r="AQ32" s="313">
        <v>33390</v>
      </c>
      <c r="AR32" s="314">
        <v>-31.9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499</v>
      </c>
      <c r="AL33" s="1131"/>
      <c r="AM33" s="1131"/>
      <c r="AN33" s="1132"/>
      <c r="AO33" s="312" t="s">
        <v>484</v>
      </c>
      <c r="AP33" s="312" t="s">
        <v>484</v>
      </c>
      <c r="AQ33" s="313" t="s">
        <v>484</v>
      </c>
      <c r="AR33" s="314" t="s">
        <v>484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500</v>
      </c>
      <c r="AL34" s="1131"/>
      <c r="AM34" s="1131"/>
      <c r="AN34" s="1132"/>
      <c r="AO34" s="312" t="s">
        <v>484</v>
      </c>
      <c r="AP34" s="312" t="s">
        <v>484</v>
      </c>
      <c r="AQ34" s="313" t="s">
        <v>484</v>
      </c>
      <c r="AR34" s="314" t="s">
        <v>484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501</v>
      </c>
      <c r="AL35" s="1131"/>
      <c r="AM35" s="1131"/>
      <c r="AN35" s="1132"/>
      <c r="AO35" s="312">
        <v>248010</v>
      </c>
      <c r="AP35" s="312">
        <v>7960</v>
      </c>
      <c r="AQ35" s="313">
        <v>8851</v>
      </c>
      <c r="AR35" s="314">
        <v>-10.1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502</v>
      </c>
      <c r="AL36" s="1131"/>
      <c r="AM36" s="1131"/>
      <c r="AN36" s="1132"/>
      <c r="AO36" s="312">
        <v>357</v>
      </c>
      <c r="AP36" s="312">
        <v>11</v>
      </c>
      <c r="AQ36" s="313">
        <v>2033</v>
      </c>
      <c r="AR36" s="314">
        <v>-99.5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503</v>
      </c>
      <c r="AL37" s="1131"/>
      <c r="AM37" s="1131"/>
      <c r="AN37" s="1132"/>
      <c r="AO37" s="312">
        <v>25087</v>
      </c>
      <c r="AP37" s="312">
        <v>805</v>
      </c>
      <c r="AQ37" s="313">
        <v>640</v>
      </c>
      <c r="AR37" s="314">
        <v>25.8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504</v>
      </c>
      <c r="AL38" s="1134"/>
      <c r="AM38" s="1134"/>
      <c r="AN38" s="1135"/>
      <c r="AO38" s="315" t="s">
        <v>484</v>
      </c>
      <c r="AP38" s="315" t="s">
        <v>484</v>
      </c>
      <c r="AQ38" s="316">
        <v>1</v>
      </c>
      <c r="AR38" s="304" t="s">
        <v>484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505</v>
      </c>
      <c r="AL39" s="1134"/>
      <c r="AM39" s="1134"/>
      <c r="AN39" s="1135"/>
      <c r="AO39" s="312">
        <v>-282</v>
      </c>
      <c r="AP39" s="312">
        <v>-9</v>
      </c>
      <c r="AQ39" s="313">
        <v>-3025</v>
      </c>
      <c r="AR39" s="314">
        <v>-99.7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506</v>
      </c>
      <c r="AL40" s="1131"/>
      <c r="AM40" s="1131"/>
      <c r="AN40" s="1132"/>
      <c r="AO40" s="312">
        <v>-646994</v>
      </c>
      <c r="AP40" s="312">
        <v>-20766</v>
      </c>
      <c r="AQ40" s="313">
        <v>-26876</v>
      </c>
      <c r="AR40" s="314">
        <v>-22.7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334423</v>
      </c>
      <c r="AP41" s="312">
        <v>10734</v>
      </c>
      <c r="AQ41" s="313">
        <v>15015</v>
      </c>
      <c r="AR41" s="314">
        <v>-28.5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476</v>
      </c>
      <c r="AN49" s="1127" t="s">
        <v>509</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510</v>
      </c>
      <c r="AO50" s="329" t="s">
        <v>511</v>
      </c>
      <c r="AP50" s="330" t="s">
        <v>512</v>
      </c>
      <c r="AQ50" s="331" t="s">
        <v>513</v>
      </c>
      <c r="AR50" s="332" t="s">
        <v>514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1778952</v>
      </c>
      <c r="AN51" s="334">
        <v>56606</v>
      </c>
      <c r="AO51" s="335">
        <v>42.3</v>
      </c>
      <c r="AP51" s="336">
        <v>51264</v>
      </c>
      <c r="AQ51" s="337">
        <v>8.1999999999999993</v>
      </c>
      <c r="AR51" s="338">
        <v>34.1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1505974</v>
      </c>
      <c r="AN52" s="342">
        <v>47920</v>
      </c>
      <c r="AO52" s="343">
        <v>74.599999999999994</v>
      </c>
      <c r="AP52" s="344">
        <v>26040</v>
      </c>
      <c r="AQ52" s="345">
        <v>4.5</v>
      </c>
      <c r="AR52" s="346">
        <v>70.099999999999994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742058</v>
      </c>
      <c r="AN53" s="334">
        <v>23531</v>
      </c>
      <c r="AO53" s="335">
        <v>-58.4</v>
      </c>
      <c r="AP53" s="336">
        <v>52068</v>
      </c>
      <c r="AQ53" s="337">
        <v>1.6</v>
      </c>
      <c r="AR53" s="338">
        <v>-60</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617701</v>
      </c>
      <c r="AN54" s="342">
        <v>19587</v>
      </c>
      <c r="AO54" s="343">
        <v>-59.1</v>
      </c>
      <c r="AP54" s="344">
        <v>26936</v>
      </c>
      <c r="AQ54" s="345">
        <v>3.4</v>
      </c>
      <c r="AR54" s="346">
        <v>-62.5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581033</v>
      </c>
      <c r="AN55" s="334">
        <v>18532</v>
      </c>
      <c r="AO55" s="335">
        <v>-21.2</v>
      </c>
      <c r="AP55" s="336">
        <v>47161</v>
      </c>
      <c r="AQ55" s="337">
        <v>-9.4</v>
      </c>
      <c r="AR55" s="338">
        <v>-11.8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509148</v>
      </c>
      <c r="AN56" s="342">
        <v>16239</v>
      </c>
      <c r="AO56" s="343">
        <v>-17.100000000000001</v>
      </c>
      <c r="AP56" s="344">
        <v>24595</v>
      </c>
      <c r="AQ56" s="345">
        <v>-8.6999999999999993</v>
      </c>
      <c r="AR56" s="346">
        <v>-8.4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673465</v>
      </c>
      <c r="AN57" s="334">
        <v>21711</v>
      </c>
      <c r="AO57" s="335">
        <v>17.2</v>
      </c>
      <c r="AP57" s="336">
        <v>43423</v>
      </c>
      <c r="AQ57" s="337">
        <v>-7.9</v>
      </c>
      <c r="AR57" s="338">
        <v>25.1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620983</v>
      </c>
      <c r="AN58" s="342">
        <v>20019</v>
      </c>
      <c r="AO58" s="343">
        <v>23.3</v>
      </c>
      <c r="AP58" s="344">
        <v>22207</v>
      </c>
      <c r="AQ58" s="345">
        <v>-9.6999999999999993</v>
      </c>
      <c r="AR58" s="346">
        <v>33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568295</v>
      </c>
      <c r="AN59" s="334">
        <v>18240</v>
      </c>
      <c r="AO59" s="335">
        <v>-16</v>
      </c>
      <c r="AP59" s="336">
        <v>45265</v>
      </c>
      <c r="AQ59" s="337">
        <v>4.2</v>
      </c>
      <c r="AR59" s="338">
        <v>-20.2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472244</v>
      </c>
      <c r="AN60" s="342">
        <v>15157</v>
      </c>
      <c r="AO60" s="343">
        <v>-24.3</v>
      </c>
      <c r="AP60" s="344">
        <v>22600</v>
      </c>
      <c r="AQ60" s="345">
        <v>1.8</v>
      </c>
      <c r="AR60" s="346">
        <v>-26.1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868761</v>
      </c>
      <c r="AN61" s="349">
        <v>27724</v>
      </c>
      <c r="AO61" s="350">
        <v>-7.2</v>
      </c>
      <c r="AP61" s="351">
        <v>47836</v>
      </c>
      <c r="AQ61" s="352">
        <v>-0.7</v>
      </c>
      <c r="AR61" s="338">
        <v>-6.5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745210</v>
      </c>
      <c r="AN62" s="342">
        <v>23784</v>
      </c>
      <c r="AO62" s="343">
        <v>-0.5</v>
      </c>
      <c r="AP62" s="344">
        <v>24476</v>
      </c>
      <c r="AQ62" s="345">
        <v>-1.7</v>
      </c>
      <c r="AR62" s="346">
        <v>1.2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8soIA8Osdg/4a5V4/Qf9aPdBmmzGGqNOp4mZF8TTUl+eBj5uC2e3aSOG4+F9+C3mpDSwu+6k4Z+VhjUXlCLAew==" saltValue="EssamumKnJiR5jn569CI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473</v>
      </c>
    </row>
    <row r="120" spans="125:125" ht="13.5" hidden="1" customHeight="1" x14ac:dyDescent="0.15"/>
    <row r="121" spans="125:125" ht="13.5" hidden="1" customHeight="1" x14ac:dyDescent="0.15">
      <c r="DU121" s="259"/>
    </row>
  </sheetData>
  <sheetProtection algorithmName="SHA-512" hashValue="8W7+/m1TSvX0h4F+0Xq/c6QppCfsu6ZzIzh5JXhXDxhpTk32y8pWOe/MgEmZ9iqElRQpGx0RH3Y+cpBiO1CiJA==" saltValue="djtaV5c8TCLyS4tHBNfI2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473</v>
      </c>
    </row>
  </sheetData>
  <sheetProtection algorithmName="SHA-512" hashValue="neoLAnahM9qoy/QvNbZLtfnRNSDVAPFyV4g1DmYu5Vc7rKgiOUKkjS5Ni2cO4sYOAp/RArEwkYRcs2f/LJqf/w==" saltValue="Et1nQxPr6+827f6tLE/Gw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9" t="s">
        <v>3</v>
      </c>
      <c r="D47" s="1139"/>
      <c r="E47" s="1140"/>
      <c r="F47" s="11">
        <v>13.1</v>
      </c>
      <c r="G47" s="12">
        <v>12.53</v>
      </c>
      <c r="H47" s="12">
        <v>19.61</v>
      </c>
      <c r="I47" s="12">
        <v>32.4</v>
      </c>
      <c r="J47" s="13">
        <v>31.44</v>
      </c>
    </row>
    <row r="48" spans="2:10" ht="57.75" customHeight="1" x14ac:dyDescent="0.15">
      <c r="B48" s="14"/>
      <c r="C48" s="1141" t="s">
        <v>4</v>
      </c>
      <c r="D48" s="1141"/>
      <c r="E48" s="1142"/>
      <c r="F48" s="15">
        <v>9.01</v>
      </c>
      <c r="G48" s="16">
        <v>10.01</v>
      </c>
      <c r="H48" s="16">
        <v>24.06</v>
      </c>
      <c r="I48" s="16">
        <v>8.19</v>
      </c>
      <c r="J48" s="17">
        <v>5.04</v>
      </c>
    </row>
    <row r="49" spans="2:10" ht="57.75" customHeight="1" thickBot="1" x14ac:dyDescent="0.2">
      <c r="B49" s="18"/>
      <c r="C49" s="1143" t="s">
        <v>5</v>
      </c>
      <c r="D49" s="1143"/>
      <c r="E49" s="1144"/>
      <c r="F49" s="19">
        <v>12.35</v>
      </c>
      <c r="G49" s="20">
        <v>1.46</v>
      </c>
      <c r="H49" s="20">
        <v>22.23</v>
      </c>
      <c r="I49" s="20" t="s">
        <v>528</v>
      </c>
      <c r="J49" s="21" t="s">
        <v>529</v>
      </c>
    </row>
    <row r="50" spans="2:10" x14ac:dyDescent="0.15"/>
  </sheetData>
  <sheetProtection algorithmName="SHA-512" hashValue="VDJxCILuQuef//lFa+HNPq2sLo2akO8MPrPqpA9DaVOcFYshGI1hLVQS0LEHKzF+T7zMSVflgrZ+se2GQw+uPg==" saltValue="E7o3um1L8VHl5rSL5RKu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1" t="s">
        <v>530</v>
      </c>
      <c r="D34" s="1151"/>
      <c r="E34" s="1152"/>
      <c r="F34" s="32">
        <v>9.65</v>
      </c>
      <c r="G34" s="33">
        <v>9.6999999999999993</v>
      </c>
      <c r="H34" s="33">
        <v>9.8699999999999992</v>
      </c>
      <c r="I34" s="33">
        <v>10.45</v>
      </c>
      <c r="J34" s="34">
        <v>11.02</v>
      </c>
      <c r="K34" s="22"/>
      <c r="L34" s="22"/>
      <c r="M34" s="22"/>
      <c r="N34" s="22"/>
      <c r="O34" s="22"/>
      <c r="P34" s="22"/>
    </row>
    <row r="35" spans="1:16" ht="39" customHeight="1" x14ac:dyDescent="0.15">
      <c r="A35" s="22"/>
      <c r="B35" s="35"/>
      <c r="C35" s="1145" t="s">
        <v>531</v>
      </c>
      <c r="D35" s="1146"/>
      <c r="E35" s="1147"/>
      <c r="F35" s="36">
        <v>9</v>
      </c>
      <c r="G35" s="37">
        <v>10</v>
      </c>
      <c r="H35" s="37">
        <v>24.05</v>
      </c>
      <c r="I35" s="37">
        <v>8.19</v>
      </c>
      <c r="J35" s="38">
        <v>5.03</v>
      </c>
      <c r="K35" s="22"/>
      <c r="L35" s="22"/>
      <c r="M35" s="22"/>
      <c r="N35" s="22"/>
      <c r="O35" s="22"/>
      <c r="P35" s="22"/>
    </row>
    <row r="36" spans="1:16" ht="39" customHeight="1" x14ac:dyDescent="0.15">
      <c r="A36" s="22"/>
      <c r="B36" s="35"/>
      <c r="C36" s="1145" t="s">
        <v>532</v>
      </c>
      <c r="D36" s="1146"/>
      <c r="E36" s="1147"/>
      <c r="F36" s="36">
        <v>3.01</v>
      </c>
      <c r="G36" s="37">
        <v>3.64</v>
      </c>
      <c r="H36" s="37">
        <v>3.77</v>
      </c>
      <c r="I36" s="37">
        <v>4.1500000000000004</v>
      </c>
      <c r="J36" s="38">
        <v>3.89</v>
      </c>
      <c r="K36" s="22"/>
      <c r="L36" s="22"/>
      <c r="M36" s="22"/>
      <c r="N36" s="22"/>
      <c r="O36" s="22"/>
      <c r="P36" s="22"/>
    </row>
    <row r="37" spans="1:16" ht="39" customHeight="1" x14ac:dyDescent="0.15">
      <c r="A37" s="22"/>
      <c r="B37" s="35"/>
      <c r="C37" s="1145" t="s">
        <v>533</v>
      </c>
      <c r="D37" s="1146"/>
      <c r="E37" s="1147"/>
      <c r="F37" s="36" t="s">
        <v>534</v>
      </c>
      <c r="G37" s="37" t="s">
        <v>535</v>
      </c>
      <c r="H37" s="37">
        <v>0.06</v>
      </c>
      <c r="I37" s="37">
        <v>0.75</v>
      </c>
      <c r="J37" s="38">
        <v>1.19</v>
      </c>
      <c r="K37" s="22"/>
      <c r="L37" s="22"/>
      <c r="M37" s="22"/>
      <c r="N37" s="22"/>
      <c r="O37" s="22"/>
      <c r="P37" s="22"/>
    </row>
    <row r="38" spans="1:16" ht="39" customHeight="1" x14ac:dyDescent="0.15">
      <c r="A38" s="22"/>
      <c r="B38" s="35"/>
      <c r="C38" s="1145" t="s">
        <v>536</v>
      </c>
      <c r="D38" s="1146"/>
      <c r="E38" s="1147"/>
      <c r="F38" s="36">
        <v>0.03</v>
      </c>
      <c r="G38" s="37">
        <v>0.02</v>
      </c>
      <c r="H38" s="37">
        <v>0.04</v>
      </c>
      <c r="I38" s="37">
        <v>0.04</v>
      </c>
      <c r="J38" s="38">
        <v>0.04</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538</v>
      </c>
      <c r="G42" s="37" t="s">
        <v>484</v>
      </c>
      <c r="H42" s="37" t="s">
        <v>484</v>
      </c>
      <c r="I42" s="37" t="s">
        <v>484</v>
      </c>
      <c r="J42" s="38" t="s">
        <v>484</v>
      </c>
      <c r="K42" s="22"/>
      <c r="L42" s="22"/>
      <c r="M42" s="22"/>
      <c r="N42" s="22"/>
      <c r="O42" s="22"/>
      <c r="P42" s="22"/>
    </row>
    <row r="43" spans="1:16" ht="39" customHeight="1" thickBot="1" x14ac:dyDescent="0.2">
      <c r="A43" s="22"/>
      <c r="B43" s="40"/>
      <c r="C43" s="1148" t="s">
        <v>539</v>
      </c>
      <c r="D43" s="1149"/>
      <c r="E43" s="1150"/>
      <c r="F43" s="41" t="s">
        <v>484</v>
      </c>
      <c r="G43" s="42">
        <v>0</v>
      </c>
      <c r="H43" s="42">
        <v>0</v>
      </c>
      <c r="I43" s="42" t="s">
        <v>484</v>
      </c>
      <c r="J43" s="43" t="s">
        <v>484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zW/D5DF4dWqGRxqVLcOyBwakXZyZiZjujOeaUAUAsrP1J4YKeGjl4lqcuZEAXZ3j4tdpxycPjpUF2ysZsKFtA==" saltValue="jCvw+7mStLaw6zT6IGGS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794</v>
      </c>
      <c r="L45" s="60">
        <v>813</v>
      </c>
      <c r="M45" s="60">
        <v>818</v>
      </c>
      <c r="N45" s="60">
        <v>807</v>
      </c>
      <c r="O45" s="61">
        <v>708</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484</v>
      </c>
      <c r="L46" s="64" t="s">
        <v>484</v>
      </c>
      <c r="M46" s="64" t="s">
        <v>484</v>
      </c>
      <c r="N46" s="64" t="s">
        <v>484</v>
      </c>
      <c r="O46" s="65" t="s">
        <v>484</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484</v>
      </c>
      <c r="L47" s="64" t="s">
        <v>484</v>
      </c>
      <c r="M47" s="64" t="s">
        <v>484</v>
      </c>
      <c r="N47" s="64" t="s">
        <v>484</v>
      </c>
      <c r="O47" s="65" t="s">
        <v>484</v>
      </c>
      <c r="P47" s="48"/>
      <c r="Q47" s="48"/>
      <c r="R47" s="48"/>
      <c r="S47" s="48"/>
      <c r="T47" s="48"/>
      <c r="U47" s="48"/>
    </row>
    <row r="48" spans="1:21" ht="30.75" customHeight="1" x14ac:dyDescent="0.15">
      <c r="A48" s="48"/>
      <c r="B48" s="1155"/>
      <c r="C48" s="1156"/>
      <c r="D48" s="62"/>
      <c r="E48" s="1161" t="s">
        <v>13</v>
      </c>
      <c r="F48" s="1161"/>
      <c r="G48" s="1161"/>
      <c r="H48" s="1161"/>
      <c r="I48" s="1161"/>
      <c r="J48" s="1162"/>
      <c r="K48" s="63">
        <v>253</v>
      </c>
      <c r="L48" s="64">
        <v>254</v>
      </c>
      <c r="M48" s="64">
        <v>255</v>
      </c>
      <c r="N48" s="64">
        <v>255</v>
      </c>
      <c r="O48" s="65">
        <v>248</v>
      </c>
      <c r="P48" s="48"/>
      <c r="Q48" s="48"/>
      <c r="R48" s="48"/>
      <c r="S48" s="48"/>
      <c r="T48" s="48"/>
      <c r="U48" s="48"/>
    </row>
    <row r="49" spans="1:21" ht="30.75" customHeight="1" x14ac:dyDescent="0.15">
      <c r="A49" s="48"/>
      <c r="B49" s="1155"/>
      <c r="C49" s="1156"/>
      <c r="D49" s="62"/>
      <c r="E49" s="1161" t="s">
        <v>14</v>
      </c>
      <c r="F49" s="1161"/>
      <c r="G49" s="1161"/>
      <c r="H49" s="1161"/>
      <c r="I49" s="1161"/>
      <c r="J49" s="1162"/>
      <c r="K49" s="63">
        <v>0</v>
      </c>
      <c r="L49" s="64">
        <v>0</v>
      </c>
      <c r="M49" s="64">
        <v>0</v>
      </c>
      <c r="N49" s="64">
        <v>0</v>
      </c>
      <c r="O49" s="65">
        <v>0</v>
      </c>
      <c r="P49" s="48"/>
      <c r="Q49" s="48"/>
      <c r="R49" s="48"/>
      <c r="S49" s="48"/>
      <c r="T49" s="48"/>
      <c r="U49" s="48"/>
    </row>
    <row r="50" spans="1:21" ht="30.75" customHeight="1" x14ac:dyDescent="0.15">
      <c r="A50" s="48"/>
      <c r="B50" s="1155"/>
      <c r="C50" s="1156"/>
      <c r="D50" s="62"/>
      <c r="E50" s="1161" t="s">
        <v>15</v>
      </c>
      <c r="F50" s="1161"/>
      <c r="G50" s="1161"/>
      <c r="H50" s="1161"/>
      <c r="I50" s="1161"/>
      <c r="J50" s="1162"/>
      <c r="K50" s="63">
        <v>53</v>
      </c>
      <c r="L50" s="64">
        <v>52</v>
      </c>
      <c r="M50" s="64">
        <v>38</v>
      </c>
      <c r="N50" s="64">
        <v>38</v>
      </c>
      <c r="O50" s="65">
        <v>25</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484</v>
      </c>
      <c r="L51" s="64" t="s">
        <v>484</v>
      </c>
      <c r="M51" s="64" t="s">
        <v>484</v>
      </c>
      <c r="N51" s="64" t="s">
        <v>484</v>
      </c>
      <c r="O51" s="65" t="s">
        <v>484</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740</v>
      </c>
      <c r="L52" s="64">
        <v>748</v>
      </c>
      <c r="M52" s="64">
        <v>692</v>
      </c>
      <c r="N52" s="64">
        <v>654</v>
      </c>
      <c r="O52" s="65">
        <v>647</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360</v>
      </c>
      <c r="L53" s="69">
        <v>371</v>
      </c>
      <c r="M53" s="69">
        <v>419</v>
      </c>
      <c r="N53" s="69">
        <v>446</v>
      </c>
      <c r="O53" s="70">
        <v>334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byPXsjuULBYpB14fZyC65ikqMwo8K8bu82A1WeepmmTd+Aaj/ROhrG0Cyv/6bMyWOOvb7Oy8XSifjO1HfP7HQ==" saltValue="Gftr9SyvuXb9QVytnGD1Q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523</v>
      </c>
      <c r="J40" s="103" t="s">
        <v>524</v>
      </c>
      <c r="K40" s="103" t="s">
        <v>525</v>
      </c>
      <c r="L40" s="103" t="s">
        <v>526</v>
      </c>
      <c r="M40" s="104" t="s">
        <v>527</v>
      </c>
    </row>
    <row r="41" spans="2:13" ht="27.75" customHeight="1" x14ac:dyDescent="0.15">
      <c r="B41" s="1184" t="s">
        <v>30</v>
      </c>
      <c r="C41" s="1185"/>
      <c r="D41" s="105"/>
      <c r="E41" s="1190" t="s">
        <v>31</v>
      </c>
      <c r="F41" s="1190"/>
      <c r="G41" s="1190"/>
      <c r="H41" s="1191"/>
      <c r="I41" s="355">
        <v>7365</v>
      </c>
      <c r="J41" s="356">
        <v>8381</v>
      </c>
      <c r="K41" s="356">
        <v>8077</v>
      </c>
      <c r="L41" s="356">
        <v>7519</v>
      </c>
      <c r="M41" s="357">
        <v>6990</v>
      </c>
    </row>
    <row r="42" spans="2:13" ht="27.75" customHeight="1" x14ac:dyDescent="0.15">
      <c r="B42" s="1186"/>
      <c r="C42" s="1187"/>
      <c r="D42" s="106"/>
      <c r="E42" s="1192" t="s">
        <v>32</v>
      </c>
      <c r="F42" s="1192"/>
      <c r="G42" s="1192"/>
      <c r="H42" s="1193"/>
      <c r="I42" s="358" t="s">
        <v>484</v>
      </c>
      <c r="J42" s="359" t="s">
        <v>484</v>
      </c>
      <c r="K42" s="359" t="s">
        <v>484</v>
      </c>
      <c r="L42" s="359" t="s">
        <v>484</v>
      </c>
      <c r="M42" s="360" t="s">
        <v>484</v>
      </c>
    </row>
    <row r="43" spans="2:13" ht="27.75" customHeight="1" x14ac:dyDescent="0.15">
      <c r="B43" s="1186"/>
      <c r="C43" s="1187"/>
      <c r="D43" s="106"/>
      <c r="E43" s="1192" t="s">
        <v>33</v>
      </c>
      <c r="F43" s="1192"/>
      <c r="G43" s="1192"/>
      <c r="H43" s="1193"/>
      <c r="I43" s="358">
        <v>3529</v>
      </c>
      <c r="J43" s="359">
        <v>3266</v>
      </c>
      <c r="K43" s="359">
        <v>2539</v>
      </c>
      <c r="L43" s="359">
        <v>2372</v>
      </c>
      <c r="M43" s="360">
        <v>2228</v>
      </c>
    </row>
    <row r="44" spans="2:13" ht="27.75" customHeight="1" x14ac:dyDescent="0.15">
      <c r="B44" s="1186"/>
      <c r="C44" s="1187"/>
      <c r="D44" s="106"/>
      <c r="E44" s="1192" t="s">
        <v>34</v>
      </c>
      <c r="F44" s="1192"/>
      <c r="G44" s="1192"/>
      <c r="H44" s="1193"/>
      <c r="I44" s="358">
        <v>210</v>
      </c>
      <c r="J44" s="359">
        <v>173</v>
      </c>
      <c r="K44" s="359">
        <v>162</v>
      </c>
      <c r="L44" s="359">
        <v>159</v>
      </c>
      <c r="M44" s="360">
        <v>615</v>
      </c>
    </row>
    <row r="45" spans="2:13" ht="27.75" customHeight="1" x14ac:dyDescent="0.15">
      <c r="B45" s="1186"/>
      <c r="C45" s="1187"/>
      <c r="D45" s="106"/>
      <c r="E45" s="1192" t="s">
        <v>35</v>
      </c>
      <c r="F45" s="1192"/>
      <c r="G45" s="1192"/>
      <c r="H45" s="1193"/>
      <c r="I45" s="358">
        <v>453</v>
      </c>
      <c r="J45" s="359">
        <v>396</v>
      </c>
      <c r="K45" s="359">
        <v>376</v>
      </c>
      <c r="L45" s="359">
        <v>342</v>
      </c>
      <c r="M45" s="360">
        <v>330</v>
      </c>
    </row>
    <row r="46" spans="2:13" ht="27.75" customHeight="1" x14ac:dyDescent="0.15">
      <c r="B46" s="1186"/>
      <c r="C46" s="1187"/>
      <c r="D46" s="107"/>
      <c r="E46" s="1192" t="s">
        <v>36</v>
      </c>
      <c r="F46" s="1192"/>
      <c r="G46" s="1192"/>
      <c r="H46" s="1193"/>
      <c r="I46" s="358" t="s">
        <v>484</v>
      </c>
      <c r="J46" s="359" t="s">
        <v>484</v>
      </c>
      <c r="K46" s="359" t="s">
        <v>484</v>
      </c>
      <c r="L46" s="359" t="s">
        <v>484</v>
      </c>
      <c r="M46" s="360" t="s">
        <v>484</v>
      </c>
    </row>
    <row r="47" spans="2:13" ht="27.75" customHeight="1" x14ac:dyDescent="0.15">
      <c r="B47" s="1186"/>
      <c r="C47" s="1187"/>
      <c r="D47" s="108"/>
      <c r="E47" s="1194" t="s">
        <v>37</v>
      </c>
      <c r="F47" s="1195"/>
      <c r="G47" s="1195"/>
      <c r="H47" s="1196"/>
      <c r="I47" s="358" t="s">
        <v>484</v>
      </c>
      <c r="J47" s="359" t="s">
        <v>484</v>
      </c>
      <c r="K47" s="359" t="s">
        <v>484</v>
      </c>
      <c r="L47" s="359" t="s">
        <v>484</v>
      </c>
      <c r="M47" s="360" t="s">
        <v>484</v>
      </c>
    </row>
    <row r="48" spans="2:13" ht="27.75" customHeight="1" x14ac:dyDescent="0.15">
      <c r="B48" s="1186"/>
      <c r="C48" s="1187"/>
      <c r="D48" s="106"/>
      <c r="E48" s="1192" t="s">
        <v>38</v>
      </c>
      <c r="F48" s="1192"/>
      <c r="G48" s="1192"/>
      <c r="H48" s="1193"/>
      <c r="I48" s="358" t="s">
        <v>484</v>
      </c>
      <c r="J48" s="359" t="s">
        <v>484</v>
      </c>
      <c r="K48" s="359" t="s">
        <v>484</v>
      </c>
      <c r="L48" s="359" t="s">
        <v>484</v>
      </c>
      <c r="M48" s="360" t="s">
        <v>484</v>
      </c>
    </row>
    <row r="49" spans="2:13" ht="27.75" customHeight="1" x14ac:dyDescent="0.15">
      <c r="B49" s="1188"/>
      <c r="C49" s="1189"/>
      <c r="D49" s="106"/>
      <c r="E49" s="1192" t="s">
        <v>39</v>
      </c>
      <c r="F49" s="1192"/>
      <c r="G49" s="1192"/>
      <c r="H49" s="1193"/>
      <c r="I49" s="358" t="s">
        <v>484</v>
      </c>
      <c r="J49" s="359" t="s">
        <v>484</v>
      </c>
      <c r="K49" s="359" t="s">
        <v>484</v>
      </c>
      <c r="L49" s="359" t="s">
        <v>484</v>
      </c>
      <c r="M49" s="360" t="s">
        <v>484</v>
      </c>
    </row>
    <row r="50" spans="2:13" ht="27.75" customHeight="1" x14ac:dyDescent="0.15">
      <c r="B50" s="1197" t="s">
        <v>40</v>
      </c>
      <c r="C50" s="1198"/>
      <c r="D50" s="109"/>
      <c r="E50" s="1192" t="s">
        <v>41</v>
      </c>
      <c r="F50" s="1192"/>
      <c r="G50" s="1192"/>
      <c r="H50" s="1193"/>
      <c r="I50" s="358">
        <v>1853</v>
      </c>
      <c r="J50" s="359">
        <v>1859</v>
      </c>
      <c r="K50" s="359">
        <v>2582</v>
      </c>
      <c r="L50" s="359">
        <v>3741</v>
      </c>
      <c r="M50" s="360">
        <v>4099</v>
      </c>
    </row>
    <row r="51" spans="2:13" ht="27.75" customHeight="1" x14ac:dyDescent="0.15">
      <c r="B51" s="1186"/>
      <c r="C51" s="1187"/>
      <c r="D51" s="106"/>
      <c r="E51" s="1192" t="s">
        <v>42</v>
      </c>
      <c r="F51" s="1192"/>
      <c r="G51" s="1192"/>
      <c r="H51" s="1193"/>
      <c r="I51" s="358" t="s">
        <v>484</v>
      </c>
      <c r="J51" s="359">
        <v>23</v>
      </c>
      <c r="K51" s="359" t="s">
        <v>484</v>
      </c>
      <c r="L51" s="359" t="s">
        <v>484</v>
      </c>
      <c r="M51" s="360" t="s">
        <v>484</v>
      </c>
    </row>
    <row r="52" spans="2:13" ht="27.75" customHeight="1" x14ac:dyDescent="0.15">
      <c r="B52" s="1188"/>
      <c r="C52" s="1189"/>
      <c r="D52" s="106"/>
      <c r="E52" s="1192" t="s">
        <v>43</v>
      </c>
      <c r="F52" s="1192"/>
      <c r="G52" s="1192"/>
      <c r="H52" s="1193"/>
      <c r="I52" s="358">
        <v>9033</v>
      </c>
      <c r="J52" s="359">
        <v>9207</v>
      </c>
      <c r="K52" s="359">
        <v>8903</v>
      </c>
      <c r="L52" s="359">
        <v>8492</v>
      </c>
      <c r="M52" s="360">
        <v>8055</v>
      </c>
    </row>
    <row r="53" spans="2:13" ht="27.75" customHeight="1" thickBot="1" x14ac:dyDescent="0.2">
      <c r="B53" s="1199" t="s">
        <v>19</v>
      </c>
      <c r="C53" s="1200"/>
      <c r="D53" s="110"/>
      <c r="E53" s="1201" t="s">
        <v>44</v>
      </c>
      <c r="F53" s="1201"/>
      <c r="G53" s="1201"/>
      <c r="H53" s="1202"/>
      <c r="I53" s="361">
        <v>670</v>
      </c>
      <c r="J53" s="362">
        <v>1127</v>
      </c>
      <c r="K53" s="362">
        <v>-331</v>
      </c>
      <c r="L53" s="362">
        <v>-1840</v>
      </c>
      <c r="M53" s="363">
        <v>-1991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BEPj+8O+U3XunQNVhj8/PfaGHipkOgZp3HsQvCFmEWCPo/QZ4S96UM24fjle7NpTWxFIBa96EpW2bq0+AfqhlQ==" saltValue="p/1wMYjXzSXuDXvIyz7A3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525</v>
      </c>
      <c r="G54" s="119" t="s">
        <v>526</v>
      </c>
      <c r="H54" s="120" t="s">
        <v>527</v>
      </c>
    </row>
    <row r="55" spans="2:8" ht="52.5" customHeight="1" x14ac:dyDescent="0.15">
      <c r="B55" s="121"/>
      <c r="C55" s="1211" t="s">
        <v>46</v>
      </c>
      <c r="D55" s="1211"/>
      <c r="E55" s="1212"/>
      <c r="F55" s="122">
        <v>1300</v>
      </c>
      <c r="G55" s="122">
        <v>2104</v>
      </c>
      <c r="H55" s="123">
        <v>2112</v>
      </c>
    </row>
    <row r="56" spans="2:8" ht="52.5" customHeight="1" x14ac:dyDescent="0.15">
      <c r="B56" s="124"/>
      <c r="C56" s="1213" t="s">
        <v>47</v>
      </c>
      <c r="D56" s="1213"/>
      <c r="E56" s="1214"/>
      <c r="F56" s="125">
        <v>730</v>
      </c>
      <c r="G56" s="125">
        <v>733</v>
      </c>
      <c r="H56" s="126">
        <v>735</v>
      </c>
    </row>
    <row r="57" spans="2:8" ht="53.25" customHeight="1" x14ac:dyDescent="0.15">
      <c r="B57" s="124"/>
      <c r="C57" s="1215" t="s">
        <v>48</v>
      </c>
      <c r="D57" s="1215"/>
      <c r="E57" s="1216"/>
      <c r="F57" s="127">
        <v>552</v>
      </c>
      <c r="G57" s="127">
        <v>904</v>
      </c>
      <c r="H57" s="128">
        <v>1251</v>
      </c>
    </row>
    <row r="58" spans="2:8" ht="45.75" customHeight="1" x14ac:dyDescent="0.15">
      <c r="B58" s="129"/>
      <c r="C58" s="1203" t="s">
        <v>568</v>
      </c>
      <c r="D58" s="1204"/>
      <c r="E58" s="1205"/>
      <c r="F58" s="130">
        <v>552</v>
      </c>
      <c r="G58" s="130">
        <v>904</v>
      </c>
      <c r="H58" s="131">
        <v>907</v>
      </c>
    </row>
    <row r="59" spans="2:8" ht="45.75" customHeight="1" x14ac:dyDescent="0.15">
      <c r="B59" s="129"/>
      <c r="C59" s="1203" t="s">
        <v>569</v>
      </c>
      <c r="D59" s="1204"/>
      <c r="E59" s="1205"/>
      <c r="F59" s="130" t="s">
        <v>570</v>
      </c>
      <c r="G59" s="130" t="s">
        <v>570</v>
      </c>
      <c r="H59" s="131">
        <v>344</v>
      </c>
    </row>
    <row r="60" spans="2:8" ht="45.75" customHeight="1" x14ac:dyDescent="0.15">
      <c r="B60" s="129"/>
      <c r="C60" s="1203"/>
      <c r="D60" s="1204"/>
      <c r="E60" s="1205"/>
      <c r="F60" s="130"/>
      <c r="G60" s="130"/>
      <c r="H60" s="131"/>
    </row>
    <row r="61" spans="2:8" ht="45.75" customHeight="1" x14ac:dyDescent="0.15">
      <c r="B61" s="129"/>
      <c r="C61" s="1203"/>
      <c r="D61" s="1204"/>
      <c r="E61" s="1205"/>
      <c r="F61" s="130"/>
      <c r="G61" s="130"/>
      <c r="H61" s="131"/>
    </row>
    <row r="62" spans="2:8" ht="45.75" customHeight="1" thickBot="1" x14ac:dyDescent="0.2">
      <c r="B62" s="132"/>
      <c r="C62" s="1206"/>
      <c r="D62" s="1207"/>
      <c r="E62" s="1208"/>
      <c r="F62" s="133"/>
      <c r="G62" s="133"/>
      <c r="H62" s="134"/>
    </row>
    <row r="63" spans="2:8" ht="52.5" customHeight="1" thickBot="1" x14ac:dyDescent="0.2">
      <c r="B63" s="135"/>
      <c r="C63" s="1209" t="s">
        <v>49</v>
      </c>
      <c r="D63" s="1209"/>
      <c r="E63" s="1210"/>
      <c r="F63" s="136">
        <v>2582</v>
      </c>
      <c r="G63" s="136">
        <v>3741</v>
      </c>
      <c r="H63" s="137">
        <v>4099</v>
      </c>
    </row>
    <row r="64" spans="2:8" x14ac:dyDescent="0.15"/>
  </sheetData>
  <sheetProtection algorithmName="SHA-512" hashValue="eduUGHsySXvwYgWTBLufCPtbmeRIKiT1RISzCmXu7+oXRgMISHwciCZMiCqZVBDIVSM0ntqqnot/qylYnCrM9A==" saltValue="OD6cwTsUIdrd9qwyayop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522</v>
      </c>
      <c r="G2" s="151"/>
      <c r="H2" s="152"/>
    </row>
    <row r="3" spans="1:8" x14ac:dyDescent="0.15">
      <c r="A3" s="148" t="s">
        <v>515</v>
      </c>
      <c r="B3" s="153"/>
      <c r="C3" s="154"/>
      <c r="D3" s="155">
        <v>56606</v>
      </c>
      <c r="E3" s="156"/>
      <c r="F3" s="157">
        <v>51264</v>
      </c>
      <c r="G3" s="158"/>
      <c r="H3" s="159"/>
    </row>
    <row r="4" spans="1:8" x14ac:dyDescent="0.15">
      <c r="A4" s="160"/>
      <c r="B4" s="161"/>
      <c r="C4" s="162"/>
      <c r="D4" s="163">
        <v>47920</v>
      </c>
      <c r="E4" s="164"/>
      <c r="F4" s="165">
        <v>26040</v>
      </c>
      <c r="G4" s="166"/>
      <c r="H4" s="167"/>
    </row>
    <row r="5" spans="1:8" x14ac:dyDescent="0.15">
      <c r="A5" s="148" t="s">
        <v>517</v>
      </c>
      <c r="B5" s="153"/>
      <c r="C5" s="154"/>
      <c r="D5" s="155">
        <v>23531</v>
      </c>
      <c r="E5" s="156"/>
      <c r="F5" s="157">
        <v>52068</v>
      </c>
      <c r="G5" s="158"/>
      <c r="H5" s="159"/>
    </row>
    <row r="6" spans="1:8" x14ac:dyDescent="0.15">
      <c r="A6" s="160"/>
      <c r="B6" s="161"/>
      <c r="C6" s="162"/>
      <c r="D6" s="163">
        <v>19587</v>
      </c>
      <c r="E6" s="164"/>
      <c r="F6" s="165">
        <v>26936</v>
      </c>
      <c r="G6" s="166"/>
      <c r="H6" s="167"/>
    </row>
    <row r="7" spans="1:8" x14ac:dyDescent="0.15">
      <c r="A7" s="148" t="s">
        <v>518</v>
      </c>
      <c r="B7" s="153"/>
      <c r="C7" s="154"/>
      <c r="D7" s="155">
        <v>18532</v>
      </c>
      <c r="E7" s="156"/>
      <c r="F7" s="157">
        <v>47161</v>
      </c>
      <c r="G7" s="158"/>
      <c r="H7" s="159"/>
    </row>
    <row r="8" spans="1:8" x14ac:dyDescent="0.15">
      <c r="A8" s="160"/>
      <c r="B8" s="161"/>
      <c r="C8" s="162"/>
      <c r="D8" s="163">
        <v>16239</v>
      </c>
      <c r="E8" s="164"/>
      <c r="F8" s="165">
        <v>24595</v>
      </c>
      <c r="G8" s="166"/>
      <c r="H8" s="167"/>
    </row>
    <row r="9" spans="1:8" x14ac:dyDescent="0.15">
      <c r="A9" s="148" t="s">
        <v>519</v>
      </c>
      <c r="B9" s="153"/>
      <c r="C9" s="154"/>
      <c r="D9" s="155">
        <v>21711</v>
      </c>
      <c r="E9" s="156"/>
      <c r="F9" s="157">
        <v>43423</v>
      </c>
      <c r="G9" s="158"/>
      <c r="H9" s="159"/>
    </row>
    <row r="10" spans="1:8" x14ac:dyDescent="0.15">
      <c r="A10" s="160"/>
      <c r="B10" s="161"/>
      <c r="C10" s="162"/>
      <c r="D10" s="163">
        <v>20019</v>
      </c>
      <c r="E10" s="164"/>
      <c r="F10" s="165">
        <v>22207</v>
      </c>
      <c r="G10" s="166"/>
      <c r="H10" s="167"/>
    </row>
    <row r="11" spans="1:8" x14ac:dyDescent="0.15">
      <c r="A11" s="148" t="s">
        <v>520</v>
      </c>
      <c r="B11" s="153"/>
      <c r="C11" s="154"/>
      <c r="D11" s="155">
        <v>18240</v>
      </c>
      <c r="E11" s="156"/>
      <c r="F11" s="157">
        <v>45265</v>
      </c>
      <c r="G11" s="158"/>
      <c r="H11" s="159"/>
    </row>
    <row r="12" spans="1:8" x14ac:dyDescent="0.15">
      <c r="A12" s="160"/>
      <c r="B12" s="161"/>
      <c r="C12" s="168"/>
      <c r="D12" s="163">
        <v>15157</v>
      </c>
      <c r="E12" s="164"/>
      <c r="F12" s="165">
        <v>22600</v>
      </c>
      <c r="G12" s="166"/>
      <c r="H12" s="167"/>
    </row>
    <row r="13" spans="1:8" x14ac:dyDescent="0.15">
      <c r="A13" s="148"/>
      <c r="B13" s="153"/>
      <c r="C13" s="169"/>
      <c r="D13" s="170">
        <v>27724</v>
      </c>
      <c r="E13" s="171"/>
      <c r="F13" s="172">
        <v>47836</v>
      </c>
      <c r="G13" s="173"/>
      <c r="H13" s="159"/>
    </row>
    <row r="14" spans="1:8" x14ac:dyDescent="0.15">
      <c r="A14" s="160"/>
      <c r="B14" s="161"/>
      <c r="C14" s="162"/>
      <c r="D14" s="163">
        <v>23784</v>
      </c>
      <c r="E14" s="164"/>
      <c r="F14" s="165">
        <v>24476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9.01</v>
      </c>
      <c r="C19" s="174">
        <f>ROUND(VALUE(SUBSTITUTE(実質収支比率等に係る経年分析!G$48,"▲","-")),2)</f>
        <v>10.01</v>
      </c>
      <c r="D19" s="174">
        <f>ROUND(VALUE(SUBSTITUTE(実質収支比率等に係る経年分析!H$48,"▲","-")),2)</f>
        <v>24.06</v>
      </c>
      <c r="E19" s="174">
        <f>ROUND(VALUE(SUBSTITUTE(実質収支比率等に係る経年分析!I$48,"▲","-")),2)</f>
        <v>8.19</v>
      </c>
      <c r="F19" s="174">
        <f>ROUND(VALUE(SUBSTITUTE(実質収支比率等に係る経年分析!J$48,"▲","-")),2)</f>
        <v>5.04</v>
      </c>
    </row>
    <row r="20" spans="1:11" x14ac:dyDescent="0.15">
      <c r="A20" s="174" t="s">
        <v>53</v>
      </c>
      <c r="B20" s="174">
        <f>ROUND(VALUE(SUBSTITUTE(実質収支比率等に係る経年分析!F$47,"▲","-")),2)</f>
        <v>13.1</v>
      </c>
      <c r="C20" s="174">
        <f>ROUND(VALUE(SUBSTITUTE(実質収支比率等に係る経年分析!G$47,"▲","-")),2)</f>
        <v>12.53</v>
      </c>
      <c r="D20" s="174">
        <f>ROUND(VALUE(SUBSTITUTE(実質収支比率等に係る経年分析!H$47,"▲","-")),2)</f>
        <v>19.61</v>
      </c>
      <c r="E20" s="174">
        <f>ROUND(VALUE(SUBSTITUTE(実質収支比率等に係る経年分析!I$47,"▲","-")),2)</f>
        <v>32.4</v>
      </c>
      <c r="F20" s="174">
        <f>ROUND(VALUE(SUBSTITUTE(実質収支比率等に係る経年分析!J$47,"▲","-")),2)</f>
        <v>31.44</v>
      </c>
    </row>
    <row r="21" spans="1:11" x14ac:dyDescent="0.15">
      <c r="A21" s="174" t="s">
        <v>54</v>
      </c>
      <c r="B21" s="174">
        <f>IF(ISNUMBER(VALUE(SUBSTITUTE(実質収支比率等に係る経年分析!F$49,"▲","-"))),ROUND(VALUE(SUBSTITUTE(実質収支比率等に係る経年分析!F$49,"▲","-")),2),NA())</f>
        <v>12.35</v>
      </c>
      <c r="C21" s="174">
        <f>IF(ISNUMBER(VALUE(SUBSTITUTE(実質収支比率等に係る経年分析!G$49,"▲","-"))),ROUND(VALUE(SUBSTITUTE(実質収支比率等に係る経年分析!G$49,"▲","-")),2),NA())</f>
        <v>1.46</v>
      </c>
      <c r="D21" s="174">
        <f>IF(ISNUMBER(VALUE(SUBSTITUTE(実質収支比率等に係る経年分析!H$49,"▲","-"))),ROUND(VALUE(SUBSTITUTE(実質収支比率等に係る経年分析!H$49,"▲","-")),2),NA())</f>
        <v>22.23</v>
      </c>
      <c r="E21" s="174">
        <f>IF(ISNUMBER(VALUE(SUBSTITUTE(実質収支比率等に係る経年分析!I$49,"▲","-"))),ROUND(VALUE(SUBSTITUTE(実質収支比率等に係る経年分析!I$49,"▲","-")),2),NA())</f>
        <v>-3.98</v>
      </c>
      <c r="F21" s="174">
        <f>IF(ISNUMBER(VALUE(SUBSTITUTE(実質収支比率等に係る経年分析!J$49,"▲","-"))),ROUND(VALUE(SUBSTITUTE(実質収支比率等に係る経年分析!J$49,"▲","-")),2),NA())</f>
        <v>-2.76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2.2599999999999998</v>
      </c>
      <c r="C28" s="175" t="e">
        <f>IF(ROUND(VALUE(SUBSTITUTE(連結実質赤字比率に係る赤字・黒字の構成分析!F$42,"▲", "-")), 2) &gt;= 0, ABS(ROUND(VALUE(SUBSTITUTE(連結実質赤字比率に係る赤字・黒字の構成分析!F$42,"▲", "-")), 2)), NA())</f>
        <v>#N/A</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0.04</v>
      </c>
    </row>
    <row r="33" spans="1:16" x14ac:dyDescent="0.15">
      <c r="A33" s="175" t="str">
        <f>IF(連結実質赤字比率に係る赤字・黒字の構成分析!C$37="",NA(),連結実質赤字比率に係る赤字・黒字の構成分析!C$37)</f>
        <v>国民健康保険特別会計</v>
      </c>
      <c r="B33" s="175">
        <f>IF(ROUND(VALUE(SUBSTITUTE(連結実質赤字比率に係る赤字・黒字の構成分析!F$37,"▲", "-")), 2) &lt; 0, ABS(ROUND(VALUE(SUBSTITUTE(連結実質赤字比率に係る赤字・黒字の構成分析!F$37,"▲", "-")), 2)), NA())</f>
        <v>1.4</v>
      </c>
      <c r="C33" s="175" t="e">
        <f>IF(ROUND(VALUE(SUBSTITUTE(連結実質赤字比率に係る赤字・黒字の構成分析!F$37,"▲", "-")), 2) &gt;= 0, ABS(ROUND(VALUE(SUBSTITUTE(連結実質赤字比率に係る赤字・黒字の構成分析!F$37,"▲", "-")), 2)), NA())</f>
        <v>#N/A</v>
      </c>
      <c r="D33" s="175">
        <f>IF(ROUND(VALUE(SUBSTITUTE(連結実質赤字比率に係る赤字・黒字の構成分析!G$37,"▲", "-")), 2) &lt; 0, ABS(ROUND(VALUE(SUBSTITUTE(連結実質赤字比率に係る赤字・黒字の構成分析!G$37,"▲", "-")), 2)), NA())</f>
        <v>0.27</v>
      </c>
      <c r="E33" s="175" t="e">
        <f>IF(ROUND(VALUE(SUBSTITUTE(連結実質赤字比率に係る赤字・黒字の構成分析!G$37,"▲", "-")), 2) &gt;= 0, ABS(ROUND(VALUE(SUBSTITUTE(連結実質赤字比率に係る赤字・黒字の構成分析!G$37,"▲", "-")), 2)), NA())</f>
        <v>#N/A</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1.19</v>
      </c>
    </row>
    <row r="34" spans="1:16" x14ac:dyDescent="0.15">
      <c r="A34" s="175" t="str">
        <f>IF(連結実質赤字比率に係る赤字・黒字の構成分析!C$36="",NA(),連結実質赤字比率に係る赤字・黒字の構成分析!C$36)</f>
        <v>流域関連公共下水道事業会計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3.64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3.77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4.1500000000000004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3.89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24.05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8.19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5.03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9.65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9.6999999999999993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9.8699999999999992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10.45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11.02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740</v>
      </c>
      <c r="E42" s="176"/>
      <c r="F42" s="176"/>
      <c r="G42" s="176">
        <f>'実質公債費比率（分子）の構造'!L$52</f>
        <v>748</v>
      </c>
      <c r="H42" s="176"/>
      <c r="I42" s="176"/>
      <c r="J42" s="176">
        <f>'実質公債費比率（分子）の構造'!M$52</f>
        <v>692</v>
      </c>
      <c r="K42" s="176"/>
      <c r="L42" s="176"/>
      <c r="M42" s="176">
        <f>'実質公債費比率（分子）の構造'!N$52</f>
        <v>654</v>
      </c>
      <c r="N42" s="176"/>
      <c r="O42" s="176"/>
      <c r="P42" s="176">
        <f>'実質公債費比率（分子）の構造'!O$52</f>
        <v>647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53</v>
      </c>
      <c r="C44" s="176"/>
      <c r="D44" s="176"/>
      <c r="E44" s="176">
        <f>'実質公債費比率（分子）の構造'!L$50</f>
        <v>52</v>
      </c>
      <c r="F44" s="176"/>
      <c r="G44" s="176"/>
      <c r="H44" s="176">
        <f>'実質公債費比率（分子）の構造'!M$50</f>
        <v>38</v>
      </c>
      <c r="I44" s="176"/>
      <c r="J44" s="176"/>
      <c r="K44" s="176">
        <f>'実質公債費比率（分子）の構造'!N$50</f>
        <v>38</v>
      </c>
      <c r="L44" s="176"/>
      <c r="M44" s="176"/>
      <c r="N44" s="176">
        <f>'実質公債費比率（分子）の構造'!O$50</f>
        <v>25</v>
      </c>
      <c r="O44" s="176"/>
      <c r="P44" s="176"/>
    </row>
    <row r="45" spans="1:16" x14ac:dyDescent="0.15">
      <c r="A45" s="176" t="s">
        <v>63</v>
      </c>
      <c r="B45" s="176">
        <f>'実質公債費比率（分子）の構造'!K$49</f>
        <v>0</v>
      </c>
      <c r="C45" s="176"/>
      <c r="D45" s="176"/>
      <c r="E45" s="176">
        <f>'実質公債費比率（分子）の構造'!L$49</f>
        <v>0</v>
      </c>
      <c r="F45" s="176"/>
      <c r="G45" s="176"/>
      <c r="H45" s="176">
        <f>'実質公債費比率（分子）の構造'!M$49</f>
        <v>0</v>
      </c>
      <c r="I45" s="176"/>
      <c r="J45" s="176"/>
      <c r="K45" s="176">
        <f>'実質公債費比率（分子）の構造'!N$49</f>
        <v>0</v>
      </c>
      <c r="L45" s="176"/>
      <c r="M45" s="176"/>
      <c r="N45" s="176">
        <f>'実質公債費比率（分子）の構造'!O$49</f>
        <v>0</v>
      </c>
      <c r="O45" s="176"/>
      <c r="P45" s="176"/>
    </row>
    <row r="46" spans="1:16" x14ac:dyDescent="0.15">
      <c r="A46" s="176" t="s">
        <v>64</v>
      </c>
      <c r="B46" s="176">
        <f>'実質公債費比率（分子）の構造'!K$48</f>
        <v>253</v>
      </c>
      <c r="C46" s="176"/>
      <c r="D46" s="176"/>
      <c r="E46" s="176">
        <f>'実質公債費比率（分子）の構造'!L$48</f>
        <v>254</v>
      </c>
      <c r="F46" s="176"/>
      <c r="G46" s="176"/>
      <c r="H46" s="176">
        <f>'実質公債費比率（分子）の構造'!M$48</f>
        <v>255</v>
      </c>
      <c r="I46" s="176"/>
      <c r="J46" s="176"/>
      <c r="K46" s="176">
        <f>'実質公債費比率（分子）の構造'!N$48</f>
        <v>255</v>
      </c>
      <c r="L46" s="176"/>
      <c r="M46" s="176"/>
      <c r="N46" s="176">
        <f>'実質公債費比率（分子）の構造'!O$48</f>
        <v>248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794</v>
      </c>
      <c r="C49" s="176"/>
      <c r="D49" s="176"/>
      <c r="E49" s="176">
        <f>'実質公債費比率（分子）の構造'!L$45</f>
        <v>813</v>
      </c>
      <c r="F49" s="176"/>
      <c r="G49" s="176"/>
      <c r="H49" s="176">
        <f>'実質公債費比率（分子）の構造'!M$45</f>
        <v>818</v>
      </c>
      <c r="I49" s="176"/>
      <c r="J49" s="176"/>
      <c r="K49" s="176">
        <f>'実質公債費比率（分子）の構造'!N$45</f>
        <v>807</v>
      </c>
      <c r="L49" s="176"/>
      <c r="M49" s="176"/>
      <c r="N49" s="176">
        <f>'実質公債費比率（分子）の構造'!O$45</f>
        <v>708</v>
      </c>
      <c r="O49" s="176"/>
      <c r="P49" s="176"/>
    </row>
    <row r="50" spans="1:16" x14ac:dyDescent="0.15">
      <c r="A50" s="176" t="s">
        <v>67</v>
      </c>
      <c r="B50" s="176" t="e">
        <f>NA()</f>
        <v>#N/A</v>
      </c>
      <c r="C50" s="176">
        <f>IF(ISNUMBER('実質公債費比率（分子）の構造'!K$53),'実質公債費比率（分子）の構造'!K$53,NA())</f>
        <v>360</v>
      </c>
      <c r="D50" s="176" t="e">
        <f>NA()</f>
        <v>#N/A</v>
      </c>
      <c r="E50" s="176" t="e">
        <f>NA()</f>
        <v>#N/A</v>
      </c>
      <c r="F50" s="176">
        <f>IF(ISNUMBER('実質公債費比率（分子）の構造'!L$53),'実質公債費比率（分子）の構造'!L$53,NA())</f>
        <v>371</v>
      </c>
      <c r="G50" s="176" t="e">
        <f>NA()</f>
        <v>#N/A</v>
      </c>
      <c r="H50" s="176" t="e">
        <f>NA()</f>
        <v>#N/A</v>
      </c>
      <c r="I50" s="176">
        <f>IF(ISNUMBER('実質公債費比率（分子）の構造'!M$53),'実質公債費比率（分子）の構造'!M$53,NA())</f>
        <v>419</v>
      </c>
      <c r="J50" s="176" t="e">
        <f>NA()</f>
        <v>#N/A</v>
      </c>
      <c r="K50" s="176" t="e">
        <f>NA()</f>
        <v>#N/A</v>
      </c>
      <c r="L50" s="176">
        <f>IF(ISNUMBER('実質公債費比率（分子）の構造'!N$53),'実質公債費比率（分子）の構造'!N$53,NA())</f>
        <v>446</v>
      </c>
      <c r="M50" s="176" t="e">
        <f>NA()</f>
        <v>#N/A</v>
      </c>
      <c r="N50" s="176" t="e">
        <f>NA()</f>
        <v>#N/A</v>
      </c>
      <c r="O50" s="176">
        <f>IF(ISNUMBER('実質公債費比率（分子）の構造'!O$53),'実質公債費比率（分子）の構造'!O$53,NA())</f>
        <v>334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9033</v>
      </c>
      <c r="E56" s="175"/>
      <c r="F56" s="175"/>
      <c r="G56" s="175">
        <f>'将来負担比率（分子）の構造'!J$52</f>
        <v>9207</v>
      </c>
      <c r="H56" s="175"/>
      <c r="I56" s="175"/>
      <c r="J56" s="175">
        <f>'将来負担比率（分子）の構造'!K$52</f>
        <v>8903</v>
      </c>
      <c r="K56" s="175"/>
      <c r="L56" s="175"/>
      <c r="M56" s="175">
        <f>'将来負担比率（分子）の構造'!L$52</f>
        <v>8492</v>
      </c>
      <c r="N56" s="175"/>
      <c r="O56" s="175"/>
      <c r="P56" s="175">
        <f>'将来負担比率（分子）の構造'!M$52</f>
        <v>8055</v>
      </c>
    </row>
    <row r="57" spans="1:16" x14ac:dyDescent="0.15">
      <c r="A57" s="175" t="s">
        <v>42</v>
      </c>
      <c r="B57" s="175"/>
      <c r="C57" s="175"/>
      <c r="D57" s="175" t="str">
        <f>'将来負担比率（分子）の構造'!I$51</f>
        <v>-</v>
      </c>
      <c r="E57" s="175"/>
      <c r="F57" s="175"/>
      <c r="G57" s="175">
        <f>'将来負担比率（分子）の構造'!J$51</f>
        <v>23</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1853</v>
      </c>
      <c r="E58" s="175"/>
      <c r="F58" s="175"/>
      <c r="G58" s="175">
        <f>'将来負担比率（分子）の構造'!J$50</f>
        <v>1859</v>
      </c>
      <c r="H58" s="175"/>
      <c r="I58" s="175"/>
      <c r="J58" s="175">
        <f>'将来負担比率（分子）の構造'!K$50</f>
        <v>2582</v>
      </c>
      <c r="K58" s="175"/>
      <c r="L58" s="175"/>
      <c r="M58" s="175">
        <f>'将来負担比率（分子）の構造'!L$50</f>
        <v>3741</v>
      </c>
      <c r="N58" s="175"/>
      <c r="O58" s="175"/>
      <c r="P58" s="175">
        <f>'将来負担比率（分子）の構造'!M$50</f>
        <v>4099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453</v>
      </c>
      <c r="C62" s="175"/>
      <c r="D62" s="175"/>
      <c r="E62" s="175">
        <f>'将来負担比率（分子）の構造'!J$45</f>
        <v>396</v>
      </c>
      <c r="F62" s="175"/>
      <c r="G62" s="175"/>
      <c r="H62" s="175">
        <f>'将来負担比率（分子）の構造'!K$45</f>
        <v>376</v>
      </c>
      <c r="I62" s="175"/>
      <c r="J62" s="175"/>
      <c r="K62" s="175">
        <f>'将来負担比率（分子）の構造'!L$45</f>
        <v>342</v>
      </c>
      <c r="L62" s="175"/>
      <c r="M62" s="175"/>
      <c r="N62" s="175">
        <f>'将来負担比率（分子）の構造'!M$45</f>
        <v>330</v>
      </c>
      <c r="O62" s="175"/>
      <c r="P62" s="175"/>
    </row>
    <row r="63" spans="1:16" x14ac:dyDescent="0.15">
      <c r="A63" s="175" t="s">
        <v>34</v>
      </c>
      <c r="B63" s="175">
        <f>'将来負担比率（分子）の構造'!I$44</f>
        <v>210</v>
      </c>
      <c r="C63" s="175"/>
      <c r="D63" s="175"/>
      <c r="E63" s="175">
        <f>'将来負担比率（分子）の構造'!J$44</f>
        <v>173</v>
      </c>
      <c r="F63" s="175"/>
      <c r="G63" s="175"/>
      <c r="H63" s="175">
        <f>'将来負担比率（分子）の構造'!K$44</f>
        <v>162</v>
      </c>
      <c r="I63" s="175"/>
      <c r="J63" s="175"/>
      <c r="K63" s="175">
        <f>'将来負担比率（分子）の構造'!L$44</f>
        <v>159</v>
      </c>
      <c r="L63" s="175"/>
      <c r="M63" s="175"/>
      <c r="N63" s="175">
        <f>'将来負担比率（分子）の構造'!M$44</f>
        <v>615</v>
      </c>
      <c r="O63" s="175"/>
      <c r="P63" s="175"/>
    </row>
    <row r="64" spans="1:16" x14ac:dyDescent="0.15">
      <c r="A64" s="175" t="s">
        <v>33</v>
      </c>
      <c r="B64" s="175">
        <f>'将来負担比率（分子）の構造'!I$43</f>
        <v>3529</v>
      </c>
      <c r="C64" s="175"/>
      <c r="D64" s="175"/>
      <c r="E64" s="175">
        <f>'将来負担比率（分子）の構造'!J$43</f>
        <v>3266</v>
      </c>
      <c r="F64" s="175"/>
      <c r="G64" s="175"/>
      <c r="H64" s="175">
        <f>'将来負担比率（分子）の構造'!K$43</f>
        <v>2539</v>
      </c>
      <c r="I64" s="175"/>
      <c r="J64" s="175"/>
      <c r="K64" s="175">
        <f>'将来負担比率（分子）の構造'!L$43</f>
        <v>2372</v>
      </c>
      <c r="L64" s="175"/>
      <c r="M64" s="175"/>
      <c r="N64" s="175">
        <f>'将来負担比率（分子）の構造'!M$43</f>
        <v>2228</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7365</v>
      </c>
      <c r="C66" s="175"/>
      <c r="D66" s="175"/>
      <c r="E66" s="175">
        <f>'将来負担比率（分子）の構造'!J$41</f>
        <v>8381</v>
      </c>
      <c r="F66" s="175"/>
      <c r="G66" s="175"/>
      <c r="H66" s="175">
        <f>'将来負担比率（分子）の構造'!K$41</f>
        <v>8077</v>
      </c>
      <c r="I66" s="175"/>
      <c r="J66" s="175"/>
      <c r="K66" s="175">
        <f>'将来負担比率（分子）の構造'!L$41</f>
        <v>7519</v>
      </c>
      <c r="L66" s="175"/>
      <c r="M66" s="175"/>
      <c r="N66" s="175">
        <f>'将来負担比率（分子）の構造'!M$41</f>
        <v>6990</v>
      </c>
      <c r="O66" s="175"/>
      <c r="P66" s="175"/>
    </row>
    <row r="67" spans="1:16" x14ac:dyDescent="0.15">
      <c r="A67" s="175" t="s">
        <v>71</v>
      </c>
      <c r="B67" s="175" t="e">
        <f>NA()</f>
        <v>#N/A</v>
      </c>
      <c r="C67" s="175">
        <f>IF(ISNUMBER('将来負担比率（分子）の構造'!I$53), IF('将来負担比率（分子）の構造'!I$53 &lt; 0, 0, '将来負担比率（分子）の構造'!I$53), NA())</f>
        <v>670</v>
      </c>
      <c r="D67" s="175" t="e">
        <f>NA()</f>
        <v>#N/A</v>
      </c>
      <c r="E67" s="175" t="e">
        <f>NA()</f>
        <v>#N/A</v>
      </c>
      <c r="F67" s="175">
        <f>IF(ISNUMBER('将来負担比率（分子）の構造'!J$53), IF('将来負担比率（分子）の構造'!J$53 &lt; 0, 0, '将来負担比率（分子）の構造'!J$53), NA())</f>
        <v>1127</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1300</v>
      </c>
      <c r="C72" s="179">
        <f>基金残高に係る経年分析!G55</f>
        <v>2104</v>
      </c>
      <c r="D72" s="179">
        <f>基金残高に係る経年分析!H55</f>
        <v>2112</v>
      </c>
    </row>
    <row r="73" spans="1:16" x14ac:dyDescent="0.15">
      <c r="A73" s="178" t="s">
        <v>74</v>
      </c>
      <c r="B73" s="179">
        <f>基金残高に係る経年分析!F56</f>
        <v>730</v>
      </c>
      <c r="C73" s="179">
        <f>基金残高に係る経年分析!G56</f>
        <v>733</v>
      </c>
      <c r="D73" s="179">
        <f>基金残高に係る経年分析!H56</f>
        <v>735</v>
      </c>
    </row>
    <row r="74" spans="1:16" x14ac:dyDescent="0.15">
      <c r="A74" s="178" t="s">
        <v>75</v>
      </c>
      <c r="B74" s="179">
        <f>基金残高に係る経年分析!F57</f>
        <v>552</v>
      </c>
      <c r="C74" s="179">
        <f>基金残高に係る経年分析!G57</f>
        <v>904</v>
      </c>
      <c r="D74" s="179">
        <f>基金残高に係る経年分析!H57</f>
        <v>1251</v>
      </c>
    </row>
  </sheetData>
  <sheetProtection algorithmName="SHA-512" hashValue="jyVn0TEaFMa4XvcFa+qD3u5U5raT1cf52nd/kAv4nVz9ULTfj8dexXcso5f5PyshH/emIi70XJMHJOkJKd28hQ==" saltValue="dzcT3X3MOCCLGeYLvWRI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2025-02-19T04:53:02Z</dcterms:created>
  <dcterms:modified xsi:type="dcterms:W3CDTF">2025-03-26T05:00:26Z</dcterms:modified>
  <cp:category/>
</cp:coreProperties>
</file>