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7825" yWindow="-120" windowWidth="27945" windowHeight="16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35" i="10"/>
  <c r="BE34" i="10"/>
  <c r="C34" i="10"/>
  <c r="U34" i="10" s="1"/>
  <c r="U35"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<sst xmlns="http://schemas.openxmlformats.org/spreadsheetml/2006/main" count="1127" uniqueCount="574">
  <si>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</si>
  <si>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</si>
  <si>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</si>
  <si>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</si>
  <si>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</si>
  <si>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</si>
  <si>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</si>
  <si>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</si>
  <si>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</si>
  <si>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</si>
  <si>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</si>
  <si>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</si>
  <si>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</si>
  <si>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</si>
  <si>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</si>
  <si>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</si>
  <si>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</si>
  <si>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</si>
  <si>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</si>
  <si>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</si>
  <si>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</si>
  <si>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</si>
  <si>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</si>
  <si>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</si>
  <si>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</si>
  <si>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</si>
  <si>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</si>
  <si>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</si>
  <si>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</si>
  <si>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</si>
  <si>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</si>
  <si>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</si>
  <si>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</si>
  <si>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</si>
  <si>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</si>
  <si>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</si>
  <si>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</si>
  <si>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</si>
  <si>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</si>
  <si>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</si>
  <si>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</si>
  <si>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</si>
  <si>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</si>
  <si>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</si>
  <si>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</si>
  <si>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</si>
  <si>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</si>
  <si>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</si>
  <si>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</si>
  <si>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</si>
  <si>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</si>
  <si>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</si>
  <si>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</si>
  <si>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</si>
  <si>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</si>
  <si>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</si>
  <si>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</si>
  <si>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</si>
  <si>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</si>
  <si>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</si>
  <si>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</si>
  <si>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</si>
  <si>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</si>
  <si>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</si>
  <si>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</si>
  <si>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</si>
  <si>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</si>
  <si>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</si>
  <si>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</si>
  <si>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</si>
  <si>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</si>
  <si>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</si>
  <si>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</si>
  <si>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</si>
  <si>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</si>
  <si>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</si>
  <si>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</si>
  <si>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</si>
  <si>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</si>
  <si>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</si>
  <si>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</si>
  <si>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</si>
  <si>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</si>
  <si>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</si>
  <si>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</si>
  <si>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</si>
  <si>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</si>
  <si>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</si>
  <si>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</si>
  <si>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</si>
  <si>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</si>
  <si>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</si>
  <si>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</si>
  <si>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</si>
  <si>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</si>
  <si>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</si>
  <si>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</si>
  <si>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</si>
  <si>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</si>
  <si>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</si>
  <si>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</si>
  <si>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</si>
  <si>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</si>
  <si>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</si>
  <si>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</si>
  <si>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</si>
  <si>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</si>
  <si>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</si>
  <si>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</si>
  <si>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</si>
  <si>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</si>
  <si>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</si>
  <si>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</si>
  <si>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</si>
  <si>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</si>
  <si>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</si>
  <si>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</si>
  <si>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</si>
  <si>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</si>
  <si>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</si>
  <si>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</si>
  <si>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</si>
  <si>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</si>
  <si>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</si>
  <si>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</si>
  <si>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</si>
  <si>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</si>
  <si>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</si>
  <si>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</si>
  <si>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</si>
  <si>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</si>
  <si>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</si>
  <si>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</si>
  <si>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</si>
  <si>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</si>
  <si>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</si>
  <si>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</si>
  <si>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</si>
  <si>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</si>
  <si>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</si>
  <si>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</si>
  <si>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</si>
  <si>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</si>
  <si>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小竹町立病院事業特別会計</t>
    <phoneticPr fontId="5"/>
  </si>
  <si>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</si>
  <si>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</si>
  <si>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</si>
  <si>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</si>
  <si>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</si>
  <si>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</si>
  <si>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</si>
  <si>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</si>
  <si>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</si>
  <si>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</si>
  <si>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</si>
  <si>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</si>
  <si>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</si>
  <si>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</si>
  <si>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</si>
  <si>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</si>
  <si>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</si>
  <si>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</si>
  <si>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</si>
  <si>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</si>
  <si>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</si>
  <si>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</si>
  <si>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</si>
  <si>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</si>
  <si>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</si>
  <si>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</si>
  <si>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</si>
  <si>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</si>
  <si>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</si>
  <si>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</si>
  <si>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</si>
  <si>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</si>
  <si>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</si>
  <si>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</si>
  <si>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</si>
  <si>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</si>
  <si>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</si>
  <si>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</si>
  <si>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</si>
  <si>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</si>
  <si>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</si>
  <si>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</si>
  <si>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</si>
  <si>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</si>
  <si>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</si>
  <si>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</si>
  <si>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</si>
  <si>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</si>
  <si>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</si>
  <si>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</si>
  <si>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</si>
  <si>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</si>
  <si>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</si>
  <si>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</si>
  <si>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</si>
  <si>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</si>
  <si>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</si>
  <si>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</si>
  <si>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</si>
  <si>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</si>
  <si>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福岡県小竹町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</si>
  <si>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</si>
  <si>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</si>
  <si>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</si>
  <si>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</si>
  <si>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</si>
  <si>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</si>
  <si>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</si>
  <si>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</si>
  <si>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</si>
  <si>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</si>
  <si>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</si>
  <si>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</si>
  <si>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</si>
  <si>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</si>
  <si>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</si>
  <si>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</si>
  <si>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</si>
  <si>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</si>
  <si>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</si>
  <si>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</si>
  <si>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</si>
  <si>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</si>
  <si>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</si>
  <si>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</si>
  <si>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</si>
  <si>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</si>
  <si>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</si>
  <si>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</si>
  <si>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</si>
  <si>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</si>
  <si>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</si>
  <si>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</si>
  <si>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</si>
  <si>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</si>
  <si>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</si>
  <si>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</si>
  <si>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</si>
  <si>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</si>
  <si>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</si>
  <si>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</si>
  <si>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</si>
  <si>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</si>
  <si>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</si>
  <si>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</si>
  <si>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</si>
  <si>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</si>
  <si>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</si>
  <si>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</si>
  <si>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</si>
  <si>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</si>
  <si>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</si>
  <si>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</si>
  <si>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</si>
  <si>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</si>
  <si>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</si>
  <si>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</si>
  <si>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</si>
  <si>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</si>
  <si>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</si>
  <si>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</si>
  <si>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</si>
  <si>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</si>
  <si>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</si>
  <si>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</si>
  <si>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</si>
  <si>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</si>
  <si>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</si>
  <si>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</si>
  <si>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</si>
  <si>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</si>
  <si>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</si>
  <si>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</si>
  <si>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</si>
  <si>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</si>
  <si>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</si>
  <si>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</si>
  <si>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</si>
  <si>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</si>
  <si>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</si>
  <si>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</si>
  <si>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</si>
  <si>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</si>
  <si>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</si>
  <si>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</si>
  <si>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</si>
  <si>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</si>
  <si>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</si>
  <si>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</si>
  <si>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</si>
  <si>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</si>
  <si>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</si>
  <si>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</si>
  <si>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</si>
  <si>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</si>
  <si>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</si>
  <si>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</si>
  <si>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</si>
  <si>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</si>
  <si>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</si>
  <si>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</si>
  <si>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</si>
  <si>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</si>
  <si>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</si>
  <si>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</si>
  <si>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</si>
  <si>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</si>
  <si>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</si>
  <si>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</si>
  <si>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</si>
  <si>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</si>
  <si>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</si>
  <si>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</si>
  <si>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</si>
  <si>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</si>
  <si>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</si>
  <si>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</si>
  <si>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</si>
  <si>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</si>
  <si>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</si>
  <si>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</si>
  <si>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</si>
  <si>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</si>
  <si>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</si>
  <si>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</si>
  <si>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</si>
  <si>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</si>
  <si>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</si>
  <si>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</si>
  <si>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</si>
  <si>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</si>
  <si>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</si>
  <si>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</si>
  <si>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</si>
  <si>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</si>
  <si>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</si>
  <si>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</si>
  <si>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</si>
  <si>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</si>
  <si>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</si>
  <si>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</si>
  <si>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</si>
  <si>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</si>
  <si>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</si>
  <si>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</si>
  <si>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</si>
  <si>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</si>
  <si>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</si>
  <si>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</si>
  <si>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</si>
  <si>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</si>
  <si>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福岡県小竹町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</si>
  <si>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</si>
  <si>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</si>
  <si>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</si>
  <si>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</si>
  <si>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</si>
  <si>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</si>
  <si>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</si>
  <si>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</si>
  <si>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</si>
  <si>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</si>
  <si>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</si>
  <si>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</si>
  <si>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</si>
  <si>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</si>
  <si>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</si>
  <si>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</si>
  <si>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</si>
  <si>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</si>
  <si>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</si>
  <si>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</si>
  <si>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</si>
  <si>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</si>
  <si>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</si>
  <si>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</si>
  <si>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</si>
  <si>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</si>
  <si>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</si>
  <si>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</si>
  <si>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</si>
  <si>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</si>
  <si>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</si>
  <si>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</si>
  <si>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</si>
  <si>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</si>
  <si>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</si>
  <si>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法適用企業</t>
    <phoneticPr fontId="5"/>
  </si>
  <si>
    <t>小竹町水道事業特別会計</t>
    <phoneticPr fontId="5"/>
  </si>
  <si>
    <t>小竹町下水道事業特別会計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</si>
  <si>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</si>
  <si>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</si>
  <si>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</si>
  <si>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</si>
  <si>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</si>
  <si>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</si>
  <si>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</si>
  <si>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</si>
  <si>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</si>
  <si>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</si>
  <si>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</si>
  <si>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</si>
  <si>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</si>
  <si>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</si>
  <si>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</si>
  <si>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</si>
  <si>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</si>
  <si>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</si>
  <si>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</si>
  <si>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</si>
  <si>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</si>
  <si>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</si>
  <si>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</si>
  <si>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</si>
  <si>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</si>
  <si>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</si>
  <si>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</si>
  <si>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</si>
  <si>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</si>
  <si>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</si>
  <si>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</si>
  <si>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</si>
  <si>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</si>
  <si>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</si>
  <si>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</si>
  <si>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</si>
  <si>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</si>
  <si>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</si>
  <si>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</si>
  <si>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</si>
  <si>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</si>
  <si>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</si>
  <si>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</si>
  <si>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</si>
  <si>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</si>
  <si>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</si>
  <si>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</si>
  <si>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</si>
  <si>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</si>
  <si>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</si>
  <si>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</si>
  <si>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</si>
  <si>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</si>
  <si>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</si>
  <si>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</si>
  <si>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</si>
  <si>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</si>
  <si>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</si>
  <si>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</si>
  <si>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</si>
  <si>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</si>
  <si>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</si>
  <si>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</si>
  <si>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</si>
  <si>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</si>
  <si>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</si>
  <si>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</si>
  <si>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</si>
  <si>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</si>
  <si>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</si>
  <si>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</si>
  <si>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</si>
  <si>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</si>
  <si>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</si>
  <si>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</si>
  <si>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</si>
  <si>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</si>
  <si>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</si>
  <si>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</si>
  <si>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</si>
  <si>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</si>
  <si>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</si>
  <si>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</si>
  <si>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</si>
  <si>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</si>
  <si>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</si>
  <si>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</si>
  <si>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</si>
  <si>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</si>
  <si>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</si>
  <si>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</si>
  <si>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</si>
  <si>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</si>
  <si>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</si>
  <si>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</si>
  <si>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</si>
  <si>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</si>
  <si>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</si>
  <si>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</si>
  <si>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</si>
  <si>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</si>
  <si>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</si>
  <si>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</si>
  <si>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</si>
  <si>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</si>
  <si>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</si>
  <si>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</si>
  <si>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</si>
  <si>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</si>
  <si>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</si>
  <si>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</si>
  <si>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</si>
  <si>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</si>
  <si>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</si>
  <si>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</si>
  <si>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</si>
  <si>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</si>
  <si>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</si>
  <si>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</si>
  <si>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</si>
  <si>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</si>
  <si>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</si>
  <si>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</si>
  <si>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</si>
  <si>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</si>
  <si>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</si>
  <si>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</si>
  <si>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</si>
  <si>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</si>
  <si>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</si>
  <si>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</si>
  <si>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</si>
  <si>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</si>
  <si>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</si>
  <si>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</si>
  <si>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7.55</t>
  </si>
  <si>
    <t>▲ 6.51</t>
  </si>
  <si>
    <t>小竹町立病院事業特別会計</t>
  </si>
  <si>
    <t>▲ 2.99</t>
  </si>
  <si>
    <t>▲ 3.57</t>
  </si>
  <si>
    <t>▲ 2.08</t>
  </si>
  <si>
    <t>▲ 3.49</t>
  </si>
  <si>
    <t>▲ 6.19</t>
  </si>
  <si>
    <t>小竹町水道事業特別会計</t>
  </si>
  <si>
    <t>一般会計</t>
  </si>
  <si>
    <t>小竹町下水道事業特別会計</t>
  </si>
  <si>
    <t>小竹町国民健康保険特別会計</t>
  </si>
  <si>
    <t>小竹町後期高齢者医療特別会計</t>
  </si>
  <si>
    <t>その他会計（赤字）</t>
  </si>
  <si>
    <t>その他会計（黒字）</t>
  </si>
  <si>
    <t>R01</t>
    <phoneticPr fontId="5"/>
  </si>
  <si>
    <t>R02</t>
    <phoneticPr fontId="5"/>
  </si>
  <si>
    <t>R03</t>
    <phoneticPr fontId="5"/>
  </si>
  <si>
    <t>R04</t>
    <phoneticPr fontId="5"/>
  </si>
  <si>
    <t>R05</t>
    <phoneticPr fontId="5"/>
  </si>
  <si>
    <t>ふるさと応援基金</t>
    <rPh sb="4" eb="8">
      <t>オウエンキキン</t>
    </rPh>
    <phoneticPr fontId="2"/>
  </si>
  <si>
    <t>農業用施設整備及び自然環境の保全等に関する基金</t>
    <rPh sb="0" eb="7">
      <t>ノウギョウヨウシセツセイビ</t>
    </rPh>
    <rPh sb="7" eb="8">
      <t>オヨ</t>
    </rPh>
    <rPh sb="9" eb="13">
      <t>シゼンカンキョウ</t>
    </rPh>
    <rPh sb="14" eb="17">
      <t>ホゼントウ</t>
    </rPh>
    <rPh sb="18" eb="19">
      <t>カン</t>
    </rPh>
    <rPh sb="21" eb="23">
      <t>キキン</t>
    </rPh>
    <phoneticPr fontId="2"/>
  </si>
  <si>
    <t>小竹町定住促進住宅基金</t>
    <rPh sb="0" eb="3">
      <t>コタケマチ</t>
    </rPh>
    <rPh sb="3" eb="5">
      <t>テイジュウ</t>
    </rPh>
    <rPh sb="5" eb="7">
      <t>ソクシン</t>
    </rPh>
    <rPh sb="7" eb="9">
      <t>ジュウタク</t>
    </rPh>
    <rPh sb="9" eb="11">
      <t>キキン</t>
    </rPh>
    <phoneticPr fontId="2"/>
  </si>
  <si>
    <t>職員退職手当基金</t>
    <rPh sb="0" eb="8">
      <t>ショクインタイショクテアテキキン</t>
    </rPh>
    <phoneticPr fontId="2"/>
  </si>
  <si>
    <t>災害対策基金</t>
    <rPh sb="0" eb="6">
      <t>サイガイタイサクキキン</t>
    </rPh>
    <phoneticPr fontId="2"/>
  </si>
  <si>
    <t>－</t>
    <phoneticPr fontId="2"/>
  </si>
  <si>
    <t>福岡県市町村消防団員等公務災害補償組合</t>
    <rPh sb="0" eb="3">
      <t>フクオカケン</t>
    </rPh>
    <rPh sb="3" eb="6">
      <t>シチョウソン</t>
    </rPh>
    <rPh sb="6" eb="8">
      <t>ショウボウ</t>
    </rPh>
    <rPh sb="8" eb="10">
      <t>ダンイン</t>
    </rPh>
    <rPh sb="10" eb="11">
      <t>トウ</t>
    </rPh>
    <rPh sb="11" eb="15">
      <t>コウムサイガイ</t>
    </rPh>
    <rPh sb="15" eb="17">
      <t>ホショウ</t>
    </rPh>
    <rPh sb="17" eb="19">
      <t>クミアイ</t>
    </rPh>
    <phoneticPr fontId="10"/>
  </si>
  <si>
    <t>福岡県自治会館管理組合</t>
    <rPh sb="0" eb="7">
      <t>フクオカケンジチカイカン</t>
    </rPh>
    <rPh sb="7" eb="11">
      <t>カンリクミアイ</t>
    </rPh>
    <phoneticPr fontId="10"/>
  </si>
  <si>
    <t>宮若市外二町じん芥処理施設組合</t>
    <rPh sb="0" eb="4">
      <t>ミヤワカシガイ</t>
    </rPh>
    <rPh sb="4" eb="6">
      <t>ニチョウ</t>
    </rPh>
    <rPh sb="8" eb="9">
      <t>アクタ</t>
    </rPh>
    <rPh sb="9" eb="13">
      <t>ショリシセツ</t>
    </rPh>
    <rPh sb="13" eb="15">
      <t>クミアイ</t>
    </rPh>
    <phoneticPr fontId="10"/>
  </si>
  <si>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10"/>
  </si>
  <si>
    <t>直方・鞍手広域市町村圏事務組合（休日等急患センター事業特別会計）</t>
    <rPh sb="0" eb="2">
      <t>ノオガタ</t>
    </rPh>
    <rPh sb="3" eb="5">
      <t>クラテ</t>
    </rPh>
    <rPh sb="5" eb="10">
      <t>コウイキシチョウソン</t>
    </rPh>
    <rPh sb="10" eb="11">
      <t>ケン</t>
    </rPh>
    <rPh sb="11" eb="13">
      <t>ジム</t>
    </rPh>
    <rPh sb="13" eb="15">
      <t>クミアイ</t>
    </rPh>
    <rPh sb="16" eb="18">
      <t>キュウジツ</t>
    </rPh>
    <rPh sb="18" eb="19">
      <t>トウ</t>
    </rPh>
    <rPh sb="19" eb="21">
      <t>キュウカン</t>
    </rPh>
    <rPh sb="25" eb="27">
      <t>ジギョウ</t>
    </rPh>
    <rPh sb="27" eb="29">
      <t>トクベツ</t>
    </rPh>
    <rPh sb="29" eb="31">
      <t>カイケイ</t>
    </rPh>
    <phoneticPr fontId="10"/>
  </si>
  <si>
    <t>j直方・鞍手広域市町村圏事務組合（消防事業特別会計）</t>
    <rPh sb="1" eb="3">
      <t>ノオガタ</t>
    </rPh>
    <rPh sb="4" eb="6">
      <t>クラテ</t>
    </rPh>
    <rPh sb="6" eb="8">
      <t>コウイキ</t>
    </rPh>
    <rPh sb="8" eb="11">
      <t>シチョウソン</t>
    </rPh>
    <rPh sb="11" eb="12">
      <t>ケン</t>
    </rPh>
    <rPh sb="12" eb="14">
      <t>ジム</t>
    </rPh>
    <rPh sb="14" eb="16">
      <t>クミアイ</t>
    </rPh>
    <rPh sb="17" eb="19">
      <t>ショウボウ</t>
    </rPh>
    <rPh sb="19" eb="21">
      <t>ジギョウ</t>
    </rPh>
    <rPh sb="21" eb="23">
      <t>トクベツ</t>
    </rPh>
    <rPh sb="23" eb="25">
      <t>カイケイ</t>
    </rPh>
    <phoneticPr fontId="10"/>
  </si>
  <si>
    <t>ふくおか県央環境施設組合</t>
    <rPh sb="4" eb="6">
      <t>ケンオウ</t>
    </rPh>
    <rPh sb="6" eb="8">
      <t>カンキョウ</t>
    </rPh>
    <rPh sb="8" eb="10">
      <t>シセツ</t>
    </rPh>
    <rPh sb="10" eb="12">
      <t>クミアイ</t>
    </rPh>
    <phoneticPr fontId="10"/>
  </si>
  <si>
    <t>福岡県自治振興組合（一般会計）</t>
    <rPh sb="0" eb="3">
      <t>フクオカケン</t>
    </rPh>
    <rPh sb="3" eb="5">
      <t>ジチ</t>
    </rPh>
    <rPh sb="5" eb="7">
      <t>シンコウ</t>
    </rPh>
    <rPh sb="7" eb="9">
      <t>クミアイ</t>
    </rPh>
    <rPh sb="10" eb="14">
      <t>イッパンカイケイ</t>
    </rPh>
    <phoneticPr fontId="10"/>
  </si>
  <si>
    <t>○</t>
    <phoneticPr fontId="2"/>
  </si>
  <si>
    <t>小竹町土地開発公社</t>
    <rPh sb="0" eb="3">
      <t>コタケマチ</t>
    </rPh>
    <rPh sb="3" eb="9">
      <t>トチカイハツコウシャ</t>
    </rPh>
    <phoneticPr fontId="2"/>
  </si>
  <si>
    <t>‐</t>
    <phoneticPr fontId="2"/>
  </si>
  <si>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</si>
  <si>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</si>
  <si>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</si>
  <si>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</si>
  <si>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t>
    <phoneticPr fontId="10"/>
  </si>
  <si>
    <t>-</t>
    <phoneticPr fontId="2"/>
  </si>
  <si>
    <t>福岡県自治振興組合（公文書館事業特別会計）</t>
    <rPh sb="10" eb="14">
      <t>コウブンショカン</t>
    </rPh>
    <rPh sb="14" eb="16">
      <t>ジギョウ</t>
    </rPh>
    <rPh sb="16" eb="20">
      <t>トクベツカイケイ</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</si>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</sst>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25F2-42C6-8D34-D20851418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215638</c:v>
                </c:pt>
                <c:pt idx="1">
                  <c:v>78019</c:v>
                </c:pt>
                <c:pt idx="2">
                  <c:v>64073</c:v>
                </c:pt>
                <c:pt idx="3">
                  <c:v>64320</c:v>
                </c:pt>
                <c:pt idx="4">
                  <c:v>242175</c:v>
                </c:pt>
              </c:numCache>
            </c:numRef>
          </c:val>
          <c:smooth val="0"/>
          <c:extLst xmlns:c16r2="http://schemas.microsoft.com/office/drawing/2015/06/chart">
            <c:ext xmlns:c16="http://schemas.microsoft.com/office/drawing/2014/chart" uri="{C3380CC4-5D6E-409C-BE32-E72D297353CC}">
              <c16:uniqueId val="{00000001-25F2-42C6-8D34-D20851418EDB}"/>
            </c:ext>
          </c:extLst>
        </c:ser>
        <c:dLbls>
          <c:showLegendKey val="0"/>
          <c:showVal val="0"/>
          <c:showCatName val="0"/>
          <c:showSerName val="0"/>
          <c:showPercent val="0"/>
          <c:showBubbleSize val="0"/>
        </c:dLbls>
        <c:marker val="1"/>
        <c:smooth val="0"/>
        <c:axId val="481704944"/>
        <c:axId val="481705336"/>
      </c:lineChart>
      <c:catAx>
        <c:axId val="48170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705336"/>
        <c:crosses val="autoZero"/>
        <c:auto val="1"/>
        <c:lblAlgn val="ctr"/>
        <c:lblOffset val="100"/>
        <c:tickLblSkip val="1"/>
        <c:tickMarkSkip val="1"/>
        <c:noMultiLvlLbl val="0"/>
      </c:catAx>
      <c:valAx>
        <c:axId val="4817053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70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2.35</c:v>
                </c:pt>
                <c:pt idx="1">
                  <c:v>4.41</c:v>
                </c:pt>
                <c:pt idx="2">
                  <c:v>7.83</c:v>
                </c:pt>
                <c:pt idx="3">
                  <c:v>10.3</c:v>
                </c:pt>
                <c:pt idx="4">
                  <c:v>3.59</c:v>
                </c:pt>
              </c:numCache>
            </c:numRef>
          </c:val>
          <c:extLst xmlns:c16r2="http://schemas.microsoft.com/office/drawing/2015/06/chart">
            <c:ext xmlns:c16="http://schemas.microsoft.com/office/drawing/2014/chart" uri="{C3380CC4-5D6E-409C-BE32-E72D297353CC}">
              <c16:uniqueId val="{00000000-DE5B-4CB9-B728-C244181B2B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28.25</c:v>
                </c:pt>
                <c:pt idx="1">
                  <c:v>27.89</c:v>
                </c:pt>
                <c:pt idx="2">
                  <c:v>28.87</c:v>
                </c:pt>
                <c:pt idx="3">
                  <c:v>33.94</c:v>
                </c:pt>
                <c:pt idx="4">
                  <c:v>40.39</c:v>
                </c:pt>
              </c:numCache>
            </c:numRef>
          </c:val>
          <c:extLst xmlns:c16r2="http://schemas.microsoft.com/office/drawing/2015/06/chart">
            <c:ext xmlns:c16="http://schemas.microsoft.com/office/drawing/2014/chart" uri="{C3380CC4-5D6E-409C-BE32-E72D297353CC}">
              <c16:uniqueId val="{00000001-DE5B-4CB9-B728-C244181B2BBD}"/>
            </c:ext>
          </c:extLst>
        </c:ser>
        <c:dLbls>
          <c:showLegendKey val="0"/>
          <c:showVal val="0"/>
          <c:showCatName val="0"/>
          <c:showSerName val="0"/>
          <c:showPercent val="0"/>
          <c:showBubbleSize val="0"/>
        </c:dLbls>
        <c:gapWidth val="250"/>
        <c:overlap val="100"/>
        <c:axId val="571934960"/>
        <c:axId val="571940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-7.55</c:v>
                </c:pt>
                <c:pt idx="1">
                  <c:v>1.91</c:v>
                </c:pt>
                <c:pt idx="2">
                  <c:v>3.64</c:v>
                </c:pt>
                <c:pt idx="3">
                  <c:v>2.4</c:v>
                </c:pt>
                <c:pt idx="4">
                  <c:v>-6.51</c:v>
                </c:pt>
              </c:numCache>
            </c:numRef>
          </c:val>
          <c:smooth val="0"/>
          <c:extLst xmlns:c16r2="http://schemas.microsoft.com/office/drawing/2015/06/chart">
            <c:ext xmlns:c16="http://schemas.microsoft.com/office/drawing/2014/chart" uri="{C3380CC4-5D6E-409C-BE32-E72D297353CC}">
              <c16:uniqueId val="{00000002-DE5B-4CB9-B728-C244181B2BBD}"/>
            </c:ext>
          </c:extLst>
        </c:ser>
        <c:dLbls>
          <c:showLegendKey val="0"/>
          <c:showVal val="0"/>
          <c:showCatName val="0"/>
          <c:showSerName val="0"/>
          <c:showPercent val="0"/>
          <c:showBubbleSize val="0"/>
        </c:dLbls>
        <c:marker val="1"/>
        <c:smooth val="0"/>
        <c:axId val="571934960"/>
        <c:axId val="571940056"/>
      </c:lineChart>
      <c:catAx>
        <c:axId val="57193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1940056"/>
        <c:crosses val="autoZero"/>
        <c:auto val="1"/>
        <c:lblAlgn val="ctr"/>
        <c:lblOffset val="100"/>
        <c:tickLblSkip val="1"/>
        <c:tickMarkSkip val="1"/>
        <c:noMultiLvlLbl val="0"/>
      </c:catAx>
      <c:valAx>
        <c:axId val="57194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93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0.56000000000000005</c:v>
                </c:pt>
                <c:pt idx="8">
                  <c:v>0</c:v>
                </c:pt>
                <c:pt idx="9">
                  <c:v>0</c:v>
                </c:pt>
              </c:numCache>
            </c:numRef>
          </c:val>
          <c:extLst xmlns:c16r2="http://schemas.microsoft.com/office/drawing/2015/06/chart">
            <c:ext xmlns:c16="http://schemas.microsoft.com/office/drawing/2014/chart" uri="{C3380CC4-5D6E-409C-BE32-E72D297353CC}">
              <c16:uniqueId val="{00000000-D9EA-4126-8000-7D36BE0411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EA-4126-8000-7D36BE0411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9EA-4126-8000-7D36BE0411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9EA-4126-8000-7D36BE0411AB}"/>
            </c:ext>
          </c:extLst>
        </c:ser>
        <c:ser>
          <c:idx val="4"/>
          <c:order val="4"/>
          <c:tx>
            <c:strRef>
              <c:f>データシート!$A$31</c:f>
              <c:strCache>
                <c:ptCount val="1"/>
                <c:pt idx="0">
                  <c:v>小竹町後期高齢者医療特別会計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D9EA-4126-8000-7D36BE0411AB}"/>
            </c:ext>
          </c:extLst>
        </c:ser>
        <c:ser>
          <c:idx val="5"/>
          <c:order val="5"/>
          <c:tx>
            <c:strRef>
              <c:f>データシート!$A$32</c:f>
              <c:strCache>
                <c:ptCount val="1"/>
                <c:pt idx="0">
                  <c:v>小竹町国民健康保険特別会計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2.79</c:v>
                </c:pt>
                <c:pt idx="4">
                  <c:v>#N/A</c:v>
                </c:pt>
                <c:pt idx="5">
                  <c:v>4.58</c:v>
                </c:pt>
                <c:pt idx="6">
                  <c:v>#N/A</c:v>
                </c:pt>
                <c:pt idx="7">
                  <c:v>1.22</c:v>
                </c:pt>
                <c:pt idx="8">
                  <c:v>#N/A</c:v>
                </c:pt>
                <c:pt idx="9">
                  <c:v>0.56000000000000005</c:v>
                </c:pt>
              </c:numCache>
            </c:numRef>
          </c:val>
          <c:extLst xmlns:c16r2="http://schemas.microsoft.com/office/drawing/2015/06/chart">
            <c:ext xmlns:c16="http://schemas.microsoft.com/office/drawing/2014/chart" uri="{C3380CC4-5D6E-409C-BE32-E72D297353CC}">
              <c16:uniqueId val="{00000005-D9EA-4126-8000-7D36BE0411AB}"/>
            </c:ext>
          </c:extLst>
        </c:ser>
        <c:ser>
          <c:idx val="6"/>
          <c:order val="6"/>
          <c:tx>
            <c:strRef>
              <c:f>データシート!$A$33</c:f>
              <c:strCache>
                <c:ptCount val="1"/>
                <c:pt idx="0">
                  <c:v>小竹町下水道事業特別会計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xmlns:c16r2="http://schemas.microsoft.com/office/drawing/2015/06/chart">
            <c:ext xmlns:c16="http://schemas.microsoft.com/office/drawing/2014/chart" uri="{C3380CC4-5D6E-409C-BE32-E72D297353CC}">
              <c16:uniqueId val="{00000006-D9EA-4126-8000-7D36BE0411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4.41</c:v>
                </c:pt>
                <c:pt idx="4">
                  <c:v>#N/A</c:v>
                </c:pt>
                <c:pt idx="5">
                  <c:v>7.82</c:v>
                </c:pt>
                <c:pt idx="6">
                  <c:v>#N/A</c:v>
                </c:pt>
                <c:pt idx="7">
                  <c:v>10.29</c:v>
                </c:pt>
                <c:pt idx="8">
                  <c:v>#N/A</c:v>
                </c:pt>
                <c:pt idx="9">
                  <c:v>3.59</c:v>
                </c:pt>
              </c:numCache>
            </c:numRef>
          </c:val>
          <c:extLst xmlns:c16r2="http://schemas.microsoft.com/office/drawing/2015/06/chart">
            <c:ext xmlns:c16="http://schemas.microsoft.com/office/drawing/2014/chart" uri="{C3380CC4-5D6E-409C-BE32-E72D297353CC}">
              <c16:uniqueId val="{00000007-D9EA-4126-8000-7D36BE0411AB}"/>
            </c:ext>
          </c:extLst>
        </c:ser>
        <c:ser>
          <c:idx val="8"/>
          <c:order val="8"/>
          <c:tx>
            <c:strRef>
              <c:f>データシート!$A$35</c:f>
              <c:strCache>
                <c:ptCount val="1"/>
                <c:pt idx="0">
                  <c:v>小竹町水道事業特別会計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4.03</c:v>
                </c:pt>
                <c:pt idx="2">
                  <c:v>#N/A</c:v>
                </c:pt>
                <c:pt idx="3">
                  <c:v>4.4000000000000004</c:v>
                </c:pt>
                <c:pt idx="4">
                  <c:v>#N/A</c:v>
                </c:pt>
                <c:pt idx="5">
                  <c:v>3.69</c:v>
                </c:pt>
                <c:pt idx="6">
                  <c:v>#N/A</c:v>
                </c:pt>
                <c:pt idx="7">
                  <c:v>4.1500000000000004</c:v>
                </c:pt>
                <c:pt idx="8">
                  <c:v>#N/A</c:v>
                </c:pt>
                <c:pt idx="9">
                  <c:v>3.9</c:v>
                </c:pt>
              </c:numCache>
            </c:numRef>
          </c:val>
          <c:extLst xmlns:c16r2="http://schemas.microsoft.com/office/drawing/2015/06/chart">
            <c:ext xmlns:c16="http://schemas.microsoft.com/office/drawing/2014/chart" uri="{C3380CC4-5D6E-409C-BE32-E72D297353CC}">
              <c16:uniqueId val="{00000008-D9EA-4126-8000-7D36BE0411AB}"/>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2.99</c:v>
                </c:pt>
                <c:pt idx="1">
                  <c:v>#N/A</c:v>
                </c:pt>
                <c:pt idx="2">
                  <c:v>3.57</c:v>
                </c:pt>
                <c:pt idx="3">
                  <c:v>#N/A</c:v>
                </c:pt>
                <c:pt idx="4">
                  <c:v>2.08</c:v>
                </c:pt>
                <c:pt idx="5">
                  <c:v>#N/A</c:v>
                </c:pt>
                <c:pt idx="6">
                  <c:v>3.49</c:v>
                </c:pt>
                <c:pt idx="7">
                  <c:v>#N/A</c:v>
                </c:pt>
                <c:pt idx="8">
                  <c:v>6.19</c:v>
                </c:pt>
                <c:pt idx="9">
                  <c:v>#N/A</c:v>
                </c:pt>
              </c:numCache>
            </c:numRef>
          </c:val>
          <c:extLst xmlns:c16r2="http://schemas.microsoft.com/office/drawing/2015/06/chart">
            <c:ext xmlns:c16="http://schemas.microsoft.com/office/drawing/2014/chart" uri="{C3380CC4-5D6E-409C-BE32-E72D297353CC}">
              <c16:uniqueId val="{00000009-D9EA-4126-8000-7D36BE0411AB}"/>
            </c:ext>
          </c:extLst>
        </c:ser>
        <c:dLbls>
          <c:showLegendKey val="0"/>
          <c:showVal val="0"/>
          <c:showCatName val="0"/>
          <c:showSerName val="0"/>
          <c:showPercent val="0"/>
          <c:showBubbleSize val="0"/>
        </c:dLbls>
        <c:gapWidth val="150"/>
        <c:overlap val="100"/>
        <c:axId val="571940840"/>
        <c:axId val="571941232"/>
      </c:barChart>
      <c:catAx>
        <c:axId val="57194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941232"/>
        <c:crosses val="autoZero"/>
        <c:auto val="1"/>
        <c:lblAlgn val="ctr"/>
        <c:lblOffset val="100"/>
        <c:tickLblSkip val="1"/>
        <c:tickMarkSkip val="1"/>
        <c:noMultiLvlLbl val="0"/>
      </c:catAx>
      <c:valAx>
        <c:axId val="57194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94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417</c:v>
                </c:pt>
                <c:pt idx="5">
                  <c:v>414</c:v>
                </c:pt>
                <c:pt idx="8">
                  <c:v>400</c:v>
                </c:pt>
                <c:pt idx="11">
                  <c:v>401</c:v>
                </c:pt>
                <c:pt idx="14">
                  <c:v>433</c:v>
                </c:pt>
              </c:numCache>
            </c:numRef>
          </c:val>
          <c:extLst xmlns:c16r2="http://schemas.microsoft.com/office/drawing/2015/06/chart">
            <c:ext xmlns:c16="http://schemas.microsoft.com/office/drawing/2014/chart" uri="{C3380CC4-5D6E-409C-BE32-E72D297353CC}">
              <c16:uniqueId val="{00000000-85B3-4DA0-854A-E8FC06048C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B3-4DA0-854A-E8FC06048C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5B3-4DA0-854A-E8FC06048C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20</c:v>
                </c:pt>
                <c:pt idx="6">
                  <c:v>3</c:v>
                </c:pt>
                <c:pt idx="9">
                  <c:v>2</c:v>
                </c:pt>
                <c:pt idx="12">
                  <c:v>1</c:v>
                </c:pt>
              </c:numCache>
            </c:numRef>
          </c:val>
          <c:extLst xmlns:c16r2="http://schemas.microsoft.com/office/drawing/2015/06/chart">
            <c:ext xmlns:c16="http://schemas.microsoft.com/office/drawing/2014/chart" uri="{C3380CC4-5D6E-409C-BE32-E72D297353CC}">
              <c16:uniqueId val="{00000003-85B3-4DA0-854A-E8FC06048C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c:v>
                </c:pt>
                <c:pt idx="3">
                  <c:v>78</c:v>
                </c:pt>
                <c:pt idx="6">
                  <c:v>89</c:v>
                </c:pt>
                <c:pt idx="9">
                  <c:v>102</c:v>
                </c:pt>
                <c:pt idx="12">
                  <c:v>122</c:v>
                </c:pt>
              </c:numCache>
            </c:numRef>
          </c:val>
          <c:extLst xmlns:c16r2="http://schemas.microsoft.com/office/drawing/2015/06/chart">
            <c:ext xmlns:c16="http://schemas.microsoft.com/office/drawing/2014/chart" uri="{C3380CC4-5D6E-409C-BE32-E72D297353CC}">
              <c16:uniqueId val="{00000004-85B3-4DA0-854A-E8FC06048C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B3-4DA0-854A-E8FC06048C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B3-4DA0-854A-E8FC06048C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504</c:v>
                </c:pt>
                <c:pt idx="3">
                  <c:v>494</c:v>
                </c:pt>
                <c:pt idx="6">
                  <c:v>506</c:v>
                </c:pt>
                <c:pt idx="9">
                  <c:v>453</c:v>
                </c:pt>
                <c:pt idx="12">
                  <c:v>489</c:v>
                </c:pt>
              </c:numCache>
            </c:numRef>
          </c:val>
          <c:extLst xmlns:c16r2="http://schemas.microsoft.com/office/drawing/2015/06/chart">
            <c:ext xmlns:c16="http://schemas.microsoft.com/office/drawing/2014/chart" uri="{C3380CC4-5D6E-409C-BE32-E72D297353CC}">
              <c16:uniqueId val="{00000007-85B3-4DA0-854A-E8FC06048C07}"/>
            </c:ext>
          </c:extLst>
        </c:ser>
        <c:dLbls>
          <c:showLegendKey val="0"/>
          <c:showVal val="0"/>
          <c:showCatName val="0"/>
          <c:showSerName val="0"/>
          <c:showPercent val="0"/>
          <c:showBubbleSize val="0"/>
        </c:dLbls>
        <c:gapWidth val="100"/>
        <c:overlap val="100"/>
        <c:axId val="571938096"/>
        <c:axId val="571933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197</c:v>
                </c:pt>
                <c:pt idx="2">
                  <c:v>#N/A</c:v>
                </c:pt>
                <c:pt idx="3">
                  <c:v>#N/A</c:v>
                </c:pt>
                <c:pt idx="4">
                  <c:v>178</c:v>
                </c:pt>
                <c:pt idx="5">
                  <c:v>#N/A</c:v>
                </c:pt>
                <c:pt idx="6">
                  <c:v>#N/A</c:v>
                </c:pt>
                <c:pt idx="7">
                  <c:v>198</c:v>
                </c:pt>
                <c:pt idx="8">
                  <c:v>#N/A</c:v>
                </c:pt>
                <c:pt idx="9">
                  <c:v>#N/A</c:v>
                </c:pt>
                <c:pt idx="10">
                  <c:v>156</c:v>
                </c:pt>
                <c:pt idx="11">
                  <c:v>#N/A</c:v>
                </c:pt>
                <c:pt idx="12">
                  <c:v>#N/A</c:v>
                </c:pt>
                <c:pt idx="13">
                  <c:v>179</c:v>
                </c:pt>
                <c:pt idx="14">
                  <c:v>#N/A</c:v>
                </c:pt>
              </c:numCache>
            </c:numRef>
          </c:val>
          <c:smooth val="0"/>
          <c:extLst xmlns:c16r2="http://schemas.microsoft.com/office/drawing/2015/06/chart">
            <c:ext xmlns:c16="http://schemas.microsoft.com/office/drawing/2014/chart" uri="{C3380CC4-5D6E-409C-BE32-E72D297353CC}">
              <c16:uniqueId val="{00000008-85B3-4DA0-854A-E8FC06048C07}"/>
            </c:ext>
          </c:extLst>
        </c:ser>
        <c:dLbls>
          <c:showLegendKey val="0"/>
          <c:showVal val="0"/>
          <c:showCatName val="0"/>
          <c:showSerName val="0"/>
          <c:showPercent val="0"/>
          <c:showBubbleSize val="0"/>
        </c:dLbls>
        <c:marker val="1"/>
        <c:smooth val="0"/>
        <c:axId val="571938096"/>
        <c:axId val="571933784"/>
      </c:lineChart>
      <c:catAx>
        <c:axId val="5719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933784"/>
        <c:crosses val="autoZero"/>
        <c:auto val="1"/>
        <c:lblAlgn val="ctr"/>
        <c:lblOffset val="100"/>
        <c:tickLblSkip val="1"/>
        <c:tickMarkSkip val="1"/>
        <c:noMultiLvlLbl val="0"/>
      </c:catAx>
      <c:valAx>
        <c:axId val="571933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93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4574</c:v>
                </c:pt>
                <c:pt idx="5">
                  <c:v>4617</c:v>
                </c:pt>
                <c:pt idx="8">
                  <c:v>4461</c:v>
                </c:pt>
                <c:pt idx="11">
                  <c:v>4563</c:v>
                </c:pt>
                <c:pt idx="14">
                  <c:v>4506</c:v>
                </c:pt>
              </c:numCache>
            </c:numRef>
          </c:val>
          <c:extLst xmlns:c16r2="http://schemas.microsoft.com/office/drawing/2015/06/chart">
            <c:ext xmlns:c16="http://schemas.microsoft.com/office/drawing/2014/chart" uri="{C3380CC4-5D6E-409C-BE32-E72D297353CC}">
              <c16:uniqueId val="{00000000-8975-47DE-961D-9BD3F9CBF4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c:v>
                </c:pt>
                <c:pt idx="5">
                  <c:v>9</c:v>
                </c:pt>
                <c:pt idx="8">
                  <c:v>7</c:v>
                </c:pt>
                <c:pt idx="11">
                  <c:v>5</c:v>
                </c:pt>
                <c:pt idx="14">
                  <c:v>3</c:v>
                </c:pt>
              </c:numCache>
            </c:numRef>
          </c:val>
          <c:extLst xmlns:c16r2="http://schemas.microsoft.com/office/drawing/2015/06/chart">
            <c:ext xmlns:c16="http://schemas.microsoft.com/office/drawing/2014/chart" uri="{C3380CC4-5D6E-409C-BE32-E72D297353CC}">
              <c16:uniqueId val="{00000001-8975-47DE-961D-9BD3F9CBF4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1432</c:v>
                </c:pt>
                <c:pt idx="5">
                  <c:v>1454</c:v>
                </c:pt>
                <c:pt idx="8">
                  <c:v>1924</c:v>
                </c:pt>
                <c:pt idx="11">
                  <c:v>2390</c:v>
                </c:pt>
                <c:pt idx="14">
                  <c:v>2646</c:v>
                </c:pt>
              </c:numCache>
            </c:numRef>
          </c:val>
          <c:extLst xmlns:c16r2="http://schemas.microsoft.com/office/drawing/2015/06/chart">
            <c:ext xmlns:c16="http://schemas.microsoft.com/office/drawing/2014/chart" uri="{C3380CC4-5D6E-409C-BE32-E72D297353CC}">
              <c16:uniqueId val="{00000002-8975-47DE-961D-9BD3F9CBF4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75-47DE-961D-9BD3F9CBF4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75-47DE-961D-9BD3F9CBF4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75-47DE-961D-9BD3F9CBF4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575</c:v>
                </c:pt>
                <c:pt idx="3">
                  <c:v>560</c:v>
                </c:pt>
                <c:pt idx="6">
                  <c:v>554</c:v>
                </c:pt>
                <c:pt idx="9">
                  <c:v>564</c:v>
                </c:pt>
                <c:pt idx="12">
                  <c:v>588</c:v>
                </c:pt>
              </c:numCache>
            </c:numRef>
          </c:val>
          <c:extLst xmlns:c16r2="http://schemas.microsoft.com/office/drawing/2015/06/chart">
            <c:ext xmlns:c16="http://schemas.microsoft.com/office/drawing/2014/chart" uri="{C3380CC4-5D6E-409C-BE32-E72D297353CC}">
              <c16:uniqueId val="{00000006-8975-47DE-961D-9BD3F9CBF4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c:v>
                </c:pt>
                <c:pt idx="3">
                  <c:v>8</c:v>
                </c:pt>
                <c:pt idx="6">
                  <c:v>4</c:v>
                </c:pt>
                <c:pt idx="9">
                  <c:v>2</c:v>
                </c:pt>
                <c:pt idx="12">
                  <c:v>4</c:v>
                </c:pt>
              </c:numCache>
            </c:numRef>
          </c:val>
          <c:extLst xmlns:c16r2="http://schemas.microsoft.com/office/drawing/2015/06/chart">
            <c:ext xmlns:c16="http://schemas.microsoft.com/office/drawing/2014/chart" uri="{C3380CC4-5D6E-409C-BE32-E72D297353CC}">
              <c16:uniqueId val="{00000007-8975-47DE-961D-9BD3F9CBF4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1659</c:v>
                </c:pt>
                <c:pt idx="3">
                  <c:v>1836</c:v>
                </c:pt>
                <c:pt idx="6">
                  <c:v>2041</c:v>
                </c:pt>
                <c:pt idx="9">
                  <c:v>2150</c:v>
                </c:pt>
                <c:pt idx="12">
                  <c:v>2146</c:v>
                </c:pt>
              </c:numCache>
            </c:numRef>
          </c:val>
          <c:extLst xmlns:c16r2="http://schemas.microsoft.com/office/drawing/2015/06/chart">
            <c:ext xmlns:c16="http://schemas.microsoft.com/office/drawing/2014/chart" uri="{C3380CC4-5D6E-409C-BE32-E72D297353CC}">
              <c16:uniqueId val="{00000008-8975-47DE-961D-9BD3F9CBF4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c:v>
                </c:pt>
                <c:pt idx="3">
                  <c:v>128</c:v>
                </c:pt>
                <c:pt idx="6">
                  <c:v>128</c:v>
                </c:pt>
                <c:pt idx="9">
                  <c:v>128</c:v>
                </c:pt>
                <c:pt idx="12">
                  <c:v>128</c:v>
                </c:pt>
              </c:numCache>
            </c:numRef>
          </c:val>
          <c:extLst xmlns:c16r2="http://schemas.microsoft.com/office/drawing/2015/06/chart">
            <c:ext xmlns:c16="http://schemas.microsoft.com/office/drawing/2014/chart" uri="{C3380CC4-5D6E-409C-BE32-E72D297353CC}">
              <c16:uniqueId val="{00000009-8975-47DE-961D-9BD3F9CBF4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5948</c:v>
                </c:pt>
                <c:pt idx="3">
                  <c:v>5949</c:v>
                </c:pt>
                <c:pt idx="6">
                  <c:v>5831</c:v>
                </c:pt>
                <c:pt idx="9">
                  <c:v>5789</c:v>
                </c:pt>
                <c:pt idx="12">
                  <c:v>6524</c:v>
                </c:pt>
              </c:numCache>
            </c:numRef>
          </c:val>
          <c:extLst xmlns:c16r2="http://schemas.microsoft.com/office/drawing/2015/06/chart">
            <c:ext xmlns:c16="http://schemas.microsoft.com/office/drawing/2014/chart" uri="{C3380CC4-5D6E-409C-BE32-E72D297353CC}">
              <c16:uniqueId val="{0000000A-8975-47DE-961D-9BD3F9CBF4E3}"/>
            </c:ext>
          </c:extLst>
        </c:ser>
        <c:dLbls>
          <c:showLegendKey val="0"/>
          <c:showVal val="0"/>
          <c:showCatName val="0"/>
          <c:showSerName val="0"/>
          <c:showPercent val="0"/>
          <c:showBubbleSize val="0"/>
        </c:dLbls>
        <c:gapWidth val="100"/>
        <c:overlap val="100"/>
        <c:axId val="571934176"/>
        <c:axId val="571937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2383</c:v>
                </c:pt>
                <c:pt idx="2">
                  <c:v>#N/A</c:v>
                </c:pt>
                <c:pt idx="3">
                  <c:v>#N/A</c:v>
                </c:pt>
                <c:pt idx="4">
                  <c:v>2400</c:v>
                </c:pt>
                <c:pt idx="5">
                  <c:v>#N/A</c:v>
                </c:pt>
                <c:pt idx="6">
                  <c:v>#N/A</c:v>
                </c:pt>
                <c:pt idx="7">
                  <c:v>2167</c:v>
                </c:pt>
                <c:pt idx="8">
                  <c:v>#N/A</c:v>
                </c:pt>
                <c:pt idx="9">
                  <c:v>#N/A</c:v>
                </c:pt>
                <c:pt idx="10">
                  <c:v>1676</c:v>
                </c:pt>
                <c:pt idx="11">
                  <c:v>#N/A</c:v>
                </c:pt>
                <c:pt idx="12">
                  <c:v>#N/A</c:v>
                </c:pt>
                <c:pt idx="13">
                  <c:v>2235</c:v>
                </c:pt>
                <c:pt idx="14">
                  <c:v>#N/A</c:v>
                </c:pt>
              </c:numCache>
            </c:numRef>
          </c:val>
          <c:smooth val="0"/>
          <c:extLst xmlns:c16r2="http://schemas.microsoft.com/office/drawing/2015/06/chart">
            <c:ext xmlns:c16="http://schemas.microsoft.com/office/drawing/2014/chart" uri="{C3380CC4-5D6E-409C-BE32-E72D297353CC}">
              <c16:uniqueId val="{0000000B-8975-47DE-961D-9BD3F9CBF4E3}"/>
            </c:ext>
          </c:extLst>
        </c:ser>
        <c:dLbls>
          <c:showLegendKey val="0"/>
          <c:showVal val="0"/>
          <c:showCatName val="0"/>
          <c:showSerName val="0"/>
          <c:showPercent val="0"/>
          <c:showBubbleSize val="0"/>
        </c:dLbls>
        <c:marker val="1"/>
        <c:smooth val="0"/>
        <c:axId val="571934176"/>
        <c:axId val="571937704"/>
      </c:lineChart>
      <c:catAx>
        <c:axId val="5719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1937704"/>
        <c:crosses val="autoZero"/>
        <c:auto val="1"/>
        <c:lblAlgn val="ctr"/>
        <c:lblOffset val="100"/>
        <c:tickLblSkip val="1"/>
        <c:tickMarkSkip val="1"/>
        <c:noMultiLvlLbl val="0"/>
      </c:catAx>
      <c:valAx>
        <c:axId val="571937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9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849</c:v>
                </c:pt>
                <c:pt idx="1">
                  <c:v>989</c:v>
                </c:pt>
                <c:pt idx="2">
                  <c:v>1199</c:v>
                </c:pt>
              </c:numCache>
            </c:numRef>
          </c:val>
          <c:extLst xmlns:c16r2="http://schemas.microsoft.com/office/drawing/2015/06/chart">
            <c:ext xmlns:c16="http://schemas.microsoft.com/office/drawing/2014/chart" uri="{C3380CC4-5D6E-409C-BE32-E72D297353CC}">
              <c16:uniqueId val="{00000000-A131-4D6C-8EC1-37EFF7D48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230</c:v>
                </c:pt>
                <c:pt idx="2">
                  <c:v>292</c:v>
                </c:pt>
              </c:numCache>
            </c:numRef>
          </c:val>
          <c:extLst xmlns:c16r2="http://schemas.microsoft.com/office/drawing/2015/06/chart">
            <c:ext xmlns:c16="http://schemas.microsoft.com/office/drawing/2014/chart" uri="{C3380CC4-5D6E-409C-BE32-E72D297353CC}">
              <c16:uniqueId val="{00000001-A131-4D6C-8EC1-37EFF7D48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939</c:v>
                </c:pt>
                <c:pt idx="1">
                  <c:v>1133</c:v>
                </c:pt>
                <c:pt idx="2">
                  <c:v>1118</c:v>
                </c:pt>
              </c:numCache>
            </c:numRef>
          </c:val>
          <c:extLst xmlns:c16r2="http://schemas.microsoft.com/office/drawing/2015/06/chart">
            <c:ext xmlns:c16="http://schemas.microsoft.com/office/drawing/2014/chart" uri="{C3380CC4-5D6E-409C-BE32-E72D297353CC}">
              <c16:uniqueId val="{00000002-A131-4D6C-8EC1-37EFF7D48DA1}"/>
            </c:ext>
          </c:extLst>
        </c:ser>
        <c:dLbls>
          <c:showLegendKey val="0"/>
          <c:showVal val="0"/>
          <c:showCatName val="0"/>
          <c:showSerName val="0"/>
          <c:showPercent val="0"/>
          <c:showBubbleSize val="0"/>
        </c:dLbls>
        <c:gapWidth val="120"/>
        <c:overlap val="100"/>
        <c:axId val="571939664"/>
        <c:axId val="571935352"/>
      </c:barChart>
      <c:catAx>
        <c:axId val="57193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1935352"/>
        <c:crosses val="autoZero"/>
        <c:auto val="1"/>
        <c:lblAlgn val="ctr"/>
        <c:lblOffset val="100"/>
        <c:tickLblSkip val="1"/>
        <c:tickMarkSkip val="1"/>
        <c:noMultiLvlLbl val="0"/>
      </c:catAx>
      <c:valAx>
        <c:axId val="571935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193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6,791
14.28
7,139,172
7,029,179
106,741
2,969,361
6,523,688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小竹町は炭鉱閉山後、人口減少が続いていることや特化した産業が無いこと等の要因から財政基盤がぜい弱で類似団体内での平均値を０．０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行政改革に基づき各種経費の抑制を断行し、税の徴収強化により税収の増加と確保に努め、財政基盤の安定を図る。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年度からの交付税の大幅な上昇に伴い近年経常収支比率は回復傾向に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あったが、令和５年度については公債費の上昇により悪化しており、公債費が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高い水準で推移していることや一部事務組合に係る負担金が固定化し、一般会計を圧迫している状況が、財政構造の硬直化に繋がっている。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投資的事業の抑制するべく、事業縮小や凍結を踏まえた検討を行い、公債費を抑制することで経常収支比率の改善を図る。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21802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76684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62</xdr:row>
      <xdr:rowOff>165100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076684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143933</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7950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91652</xdr:rowOff>
    </xdr:from>
    <xdr:to>
      <xdr:col>11</xdr:col>
      <xdr:colOff>31750</xdr:colOff>
      <xdr:row>64</xdr:row>
      <xdr:rowOff>143933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6445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114529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1075</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人当たり人件費・物件費等決算額が類似団体内での平均値を下回ってる要因は物件費であり、これは行政改革に基づき経費の削減に努めた結果である。今後も継続して経費削減を徹底していく。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66201</xdr:rowOff>
    </xdr:from>
    <xdr:to>
      <xdr:col>23</xdr:col>
      <xdr:colOff>133350</xdr:colOff>
      <xdr:row>82</xdr:row>
      <xdr:rowOff>111389</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25101"/>
          <a:ext cx="8382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40314</xdr:rowOff>
    </xdr:from>
    <xdr:to>
      <xdr:col>19</xdr:col>
      <xdr:colOff>133350</xdr:colOff>
      <xdr:row>82</xdr:row>
      <xdr:rowOff>66201</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099214"/>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16752</xdr:rowOff>
    </xdr:from>
    <xdr:to>
      <xdr:col>15</xdr:col>
      <xdr:colOff>82550</xdr:colOff>
      <xdr:row>82</xdr:row>
      <xdr:rowOff>40314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75652"/>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155395</xdr:rowOff>
    </xdr:from>
    <xdr:to>
      <xdr:col>11</xdr:col>
      <xdr:colOff>31750</xdr:colOff>
      <xdr:row>82</xdr:row>
      <xdr:rowOff>16752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42845"/>
          <a:ext cx="889000" cy="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60589</xdr:rowOff>
    </xdr:from>
    <xdr:to>
      <xdr:col>23</xdr:col>
      <xdr:colOff>184150</xdr:colOff>
      <xdr:row>82</xdr:row>
      <xdr:rowOff>162189</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77116</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6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15401</xdr:rowOff>
    </xdr:from>
    <xdr:to>
      <xdr:col>19</xdr:col>
      <xdr:colOff>184150</xdr:colOff>
      <xdr:row>82</xdr:row>
      <xdr:rowOff>117001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127178</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4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160964</xdr:rowOff>
    </xdr:from>
    <xdr:to>
      <xdr:col>15</xdr:col>
      <xdr:colOff>133350</xdr:colOff>
      <xdr:row>82</xdr:row>
      <xdr:rowOff>91114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101291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137402</xdr:rowOff>
    </xdr:from>
    <xdr:to>
      <xdr:col>11</xdr:col>
      <xdr:colOff>82550</xdr:colOff>
      <xdr:row>82</xdr:row>
      <xdr:rowOff>67552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77729</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9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104595</xdr:rowOff>
    </xdr:from>
    <xdr:to>
      <xdr:col>7</xdr:col>
      <xdr:colOff>31750</xdr:colOff>
      <xdr:row>82</xdr:row>
      <xdr:rowOff>34745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9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44922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6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国の動向に合わせて、適正な給与水準の維持に努める。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169636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31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32657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147562</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739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人減少しているが、類似団体平均を下回っている。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33994</xdr:rowOff>
    </xdr:from>
    <xdr:to>
      <xdr:col>81</xdr:col>
      <xdr:colOff>44450</xdr:colOff>
      <xdr:row>62</xdr:row>
      <xdr:rowOff>43645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6179800" y="10663894"/>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43645</xdr:rowOff>
    </xdr:from>
    <xdr:to>
      <xdr:col>77</xdr:col>
      <xdr:colOff>44450</xdr:colOff>
      <xdr:row>62</xdr:row>
      <xdr:rowOff>52494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067354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52494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6622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44450</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6622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154644</xdr:rowOff>
    </xdr:from>
    <xdr:to>
      <xdr:col>81</xdr:col>
      <xdr:colOff>95250</xdr:colOff>
      <xdr:row>62</xdr:row>
      <xdr:rowOff>84794</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6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171171</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4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164295</xdr:rowOff>
    </xdr:from>
    <xdr:to>
      <xdr:col>77</xdr:col>
      <xdr:colOff>95250</xdr:colOff>
      <xdr:row>62</xdr:row>
      <xdr:rowOff>94445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104622</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39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元利償還金の増により単年度の実質公債費比率は上昇に転じているが、実質公債費比率が３ヵ年平均により算定されるため、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年前の比率と比べ、今年度の実質公債費比率が少ないため、前年度より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今後は町営住宅建設事業の実施により元利償還金の増加が見込まれることから、投資的な事業の計画的な実施により、起債の抑制に努める。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41</xdr:row>
      <xdr:rowOff>3810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6946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138938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公営住宅の建替を実施したことにより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比率算出式の分子となる地方債残高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が増加し、当該比率が上昇した。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かなり高い数値であり、要因としては地方債残高が多額であることに加え、下水道事業の影響により公営企業債等繰入見込額が大きいことが挙げられる。投資的事業を計画的に実施し、起債の抑制に努め、財政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12912</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370667"/>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156439</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58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12912</xdr:rowOff>
    </xdr:from>
    <xdr:to>
      <xdr:col>81</xdr:col>
      <xdr:colOff>133350</xdr:colOff>
      <xdr:row>21</xdr:row>
      <xdr:rowOff>12912</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61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20</xdr:row>
      <xdr:rowOff>121355</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179800" y="3263477"/>
          <a:ext cx="838200" cy="2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5927</xdr:rowOff>
    </xdr:from>
    <xdr:to>
      <xdr:col>77</xdr:col>
      <xdr:colOff>44450</xdr:colOff>
      <xdr:row>20</xdr:row>
      <xdr:rowOff>82479</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5290800" y="3263477"/>
          <a:ext cx="889000" cy="2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82479</xdr:rowOff>
    </xdr:from>
    <xdr:to>
      <xdr:col>72</xdr:col>
      <xdr:colOff>203200</xdr:colOff>
      <xdr:row>21</xdr:row>
      <xdr:rowOff>120156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4401800" y="3511479"/>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120156</xdr:rowOff>
    </xdr:from>
    <xdr:to>
      <xdr:col>68</xdr:col>
      <xdr:colOff>152400</xdr:colOff>
      <xdr:row>22</xdr:row>
      <xdr:rowOff>14393</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3512800" y="3720606"/>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136596</xdr:rowOff>
    </xdr:from>
    <xdr:to>
      <xdr:col>68</xdr:col>
      <xdr:colOff>203200</xdr:colOff>
      <xdr:row>14</xdr:row>
      <xdr:rowOff>66746</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4351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76923</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3462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70555</xdr:rowOff>
    </xdr:from>
    <xdr:to>
      <xdr:col>81</xdr:col>
      <xdr:colOff>95250</xdr:colOff>
      <xdr:row>21</xdr:row>
      <xdr:rowOff>705</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6967200" y="34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137882</xdr:rowOff>
    </xdr:from>
    <xdr:ext cx="762000" cy="259045"/>
    <xdr:sp macro="" textlink="">
      <xdr:nvSpPr>
        <xdr:cNvPr id="462" name="将来負担の状況該当値テキスト">
          <a:extLst>
            <a:ext uri="{FF2B5EF4-FFF2-40B4-BE49-F238E27FC236}">
              <a16:creationId xmlns="" xmlns:a16="http://schemas.microsoft.com/office/drawing/2014/main" id="{00000000-0008-0000-0300-0000CE010000}"/>
            </a:ext>
          </a:extLst>
        </xdr:cNvPr>
        <xdr:cNvSpPr txBox="1"/>
      </xdr:nvSpPr>
      <xdr:spPr>
        <a:xfrm>
          <a:off x="17106900" y="339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126577</xdr:rowOff>
    </xdr:from>
    <xdr:to>
      <xdr:col>77</xdr:col>
      <xdr:colOff>95250</xdr:colOff>
      <xdr:row>19</xdr:row>
      <xdr:rowOff>56727</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129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41504</xdr:rowOff>
    </xdr:from>
    <xdr:ext cx="7366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798800" y="329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31679</xdr:rowOff>
    </xdr:from>
    <xdr:to>
      <xdr:col>73</xdr:col>
      <xdr:colOff>44450</xdr:colOff>
      <xdr:row>20</xdr:row>
      <xdr:rowOff>133279</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52400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118056</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909800" y="354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69356</xdr:rowOff>
    </xdr:from>
    <xdr:to>
      <xdr:col>68</xdr:col>
      <xdr:colOff>203200</xdr:colOff>
      <xdr:row>21</xdr:row>
      <xdr:rowOff>170956</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4351000" y="36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155733</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020800" y="37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135043</xdr:rowOff>
    </xdr:from>
    <xdr:to>
      <xdr:col>64</xdr:col>
      <xdr:colOff>152400</xdr:colOff>
      <xdr:row>22</xdr:row>
      <xdr:rowOff>65193</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49970</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6,791
14.28
7,139,172
7,029,179
106,741
2,969,361
6,523,688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ポイント減少したが、未だ類似団体を上回っている。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人件費の抑制は、行政改革を進めるうえで避けられない課題である。今後も業務の効率化を図り、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年度に策定した人材管理計画に基づき、人事費の抑制に努める。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104140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119380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12700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634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40</xdr:row>
      <xdr:rowOff>12700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672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ポイント増加しているが、類似団体の平均値より低い水準を維持している。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引き続き全体コストの削減を図る。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15</xdr:row>
      <xdr:rowOff>143002</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2705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133858</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691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161290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893800" y="2691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今後も高齢者及び障がい者福祉に係る費用の増加が予想され、扶助費の増大が懸念される。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31750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1320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法適化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により繰出金が減少した事に伴い、前年に比べ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ポイント減少したが、それでもなお国保、介護、後期高齢者の特別会計等への繰出金が大きく、依然として経常収支比率が類似団体を上回っている。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168910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5671800" y="96977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168910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4782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168910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893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168910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004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ポイント増加しており、公営企業会計に対する補助金や一部事務組合に係る負担金が高額のまま推移しているため、類似団体平均を上回っている。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今後も公営企業会計への補助金の増加が懸念されるため、補助金事業の必要性を十分に吟味した上で見直しを行い、削減を図る。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38</xdr:row>
      <xdr:rowOff>108712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5671800" y="641807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115570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4782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30988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893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30988</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004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4" name="補助費等該当値テキスト">
          <a:extLst>
            <a:ext uri="{FF2B5EF4-FFF2-40B4-BE49-F238E27FC236}">
              <a16:creationId xmlns="" xmlns:a16="http://schemas.microsoft.com/office/drawing/2014/main" id="{00000000-0008-0000-0400-000044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庁舎建設事業等の元利償還が開始した影響で、前年度に比べ、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今後も公営住宅建設事業等の実施により公債費が上昇していくことが見込まれることから、新規事業を抑制し、公債費の逓減に努める。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100330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3987800" y="13092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115570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098800" y="13092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149861</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2209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5080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1320800" y="13180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4" name="公債費該当値テキスト">
          <a:extLst>
            <a:ext uri="{FF2B5EF4-FFF2-40B4-BE49-F238E27FC236}">
              <a16:creationId xmlns="" xmlns:a16="http://schemas.microsoft.com/office/drawing/2014/main" id="{00000000-0008-0000-0400-000080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ポイント増加しているため、各特別会計の経営改善を促し、一般会計への負担の軽減に努める。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66039</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5671800" y="13423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50800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397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123189</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893800" y="133972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123189</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3518</xdr:rowOff>
    </xdr:from>
    <xdr:to>
      <xdr:col>29</xdr:col>
      <xdr:colOff>127000</xdr:colOff>
      <xdr:row>18</xdr:row>
      <xdr:rowOff>5789</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3137243"/>
          <a:ext cx="647700" cy="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3518</xdr:rowOff>
    </xdr:from>
    <xdr:to>
      <xdr:col>26</xdr:col>
      <xdr:colOff>50800</xdr:colOff>
      <xdr:row>18</xdr:row>
      <xdr:rowOff>9332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137243"/>
          <a:ext cx="698500" cy="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9332</xdr:rowOff>
    </xdr:from>
    <xdr:to>
      <xdr:col>22</xdr:col>
      <xdr:colOff>114300</xdr:colOff>
      <xdr:row>18</xdr:row>
      <xdr:rowOff>13896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43057"/>
          <a:ext cx="698500" cy="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13896</xdr:rowOff>
    </xdr:from>
    <xdr:to>
      <xdr:col>18</xdr:col>
      <xdr:colOff>177800</xdr:colOff>
      <xdr:row>19</xdr:row>
      <xdr:rowOff>38951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47621"/>
          <a:ext cx="698500" cy="19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126439</xdr:rowOff>
    </xdr:from>
    <xdr:to>
      <xdr:col>29</xdr:col>
      <xdr:colOff>177800</xdr:colOff>
      <xdr:row>18</xdr:row>
      <xdr:rowOff>56589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8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98516</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6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124168</xdr:rowOff>
    </xdr:from>
    <xdr:to>
      <xdr:col>26</xdr:col>
      <xdr:colOff>101600</xdr:colOff>
      <xdr:row>18</xdr:row>
      <xdr:rowOff>54318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39095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7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129982</xdr:rowOff>
    </xdr:from>
    <xdr:to>
      <xdr:col>22</xdr:col>
      <xdr:colOff>165100</xdr:colOff>
      <xdr:row>18</xdr:row>
      <xdr:rowOff>60132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9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44909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134546</xdr:rowOff>
    </xdr:from>
    <xdr:to>
      <xdr:col>19</xdr:col>
      <xdr:colOff>38100</xdr:colOff>
      <xdr:row>18</xdr:row>
      <xdr:rowOff>64696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9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74873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8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159601</xdr:rowOff>
    </xdr:from>
    <xdr:to>
      <xdr:col>15</xdr:col>
      <xdr:colOff>101600</xdr:colOff>
      <xdr:row>19</xdr:row>
      <xdr:rowOff>89751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9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74528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7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68479</xdr:rowOff>
    </xdr:from>
    <xdr:to>
      <xdr:col>29</xdr:col>
      <xdr:colOff>127000</xdr:colOff>
      <xdr:row>37</xdr:row>
      <xdr:rowOff>129923</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7193179"/>
          <a:ext cx="647700" cy="6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40540</xdr:rowOff>
    </xdr:from>
    <xdr:to>
      <xdr:col>26</xdr:col>
      <xdr:colOff>50800</xdr:colOff>
      <xdr:row>37</xdr:row>
      <xdr:rowOff>129923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7165240"/>
          <a:ext cx="698500" cy="89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40540</xdr:rowOff>
    </xdr:from>
    <xdr:to>
      <xdr:col>22</xdr:col>
      <xdr:colOff>114300</xdr:colOff>
      <xdr:row>37</xdr:row>
      <xdr:rowOff>94914</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7165240"/>
          <a:ext cx="698500" cy="5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57832</xdr:rowOff>
    </xdr:from>
    <xdr:to>
      <xdr:col>18</xdr:col>
      <xdr:colOff>177800</xdr:colOff>
      <xdr:row>37</xdr:row>
      <xdr:rowOff>94914</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7182532"/>
          <a:ext cx="698500" cy="3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17679</xdr:rowOff>
    </xdr:from>
    <xdr:to>
      <xdr:col>29</xdr:col>
      <xdr:colOff>177800</xdr:colOff>
      <xdr:row>37</xdr:row>
      <xdr:rowOff>119279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14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161206</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711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79123</xdr:rowOff>
    </xdr:from>
    <xdr:to>
      <xdr:col>26</xdr:col>
      <xdr:colOff>101600</xdr:colOff>
      <xdr:row>37</xdr:row>
      <xdr:rowOff>180723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20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165500</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29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161190</xdr:rowOff>
    </xdr:from>
    <xdr:to>
      <xdr:col>22</xdr:col>
      <xdr:colOff>165100</xdr:colOff>
      <xdr:row>37</xdr:row>
      <xdr:rowOff>91340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11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76117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2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44114</xdr:rowOff>
    </xdr:from>
    <xdr:to>
      <xdr:col>19</xdr:col>
      <xdr:colOff>38100</xdr:colOff>
      <xdr:row>37</xdr:row>
      <xdr:rowOff>145714</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16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130491</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25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7032</xdr:rowOff>
    </xdr:from>
    <xdr:to>
      <xdr:col>15</xdr:col>
      <xdr:colOff>101600</xdr:colOff>
      <xdr:row>37</xdr:row>
      <xdr:rowOff>108632</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13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93409</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2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6,791
14.28
7,139,172
7,029,179
106,741
2,969,361
6,523,688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102354</xdr:rowOff>
    </xdr:from>
    <xdr:to>
      <xdr:col>24</xdr:col>
      <xdr:colOff>63500</xdr:colOff>
      <xdr:row>35</xdr:row>
      <xdr:rowOff>114356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103104"/>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90711</xdr:rowOff>
    </xdr:from>
    <xdr:to>
      <xdr:col>19</xdr:col>
      <xdr:colOff>177800</xdr:colOff>
      <xdr:row>35</xdr:row>
      <xdr:rowOff>102354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091461"/>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90711</xdr:rowOff>
    </xdr:from>
    <xdr:to>
      <xdr:col>15</xdr:col>
      <xdr:colOff>50800</xdr:colOff>
      <xdr:row>35</xdr:row>
      <xdr:rowOff>93599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091461"/>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93599</xdr:rowOff>
    </xdr:from>
    <xdr:to>
      <xdr:col>10</xdr:col>
      <xdr:colOff>114300</xdr:colOff>
      <xdr:row>36</xdr:row>
      <xdr:rowOff>71570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094349"/>
          <a:ext cx="889000" cy="1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63556</xdr:rowOff>
    </xdr:from>
    <xdr:to>
      <xdr:col>24</xdr:col>
      <xdr:colOff>114300</xdr:colOff>
      <xdr:row>35</xdr:row>
      <xdr:rowOff>165156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41983</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51554</xdr:rowOff>
    </xdr:from>
    <xdr:to>
      <xdr:col>20</xdr:col>
      <xdr:colOff>38100</xdr:colOff>
      <xdr:row>35</xdr:row>
      <xdr:rowOff>153154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144281</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1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39911</xdr:rowOff>
    </xdr:from>
    <xdr:to>
      <xdr:col>15</xdr:col>
      <xdr:colOff>101600</xdr:colOff>
      <xdr:row>35</xdr:row>
      <xdr:rowOff>141511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0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132638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1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42799</xdr:rowOff>
    </xdr:from>
    <xdr:to>
      <xdr:col>10</xdr:col>
      <xdr:colOff>165100</xdr:colOff>
      <xdr:row>35</xdr:row>
      <xdr:rowOff>144399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160926</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81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20770</xdr:rowOff>
    </xdr:from>
    <xdr:to>
      <xdr:col>6</xdr:col>
      <xdr:colOff>38100</xdr:colOff>
      <xdr:row>36</xdr:row>
      <xdr:rowOff>122370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113497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62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65972</xdr:rowOff>
    </xdr:from>
    <xdr:to>
      <xdr:col>24</xdr:col>
      <xdr:colOff>63500</xdr:colOff>
      <xdr:row>58</xdr:row>
      <xdr:rowOff>117524</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10010072"/>
          <a:ext cx="838200" cy="5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117524</xdr:rowOff>
    </xdr:from>
    <xdr:to>
      <xdr:col>19</xdr:col>
      <xdr:colOff>177800</xdr:colOff>
      <xdr:row>58</xdr:row>
      <xdr:rowOff>126106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10061624"/>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126106</xdr:rowOff>
    </xdr:from>
    <xdr:to>
      <xdr:col>15</xdr:col>
      <xdr:colOff>50800</xdr:colOff>
      <xdr:row>58</xdr:row>
      <xdr:rowOff>146602</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10070206"/>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146602</xdr:rowOff>
    </xdr:from>
    <xdr:to>
      <xdr:col>10</xdr:col>
      <xdr:colOff>114300</xdr:colOff>
      <xdr:row>58</xdr:row>
      <xdr:rowOff>146991</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1009070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15172</xdr:rowOff>
    </xdr:from>
    <xdr:to>
      <xdr:col>24</xdr:col>
      <xdr:colOff>114300</xdr:colOff>
      <xdr:row>58</xdr:row>
      <xdr:rowOff>116772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66724</xdr:rowOff>
    </xdr:from>
    <xdr:to>
      <xdr:col>20</xdr:col>
      <xdr:colOff>38100</xdr:colOff>
      <xdr:row>58</xdr:row>
      <xdr:rowOff>168324</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100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159451</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101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75306</xdr:rowOff>
    </xdr:from>
    <xdr:to>
      <xdr:col>15</xdr:col>
      <xdr:colOff>101600</xdr:colOff>
      <xdr:row>59</xdr:row>
      <xdr:rowOff>5456</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100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168033</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1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95802</xdr:rowOff>
    </xdr:from>
    <xdr:to>
      <xdr:col>10</xdr:col>
      <xdr:colOff>165100</xdr:colOff>
      <xdr:row>59</xdr:row>
      <xdr:rowOff>25952</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10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17079</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1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96191</xdr:rowOff>
    </xdr:from>
    <xdr:to>
      <xdr:col>6</xdr:col>
      <xdr:colOff>38100</xdr:colOff>
      <xdr:row>59</xdr:row>
      <xdr:rowOff>26341</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100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17468</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1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117697</xdr:rowOff>
    </xdr:from>
    <xdr:to>
      <xdr:col>24</xdr:col>
      <xdr:colOff>63500</xdr:colOff>
      <xdr:row>76</xdr:row>
      <xdr:rowOff>120822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147897"/>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120822</xdr:rowOff>
    </xdr:from>
    <xdr:to>
      <xdr:col>19</xdr:col>
      <xdr:colOff>177800</xdr:colOff>
      <xdr:row>78</xdr:row>
      <xdr:rowOff>68624</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908300" y="13151022"/>
          <a:ext cx="889000" cy="2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68624</xdr:rowOff>
    </xdr:from>
    <xdr:to>
      <xdr:col>15</xdr:col>
      <xdr:colOff>50800</xdr:colOff>
      <xdr:row>78</xdr:row>
      <xdr:rowOff>106457</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441724"/>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106457</xdr:rowOff>
    </xdr:from>
    <xdr:to>
      <xdr:col>10</xdr:col>
      <xdr:colOff>114300</xdr:colOff>
      <xdr:row>78</xdr:row>
      <xdr:rowOff>111716</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4795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66897</xdr:rowOff>
    </xdr:from>
    <xdr:to>
      <xdr:col>24</xdr:col>
      <xdr:colOff>114300</xdr:colOff>
      <xdr:row>76</xdr:row>
      <xdr:rowOff>168497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0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89774</xdr:rowOff>
    </xdr:from>
    <xdr:ext cx="534377"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29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70022</xdr:rowOff>
    </xdr:from>
    <xdr:to>
      <xdr:col>20</xdr:col>
      <xdr:colOff>38100</xdr:colOff>
      <xdr:row>77</xdr:row>
      <xdr:rowOff>172</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1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16698</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30111" y="12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17824</xdr:rowOff>
    </xdr:from>
    <xdr:to>
      <xdr:col>15</xdr:col>
      <xdr:colOff>101600</xdr:colOff>
      <xdr:row>78</xdr:row>
      <xdr:rowOff>119424</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3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110551</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4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55657</xdr:rowOff>
    </xdr:from>
    <xdr:to>
      <xdr:col>10</xdr:col>
      <xdr:colOff>165100</xdr:colOff>
      <xdr:row>78</xdr:row>
      <xdr:rowOff>157257</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4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148384</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52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60916</xdr:rowOff>
    </xdr:from>
    <xdr:to>
      <xdr:col>6</xdr:col>
      <xdr:colOff>38100</xdr:colOff>
      <xdr:row>78</xdr:row>
      <xdr:rowOff>162516</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153643</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107403</xdr:rowOff>
    </xdr:from>
    <xdr:to>
      <xdr:col>24</xdr:col>
      <xdr:colOff>63500</xdr:colOff>
      <xdr:row>96</xdr:row>
      <xdr:rowOff>50811</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395153"/>
          <a:ext cx="838200" cy="1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112396</xdr:rowOff>
    </xdr:from>
    <xdr:to>
      <xdr:col>19</xdr:col>
      <xdr:colOff>177800</xdr:colOff>
      <xdr:row>96</xdr:row>
      <xdr:rowOff>50811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400146"/>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112396</xdr:rowOff>
    </xdr:from>
    <xdr:to>
      <xdr:col>15</xdr:col>
      <xdr:colOff>50800</xdr:colOff>
      <xdr:row>97</xdr:row>
      <xdr:rowOff>52577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400146"/>
          <a:ext cx="889000" cy="2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32688</xdr:rowOff>
    </xdr:from>
    <xdr:to>
      <xdr:col>10</xdr:col>
      <xdr:colOff>114300</xdr:colOff>
      <xdr:row>97</xdr:row>
      <xdr:rowOff>52577</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663338"/>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56603</xdr:rowOff>
    </xdr:from>
    <xdr:to>
      <xdr:col>24</xdr:col>
      <xdr:colOff>114300</xdr:colOff>
      <xdr:row>95</xdr:row>
      <xdr:rowOff>158203</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3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79480</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19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xdr:rowOff>
    </xdr:from>
    <xdr:to>
      <xdr:col>20</xdr:col>
      <xdr:colOff>38100</xdr:colOff>
      <xdr:row>96</xdr:row>
      <xdr:rowOff>101611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118138</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2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61596</xdr:rowOff>
    </xdr:from>
    <xdr:to>
      <xdr:col>15</xdr:col>
      <xdr:colOff>101600</xdr:colOff>
      <xdr:row>95</xdr:row>
      <xdr:rowOff>163196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8273</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61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1777</xdr:rowOff>
    </xdr:from>
    <xdr:to>
      <xdr:col>10</xdr:col>
      <xdr:colOff>165100</xdr:colOff>
      <xdr:row>97</xdr:row>
      <xdr:rowOff>103377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119904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4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153338</xdr:rowOff>
    </xdr:from>
    <xdr:to>
      <xdr:col>6</xdr:col>
      <xdr:colOff>38100</xdr:colOff>
      <xdr:row>97</xdr:row>
      <xdr:rowOff>83488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100015</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3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109717</xdr:rowOff>
    </xdr:from>
    <xdr:to>
      <xdr:col>55</xdr:col>
      <xdr:colOff>0</xdr:colOff>
      <xdr:row>37</xdr:row>
      <xdr:rowOff>45086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281917"/>
          <a:ext cx="838200" cy="1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45086</xdr:rowOff>
    </xdr:from>
    <xdr:to>
      <xdr:col>50</xdr:col>
      <xdr:colOff>114300</xdr:colOff>
      <xdr:row>37</xdr:row>
      <xdr:rowOff>121872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388736"/>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106674</xdr:rowOff>
    </xdr:from>
    <xdr:to>
      <xdr:col>45</xdr:col>
      <xdr:colOff>177800</xdr:colOff>
      <xdr:row>37</xdr:row>
      <xdr:rowOff>121872</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107424"/>
          <a:ext cx="889000" cy="35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106674</xdr:rowOff>
    </xdr:from>
    <xdr:to>
      <xdr:col>41</xdr:col>
      <xdr:colOff>50800</xdr:colOff>
      <xdr:row>38</xdr:row>
      <xdr:rowOff>14963</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07424"/>
          <a:ext cx="889000" cy="4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58917</xdr:rowOff>
    </xdr:from>
    <xdr:to>
      <xdr:col>55</xdr:col>
      <xdr:colOff>50800</xdr:colOff>
      <xdr:row>36</xdr:row>
      <xdr:rowOff>160517</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2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37344</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0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165736</xdr:rowOff>
    </xdr:from>
    <xdr:to>
      <xdr:col>50</xdr:col>
      <xdr:colOff>165100</xdr:colOff>
      <xdr:row>37</xdr:row>
      <xdr:rowOff>95886</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87013</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4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71072</xdr:rowOff>
    </xdr:from>
    <xdr:to>
      <xdr:col>46</xdr:col>
      <xdr:colOff>38100</xdr:colOff>
      <xdr:row>38</xdr:row>
      <xdr:rowOff>1222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163799</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55874</xdr:rowOff>
    </xdr:from>
    <xdr:to>
      <xdr:col>41</xdr:col>
      <xdr:colOff>101600</xdr:colOff>
      <xdr:row>35</xdr:row>
      <xdr:rowOff>157474</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0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148601</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14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135613</xdr:rowOff>
    </xdr:from>
    <xdr:to>
      <xdr:col>36</xdr:col>
      <xdr:colOff>165100</xdr:colOff>
      <xdr:row>38</xdr:row>
      <xdr:rowOff>65763</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56890</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7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28977</xdr:rowOff>
    </xdr:from>
    <xdr:to>
      <xdr:col>55</xdr:col>
      <xdr:colOff>0</xdr:colOff>
      <xdr:row>58</xdr:row>
      <xdr:rowOff>110293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973077"/>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110293</xdr:rowOff>
    </xdr:from>
    <xdr:to>
      <xdr:col>50</xdr:col>
      <xdr:colOff>114300</xdr:colOff>
      <xdr:row>58</xdr:row>
      <xdr:rowOff>110406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10054393"/>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104030</xdr:rowOff>
    </xdr:from>
    <xdr:to>
      <xdr:col>45</xdr:col>
      <xdr:colOff>177800</xdr:colOff>
      <xdr:row>58</xdr:row>
      <xdr:rowOff>110406</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10048130"/>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41111</xdr:rowOff>
    </xdr:from>
    <xdr:to>
      <xdr:col>41</xdr:col>
      <xdr:colOff>50800</xdr:colOff>
      <xdr:row>58</xdr:row>
      <xdr:rowOff>104030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985211"/>
          <a:ext cx="8890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149627</xdr:rowOff>
    </xdr:from>
    <xdr:to>
      <xdr:col>55</xdr:col>
      <xdr:colOff>50800</xdr:colOff>
      <xdr:row>58</xdr:row>
      <xdr:rowOff>79777</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2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109004</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7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59493</xdr:rowOff>
    </xdr:from>
    <xdr:to>
      <xdr:col>50</xdr:col>
      <xdr:colOff>165100</xdr:colOff>
      <xdr:row>58</xdr:row>
      <xdr:rowOff>161093</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100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152220</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100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59606</xdr:rowOff>
    </xdr:from>
    <xdr:to>
      <xdr:col>46</xdr:col>
      <xdr:colOff>38100</xdr:colOff>
      <xdr:row>58</xdr:row>
      <xdr:rowOff>161206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100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152333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100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53230</xdr:rowOff>
    </xdr:from>
    <xdr:to>
      <xdr:col>41</xdr:col>
      <xdr:colOff>101600</xdr:colOff>
      <xdr:row>58</xdr:row>
      <xdr:rowOff>154830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145957</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100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161761</xdr:rowOff>
    </xdr:from>
    <xdr:to>
      <xdr:col>36</xdr:col>
      <xdr:colOff>165100</xdr:colOff>
      <xdr:row>58</xdr:row>
      <xdr:rowOff>91911</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108438</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7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133959</xdr:rowOff>
    </xdr:from>
    <xdr:to>
      <xdr:col>55</xdr:col>
      <xdr:colOff>0</xdr:colOff>
      <xdr:row>78</xdr:row>
      <xdr:rowOff>139331</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9639300" y="13507059"/>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133959</xdr:rowOff>
    </xdr:from>
    <xdr:to>
      <xdr:col>50</xdr:col>
      <xdr:colOff>114300</xdr:colOff>
      <xdr:row>78</xdr:row>
      <xdr:rowOff>137899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8750300" y="13507059"/>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137520</xdr:rowOff>
    </xdr:from>
    <xdr:to>
      <xdr:col>45</xdr:col>
      <xdr:colOff>177800</xdr:colOff>
      <xdr:row>78</xdr:row>
      <xdr:rowOff>137899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51062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137520</xdr:rowOff>
    </xdr:from>
    <xdr:to>
      <xdr:col>41</xdr:col>
      <xdr:colOff>50800</xdr:colOff>
      <xdr:row>78</xdr:row>
      <xdr:rowOff>139700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6972300" y="13510620"/>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88531</xdr:rowOff>
    </xdr:from>
    <xdr:to>
      <xdr:col>55</xdr:col>
      <xdr:colOff>50800</xdr:colOff>
      <xdr:row>79</xdr:row>
      <xdr:rowOff>18681</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4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378565"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1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83159</xdr:rowOff>
    </xdr:from>
    <xdr:to>
      <xdr:col>50</xdr:col>
      <xdr:colOff>165100</xdr:colOff>
      <xdr:row>79</xdr:row>
      <xdr:rowOff>13309</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4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4436</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5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87099</xdr:rowOff>
    </xdr:from>
    <xdr:to>
      <xdr:col>46</xdr:col>
      <xdr:colOff>38100</xdr:colOff>
      <xdr:row>79</xdr:row>
      <xdr:rowOff>17249</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4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8376</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15428" y="135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86720</xdr:rowOff>
    </xdr:from>
    <xdr:to>
      <xdr:col>41</xdr:col>
      <xdr:colOff>101600</xdr:colOff>
      <xdr:row>79</xdr:row>
      <xdr:rowOff>16870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7997</xdr:rowOff>
    </xdr:from>
    <xdr:ext cx="469744"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26428" y="1355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868</xdr:rowOff>
    </xdr:from>
    <xdr:to>
      <xdr:col>55</xdr:col>
      <xdr:colOff>0</xdr:colOff>
      <xdr:row>98</xdr:row>
      <xdr:rowOff>102974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288618"/>
          <a:ext cx="838200" cy="6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80812</xdr:rowOff>
    </xdr:from>
    <xdr:to>
      <xdr:col>50</xdr:col>
      <xdr:colOff>114300</xdr:colOff>
      <xdr:row>98</xdr:row>
      <xdr:rowOff>102974</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882912"/>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62185</xdr:rowOff>
    </xdr:from>
    <xdr:to>
      <xdr:col>45</xdr:col>
      <xdr:colOff>177800</xdr:colOff>
      <xdr:row>98</xdr:row>
      <xdr:rowOff>80812</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7861300" y="16864285"/>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88757</xdr:rowOff>
    </xdr:from>
    <xdr:to>
      <xdr:col>41</xdr:col>
      <xdr:colOff>50800</xdr:colOff>
      <xdr:row>98</xdr:row>
      <xdr:rowOff>62185</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376507"/>
          <a:ext cx="889000" cy="4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121518</xdr:rowOff>
    </xdr:from>
    <xdr:to>
      <xdr:col>55</xdr:col>
      <xdr:colOff>50800</xdr:colOff>
      <xdr:row>95</xdr:row>
      <xdr:rowOff>51668</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2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144395</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0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52174</xdr:rowOff>
    </xdr:from>
    <xdr:to>
      <xdr:col>50</xdr:col>
      <xdr:colOff>165100</xdr:colOff>
      <xdr:row>98</xdr:row>
      <xdr:rowOff>153774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144901</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30012</xdr:rowOff>
    </xdr:from>
    <xdr:to>
      <xdr:col>46</xdr:col>
      <xdr:colOff>38100</xdr:colOff>
      <xdr:row>98</xdr:row>
      <xdr:rowOff>131612</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122739</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11385</xdr:rowOff>
    </xdr:from>
    <xdr:to>
      <xdr:col>41</xdr:col>
      <xdr:colOff>101600</xdr:colOff>
      <xdr:row>98</xdr:row>
      <xdr:rowOff>112985</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104112</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37957</xdr:rowOff>
    </xdr:from>
    <xdr:to>
      <xdr:col>36</xdr:col>
      <xdr:colOff>165100</xdr:colOff>
      <xdr:row>95</xdr:row>
      <xdr:rowOff>139557</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3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156084</xdr:rowOff>
    </xdr:from>
    <xdr:ext cx="59901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672795" y="161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97279</xdr:rowOff>
    </xdr:from>
    <xdr:to>
      <xdr:col>81</xdr:col>
      <xdr:colOff>50800</xdr:colOff>
      <xdr:row>39</xdr:row>
      <xdr:rowOff>98878</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4592300" y="678382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97279</xdr:rowOff>
    </xdr:from>
    <xdr:to>
      <xdr:col>76</xdr:col>
      <xdr:colOff>114300</xdr:colOff>
      <xdr:row>39</xdr:row>
      <xdr:rowOff>98617</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783829"/>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96962</xdr:rowOff>
    </xdr:from>
    <xdr:to>
      <xdr:col>71</xdr:col>
      <xdr:colOff>177800</xdr:colOff>
      <xdr:row>39</xdr:row>
      <xdr:rowOff>98617</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783512"/>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46479</xdr:rowOff>
    </xdr:from>
    <xdr:to>
      <xdr:col>76</xdr:col>
      <xdr:colOff>165100</xdr:colOff>
      <xdr:row>39</xdr:row>
      <xdr:rowOff>148079</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139206</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403017" y="68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47817</xdr:rowOff>
    </xdr:from>
    <xdr:to>
      <xdr:col>72</xdr:col>
      <xdr:colOff>38100</xdr:colOff>
      <xdr:row>39</xdr:row>
      <xdr:rowOff>149417</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140544</xdr:rowOff>
    </xdr:from>
    <xdr:ext cx="313932"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546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46162</xdr:rowOff>
    </xdr:from>
    <xdr:to>
      <xdr:col>67</xdr:col>
      <xdr:colOff>101600</xdr:colOff>
      <xdr:row>39</xdr:row>
      <xdr:rowOff>147762</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7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138889</xdr:rowOff>
    </xdr:from>
    <xdr:ext cx="378565"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625017" y="682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122289</xdr:rowOff>
    </xdr:from>
    <xdr:to>
      <xdr:col>85</xdr:col>
      <xdr:colOff>127000</xdr:colOff>
      <xdr:row>77</xdr:row>
      <xdr:rowOff>144923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5481300" y="13323939"/>
          <a:ext cx="838200" cy="2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122425</xdr:rowOff>
    </xdr:from>
    <xdr:to>
      <xdr:col>81</xdr:col>
      <xdr:colOff>50800</xdr:colOff>
      <xdr:row>77</xdr:row>
      <xdr:rowOff>144923</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4592300" y="13324075"/>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122425</xdr:rowOff>
    </xdr:from>
    <xdr:to>
      <xdr:col>76</xdr:col>
      <xdr:colOff>114300</xdr:colOff>
      <xdr:row>77</xdr:row>
      <xdr:rowOff>133719</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3703300" y="1332407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132876</xdr:rowOff>
    </xdr:from>
    <xdr:to>
      <xdr:col>71</xdr:col>
      <xdr:colOff>177800</xdr:colOff>
      <xdr:row>77</xdr:row>
      <xdr:rowOff>133719</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3334526"/>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71489</xdr:rowOff>
    </xdr:from>
    <xdr:to>
      <xdr:col>85</xdr:col>
      <xdr:colOff>177800</xdr:colOff>
      <xdr:row>78</xdr:row>
      <xdr:rowOff>1639</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49916</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32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94123</xdr:rowOff>
    </xdr:from>
    <xdr:to>
      <xdr:col>81</xdr:col>
      <xdr:colOff>101600</xdr:colOff>
      <xdr:row>78</xdr:row>
      <xdr:rowOff>24273</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2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15400</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33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71625</xdr:rowOff>
    </xdr:from>
    <xdr:to>
      <xdr:col>76</xdr:col>
      <xdr:colOff>165100</xdr:colOff>
      <xdr:row>78</xdr:row>
      <xdr:rowOff>1775</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164352</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33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82919</xdr:rowOff>
    </xdr:from>
    <xdr:to>
      <xdr:col>72</xdr:col>
      <xdr:colOff>38100</xdr:colOff>
      <xdr:row>78</xdr:row>
      <xdr:rowOff>13069</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2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4196</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3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82076</xdr:rowOff>
    </xdr:from>
    <xdr:to>
      <xdr:col>67</xdr:col>
      <xdr:colOff>101600</xdr:colOff>
      <xdr:row>78</xdr:row>
      <xdr:rowOff>12226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3353</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3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82454</xdr:rowOff>
    </xdr:from>
    <xdr:to>
      <xdr:col>85</xdr:col>
      <xdr:colOff>127000</xdr:colOff>
      <xdr:row>97</xdr:row>
      <xdr:rowOff>123799</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5481300" y="16713104"/>
          <a:ext cx="8382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82454</xdr:rowOff>
    </xdr:from>
    <xdr:to>
      <xdr:col>81</xdr:col>
      <xdr:colOff>50800</xdr:colOff>
      <xdr:row>97</xdr:row>
      <xdr:rowOff>105990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4592300" y="16713104"/>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105990</xdr:rowOff>
    </xdr:from>
    <xdr:to>
      <xdr:col>76</xdr:col>
      <xdr:colOff>114300</xdr:colOff>
      <xdr:row>98</xdr:row>
      <xdr:rowOff>106029</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736640"/>
          <a:ext cx="889000" cy="1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106029</xdr:rowOff>
    </xdr:from>
    <xdr:to>
      <xdr:col>71</xdr:col>
      <xdr:colOff>177800</xdr:colOff>
      <xdr:row>98</xdr:row>
      <xdr:rowOff>108972</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908129"/>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72999</xdr:rowOff>
    </xdr:from>
    <xdr:to>
      <xdr:col>85</xdr:col>
      <xdr:colOff>177800</xdr:colOff>
      <xdr:row>98</xdr:row>
      <xdr:rowOff>3149</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95876</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5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31654</xdr:rowOff>
    </xdr:from>
    <xdr:to>
      <xdr:col>81</xdr:col>
      <xdr:colOff>101600</xdr:colOff>
      <xdr:row>97</xdr:row>
      <xdr:rowOff>133254</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6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149781</xdr:rowOff>
    </xdr:from>
    <xdr:ext cx="59901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181795" y="1643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55190</xdr:rowOff>
    </xdr:from>
    <xdr:to>
      <xdr:col>76</xdr:col>
      <xdr:colOff>165100</xdr:colOff>
      <xdr:row>97</xdr:row>
      <xdr:rowOff>156790</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1867</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4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55229</xdr:rowOff>
    </xdr:from>
    <xdr:to>
      <xdr:col>72</xdr:col>
      <xdr:colOff>38100</xdr:colOff>
      <xdr:row>98</xdr:row>
      <xdr:rowOff>156829</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147956</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58172</xdr:rowOff>
    </xdr:from>
    <xdr:to>
      <xdr:col>67</xdr:col>
      <xdr:colOff>101600</xdr:colOff>
      <xdr:row>98</xdr:row>
      <xdr:rowOff>159772</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150899</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79166</xdr:rowOff>
    </xdr:from>
    <xdr:to>
      <xdr:col>102</xdr:col>
      <xdr:colOff>114300</xdr:colOff>
      <xdr:row>58</xdr:row>
      <xdr:rowOff>139700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023266"/>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146493</xdr:rowOff>
    </xdr:from>
    <xdr:ext cx="534377"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389111" y="97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5258</xdr:rowOff>
    </xdr:from>
    <xdr:to>
      <xdr:col>116</xdr:col>
      <xdr:colOff>63500</xdr:colOff>
      <xdr:row>76</xdr:row>
      <xdr:rowOff>138595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1323300" y="12864008"/>
          <a:ext cx="838200" cy="3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5258</xdr:rowOff>
    </xdr:from>
    <xdr:to>
      <xdr:col>111</xdr:col>
      <xdr:colOff>177800</xdr:colOff>
      <xdr:row>75</xdr:row>
      <xdr:rowOff>99593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2864008"/>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99593</xdr:rowOff>
    </xdr:from>
    <xdr:to>
      <xdr:col>107</xdr:col>
      <xdr:colOff>50800</xdr:colOff>
      <xdr:row>75</xdr:row>
      <xdr:rowOff>144831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9545300" y="12958343"/>
          <a:ext cx="889000" cy="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144831</xdr:rowOff>
    </xdr:from>
    <xdr:to>
      <xdr:col>102</xdr:col>
      <xdr:colOff>114300</xdr:colOff>
      <xdr:row>76</xdr:row>
      <xdr:rowOff>41948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003581"/>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87795</xdr:rowOff>
    </xdr:from>
    <xdr:to>
      <xdr:col>116</xdr:col>
      <xdr:colOff>114300</xdr:colOff>
      <xdr:row>77</xdr:row>
      <xdr:rowOff>17945</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66222</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0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125908</xdr:rowOff>
    </xdr:from>
    <xdr:to>
      <xdr:col>112</xdr:col>
      <xdr:colOff>38100</xdr:colOff>
      <xdr:row>75</xdr:row>
      <xdr:rowOff>56058</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2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72585</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25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48793</xdr:rowOff>
    </xdr:from>
    <xdr:to>
      <xdr:col>107</xdr:col>
      <xdr:colOff>101600</xdr:colOff>
      <xdr:row>75</xdr:row>
      <xdr:rowOff>150394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2907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166920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26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94031</xdr:rowOff>
    </xdr:from>
    <xdr:to>
      <xdr:col>102</xdr:col>
      <xdr:colOff>165100</xdr:colOff>
      <xdr:row>76</xdr:row>
      <xdr:rowOff>24181</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29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40708</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27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162598</xdr:rowOff>
    </xdr:from>
    <xdr:to>
      <xdr:col>98</xdr:col>
      <xdr:colOff>38100</xdr:colOff>
      <xdr:row>76</xdr:row>
      <xdr:rowOff>92748</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83875</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1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主な構成要素の一つである補助費等について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千円上昇している。これは下水道事業が法適用事業になったことにより、繰出金が補助費に性質変換したためである。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また、普通建設事業費については前年度から</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千円上昇しており類似団体平均を上回っているが、これは町営住宅建設による事業の影響であり、今後は減少する見込みである。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繰出金は前年度に比べ減少しており、類似団体平均を下回っている。これは前述の、下水道事業が法適用事業になったことによるものである。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6,791
14.28
7,139,172
7,029,179
106,741
2,969,361
6,523,688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114717</xdr:rowOff>
    </xdr:from>
    <xdr:to>
      <xdr:col>24</xdr:col>
      <xdr:colOff>63500</xdr:colOff>
      <xdr:row>34</xdr:row>
      <xdr:rowOff>33074</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77256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114717</xdr:rowOff>
    </xdr:from>
    <xdr:to>
      <xdr:col>19</xdr:col>
      <xdr:colOff>177800</xdr:colOff>
      <xdr:row>35</xdr:row>
      <xdr:rowOff>5806</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772567"/>
          <a:ext cx="8890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5806</xdr:rowOff>
    </xdr:from>
    <xdr:to>
      <xdr:col>15</xdr:col>
      <xdr:colOff>50800</xdr:colOff>
      <xdr:row>35</xdr:row>
      <xdr:rowOff>79937</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6006556"/>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40586</xdr:rowOff>
    </xdr:from>
    <xdr:to>
      <xdr:col>10</xdr:col>
      <xdr:colOff>114300</xdr:colOff>
      <xdr:row>35</xdr:row>
      <xdr:rowOff>79937</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6041336"/>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153724</xdr:rowOff>
    </xdr:from>
    <xdr:to>
      <xdr:col>24</xdr:col>
      <xdr:colOff>114300</xdr:colOff>
      <xdr:row>34</xdr:row>
      <xdr:rowOff>83874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8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5151</xdr:rowOff>
    </xdr:from>
    <xdr:ext cx="534377"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63917</xdr:rowOff>
    </xdr:from>
    <xdr:to>
      <xdr:col>20</xdr:col>
      <xdr:colOff>38100</xdr:colOff>
      <xdr:row>33</xdr:row>
      <xdr:rowOff>165517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7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10594</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30111" y="54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126456</xdr:rowOff>
    </xdr:from>
    <xdr:to>
      <xdr:col>15</xdr:col>
      <xdr:colOff>101600</xdr:colOff>
      <xdr:row>35</xdr:row>
      <xdr:rowOff>56606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73133</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41111" y="57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29137</xdr:rowOff>
    </xdr:from>
    <xdr:to>
      <xdr:col>10</xdr:col>
      <xdr:colOff>165100</xdr:colOff>
      <xdr:row>35</xdr:row>
      <xdr:rowOff>130737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147264</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52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161236</xdr:rowOff>
    </xdr:from>
    <xdr:to>
      <xdr:col>6</xdr:col>
      <xdr:colOff>38100</xdr:colOff>
      <xdr:row>35</xdr:row>
      <xdr:rowOff>91386</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9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107913</xdr:rowOff>
    </xdr:from>
    <xdr:ext cx="534377"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63111" y="57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24096</xdr:rowOff>
    </xdr:from>
    <xdr:to>
      <xdr:col>24</xdr:col>
      <xdr:colOff>63500</xdr:colOff>
      <xdr:row>58</xdr:row>
      <xdr:rowOff>34566</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9968196"/>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34566</xdr:rowOff>
    </xdr:from>
    <xdr:to>
      <xdr:col>19</xdr:col>
      <xdr:colOff>177800</xdr:colOff>
      <xdr:row>58</xdr:row>
      <xdr:rowOff>58493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908300" y="9978666"/>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38342</xdr:rowOff>
    </xdr:from>
    <xdr:to>
      <xdr:col>15</xdr:col>
      <xdr:colOff>50800</xdr:colOff>
      <xdr:row>58</xdr:row>
      <xdr:rowOff>58493</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9982442"/>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167761</xdr:rowOff>
    </xdr:from>
    <xdr:to>
      <xdr:col>10</xdr:col>
      <xdr:colOff>114300</xdr:colOff>
      <xdr:row>58</xdr:row>
      <xdr:rowOff>38342</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a:off x="1130300" y="9940411"/>
          <a:ext cx="889000" cy="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144746</xdr:rowOff>
    </xdr:from>
    <xdr:to>
      <xdr:col>24</xdr:col>
      <xdr:colOff>114300</xdr:colOff>
      <xdr:row>58</xdr:row>
      <xdr:rowOff>74896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9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123173</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89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155216</xdr:rowOff>
    </xdr:from>
    <xdr:to>
      <xdr:col>20</xdr:col>
      <xdr:colOff>38100</xdr:colOff>
      <xdr:row>58</xdr:row>
      <xdr:rowOff>85366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9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76493</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100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7693</xdr:rowOff>
    </xdr:from>
    <xdr:to>
      <xdr:col>15</xdr:col>
      <xdr:colOff>101600</xdr:colOff>
      <xdr:row>58</xdr:row>
      <xdr:rowOff>109293</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9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100420</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100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158992</xdr:rowOff>
    </xdr:from>
    <xdr:to>
      <xdr:col>10</xdr:col>
      <xdr:colOff>165100</xdr:colOff>
      <xdr:row>58</xdr:row>
      <xdr:rowOff>89142</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80269</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19795" y="1002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116961</xdr:rowOff>
    </xdr:from>
    <xdr:to>
      <xdr:col>6</xdr:col>
      <xdr:colOff>38100</xdr:colOff>
      <xdr:row>58</xdr:row>
      <xdr:rowOff>47111</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98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63638</xdr:rowOff>
    </xdr:from>
    <xdr:ext cx="599010"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30795" y="96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66791</xdr:rowOff>
    </xdr:from>
    <xdr:to>
      <xdr:col>24</xdr:col>
      <xdr:colOff>63500</xdr:colOff>
      <xdr:row>76</xdr:row>
      <xdr:rowOff>122642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096991"/>
          <a:ext cx="838200" cy="5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96765</xdr:rowOff>
    </xdr:from>
    <xdr:to>
      <xdr:col>19</xdr:col>
      <xdr:colOff>177800</xdr:colOff>
      <xdr:row>76</xdr:row>
      <xdr:rowOff>122642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3126965"/>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96765</xdr:rowOff>
    </xdr:from>
    <xdr:to>
      <xdr:col>15</xdr:col>
      <xdr:colOff>50800</xdr:colOff>
      <xdr:row>77</xdr:row>
      <xdr:rowOff>35463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126965"/>
          <a:ext cx="8890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35463</xdr:rowOff>
    </xdr:from>
    <xdr:to>
      <xdr:col>10</xdr:col>
      <xdr:colOff>114300</xdr:colOff>
      <xdr:row>77</xdr:row>
      <xdr:rowOff>80394</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237113"/>
          <a:ext cx="8890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15991</xdr:rowOff>
    </xdr:from>
    <xdr:to>
      <xdr:col>24</xdr:col>
      <xdr:colOff>114300</xdr:colOff>
      <xdr:row>76</xdr:row>
      <xdr:rowOff>117591</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0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38869</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8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71842</xdr:rowOff>
    </xdr:from>
    <xdr:to>
      <xdr:col>20</xdr:col>
      <xdr:colOff>38100</xdr:colOff>
      <xdr:row>77</xdr:row>
      <xdr:rowOff>1992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1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18520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8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45965</xdr:rowOff>
    </xdr:from>
    <xdr:to>
      <xdr:col>15</xdr:col>
      <xdr:colOff>101600</xdr:colOff>
      <xdr:row>76</xdr:row>
      <xdr:rowOff>147565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0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164092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8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156113</xdr:rowOff>
    </xdr:from>
    <xdr:to>
      <xdr:col>10</xdr:col>
      <xdr:colOff>165100</xdr:colOff>
      <xdr:row>77</xdr:row>
      <xdr:rowOff>86263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1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102789</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9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29594</xdr:rowOff>
    </xdr:from>
    <xdr:to>
      <xdr:col>6</xdr:col>
      <xdr:colOff>38100</xdr:colOff>
      <xdr:row>77</xdr:row>
      <xdr:rowOff>131194</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2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147721</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300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105843</xdr:rowOff>
    </xdr:from>
    <xdr:to>
      <xdr:col>24</xdr:col>
      <xdr:colOff>63500</xdr:colOff>
      <xdr:row>98</xdr:row>
      <xdr:rowOff>106161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907943"/>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106161</xdr:rowOff>
    </xdr:from>
    <xdr:to>
      <xdr:col>19</xdr:col>
      <xdr:colOff>177800</xdr:colOff>
      <xdr:row>98</xdr:row>
      <xdr:rowOff>106420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90826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106420</xdr:rowOff>
    </xdr:from>
    <xdr:to>
      <xdr:col>15</xdr:col>
      <xdr:colOff>50800</xdr:colOff>
      <xdr:row>98</xdr:row>
      <xdr:rowOff>109342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908520"/>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105339</xdr:rowOff>
    </xdr:from>
    <xdr:to>
      <xdr:col>10</xdr:col>
      <xdr:colOff>114300</xdr:colOff>
      <xdr:row>98</xdr:row>
      <xdr:rowOff>109342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907439"/>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55043</xdr:rowOff>
    </xdr:from>
    <xdr:to>
      <xdr:col>24</xdr:col>
      <xdr:colOff>114300</xdr:colOff>
      <xdr:row>98</xdr:row>
      <xdr:rowOff>156643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55361</xdr:rowOff>
    </xdr:from>
    <xdr:to>
      <xdr:col>20</xdr:col>
      <xdr:colOff>38100</xdr:colOff>
      <xdr:row>98</xdr:row>
      <xdr:rowOff>156961</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148088</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9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55620</xdr:rowOff>
    </xdr:from>
    <xdr:to>
      <xdr:col>15</xdr:col>
      <xdr:colOff>101600</xdr:colOff>
      <xdr:row>98</xdr:row>
      <xdr:rowOff>157220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148347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9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58542</xdr:rowOff>
    </xdr:from>
    <xdr:to>
      <xdr:col>10</xdr:col>
      <xdr:colOff>165100</xdr:colOff>
      <xdr:row>98</xdr:row>
      <xdr:rowOff>160142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151269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54539</xdr:rowOff>
    </xdr:from>
    <xdr:to>
      <xdr:col>6</xdr:col>
      <xdr:colOff>38100</xdr:colOff>
      <xdr:row>98</xdr:row>
      <xdr:rowOff>156139</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6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149930</xdr:rowOff>
    </xdr:from>
    <xdr:to>
      <xdr:col>55</xdr:col>
      <xdr:colOff>0</xdr:colOff>
      <xdr:row>37</xdr:row>
      <xdr:rowOff>150501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9639300" y="649358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150501</xdr:rowOff>
    </xdr:from>
    <xdr:to>
      <xdr:col>50</xdr:col>
      <xdr:colOff>114300</xdr:colOff>
      <xdr:row>37</xdr:row>
      <xdr:rowOff>151587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8750300" y="649415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151587</xdr:rowOff>
    </xdr:from>
    <xdr:to>
      <xdr:col>45</xdr:col>
      <xdr:colOff>177800</xdr:colOff>
      <xdr:row>37</xdr:row>
      <xdr:rowOff>152387</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4952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152387</xdr:rowOff>
    </xdr:from>
    <xdr:to>
      <xdr:col>41</xdr:col>
      <xdr:colOff>50800</xdr:colOff>
      <xdr:row>37</xdr:row>
      <xdr:rowOff>153188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496037"/>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99130</xdr:rowOff>
    </xdr:from>
    <xdr:to>
      <xdr:col>55</xdr:col>
      <xdr:colOff>50800</xdr:colOff>
      <xdr:row>38</xdr:row>
      <xdr:rowOff>29280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4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99701</xdr:rowOff>
    </xdr:from>
    <xdr:to>
      <xdr:col>50</xdr:col>
      <xdr:colOff>165100</xdr:colOff>
      <xdr:row>38</xdr:row>
      <xdr:rowOff>29851</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20979</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53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100787</xdr:rowOff>
    </xdr:from>
    <xdr:to>
      <xdr:col>46</xdr:col>
      <xdr:colOff>38100</xdr:colOff>
      <xdr:row>38</xdr:row>
      <xdr:rowOff>30938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101587</xdr:rowOff>
    </xdr:from>
    <xdr:to>
      <xdr:col>41</xdr:col>
      <xdr:colOff>101600</xdr:colOff>
      <xdr:row>38</xdr:row>
      <xdr:rowOff>31738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4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22865</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102388</xdr:rowOff>
    </xdr:from>
    <xdr:to>
      <xdr:col>36</xdr:col>
      <xdr:colOff>165100</xdr:colOff>
      <xdr:row>38</xdr:row>
      <xdr:rowOff>32538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23665</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3017" y="65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2119</xdr:rowOff>
    </xdr:from>
    <xdr:to>
      <xdr:col>55</xdr:col>
      <xdr:colOff>0</xdr:colOff>
      <xdr:row>58</xdr:row>
      <xdr:rowOff>20961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9946219"/>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2119</xdr:rowOff>
    </xdr:from>
    <xdr:to>
      <xdr:col>50</xdr:col>
      <xdr:colOff>114300</xdr:colOff>
      <xdr:row>58</xdr:row>
      <xdr:rowOff>73946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946219"/>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69447</xdr:rowOff>
    </xdr:from>
    <xdr:to>
      <xdr:col>45</xdr:col>
      <xdr:colOff>177800</xdr:colOff>
      <xdr:row>58</xdr:row>
      <xdr:rowOff>73946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10013547"/>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55136</xdr:rowOff>
    </xdr:from>
    <xdr:to>
      <xdr:col>41</xdr:col>
      <xdr:colOff>50800</xdr:colOff>
      <xdr:row>58</xdr:row>
      <xdr:rowOff>69447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999236"/>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141611</xdr:rowOff>
    </xdr:from>
    <xdr:to>
      <xdr:col>55</xdr:col>
      <xdr:colOff>50800</xdr:colOff>
      <xdr:row>58</xdr:row>
      <xdr:rowOff>71761</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56538</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82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122769</xdr:rowOff>
    </xdr:from>
    <xdr:to>
      <xdr:col>50</xdr:col>
      <xdr:colOff>165100</xdr:colOff>
      <xdr:row>58</xdr:row>
      <xdr:rowOff>52919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8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44046</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99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23146</xdr:rowOff>
    </xdr:from>
    <xdr:to>
      <xdr:col>46</xdr:col>
      <xdr:colOff>38100</xdr:colOff>
      <xdr:row>58</xdr:row>
      <xdr:rowOff>124746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9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115873</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100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18647</xdr:rowOff>
    </xdr:from>
    <xdr:to>
      <xdr:col>41</xdr:col>
      <xdr:colOff>101600</xdr:colOff>
      <xdr:row>58</xdr:row>
      <xdr:rowOff>120247</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9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111374</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100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4336</xdr:rowOff>
    </xdr:from>
    <xdr:to>
      <xdr:col>36</xdr:col>
      <xdr:colOff>165100</xdr:colOff>
      <xdr:row>58</xdr:row>
      <xdr:rowOff>105936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9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97063</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100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21738</xdr:rowOff>
    </xdr:from>
    <xdr:to>
      <xdr:col>55</xdr:col>
      <xdr:colOff>0</xdr:colOff>
      <xdr:row>79</xdr:row>
      <xdr:rowOff>24085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566288"/>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21738</xdr:rowOff>
    </xdr:from>
    <xdr:to>
      <xdr:col>50</xdr:col>
      <xdr:colOff>114300</xdr:colOff>
      <xdr:row>79</xdr:row>
      <xdr:rowOff>27854</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566288"/>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141038</xdr:rowOff>
    </xdr:from>
    <xdr:to>
      <xdr:col>45</xdr:col>
      <xdr:colOff>177800</xdr:colOff>
      <xdr:row>79</xdr:row>
      <xdr:rowOff>27854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514138"/>
          <a:ext cx="889000" cy="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141038</xdr:rowOff>
    </xdr:from>
    <xdr:to>
      <xdr:col>41</xdr:col>
      <xdr:colOff>50800</xdr:colOff>
      <xdr:row>79</xdr:row>
      <xdr:rowOff>32369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514138"/>
          <a:ext cx="889000" cy="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144735</xdr:rowOff>
    </xdr:from>
    <xdr:to>
      <xdr:col>55</xdr:col>
      <xdr:colOff>50800</xdr:colOff>
      <xdr:row>79</xdr:row>
      <xdr:rowOff>74885</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5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59662</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142388</xdr:rowOff>
    </xdr:from>
    <xdr:to>
      <xdr:col>50</xdr:col>
      <xdr:colOff>165100</xdr:colOff>
      <xdr:row>79</xdr:row>
      <xdr:rowOff>72538</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5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63665</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8" y="1360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148504</xdr:rowOff>
    </xdr:from>
    <xdr:to>
      <xdr:col>46</xdr:col>
      <xdr:colOff>38100</xdr:colOff>
      <xdr:row>79</xdr:row>
      <xdr:rowOff>78654</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5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69781</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8" y="13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90238</xdr:rowOff>
    </xdr:from>
    <xdr:to>
      <xdr:col>41</xdr:col>
      <xdr:colOff>101600</xdr:colOff>
      <xdr:row>79</xdr:row>
      <xdr:rowOff>20388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4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11515</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5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153019</xdr:rowOff>
    </xdr:from>
    <xdr:to>
      <xdr:col>36</xdr:col>
      <xdr:colOff>165100</xdr:colOff>
      <xdr:row>79</xdr:row>
      <xdr:rowOff>83169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5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74296</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36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23718</xdr:rowOff>
    </xdr:from>
    <xdr:to>
      <xdr:col>55</xdr:col>
      <xdr:colOff>0</xdr:colOff>
      <xdr:row>96</xdr:row>
      <xdr:rowOff>47592</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5625668"/>
          <a:ext cx="838200" cy="88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47592</xdr:rowOff>
    </xdr:from>
    <xdr:to>
      <xdr:col>50</xdr:col>
      <xdr:colOff>114300</xdr:colOff>
      <xdr:row>96</xdr:row>
      <xdr:rowOff>65314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506792"/>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65314</xdr:rowOff>
    </xdr:from>
    <xdr:to>
      <xdr:col>45</xdr:col>
      <xdr:colOff>177800</xdr:colOff>
      <xdr:row>97</xdr:row>
      <xdr:rowOff>369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524514"/>
          <a:ext cx="889000" cy="10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xdr:rowOff>
    </xdr:from>
    <xdr:to>
      <xdr:col>41</xdr:col>
      <xdr:colOff>50800</xdr:colOff>
      <xdr:row>97</xdr:row>
      <xdr:rowOff>73099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631019"/>
          <a:ext cx="889000" cy="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144368</xdr:rowOff>
    </xdr:from>
    <xdr:to>
      <xdr:col>55</xdr:col>
      <xdr:colOff>50800</xdr:colOff>
      <xdr:row>91</xdr:row>
      <xdr:rowOff>74518</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55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97395</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55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168242</xdr:rowOff>
    </xdr:from>
    <xdr:to>
      <xdr:col>50</xdr:col>
      <xdr:colOff>165100</xdr:colOff>
      <xdr:row>96</xdr:row>
      <xdr:rowOff>98392</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4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114919</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23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14514</xdr:rowOff>
    </xdr:from>
    <xdr:to>
      <xdr:col>46</xdr:col>
      <xdr:colOff>38100</xdr:colOff>
      <xdr:row>96</xdr:row>
      <xdr:rowOff>116114</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4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132641</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2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121019</xdr:rowOff>
    </xdr:from>
    <xdr:to>
      <xdr:col>41</xdr:col>
      <xdr:colOff>101600</xdr:colOff>
      <xdr:row>97</xdr:row>
      <xdr:rowOff>51169</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42296</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22299</xdr:rowOff>
    </xdr:from>
    <xdr:to>
      <xdr:col>36</xdr:col>
      <xdr:colOff>165100</xdr:colOff>
      <xdr:row>97</xdr:row>
      <xdr:rowOff>123899</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6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115026</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7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158952</xdr:rowOff>
    </xdr:from>
    <xdr:to>
      <xdr:col>85</xdr:col>
      <xdr:colOff>127000</xdr:colOff>
      <xdr:row>38</xdr:row>
      <xdr:rowOff>164274</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5481300" y="6674052"/>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158952</xdr:rowOff>
    </xdr:from>
    <xdr:to>
      <xdr:col>81</xdr:col>
      <xdr:colOff>50800</xdr:colOff>
      <xdr:row>39</xdr:row>
      <xdr:rowOff>38561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674052"/>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133414</xdr:rowOff>
    </xdr:from>
    <xdr:to>
      <xdr:col>76</xdr:col>
      <xdr:colOff>114300</xdr:colOff>
      <xdr:row>39</xdr:row>
      <xdr:rowOff>38561</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3703300" y="6477064"/>
          <a:ext cx="889000" cy="24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133414</xdr:rowOff>
    </xdr:from>
    <xdr:to>
      <xdr:col>71</xdr:col>
      <xdr:colOff>177800</xdr:colOff>
      <xdr:row>37</xdr:row>
      <xdr:rowOff>137904</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47706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113474</xdr:rowOff>
    </xdr:from>
    <xdr:to>
      <xdr:col>85</xdr:col>
      <xdr:colOff>177800</xdr:colOff>
      <xdr:row>39</xdr:row>
      <xdr:rowOff>43624</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28401</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108152</xdr:rowOff>
    </xdr:from>
    <xdr:to>
      <xdr:col>81</xdr:col>
      <xdr:colOff>101600</xdr:colOff>
      <xdr:row>39</xdr:row>
      <xdr:rowOff>38302</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29429</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7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159211</xdr:rowOff>
    </xdr:from>
    <xdr:to>
      <xdr:col>76</xdr:col>
      <xdr:colOff>165100</xdr:colOff>
      <xdr:row>39</xdr:row>
      <xdr:rowOff>89361</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6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80488</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7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82614</xdr:rowOff>
    </xdr:from>
    <xdr:to>
      <xdr:col>72</xdr:col>
      <xdr:colOff>38100</xdr:colOff>
      <xdr:row>38</xdr:row>
      <xdr:rowOff>12764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3891</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87104</xdr:rowOff>
    </xdr:from>
    <xdr:to>
      <xdr:col>67</xdr:col>
      <xdr:colOff>101600</xdr:colOff>
      <xdr:row>38</xdr:row>
      <xdr:rowOff>17254</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4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33781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49533</xdr:rowOff>
    </xdr:from>
    <xdr:to>
      <xdr:col>85</xdr:col>
      <xdr:colOff>127000</xdr:colOff>
      <xdr:row>58</xdr:row>
      <xdr:rowOff>52935</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5481300" y="9993633"/>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49533</xdr:rowOff>
    </xdr:from>
    <xdr:to>
      <xdr:col>81</xdr:col>
      <xdr:colOff>50800</xdr:colOff>
      <xdr:row>58</xdr:row>
      <xdr:rowOff>75932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993633"/>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44576</xdr:rowOff>
    </xdr:from>
    <xdr:to>
      <xdr:col>76</xdr:col>
      <xdr:colOff>114300</xdr:colOff>
      <xdr:row>58</xdr:row>
      <xdr:rowOff>75932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3703300" y="9988676"/>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44576</xdr:rowOff>
    </xdr:from>
    <xdr:to>
      <xdr:col>71</xdr:col>
      <xdr:colOff>177800</xdr:colOff>
      <xdr:row>58</xdr:row>
      <xdr:rowOff>80630</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988676"/>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2135</xdr:rowOff>
    </xdr:from>
    <xdr:to>
      <xdr:col>85</xdr:col>
      <xdr:colOff>177800</xdr:colOff>
      <xdr:row>58</xdr:row>
      <xdr:rowOff>103735</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88512</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8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170183</xdr:rowOff>
    </xdr:from>
    <xdr:to>
      <xdr:col>81</xdr:col>
      <xdr:colOff>101600</xdr:colOff>
      <xdr:row>58</xdr:row>
      <xdr:rowOff>100333</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9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91460</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25132</xdr:rowOff>
    </xdr:from>
    <xdr:to>
      <xdr:col>76</xdr:col>
      <xdr:colOff>165100</xdr:colOff>
      <xdr:row>58</xdr:row>
      <xdr:rowOff>126732</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9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117859</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100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165226</xdr:rowOff>
    </xdr:from>
    <xdr:to>
      <xdr:col>72</xdr:col>
      <xdr:colOff>38100</xdr:colOff>
      <xdr:row>58</xdr:row>
      <xdr:rowOff>95376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9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86503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100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29830</xdr:rowOff>
    </xdr:from>
    <xdr:to>
      <xdr:col>67</xdr:col>
      <xdr:colOff>101600</xdr:colOff>
      <xdr:row>58</xdr:row>
      <xdr:rowOff>131430</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122557</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10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97278</xdr:rowOff>
    </xdr:from>
    <xdr:to>
      <xdr:col>81</xdr:col>
      <xdr:colOff>50800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364182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97278</xdr:rowOff>
    </xdr:from>
    <xdr:to>
      <xdr:col>76</xdr:col>
      <xdr:colOff>114300</xdr:colOff>
      <xdr:row>79</xdr:row>
      <xdr:rowOff>98617</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703300" y="1364182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96963</xdr:rowOff>
    </xdr:from>
    <xdr:to>
      <xdr:col>71</xdr:col>
      <xdr:colOff>177800</xdr:colOff>
      <xdr:row>79</xdr:row>
      <xdr:rowOff>98617</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2814300" y="13641513"/>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46478</xdr:rowOff>
    </xdr:from>
    <xdr:to>
      <xdr:col>76</xdr:col>
      <xdr:colOff>165100</xdr:colOff>
      <xdr:row>79</xdr:row>
      <xdr:rowOff>148078</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139205</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3017" y="1368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47817</xdr:rowOff>
    </xdr:from>
    <xdr:to>
      <xdr:col>72</xdr:col>
      <xdr:colOff>38100</xdr:colOff>
      <xdr:row>79</xdr:row>
      <xdr:rowOff>149417</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140544</xdr:rowOff>
    </xdr:from>
    <xdr:ext cx="313932"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46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46163</xdr:rowOff>
    </xdr:from>
    <xdr:to>
      <xdr:col>67</xdr:col>
      <xdr:colOff>101600</xdr:colOff>
      <xdr:row>79</xdr:row>
      <xdr:rowOff>147763</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138890</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5017" y="1368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122289</xdr:rowOff>
    </xdr:from>
    <xdr:to>
      <xdr:col>85</xdr:col>
      <xdr:colOff>127000</xdr:colOff>
      <xdr:row>97</xdr:row>
      <xdr:rowOff>144923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752939"/>
          <a:ext cx="838200" cy="2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122425</xdr:rowOff>
    </xdr:from>
    <xdr:to>
      <xdr:col>81</xdr:col>
      <xdr:colOff>50800</xdr:colOff>
      <xdr:row>97</xdr:row>
      <xdr:rowOff>144923</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4592300" y="16753075"/>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122425</xdr:rowOff>
    </xdr:from>
    <xdr:to>
      <xdr:col>76</xdr:col>
      <xdr:colOff>114300</xdr:colOff>
      <xdr:row>97</xdr:row>
      <xdr:rowOff>133719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75307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132876</xdr:rowOff>
    </xdr:from>
    <xdr:to>
      <xdr:col>71</xdr:col>
      <xdr:colOff>177800</xdr:colOff>
      <xdr:row>97</xdr:row>
      <xdr:rowOff>133719</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814300" y="16763526"/>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71489</xdr:rowOff>
    </xdr:from>
    <xdr:to>
      <xdr:col>85</xdr:col>
      <xdr:colOff>177800</xdr:colOff>
      <xdr:row>98</xdr:row>
      <xdr:rowOff>1639</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7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49916</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94123</xdr:rowOff>
    </xdr:from>
    <xdr:to>
      <xdr:col>81</xdr:col>
      <xdr:colOff>101600</xdr:colOff>
      <xdr:row>98</xdr:row>
      <xdr:rowOff>24273</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7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15400</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8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71625</xdr:rowOff>
    </xdr:from>
    <xdr:to>
      <xdr:col>76</xdr:col>
      <xdr:colOff>165100</xdr:colOff>
      <xdr:row>98</xdr:row>
      <xdr:rowOff>1775</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164352</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82919</xdr:rowOff>
    </xdr:from>
    <xdr:to>
      <xdr:col>72</xdr:col>
      <xdr:colOff>38100</xdr:colOff>
      <xdr:row>98</xdr:row>
      <xdr:rowOff>13069</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7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4196</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8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82076</xdr:rowOff>
    </xdr:from>
    <xdr:to>
      <xdr:col>67</xdr:col>
      <xdr:colOff>101600</xdr:colOff>
      <xdr:row>98</xdr:row>
      <xdr:rowOff>12226</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7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3353</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8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土木費については町営住宅の建設事業により前年度に比べ大きく上昇しており、類似団体平均を大きく上回っている。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また、総務費についても基幹系システムの導入等で昨年より上昇している。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民生費については物価高騰対応重点支援給付金等に伴い増額している。類似団体平均は上回っており、住民の高齢化が進む中で、民生費の右肩上がりの状況は続いていくと思われる。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全体のコスト削減に向けて、投資的経費を中心に抑制に努める。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町営住宅建設事業やそれに伴う整備事業等により、実質収支額は前年度と比較して大きく減少した。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ただ、財政調整基金は取り崩さず、剰余金を積むことで残額が増加した。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次行政改革に基づき取り組みを行い、歳入の確保と経費削減に努める。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町立病院事業特別会計において赤字が生じているが、連結実質赤字比率はマイナスとなった。一般会計においては、前年度と比べると一般会計の実質収支の減少に伴い黒字額も減少している。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国民健康保険特別会計においても前年度に比べ実質収支の減少に伴い黒字額も減少している。今後も収入を確保し、健全な財政運営に努める。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おいても実質収支の減少に伴い、黒字額も減少している。経営状況の悪化から剰余額が減少し、黒字額に余裕を持てない状況が迫っているため、一般会計だけでなく特別会計における収支についても細心の注意を払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公共下水道における起債の償還が順次開始されていることに伴い公営企業債の元利償還金に対する繰入金が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百万円増加している。また、庁舎建設の償還が開始したため、元利償還金が増加し、実質的な公債費比率も上昇した。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今後、町営住宅建設等に伴う元利償還金が増加していくことが予想されるため、投資的事業の計画的な実施により、起債の抑制に努め当該比率の上昇を抑える。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公営企業債等繰入見込額は減少しているが、一般会計の地方債現在高、組合等負担見込額、退職手当負担見込額は増加しており、将来負担額は年々増加している。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今後は投資的事業を計画的に実施し、起債の抑制に努める。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主な要因としては、財政調整基金の剰余金積立と減債基金による積立とその他の特定目的基金の積立額が取崩額を上回ったため、増加となった。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今後多額の基金取り崩しを避けるため、より真に必要な事業を見極め、事業実施の適正化を図り、計画的に積み立てる。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ふるさと応援基金：寄附された小竹町ふるさと応援寄附金により、住民との協働のまちづくりを実現し、地域活性化を図る。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水源のかん養、自然環境の保全及び良好な景観の形成等多面的な機能を将来にわたって適切かつ十分に発揮し、農業の持続的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小竹町定住促進住宅基金：促進住宅及び共同施設の建設、修繕または改良等に要する経費の財源に充てる。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：特別職の常勤の職員及び一般職の職員の退職手当の財源に充てる</a:t>
          </a:r>
          <a:r>
            <a:rPr lang="ja-JP" altLang="ja-JP" sz="1300" b="0" i="0" baseline="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災害対策基金：地震、風水害その他の自然災害により甚大な被害が発生した場合の応急対策及び復旧対策に要する経費の財源に充てる。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ふるさと応援基金：積み立て額が取崩額を上回ったため増額となった。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農業用施設整備及び自然環境の保全等に関する基金：毎年のランニングコストに加え、排水機場のポンプの修繕のために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小竹町定住促進住宅基金：積み立て額が取崩額を上回ったため。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職員退職手当基金：積み立て額が取崩し額を上回ったため増額となった。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小竹町定住促進住宅基金：使用料から維持管理費を差し引いた金額の近似値である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万円を毎年度積立している。次期大規模改築のために取崩しする予定。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職員退職手当基金：退職予定者を適切に把握し、それを元に毎年度の積立額を確定させ、長期的に積み立てる。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要因としては、令和５年度末において積立を行うのに対し、取り崩しがなかったため、増加となった。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不安定な地方行政が続く中、経常経費の増加や、山積みした諸課題に対応しつつ、不測の事態による行政サービスの低下を招くことのないよう、適切な管理を行う。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本町においては毎年度起債を行っており、今後もその状況が続く見込みである。このことを踏まえて、厳しい財政状況ではあるが、将来の償還財源として模索していき、当該基金の積立を行っていく。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9" t="s">
        <v>76</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5"/>
      <c r="DK1" s="175"/>
      <c r="DL1" s="175"/>
      <c r="DM1" s="175"/>
      <c r="DN1" s="175"/>
      <c r="DO1" s="175"/>
    </row>
    <row r="2" spans="1:119" ht="24.75" thickBot="1">
      <c r="B2" s="176" t="s">
        <v>77</v>
      </c>
      <c r="C2" s="176"/>
      <c r="D2" s="177"/>
    </row>
    <row r="3" spans="1:119" ht="18.75" customHeight="1" thickBot="1">
      <c r="A3" s="175"/>
      <c r="B3" s="370" t="s">
        <v>78</v>
      </c>
      <c r="C3" s="371"/>
      <c r="D3" s="371"/>
      <c r="E3" s="372"/>
      <c r="F3" s="372"/>
      <c r="G3" s="372"/>
      <c r="H3" s="372"/>
      <c r="I3" s="372"/>
      <c r="J3" s="372"/>
      <c r="K3" s="372"/>
      <c r="L3" s="372" t="s">
        <v>79</v>
      </c>
      <c r="M3" s="372"/>
      <c r="N3" s="372"/>
      <c r="O3" s="372"/>
      <c r="P3" s="372"/>
      <c r="Q3" s="372"/>
      <c r="R3" s="379"/>
      <c r="S3" s="379"/>
      <c r="T3" s="379"/>
      <c r="U3" s="379"/>
      <c r="V3" s="380"/>
      <c r="W3" s="354" t="s">
        <v>80</v>
      </c>
      <c r="X3" s="355"/>
      <c r="Y3" s="355"/>
      <c r="Z3" s="355"/>
      <c r="AA3" s="355"/>
      <c r="AB3" s="371"/>
      <c r="AC3" s="379" t="s">
        <v>81</v>
      </c>
      <c r="AD3" s="355"/>
      <c r="AE3" s="355"/>
      <c r="AF3" s="355"/>
      <c r="AG3" s="355"/>
      <c r="AH3" s="355"/>
      <c r="AI3" s="355"/>
      <c r="AJ3" s="355"/>
      <c r="AK3" s="355"/>
      <c r="AL3" s="356"/>
      <c r="AM3" s="354" t="s">
        <v>82</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83</v>
      </c>
      <c r="BO3" s="355"/>
      <c r="BP3" s="355"/>
      <c r="BQ3" s="355"/>
      <c r="BR3" s="355"/>
      <c r="BS3" s="355"/>
      <c r="BT3" s="355"/>
      <c r="BU3" s="356"/>
      <c r="BV3" s="354" t="s">
        <v>84</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85</v>
      </c>
      <c r="CU3" s="355"/>
      <c r="CV3" s="355"/>
      <c r="CW3" s="355"/>
      <c r="CX3" s="355"/>
      <c r="CY3" s="355"/>
      <c r="CZ3" s="355"/>
      <c r="DA3" s="356"/>
      <c r="DB3" s="354" t="s">
        <v>86</v>
      </c>
      <c r="DC3" s="355"/>
      <c r="DD3" s="355"/>
      <c r="DE3" s="355"/>
      <c r="DF3" s="355"/>
      <c r="DG3" s="355"/>
      <c r="DH3" s="355"/>
      <c r="DI3" s="356"/>
    </row>
    <row r="4" spans="1:119" ht="18.75" customHeight="1">
      <c r="A4" s="175"/>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87</v>
      </c>
      <c r="AZ4" s="358"/>
      <c r="BA4" s="358"/>
      <c r="BB4" s="358"/>
      <c r="BC4" s="358"/>
      <c r="BD4" s="358"/>
      <c r="BE4" s="358"/>
      <c r="BF4" s="358"/>
      <c r="BG4" s="358"/>
      <c r="BH4" s="358"/>
      <c r="BI4" s="358"/>
      <c r="BJ4" s="358"/>
      <c r="BK4" s="358"/>
      <c r="BL4" s="358"/>
      <c r="BM4" s="359"/>
      <c r="BN4" s="360">
        <v>7139172</v>
      </c>
      <c r="BO4" s="361"/>
      <c r="BP4" s="361"/>
      <c r="BQ4" s="361"/>
      <c r="BR4" s="361"/>
      <c r="BS4" s="361"/>
      <c r="BT4" s="361"/>
      <c r="BU4" s="362"/>
      <c r="BV4" s="360">
        <v>5872754</v>
      </c>
      <c r="BW4" s="361"/>
      <c r="BX4" s="361"/>
      <c r="BY4" s="361"/>
      <c r="BZ4" s="361"/>
      <c r="CA4" s="361"/>
      <c r="CB4" s="361"/>
      <c r="CC4" s="362"/>
      <c r="CD4" s="363" t="s">
        <v>88</v>
      </c>
      <c r="CE4" s="364"/>
      <c r="CF4" s="364"/>
      <c r="CG4" s="364"/>
      <c r="CH4" s="364"/>
      <c r="CI4" s="364"/>
      <c r="CJ4" s="364"/>
      <c r="CK4" s="364"/>
      <c r="CL4" s="364"/>
      <c r="CM4" s="364"/>
      <c r="CN4" s="364"/>
      <c r="CO4" s="364"/>
      <c r="CP4" s="364"/>
      <c r="CQ4" s="364"/>
      <c r="CR4" s="364"/>
      <c r="CS4" s="365"/>
      <c r="CT4" s="366">
        <v>3.6</v>
      </c>
      <c r="CU4" s="367"/>
      <c r="CV4" s="367"/>
      <c r="CW4" s="367"/>
      <c r="CX4" s="367"/>
      <c r="CY4" s="367"/>
      <c r="CZ4" s="367"/>
      <c r="DA4" s="368"/>
      <c r="DB4" s="366">
        <v>10.3</v>
      </c>
      <c r="DC4" s="367"/>
      <c r="DD4" s="367"/>
      <c r="DE4" s="367"/>
      <c r="DF4" s="367"/>
      <c r="DG4" s="367"/>
      <c r="DH4" s="367"/>
      <c r="DI4" s="368"/>
    </row>
    <row r="5" spans="1:119" ht="18.75" customHeight="1">
      <c r="A5" s="175"/>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89</v>
      </c>
      <c r="AN5" s="427"/>
      <c r="AO5" s="427"/>
      <c r="AP5" s="427"/>
      <c r="AQ5" s="427"/>
      <c r="AR5" s="427"/>
      <c r="AS5" s="427"/>
      <c r="AT5" s="428"/>
      <c r="AU5" s="429" t="s">
        <v>90</v>
      </c>
      <c r="AV5" s="430"/>
      <c r="AW5" s="430"/>
      <c r="AX5" s="430"/>
      <c r="AY5" s="431" t="s">
        <v>91</v>
      </c>
      <c r="AZ5" s="432"/>
      <c r="BA5" s="432"/>
      <c r="BB5" s="432"/>
      <c r="BC5" s="432"/>
      <c r="BD5" s="432"/>
      <c r="BE5" s="432"/>
      <c r="BF5" s="432"/>
      <c r="BG5" s="432"/>
      <c r="BH5" s="432"/>
      <c r="BI5" s="432"/>
      <c r="BJ5" s="432"/>
      <c r="BK5" s="432"/>
      <c r="BL5" s="432"/>
      <c r="BM5" s="433"/>
      <c r="BN5" s="397">
        <v>7029179</v>
      </c>
      <c r="BO5" s="398"/>
      <c r="BP5" s="398"/>
      <c r="BQ5" s="398"/>
      <c r="BR5" s="398"/>
      <c r="BS5" s="398"/>
      <c r="BT5" s="398"/>
      <c r="BU5" s="399"/>
      <c r="BV5" s="397">
        <v>5572350</v>
      </c>
      <c r="BW5" s="398"/>
      <c r="BX5" s="398"/>
      <c r="BY5" s="398"/>
      <c r="BZ5" s="398"/>
      <c r="CA5" s="398"/>
      <c r="CB5" s="398"/>
      <c r="CC5" s="399"/>
      <c r="CD5" s="400" t="s">
        <v>92</v>
      </c>
      <c r="CE5" s="401"/>
      <c r="CF5" s="401"/>
      <c r="CG5" s="401"/>
      <c r="CH5" s="401"/>
      <c r="CI5" s="401"/>
      <c r="CJ5" s="401"/>
      <c r="CK5" s="401"/>
      <c r="CL5" s="401"/>
      <c r="CM5" s="401"/>
      <c r="CN5" s="401"/>
      <c r="CO5" s="401"/>
      <c r="CP5" s="401"/>
      <c r="CQ5" s="401"/>
      <c r="CR5" s="401"/>
      <c r="CS5" s="402"/>
      <c r="CT5" s="394">
        <v>90.7</v>
      </c>
      <c r="CU5" s="395"/>
      <c r="CV5" s="395"/>
      <c r="CW5" s="395"/>
      <c r="CX5" s="395"/>
      <c r="CY5" s="395"/>
      <c r="CZ5" s="395"/>
      <c r="DA5" s="396"/>
      <c r="DB5" s="394">
        <v>89.3</v>
      </c>
      <c r="DC5" s="395"/>
      <c r="DD5" s="395"/>
      <c r="DE5" s="395"/>
      <c r="DF5" s="395"/>
      <c r="DG5" s="395"/>
      <c r="DH5" s="395"/>
      <c r="DI5" s="396"/>
    </row>
    <row r="6" spans="1:119" ht="18.75" customHeight="1">
      <c r="A6" s="175"/>
      <c r="B6" s="403" t="s">
        <v>93</v>
      </c>
      <c r="C6" s="404"/>
      <c r="D6" s="404"/>
      <c r="E6" s="405"/>
      <c r="F6" s="405"/>
      <c r="G6" s="405"/>
      <c r="H6" s="405"/>
      <c r="I6" s="405"/>
      <c r="J6" s="405"/>
      <c r="K6" s="405"/>
      <c r="L6" s="405" t="s">
        <v>94</v>
      </c>
      <c r="M6" s="405"/>
      <c r="N6" s="405"/>
      <c r="O6" s="405"/>
      <c r="P6" s="405"/>
      <c r="Q6" s="405"/>
      <c r="R6" s="409"/>
      <c r="S6" s="409"/>
      <c r="T6" s="409"/>
      <c r="U6" s="409"/>
      <c r="V6" s="410"/>
      <c r="W6" s="413" t="s">
        <v>95</v>
      </c>
      <c r="X6" s="414"/>
      <c r="Y6" s="414"/>
      <c r="Z6" s="414"/>
      <c r="AA6" s="414"/>
      <c r="AB6" s="404"/>
      <c r="AC6" s="417" t="s">
        <v>96</v>
      </c>
      <c r="AD6" s="418"/>
      <c r="AE6" s="418"/>
      <c r="AF6" s="418"/>
      <c r="AG6" s="418"/>
      <c r="AH6" s="418"/>
      <c r="AI6" s="418"/>
      <c r="AJ6" s="418"/>
      <c r="AK6" s="418"/>
      <c r="AL6" s="419"/>
      <c r="AM6" s="426" t="s">
        <v>97</v>
      </c>
      <c r="AN6" s="427"/>
      <c r="AO6" s="427"/>
      <c r="AP6" s="427"/>
      <c r="AQ6" s="427"/>
      <c r="AR6" s="427"/>
      <c r="AS6" s="427"/>
      <c r="AT6" s="428"/>
      <c r="AU6" s="429" t="s">
        <v>90</v>
      </c>
      <c r="AV6" s="430"/>
      <c r="AW6" s="430"/>
      <c r="AX6" s="430"/>
      <c r="AY6" s="431" t="s">
        <v>98</v>
      </c>
      <c r="AZ6" s="432"/>
      <c r="BA6" s="432"/>
      <c r="BB6" s="432"/>
      <c r="BC6" s="432"/>
      <c r="BD6" s="432"/>
      <c r="BE6" s="432"/>
      <c r="BF6" s="432"/>
      <c r="BG6" s="432"/>
      <c r="BH6" s="432"/>
      <c r="BI6" s="432"/>
      <c r="BJ6" s="432"/>
      <c r="BK6" s="432"/>
      <c r="BL6" s="432"/>
      <c r="BM6" s="433"/>
      <c r="BN6" s="397">
        <v>109993</v>
      </c>
      <c r="BO6" s="398"/>
      <c r="BP6" s="398"/>
      <c r="BQ6" s="398"/>
      <c r="BR6" s="398"/>
      <c r="BS6" s="398"/>
      <c r="BT6" s="398"/>
      <c r="BU6" s="399"/>
      <c r="BV6" s="397">
        <v>300404</v>
      </c>
      <c r="BW6" s="398"/>
      <c r="BX6" s="398"/>
      <c r="BY6" s="398"/>
      <c r="BZ6" s="398"/>
      <c r="CA6" s="398"/>
      <c r="CB6" s="398"/>
      <c r="CC6" s="399"/>
      <c r="CD6" s="400" t="s">
        <v>99</v>
      </c>
      <c r="CE6" s="401"/>
      <c r="CF6" s="401"/>
      <c r="CG6" s="401"/>
      <c r="CH6" s="401"/>
      <c r="CI6" s="401"/>
      <c r="CJ6" s="401"/>
      <c r="CK6" s="401"/>
      <c r="CL6" s="401"/>
      <c r="CM6" s="401"/>
      <c r="CN6" s="401"/>
      <c r="CO6" s="401"/>
      <c r="CP6" s="401"/>
      <c r="CQ6" s="401"/>
      <c r="CR6" s="401"/>
      <c r="CS6" s="402"/>
      <c r="CT6" s="434">
        <v>91.2</v>
      </c>
      <c r="CU6" s="435"/>
      <c r="CV6" s="435"/>
      <c r="CW6" s="435"/>
      <c r="CX6" s="435"/>
      <c r="CY6" s="435"/>
      <c r="CZ6" s="435"/>
      <c r="DA6" s="436"/>
      <c r="DB6" s="434">
        <v>90.3</v>
      </c>
      <c r="DC6" s="435"/>
      <c r="DD6" s="435"/>
      <c r="DE6" s="435"/>
      <c r="DF6" s="435"/>
      <c r="DG6" s="435"/>
      <c r="DH6" s="435"/>
      <c r="DI6" s="436"/>
    </row>
    <row r="7" spans="1:119" ht="18.75" customHeight="1">
      <c r="A7" s="175"/>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100</v>
      </c>
      <c r="AN7" s="427"/>
      <c r="AO7" s="427"/>
      <c r="AP7" s="427"/>
      <c r="AQ7" s="427"/>
      <c r="AR7" s="427"/>
      <c r="AS7" s="427"/>
      <c r="AT7" s="428"/>
      <c r="AU7" s="429" t="s">
        <v>90</v>
      </c>
      <c r="AV7" s="430"/>
      <c r="AW7" s="430"/>
      <c r="AX7" s="430"/>
      <c r="AY7" s="431" t="s">
        <v>101</v>
      </c>
      <c r="AZ7" s="432"/>
      <c r="BA7" s="432"/>
      <c r="BB7" s="432"/>
      <c r="BC7" s="432"/>
      <c r="BD7" s="432"/>
      <c r="BE7" s="432"/>
      <c r="BF7" s="432"/>
      <c r="BG7" s="432"/>
      <c r="BH7" s="432"/>
      <c r="BI7" s="432"/>
      <c r="BJ7" s="432"/>
      <c r="BK7" s="432"/>
      <c r="BL7" s="432"/>
      <c r="BM7" s="433"/>
      <c r="BN7" s="397">
        <v>3252</v>
      </c>
      <c r="BO7" s="398"/>
      <c r="BP7" s="398"/>
      <c r="BQ7" s="398"/>
      <c r="BR7" s="398"/>
      <c r="BS7" s="398"/>
      <c r="BT7" s="398"/>
      <c r="BU7" s="399"/>
      <c r="BV7" s="397">
        <v>213</v>
      </c>
      <c r="BW7" s="398"/>
      <c r="BX7" s="398"/>
      <c r="BY7" s="398"/>
      <c r="BZ7" s="398"/>
      <c r="CA7" s="398"/>
      <c r="CB7" s="398"/>
      <c r="CC7" s="399"/>
      <c r="CD7" s="400" t="s">
        <v>102</v>
      </c>
      <c r="CE7" s="401"/>
      <c r="CF7" s="401"/>
      <c r="CG7" s="401"/>
      <c r="CH7" s="401"/>
      <c r="CI7" s="401"/>
      <c r="CJ7" s="401"/>
      <c r="CK7" s="401"/>
      <c r="CL7" s="401"/>
      <c r="CM7" s="401"/>
      <c r="CN7" s="401"/>
      <c r="CO7" s="401"/>
      <c r="CP7" s="401"/>
      <c r="CQ7" s="401"/>
      <c r="CR7" s="401"/>
      <c r="CS7" s="402"/>
      <c r="CT7" s="397">
        <v>2969361</v>
      </c>
      <c r="CU7" s="398"/>
      <c r="CV7" s="398"/>
      <c r="CW7" s="398"/>
      <c r="CX7" s="398"/>
      <c r="CY7" s="398"/>
      <c r="CZ7" s="398"/>
      <c r="DA7" s="399"/>
      <c r="DB7" s="397">
        <v>2914526</v>
      </c>
      <c r="DC7" s="398"/>
      <c r="DD7" s="398"/>
      <c r="DE7" s="398"/>
      <c r="DF7" s="398"/>
      <c r="DG7" s="398"/>
      <c r="DH7" s="398"/>
      <c r="DI7" s="399"/>
    </row>
    <row r="8" spans="1:119" ht="18.75" customHeight="1" thickBot="1">
      <c r="A8" s="175"/>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103</v>
      </c>
      <c r="AN8" s="427"/>
      <c r="AO8" s="427"/>
      <c r="AP8" s="427"/>
      <c r="AQ8" s="427"/>
      <c r="AR8" s="427"/>
      <c r="AS8" s="427"/>
      <c r="AT8" s="428"/>
      <c r="AU8" s="429" t="s">
        <v>90</v>
      </c>
      <c r="AV8" s="430"/>
      <c r="AW8" s="430"/>
      <c r="AX8" s="430"/>
      <c r="AY8" s="431" t="s">
        <v>104</v>
      </c>
      <c r="AZ8" s="432"/>
      <c r="BA8" s="432"/>
      <c r="BB8" s="432"/>
      <c r="BC8" s="432"/>
      <c r="BD8" s="432"/>
      <c r="BE8" s="432"/>
      <c r="BF8" s="432"/>
      <c r="BG8" s="432"/>
      <c r="BH8" s="432"/>
      <c r="BI8" s="432"/>
      <c r="BJ8" s="432"/>
      <c r="BK8" s="432"/>
      <c r="BL8" s="432"/>
      <c r="BM8" s="433"/>
      <c r="BN8" s="397">
        <v>106741</v>
      </c>
      <c r="BO8" s="398"/>
      <c r="BP8" s="398"/>
      <c r="BQ8" s="398"/>
      <c r="BR8" s="398"/>
      <c r="BS8" s="398"/>
      <c r="BT8" s="398"/>
      <c r="BU8" s="399"/>
      <c r="BV8" s="397">
        <v>300191</v>
      </c>
      <c r="BW8" s="398"/>
      <c r="BX8" s="398"/>
      <c r="BY8" s="398"/>
      <c r="BZ8" s="398"/>
      <c r="CA8" s="398"/>
      <c r="CB8" s="398"/>
      <c r="CC8" s="399"/>
      <c r="CD8" s="400" t="s">
        <v>105</v>
      </c>
      <c r="CE8" s="401"/>
      <c r="CF8" s="401"/>
      <c r="CG8" s="401"/>
      <c r="CH8" s="401"/>
      <c r="CI8" s="401"/>
      <c r="CJ8" s="401"/>
      <c r="CK8" s="401"/>
      <c r="CL8" s="401"/>
      <c r="CM8" s="401"/>
      <c r="CN8" s="401"/>
      <c r="CO8" s="401"/>
      <c r="CP8" s="401"/>
      <c r="CQ8" s="401"/>
      <c r="CR8" s="401"/>
      <c r="CS8" s="402"/>
      <c r="CT8" s="437">
        <v>0.32</v>
      </c>
      <c r="CU8" s="438"/>
      <c r="CV8" s="438"/>
      <c r="CW8" s="438"/>
      <c r="CX8" s="438"/>
      <c r="CY8" s="438"/>
      <c r="CZ8" s="438"/>
      <c r="DA8" s="439"/>
      <c r="DB8" s="437">
        <v>0.32</v>
      </c>
      <c r="DC8" s="438"/>
      <c r="DD8" s="438"/>
      <c r="DE8" s="438"/>
      <c r="DF8" s="438"/>
      <c r="DG8" s="438"/>
      <c r="DH8" s="438"/>
      <c r="DI8" s="439"/>
    </row>
    <row r="9" spans="1:119" ht="18.75" customHeight="1" thickBot="1">
      <c r="A9" s="175"/>
      <c r="B9" s="391" t="s">
        <v>106</v>
      </c>
      <c r="C9" s="392"/>
      <c r="D9" s="392"/>
      <c r="E9" s="392"/>
      <c r="F9" s="392"/>
      <c r="G9" s="392"/>
      <c r="H9" s="392"/>
      <c r="I9" s="392"/>
      <c r="J9" s="392"/>
      <c r="K9" s="440"/>
      <c r="L9" s="441" t="s">
        <v>107</v>
      </c>
      <c r="M9" s="442"/>
      <c r="N9" s="442"/>
      <c r="O9" s="442"/>
      <c r="P9" s="442"/>
      <c r="Q9" s="443"/>
      <c r="R9" s="444">
        <v>7151</v>
      </c>
      <c r="S9" s="445"/>
      <c r="T9" s="445"/>
      <c r="U9" s="445"/>
      <c r="V9" s="446"/>
      <c r="W9" s="354" t="s">
        <v>108</v>
      </c>
      <c r="X9" s="355"/>
      <c r="Y9" s="355"/>
      <c r="Z9" s="355"/>
      <c r="AA9" s="355"/>
      <c r="AB9" s="355"/>
      <c r="AC9" s="355"/>
      <c r="AD9" s="355"/>
      <c r="AE9" s="355"/>
      <c r="AF9" s="355"/>
      <c r="AG9" s="355"/>
      <c r="AH9" s="355"/>
      <c r="AI9" s="355"/>
      <c r="AJ9" s="355"/>
      <c r="AK9" s="355"/>
      <c r="AL9" s="356"/>
      <c r="AM9" s="426" t="s">
        <v>109</v>
      </c>
      <c r="AN9" s="427"/>
      <c r="AO9" s="427"/>
      <c r="AP9" s="427"/>
      <c r="AQ9" s="427"/>
      <c r="AR9" s="427"/>
      <c r="AS9" s="427"/>
      <c r="AT9" s="428"/>
      <c r="AU9" s="429" t="s">
        <v>90</v>
      </c>
      <c r="AV9" s="430"/>
      <c r="AW9" s="430"/>
      <c r="AX9" s="430"/>
      <c r="AY9" s="431" t="s">
        <v>110</v>
      </c>
      <c r="AZ9" s="432"/>
      <c r="BA9" s="432"/>
      <c r="BB9" s="432"/>
      <c r="BC9" s="432"/>
      <c r="BD9" s="432"/>
      <c r="BE9" s="432"/>
      <c r="BF9" s="432"/>
      <c r="BG9" s="432"/>
      <c r="BH9" s="432"/>
      <c r="BI9" s="432"/>
      <c r="BJ9" s="432"/>
      <c r="BK9" s="432"/>
      <c r="BL9" s="432"/>
      <c r="BM9" s="433"/>
      <c r="BN9" s="397">
        <v>-193450</v>
      </c>
      <c r="BO9" s="398"/>
      <c r="BP9" s="398"/>
      <c r="BQ9" s="398"/>
      <c r="BR9" s="398"/>
      <c r="BS9" s="398"/>
      <c r="BT9" s="398"/>
      <c r="BU9" s="399"/>
      <c r="BV9" s="397">
        <v>69889</v>
      </c>
      <c r="BW9" s="398"/>
      <c r="BX9" s="398"/>
      <c r="BY9" s="398"/>
      <c r="BZ9" s="398"/>
      <c r="CA9" s="398"/>
      <c r="CB9" s="398"/>
      <c r="CC9" s="399"/>
      <c r="CD9" s="400" t="s">
        <v>111</v>
      </c>
      <c r="CE9" s="401"/>
      <c r="CF9" s="401"/>
      <c r="CG9" s="401"/>
      <c r="CH9" s="401"/>
      <c r="CI9" s="401"/>
      <c r="CJ9" s="401"/>
      <c r="CK9" s="401"/>
      <c r="CL9" s="401"/>
      <c r="CM9" s="401"/>
      <c r="CN9" s="401"/>
      <c r="CO9" s="401"/>
      <c r="CP9" s="401"/>
      <c r="CQ9" s="401"/>
      <c r="CR9" s="401"/>
      <c r="CS9" s="402"/>
      <c r="CT9" s="394">
        <v>13.4</v>
      </c>
      <c r="CU9" s="395"/>
      <c r="CV9" s="395"/>
      <c r="CW9" s="395"/>
      <c r="CX9" s="395"/>
      <c r="CY9" s="395"/>
      <c r="CZ9" s="395"/>
      <c r="DA9" s="396"/>
      <c r="DB9" s="394">
        <v>12.3</v>
      </c>
      <c r="DC9" s="395"/>
      <c r="DD9" s="395"/>
      <c r="DE9" s="395"/>
      <c r="DF9" s="395"/>
      <c r="DG9" s="395"/>
      <c r="DH9" s="395"/>
      <c r="DI9" s="396"/>
    </row>
    <row r="10" spans="1:119" ht="18.75" customHeight="1" thickBot="1">
      <c r="A10" s="175"/>
      <c r="B10" s="391"/>
      <c r="C10" s="392"/>
      <c r="D10" s="392"/>
      <c r="E10" s="392"/>
      <c r="F10" s="392"/>
      <c r="G10" s="392"/>
      <c r="H10" s="392"/>
      <c r="I10" s="392"/>
      <c r="J10" s="392"/>
      <c r="K10" s="440"/>
      <c r="L10" s="447" t="s">
        <v>112</v>
      </c>
      <c r="M10" s="427"/>
      <c r="N10" s="427"/>
      <c r="O10" s="427"/>
      <c r="P10" s="427"/>
      <c r="Q10" s="428"/>
      <c r="R10" s="448">
        <v>7810</v>
      </c>
      <c r="S10" s="449"/>
      <c r="T10" s="449"/>
      <c r="U10" s="449"/>
      <c r="V10" s="450"/>
      <c r="W10" s="385"/>
      <c r="X10" s="386"/>
      <c r="Y10" s="386"/>
      <c r="Z10" s="386"/>
      <c r="AA10" s="386"/>
      <c r="AB10" s="386"/>
      <c r="AC10" s="386"/>
      <c r="AD10" s="386"/>
      <c r="AE10" s="386"/>
      <c r="AF10" s="386"/>
      <c r="AG10" s="386"/>
      <c r="AH10" s="386"/>
      <c r="AI10" s="386"/>
      <c r="AJ10" s="386"/>
      <c r="AK10" s="386"/>
      <c r="AL10" s="389"/>
      <c r="AM10" s="426" t="s">
        <v>113</v>
      </c>
      <c r="AN10" s="427"/>
      <c r="AO10" s="427"/>
      <c r="AP10" s="427"/>
      <c r="AQ10" s="427"/>
      <c r="AR10" s="427"/>
      <c r="AS10" s="427"/>
      <c r="AT10" s="428"/>
      <c r="AU10" s="429" t="s">
        <v>114</v>
      </c>
      <c r="AV10" s="430"/>
      <c r="AW10" s="430"/>
      <c r="AX10" s="430"/>
      <c r="AY10" s="431" t="s">
        <v>115</v>
      </c>
      <c r="AZ10" s="432"/>
      <c r="BA10" s="432"/>
      <c r="BB10" s="432"/>
      <c r="BC10" s="432"/>
      <c r="BD10" s="432"/>
      <c r="BE10" s="432"/>
      <c r="BF10" s="432"/>
      <c r="BG10" s="432"/>
      <c r="BH10" s="432"/>
      <c r="BI10" s="432"/>
      <c r="BJ10" s="432"/>
      <c r="BK10" s="432"/>
      <c r="BL10" s="432"/>
      <c r="BM10" s="433"/>
      <c r="BN10" s="397">
        <v>10</v>
      </c>
      <c r="BO10" s="398"/>
      <c r="BP10" s="398"/>
      <c r="BQ10" s="398"/>
      <c r="BR10" s="398"/>
      <c r="BS10" s="398"/>
      <c r="BT10" s="398"/>
      <c r="BU10" s="399"/>
      <c r="BV10" s="397">
        <v>0</v>
      </c>
      <c r="BW10" s="398"/>
      <c r="BX10" s="398"/>
      <c r="BY10" s="398"/>
      <c r="BZ10" s="398"/>
      <c r="CA10" s="398"/>
      <c r="CB10" s="398"/>
      <c r="CC10" s="399"/>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91"/>
      <c r="C11" s="392"/>
      <c r="D11" s="392"/>
      <c r="E11" s="392"/>
      <c r="F11" s="392"/>
      <c r="G11" s="392"/>
      <c r="H11" s="392"/>
      <c r="I11" s="392"/>
      <c r="J11" s="392"/>
      <c r="K11" s="440"/>
      <c r="L11" s="451" t="s">
        <v>117</v>
      </c>
      <c r="M11" s="452"/>
      <c r="N11" s="452"/>
      <c r="O11" s="452"/>
      <c r="P11" s="452"/>
      <c r="Q11" s="453"/>
      <c r="R11" s="454" t="s">
        <v>118</v>
      </c>
      <c r="S11" s="455"/>
      <c r="T11" s="455"/>
      <c r="U11" s="455"/>
      <c r="V11" s="456"/>
      <c r="W11" s="385"/>
      <c r="X11" s="386"/>
      <c r="Y11" s="386"/>
      <c r="Z11" s="386"/>
      <c r="AA11" s="386"/>
      <c r="AB11" s="386"/>
      <c r="AC11" s="386"/>
      <c r="AD11" s="386"/>
      <c r="AE11" s="386"/>
      <c r="AF11" s="386"/>
      <c r="AG11" s="386"/>
      <c r="AH11" s="386"/>
      <c r="AI11" s="386"/>
      <c r="AJ11" s="386"/>
      <c r="AK11" s="386"/>
      <c r="AL11" s="389"/>
      <c r="AM11" s="426" t="s">
        <v>119</v>
      </c>
      <c r="AN11" s="427"/>
      <c r="AO11" s="427"/>
      <c r="AP11" s="427"/>
      <c r="AQ11" s="427"/>
      <c r="AR11" s="427"/>
      <c r="AS11" s="427"/>
      <c r="AT11" s="428"/>
      <c r="AU11" s="429" t="s">
        <v>90</v>
      </c>
      <c r="AV11" s="430"/>
      <c r="AW11" s="430"/>
      <c r="AX11" s="430"/>
      <c r="AY11" s="431" t="s">
        <v>120</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0</v>
      </c>
      <c r="BW11" s="398"/>
      <c r="BX11" s="398"/>
      <c r="BY11" s="398"/>
      <c r="BZ11" s="398"/>
      <c r="CA11" s="398"/>
      <c r="CB11" s="398"/>
      <c r="CC11" s="399"/>
      <c r="CD11" s="400" t="s">
        <v>121</v>
      </c>
      <c r="CE11" s="401"/>
      <c r="CF11" s="401"/>
      <c r="CG11" s="401"/>
      <c r="CH11" s="401"/>
      <c r="CI11" s="401"/>
      <c r="CJ11" s="401"/>
      <c r="CK11" s="401"/>
      <c r="CL11" s="401"/>
      <c r="CM11" s="401"/>
      <c r="CN11" s="401"/>
      <c r="CO11" s="401"/>
      <c r="CP11" s="401"/>
      <c r="CQ11" s="401"/>
      <c r="CR11" s="401"/>
      <c r="CS11" s="402"/>
      <c r="CT11" s="437" t="s">
        <v>122</v>
      </c>
      <c r="CU11" s="438"/>
      <c r="CV11" s="438"/>
      <c r="CW11" s="438"/>
      <c r="CX11" s="438"/>
      <c r="CY11" s="438"/>
      <c r="CZ11" s="438"/>
      <c r="DA11" s="439"/>
      <c r="DB11" s="437" t="s">
        <v>122</v>
      </c>
      <c r="DC11" s="438"/>
      <c r="DD11" s="438"/>
      <c r="DE11" s="438"/>
      <c r="DF11" s="438"/>
      <c r="DG11" s="438"/>
      <c r="DH11" s="438"/>
      <c r="DI11" s="439"/>
    </row>
    <row r="12" spans="1:119" ht="18.75" customHeight="1">
      <c r="A12" s="175"/>
      <c r="B12" s="457" t="s">
        <v>123</v>
      </c>
      <c r="C12" s="458"/>
      <c r="D12" s="458"/>
      <c r="E12" s="458"/>
      <c r="F12" s="458"/>
      <c r="G12" s="458"/>
      <c r="H12" s="458"/>
      <c r="I12" s="458"/>
      <c r="J12" s="458"/>
      <c r="K12" s="459"/>
      <c r="L12" s="466" t="s">
        <v>124</v>
      </c>
      <c r="M12" s="467"/>
      <c r="N12" s="467"/>
      <c r="O12" s="467"/>
      <c r="P12" s="467"/>
      <c r="Q12" s="468"/>
      <c r="R12" s="469">
        <v>7030</v>
      </c>
      <c r="S12" s="470"/>
      <c r="T12" s="470"/>
      <c r="U12" s="470"/>
      <c r="V12" s="471"/>
      <c r="W12" s="472" t="s">
        <v>1</v>
      </c>
      <c r="X12" s="430"/>
      <c r="Y12" s="430"/>
      <c r="Z12" s="430"/>
      <c r="AA12" s="430"/>
      <c r="AB12" s="473"/>
      <c r="AC12" s="474" t="s">
        <v>125</v>
      </c>
      <c r="AD12" s="475"/>
      <c r="AE12" s="475"/>
      <c r="AF12" s="475"/>
      <c r="AG12" s="476"/>
      <c r="AH12" s="474" t="s">
        <v>126</v>
      </c>
      <c r="AI12" s="475"/>
      <c r="AJ12" s="475"/>
      <c r="AK12" s="475"/>
      <c r="AL12" s="477"/>
      <c r="AM12" s="426" t="s">
        <v>127</v>
      </c>
      <c r="AN12" s="427"/>
      <c r="AO12" s="427"/>
      <c r="AP12" s="427"/>
      <c r="AQ12" s="427"/>
      <c r="AR12" s="427"/>
      <c r="AS12" s="427"/>
      <c r="AT12" s="428"/>
      <c r="AU12" s="429" t="s">
        <v>90</v>
      </c>
      <c r="AV12" s="430"/>
      <c r="AW12" s="430"/>
      <c r="AX12" s="430"/>
      <c r="AY12" s="431" t="s">
        <v>128</v>
      </c>
      <c r="AZ12" s="432"/>
      <c r="BA12" s="432"/>
      <c r="BB12" s="432"/>
      <c r="BC12" s="432"/>
      <c r="BD12" s="432"/>
      <c r="BE12" s="432"/>
      <c r="BF12" s="432"/>
      <c r="BG12" s="432"/>
      <c r="BH12" s="432"/>
      <c r="BI12" s="432"/>
      <c r="BJ12" s="432"/>
      <c r="BK12" s="432"/>
      <c r="BL12" s="432"/>
      <c r="BM12" s="433"/>
      <c r="BN12" s="397">
        <v>0</v>
      </c>
      <c r="BO12" s="398"/>
      <c r="BP12" s="398"/>
      <c r="BQ12" s="398"/>
      <c r="BR12" s="398"/>
      <c r="BS12" s="398"/>
      <c r="BT12" s="398"/>
      <c r="BU12" s="399"/>
      <c r="BV12" s="397">
        <v>0</v>
      </c>
      <c r="BW12" s="398"/>
      <c r="BX12" s="398"/>
      <c r="BY12" s="398"/>
      <c r="BZ12" s="398"/>
      <c r="CA12" s="398"/>
      <c r="CB12" s="398"/>
      <c r="CC12" s="399"/>
      <c r="CD12" s="400" t="s">
        <v>129</v>
      </c>
      <c r="CE12" s="401"/>
      <c r="CF12" s="401"/>
      <c r="CG12" s="401"/>
      <c r="CH12" s="401"/>
      <c r="CI12" s="401"/>
      <c r="CJ12" s="401"/>
      <c r="CK12" s="401"/>
      <c r="CL12" s="401"/>
      <c r="CM12" s="401"/>
      <c r="CN12" s="401"/>
      <c r="CO12" s="401"/>
      <c r="CP12" s="401"/>
      <c r="CQ12" s="401"/>
      <c r="CR12" s="401"/>
      <c r="CS12" s="402"/>
      <c r="CT12" s="437" t="s">
        <v>122</v>
      </c>
      <c r="CU12" s="438"/>
      <c r="CV12" s="438"/>
      <c r="CW12" s="438"/>
      <c r="CX12" s="438"/>
      <c r="CY12" s="438"/>
      <c r="CZ12" s="438"/>
      <c r="DA12" s="439"/>
      <c r="DB12" s="437" t="s">
        <v>122</v>
      </c>
      <c r="DC12" s="438"/>
      <c r="DD12" s="438"/>
      <c r="DE12" s="438"/>
      <c r="DF12" s="438"/>
      <c r="DG12" s="438"/>
      <c r="DH12" s="438"/>
      <c r="DI12" s="439"/>
    </row>
    <row r="13" spans="1:119" ht="18.75" customHeight="1">
      <c r="A13" s="175"/>
      <c r="B13" s="460"/>
      <c r="C13" s="461"/>
      <c r="D13" s="461"/>
      <c r="E13" s="461"/>
      <c r="F13" s="461"/>
      <c r="G13" s="461"/>
      <c r="H13" s="461"/>
      <c r="I13" s="461"/>
      <c r="J13" s="461"/>
      <c r="K13" s="462"/>
      <c r="L13" s="190"/>
      <c r="M13" s="488" t="s">
        <v>130</v>
      </c>
      <c r="N13" s="489"/>
      <c r="O13" s="489"/>
      <c r="P13" s="489"/>
      <c r="Q13" s="490"/>
      <c r="R13" s="481">
        <v>6791</v>
      </c>
      <c r="S13" s="482"/>
      <c r="T13" s="482"/>
      <c r="U13" s="482"/>
      <c r="V13" s="483"/>
      <c r="W13" s="413" t="s">
        <v>131</v>
      </c>
      <c r="X13" s="414"/>
      <c r="Y13" s="414"/>
      <c r="Z13" s="414"/>
      <c r="AA13" s="414"/>
      <c r="AB13" s="404"/>
      <c r="AC13" s="448">
        <v>48</v>
      </c>
      <c r="AD13" s="449"/>
      <c r="AE13" s="449"/>
      <c r="AF13" s="449"/>
      <c r="AG13" s="491"/>
      <c r="AH13" s="448">
        <v>67</v>
      </c>
      <c r="AI13" s="449"/>
      <c r="AJ13" s="449"/>
      <c r="AK13" s="449"/>
      <c r="AL13" s="450"/>
      <c r="AM13" s="426" t="s">
        <v>132</v>
      </c>
      <c r="AN13" s="427"/>
      <c r="AO13" s="427"/>
      <c r="AP13" s="427"/>
      <c r="AQ13" s="427"/>
      <c r="AR13" s="427"/>
      <c r="AS13" s="427"/>
      <c r="AT13" s="428"/>
      <c r="AU13" s="429" t="s">
        <v>114</v>
      </c>
      <c r="AV13" s="430"/>
      <c r="AW13" s="430"/>
      <c r="AX13" s="430"/>
      <c r="AY13" s="431" t="s">
        <v>133</v>
      </c>
      <c r="AZ13" s="432"/>
      <c r="BA13" s="432"/>
      <c r="BB13" s="432"/>
      <c r="BC13" s="432"/>
      <c r="BD13" s="432"/>
      <c r="BE13" s="432"/>
      <c r="BF13" s="432"/>
      <c r="BG13" s="432"/>
      <c r="BH13" s="432"/>
      <c r="BI13" s="432"/>
      <c r="BJ13" s="432"/>
      <c r="BK13" s="432"/>
      <c r="BL13" s="432"/>
      <c r="BM13" s="433"/>
      <c r="BN13" s="397">
        <v>-193440</v>
      </c>
      <c r="BO13" s="398"/>
      <c r="BP13" s="398"/>
      <c r="BQ13" s="398"/>
      <c r="BR13" s="398"/>
      <c r="BS13" s="398"/>
      <c r="BT13" s="398"/>
      <c r="BU13" s="399"/>
      <c r="BV13" s="397">
        <v>69889</v>
      </c>
      <c r="BW13" s="398"/>
      <c r="BX13" s="398"/>
      <c r="BY13" s="398"/>
      <c r="BZ13" s="398"/>
      <c r="CA13" s="398"/>
      <c r="CB13" s="398"/>
      <c r="CC13" s="399"/>
      <c r="CD13" s="400" t="s">
        <v>134</v>
      </c>
      <c r="CE13" s="401"/>
      <c r="CF13" s="401"/>
      <c r="CG13" s="401"/>
      <c r="CH13" s="401"/>
      <c r="CI13" s="401"/>
      <c r="CJ13" s="401"/>
      <c r="CK13" s="401"/>
      <c r="CL13" s="401"/>
      <c r="CM13" s="401"/>
      <c r="CN13" s="401"/>
      <c r="CO13" s="401"/>
      <c r="CP13" s="401"/>
      <c r="CQ13" s="401"/>
      <c r="CR13" s="401"/>
      <c r="CS13" s="402"/>
      <c r="CT13" s="394">
        <v>7</v>
      </c>
      <c r="CU13" s="395"/>
      <c r="CV13" s="395"/>
      <c r="CW13" s="395"/>
      <c r="CX13" s="395"/>
      <c r="CY13" s="395"/>
      <c r="CZ13" s="395"/>
      <c r="DA13" s="396"/>
      <c r="DB13" s="394">
        <v>7.1</v>
      </c>
      <c r="DC13" s="395"/>
      <c r="DD13" s="395"/>
      <c r="DE13" s="395"/>
      <c r="DF13" s="395"/>
      <c r="DG13" s="395"/>
      <c r="DH13" s="395"/>
      <c r="DI13" s="396"/>
    </row>
    <row r="14" spans="1:119" ht="18.75" customHeight="1" thickBot="1">
      <c r="A14" s="175"/>
      <c r="B14" s="460"/>
      <c r="C14" s="461"/>
      <c r="D14" s="461"/>
      <c r="E14" s="461"/>
      <c r="F14" s="461"/>
      <c r="G14" s="461"/>
      <c r="H14" s="461"/>
      <c r="I14" s="461"/>
      <c r="J14" s="461"/>
      <c r="K14" s="462"/>
      <c r="L14" s="478" t="s">
        <v>135</v>
      </c>
      <c r="M14" s="479"/>
      <c r="N14" s="479"/>
      <c r="O14" s="479"/>
      <c r="P14" s="479"/>
      <c r="Q14" s="480"/>
      <c r="R14" s="481">
        <v>7119</v>
      </c>
      <c r="S14" s="482"/>
      <c r="T14" s="482"/>
      <c r="U14" s="482"/>
      <c r="V14" s="483"/>
      <c r="W14" s="387"/>
      <c r="X14" s="388"/>
      <c r="Y14" s="388"/>
      <c r="Z14" s="388"/>
      <c r="AA14" s="388"/>
      <c r="AB14" s="377"/>
      <c r="AC14" s="484">
        <v>1.6</v>
      </c>
      <c r="AD14" s="485"/>
      <c r="AE14" s="485"/>
      <c r="AF14" s="485"/>
      <c r="AG14" s="486"/>
      <c r="AH14" s="484">
        <v>2.2000000000000002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136</v>
      </c>
      <c r="CE14" s="493"/>
      <c r="CF14" s="493"/>
      <c r="CG14" s="493"/>
      <c r="CH14" s="493"/>
      <c r="CI14" s="493"/>
      <c r="CJ14" s="493"/>
      <c r="CK14" s="493"/>
      <c r="CL14" s="493"/>
      <c r="CM14" s="493"/>
      <c r="CN14" s="493"/>
      <c r="CO14" s="493"/>
      <c r="CP14" s="493"/>
      <c r="CQ14" s="493"/>
      <c r="CR14" s="493"/>
      <c r="CS14" s="494"/>
      <c r="CT14" s="495">
        <v>88</v>
      </c>
      <c r="CU14" s="496"/>
      <c r="CV14" s="496"/>
      <c r="CW14" s="496"/>
      <c r="CX14" s="496"/>
      <c r="CY14" s="496"/>
      <c r="CZ14" s="496"/>
      <c r="DA14" s="497"/>
      <c r="DB14" s="495">
        <v>66.599999999999994</v>
      </c>
      <c r="DC14" s="496"/>
      <c r="DD14" s="496"/>
      <c r="DE14" s="496"/>
      <c r="DF14" s="496"/>
      <c r="DG14" s="496"/>
      <c r="DH14" s="496"/>
      <c r="DI14" s="497"/>
    </row>
    <row r="15" spans="1:119" ht="18.75" customHeight="1">
      <c r="A15" s="175"/>
      <c r="B15" s="460"/>
      <c r="C15" s="461"/>
      <c r="D15" s="461"/>
      <c r="E15" s="461"/>
      <c r="F15" s="461"/>
      <c r="G15" s="461"/>
      <c r="H15" s="461"/>
      <c r="I15" s="461"/>
      <c r="J15" s="461"/>
      <c r="K15" s="462"/>
      <c r="L15" s="190"/>
      <c r="M15" s="488" t="s">
        <v>130</v>
      </c>
      <c r="N15" s="489"/>
      <c r="O15" s="489"/>
      <c r="P15" s="489"/>
      <c r="Q15" s="490"/>
      <c r="R15" s="481">
        <v>6889</v>
      </c>
      <c r="S15" s="482"/>
      <c r="T15" s="482"/>
      <c r="U15" s="482"/>
      <c r="V15" s="483"/>
      <c r="W15" s="413" t="s">
        <v>137</v>
      </c>
      <c r="X15" s="414"/>
      <c r="Y15" s="414"/>
      <c r="Z15" s="414"/>
      <c r="AA15" s="414"/>
      <c r="AB15" s="404"/>
      <c r="AC15" s="448">
        <v>968</v>
      </c>
      <c r="AD15" s="449"/>
      <c r="AE15" s="449"/>
      <c r="AF15" s="449"/>
      <c r="AG15" s="491"/>
      <c r="AH15" s="448">
        <v>944</v>
      </c>
      <c r="AI15" s="449"/>
      <c r="AJ15" s="449"/>
      <c r="AK15" s="449"/>
      <c r="AL15" s="450"/>
      <c r="AM15" s="426"/>
      <c r="AN15" s="427"/>
      <c r="AO15" s="427"/>
      <c r="AP15" s="427"/>
      <c r="AQ15" s="427"/>
      <c r="AR15" s="427"/>
      <c r="AS15" s="427"/>
      <c r="AT15" s="428"/>
      <c r="AU15" s="429"/>
      <c r="AV15" s="430"/>
      <c r="AW15" s="430"/>
      <c r="AX15" s="430"/>
      <c r="AY15" s="357" t="s">
        <v>138</v>
      </c>
      <c r="AZ15" s="358"/>
      <c r="BA15" s="358"/>
      <c r="BB15" s="358"/>
      <c r="BC15" s="358"/>
      <c r="BD15" s="358"/>
      <c r="BE15" s="358"/>
      <c r="BF15" s="358"/>
      <c r="BG15" s="358"/>
      <c r="BH15" s="358"/>
      <c r="BI15" s="358"/>
      <c r="BJ15" s="358"/>
      <c r="BK15" s="358"/>
      <c r="BL15" s="358"/>
      <c r="BM15" s="359"/>
      <c r="BN15" s="360">
        <v>867266</v>
      </c>
      <c r="BO15" s="361"/>
      <c r="BP15" s="361"/>
      <c r="BQ15" s="361"/>
      <c r="BR15" s="361"/>
      <c r="BS15" s="361"/>
      <c r="BT15" s="361"/>
      <c r="BU15" s="362"/>
      <c r="BV15" s="360">
        <v>850216</v>
      </c>
      <c r="BW15" s="361"/>
      <c r="BX15" s="361"/>
      <c r="BY15" s="361"/>
      <c r="BZ15" s="361"/>
      <c r="CA15" s="361"/>
      <c r="CB15" s="361"/>
      <c r="CC15" s="362"/>
      <c r="CD15" s="498" t="s">
        <v>139</v>
      </c>
      <c r="CE15" s="499"/>
      <c r="CF15" s="499"/>
      <c r="CG15" s="499"/>
      <c r="CH15" s="499"/>
      <c r="CI15" s="499"/>
      <c r="CJ15" s="499"/>
      <c r="CK15" s="499"/>
      <c r="CL15" s="499"/>
      <c r="CM15" s="499"/>
      <c r="CN15" s="499"/>
      <c r="CO15" s="499"/>
      <c r="CP15" s="499"/>
      <c r="CQ15" s="499"/>
      <c r="CR15" s="499"/>
      <c r="CS15" s="500"/>
      <c r="CT15" s="191"/>
      <c r="CU15" s="192"/>
      <c r="CV15" s="192"/>
      <c r="CW15" s="192"/>
      <c r="CX15" s="192"/>
      <c r="CY15" s="192"/>
      <c r="CZ15" s="192"/>
      <c r="DA15" s="193"/>
      <c r="DB15" s="191"/>
      <c r="DC15" s="192"/>
      <c r="DD15" s="192"/>
      <c r="DE15" s="192"/>
      <c r="DF15" s="192"/>
      <c r="DG15" s="192"/>
      <c r="DH15" s="192"/>
      <c r="DI15" s="193"/>
    </row>
    <row r="16" spans="1:119" ht="18.75" customHeight="1">
      <c r="A16" s="175"/>
      <c r="B16" s="460"/>
      <c r="C16" s="461"/>
      <c r="D16" s="461"/>
      <c r="E16" s="461"/>
      <c r="F16" s="461"/>
      <c r="G16" s="461"/>
      <c r="H16" s="461"/>
      <c r="I16" s="461"/>
      <c r="J16" s="461"/>
      <c r="K16" s="462"/>
      <c r="L16" s="478" t="s">
        <v>140</v>
      </c>
      <c r="M16" s="501"/>
      <c r="N16" s="501"/>
      <c r="O16" s="501"/>
      <c r="P16" s="501"/>
      <c r="Q16" s="502"/>
      <c r="R16" s="503" t="s">
        <v>141</v>
      </c>
      <c r="S16" s="504"/>
      <c r="T16" s="504"/>
      <c r="U16" s="504"/>
      <c r="V16" s="505"/>
      <c r="W16" s="387"/>
      <c r="X16" s="388"/>
      <c r="Y16" s="388"/>
      <c r="Z16" s="388"/>
      <c r="AA16" s="388"/>
      <c r="AB16" s="377"/>
      <c r="AC16" s="484">
        <v>31.7</v>
      </c>
      <c r="AD16" s="485"/>
      <c r="AE16" s="485"/>
      <c r="AF16" s="485"/>
      <c r="AG16" s="486"/>
      <c r="AH16" s="484">
        <v>31.1</v>
      </c>
      <c r="AI16" s="485"/>
      <c r="AJ16" s="485"/>
      <c r="AK16" s="485"/>
      <c r="AL16" s="487"/>
      <c r="AM16" s="426"/>
      <c r="AN16" s="427"/>
      <c r="AO16" s="427"/>
      <c r="AP16" s="427"/>
      <c r="AQ16" s="427"/>
      <c r="AR16" s="427"/>
      <c r="AS16" s="427"/>
      <c r="AT16" s="428"/>
      <c r="AU16" s="429"/>
      <c r="AV16" s="430"/>
      <c r="AW16" s="430"/>
      <c r="AX16" s="430"/>
      <c r="AY16" s="431" t="s">
        <v>142</v>
      </c>
      <c r="AZ16" s="432"/>
      <c r="BA16" s="432"/>
      <c r="BB16" s="432"/>
      <c r="BC16" s="432"/>
      <c r="BD16" s="432"/>
      <c r="BE16" s="432"/>
      <c r="BF16" s="432"/>
      <c r="BG16" s="432"/>
      <c r="BH16" s="432"/>
      <c r="BI16" s="432"/>
      <c r="BJ16" s="432"/>
      <c r="BK16" s="432"/>
      <c r="BL16" s="432"/>
      <c r="BM16" s="433"/>
      <c r="BN16" s="397">
        <v>2732087</v>
      </c>
      <c r="BO16" s="398"/>
      <c r="BP16" s="398"/>
      <c r="BQ16" s="398"/>
      <c r="BR16" s="398"/>
      <c r="BS16" s="398"/>
      <c r="BT16" s="398"/>
      <c r="BU16" s="399"/>
      <c r="BV16" s="397">
        <v>2662563</v>
      </c>
      <c r="BW16" s="398"/>
      <c r="BX16" s="398"/>
      <c r="BY16" s="398"/>
      <c r="BZ16" s="398"/>
      <c r="CA16" s="398"/>
      <c r="CB16" s="398"/>
      <c r="CC16" s="399"/>
      <c r="CD16" s="184"/>
      <c r="CE16" s="511" t="s">
        <v>143</v>
      </c>
      <c r="CF16" s="511"/>
      <c r="CG16" s="511"/>
      <c r="CH16" s="511"/>
      <c r="CI16" s="511"/>
      <c r="CJ16" s="511"/>
      <c r="CK16" s="511"/>
      <c r="CL16" s="511"/>
      <c r="CM16" s="511"/>
      <c r="CN16" s="511"/>
      <c r="CO16" s="511"/>
      <c r="CP16" s="511"/>
      <c r="CQ16" s="511"/>
      <c r="CR16" s="511"/>
      <c r="CS16" s="512"/>
      <c r="CT16" s="394">
        <v>42.7</v>
      </c>
      <c r="CU16" s="395"/>
      <c r="CV16" s="395"/>
      <c r="CW16" s="395"/>
      <c r="CX16" s="395"/>
      <c r="CY16" s="395"/>
      <c r="CZ16" s="395"/>
      <c r="DA16" s="396"/>
      <c r="DB16" s="394">
        <v>20.9</v>
      </c>
      <c r="DC16" s="395"/>
      <c r="DD16" s="395"/>
      <c r="DE16" s="395"/>
      <c r="DF16" s="395"/>
      <c r="DG16" s="395"/>
      <c r="DH16" s="395"/>
      <c r="DI16" s="396"/>
    </row>
    <row r="17" spans="1:113" ht="18.75" customHeight="1" thickBot="1">
      <c r="A17" s="175"/>
      <c r="B17" s="463"/>
      <c r="C17" s="464"/>
      <c r="D17" s="464"/>
      <c r="E17" s="464"/>
      <c r="F17" s="464"/>
      <c r="G17" s="464"/>
      <c r="H17" s="464"/>
      <c r="I17" s="464"/>
      <c r="J17" s="464"/>
      <c r="K17" s="465"/>
      <c r="L17" s="194"/>
      <c r="M17" s="508" t="s">
        <v>144</v>
      </c>
      <c r="N17" s="509"/>
      <c r="O17" s="509"/>
      <c r="P17" s="509"/>
      <c r="Q17" s="510"/>
      <c r="R17" s="503" t="s">
        <v>145</v>
      </c>
      <c r="S17" s="504"/>
      <c r="T17" s="504"/>
      <c r="U17" s="504"/>
      <c r="V17" s="505"/>
      <c r="W17" s="413" t="s">
        <v>146</v>
      </c>
      <c r="X17" s="414"/>
      <c r="Y17" s="414"/>
      <c r="Z17" s="414"/>
      <c r="AA17" s="414"/>
      <c r="AB17" s="404"/>
      <c r="AC17" s="448">
        <v>2035</v>
      </c>
      <c r="AD17" s="449"/>
      <c r="AE17" s="449"/>
      <c r="AF17" s="449"/>
      <c r="AG17" s="491"/>
      <c r="AH17" s="448">
        <v>2027</v>
      </c>
      <c r="AI17" s="449"/>
      <c r="AJ17" s="449"/>
      <c r="AK17" s="449"/>
      <c r="AL17" s="450"/>
      <c r="AM17" s="426"/>
      <c r="AN17" s="427"/>
      <c r="AO17" s="427"/>
      <c r="AP17" s="427"/>
      <c r="AQ17" s="427"/>
      <c r="AR17" s="427"/>
      <c r="AS17" s="427"/>
      <c r="AT17" s="428"/>
      <c r="AU17" s="429"/>
      <c r="AV17" s="430"/>
      <c r="AW17" s="430"/>
      <c r="AX17" s="430"/>
      <c r="AY17" s="431" t="s">
        <v>147</v>
      </c>
      <c r="AZ17" s="432"/>
      <c r="BA17" s="432"/>
      <c r="BB17" s="432"/>
      <c r="BC17" s="432"/>
      <c r="BD17" s="432"/>
      <c r="BE17" s="432"/>
      <c r="BF17" s="432"/>
      <c r="BG17" s="432"/>
      <c r="BH17" s="432"/>
      <c r="BI17" s="432"/>
      <c r="BJ17" s="432"/>
      <c r="BK17" s="432"/>
      <c r="BL17" s="432"/>
      <c r="BM17" s="433"/>
      <c r="BN17" s="397">
        <v>1089126</v>
      </c>
      <c r="BO17" s="398"/>
      <c r="BP17" s="398"/>
      <c r="BQ17" s="398"/>
      <c r="BR17" s="398"/>
      <c r="BS17" s="398"/>
      <c r="BT17" s="398"/>
      <c r="BU17" s="399"/>
      <c r="BV17" s="397">
        <v>1069028</v>
      </c>
      <c r="BW17" s="398"/>
      <c r="BX17" s="398"/>
      <c r="BY17" s="398"/>
      <c r="BZ17" s="398"/>
      <c r="CA17" s="398"/>
      <c r="CB17" s="398"/>
      <c r="CC17" s="399"/>
      <c r="CD17" s="184"/>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c r="A18" s="175"/>
      <c r="B18" s="519" t="s">
        <v>148</v>
      </c>
      <c r="C18" s="440"/>
      <c r="D18" s="440"/>
      <c r="E18" s="520"/>
      <c r="F18" s="520"/>
      <c r="G18" s="520"/>
      <c r="H18" s="520"/>
      <c r="I18" s="520"/>
      <c r="J18" s="520"/>
      <c r="K18" s="520"/>
      <c r="L18" s="521">
        <v>14.28</v>
      </c>
      <c r="M18" s="521"/>
      <c r="N18" s="521"/>
      <c r="O18" s="521"/>
      <c r="P18" s="521"/>
      <c r="Q18" s="521"/>
      <c r="R18" s="522"/>
      <c r="S18" s="522"/>
      <c r="T18" s="522"/>
      <c r="U18" s="522"/>
      <c r="V18" s="523"/>
      <c r="W18" s="415"/>
      <c r="X18" s="416"/>
      <c r="Y18" s="416"/>
      <c r="Z18" s="416"/>
      <c r="AA18" s="416"/>
      <c r="AB18" s="407"/>
      <c r="AC18" s="524">
        <v>66.7</v>
      </c>
      <c r="AD18" s="525"/>
      <c r="AE18" s="525"/>
      <c r="AF18" s="525"/>
      <c r="AG18" s="526"/>
      <c r="AH18" s="524">
        <v>66.7</v>
      </c>
      <c r="AI18" s="525"/>
      <c r="AJ18" s="525"/>
      <c r="AK18" s="525"/>
      <c r="AL18" s="527"/>
      <c r="AM18" s="426"/>
      <c r="AN18" s="427"/>
      <c r="AO18" s="427"/>
      <c r="AP18" s="427"/>
      <c r="AQ18" s="427"/>
      <c r="AR18" s="427"/>
      <c r="AS18" s="427"/>
      <c r="AT18" s="428"/>
      <c r="AU18" s="429"/>
      <c r="AV18" s="430"/>
      <c r="AW18" s="430"/>
      <c r="AX18" s="430"/>
      <c r="AY18" s="431" t="s">
        <v>149</v>
      </c>
      <c r="AZ18" s="432"/>
      <c r="BA18" s="432"/>
      <c r="BB18" s="432"/>
      <c r="BC18" s="432"/>
      <c r="BD18" s="432"/>
      <c r="BE18" s="432"/>
      <c r="BF18" s="432"/>
      <c r="BG18" s="432"/>
      <c r="BH18" s="432"/>
      <c r="BI18" s="432"/>
      <c r="BJ18" s="432"/>
      <c r="BK18" s="432"/>
      <c r="BL18" s="432"/>
      <c r="BM18" s="433"/>
      <c r="BN18" s="397">
        <v>2712798</v>
      </c>
      <c r="BO18" s="398"/>
      <c r="BP18" s="398"/>
      <c r="BQ18" s="398"/>
      <c r="BR18" s="398"/>
      <c r="BS18" s="398"/>
      <c r="BT18" s="398"/>
      <c r="BU18" s="399"/>
      <c r="BV18" s="397">
        <v>2635054</v>
      </c>
      <c r="BW18" s="398"/>
      <c r="BX18" s="398"/>
      <c r="BY18" s="398"/>
      <c r="BZ18" s="398"/>
      <c r="CA18" s="398"/>
      <c r="CB18" s="398"/>
      <c r="CC18" s="399"/>
      <c r="CD18" s="184"/>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c r="A19" s="175"/>
      <c r="B19" s="519" t="s">
        <v>150</v>
      </c>
      <c r="C19" s="440"/>
      <c r="D19" s="440"/>
      <c r="E19" s="520"/>
      <c r="F19" s="520"/>
      <c r="G19" s="520"/>
      <c r="H19" s="520"/>
      <c r="I19" s="520"/>
      <c r="J19" s="520"/>
      <c r="K19" s="520"/>
      <c r="L19" s="528">
        <v>501</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151</v>
      </c>
      <c r="AZ19" s="432"/>
      <c r="BA19" s="432"/>
      <c r="BB19" s="432"/>
      <c r="BC19" s="432"/>
      <c r="BD19" s="432"/>
      <c r="BE19" s="432"/>
      <c r="BF19" s="432"/>
      <c r="BG19" s="432"/>
      <c r="BH19" s="432"/>
      <c r="BI19" s="432"/>
      <c r="BJ19" s="432"/>
      <c r="BK19" s="432"/>
      <c r="BL19" s="432"/>
      <c r="BM19" s="433"/>
      <c r="BN19" s="397">
        <v>3647660</v>
      </c>
      <c r="BO19" s="398"/>
      <c r="BP19" s="398"/>
      <c r="BQ19" s="398"/>
      <c r="BR19" s="398"/>
      <c r="BS19" s="398"/>
      <c r="BT19" s="398"/>
      <c r="BU19" s="399"/>
      <c r="BV19" s="397">
        <v>3680583</v>
      </c>
      <c r="BW19" s="398"/>
      <c r="BX19" s="398"/>
      <c r="BY19" s="398"/>
      <c r="BZ19" s="398"/>
      <c r="CA19" s="398"/>
      <c r="CB19" s="398"/>
      <c r="CC19" s="399"/>
      <c r="CD19" s="184"/>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c r="A20" s="175"/>
      <c r="B20" s="519" t="s">
        <v>152</v>
      </c>
      <c r="C20" s="440"/>
      <c r="D20" s="440"/>
      <c r="E20" s="520"/>
      <c r="F20" s="520"/>
      <c r="G20" s="520"/>
      <c r="H20" s="520"/>
      <c r="I20" s="520"/>
      <c r="J20" s="520"/>
      <c r="K20" s="520"/>
      <c r="L20" s="528">
        <v>3210</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4"/>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c r="A21" s="175"/>
      <c r="B21" s="537" t="s">
        <v>153</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c r="A22" s="175"/>
      <c r="B22" s="567" t="s">
        <v>154</v>
      </c>
      <c r="C22" s="541"/>
      <c r="D22" s="542"/>
      <c r="E22" s="409" t="s">
        <v>1</v>
      </c>
      <c r="F22" s="414"/>
      <c r="G22" s="414"/>
      <c r="H22" s="414"/>
      <c r="I22" s="414"/>
      <c r="J22" s="414"/>
      <c r="K22" s="404"/>
      <c r="L22" s="409" t="s">
        <v>155</v>
      </c>
      <c r="M22" s="414"/>
      <c r="N22" s="414"/>
      <c r="O22" s="414"/>
      <c r="P22" s="404"/>
      <c r="Q22" s="572" t="s">
        <v>156</v>
      </c>
      <c r="R22" s="573"/>
      <c r="S22" s="573"/>
      <c r="T22" s="573"/>
      <c r="U22" s="573"/>
      <c r="V22" s="574"/>
      <c r="W22" s="540" t="s">
        <v>157</v>
      </c>
      <c r="X22" s="541"/>
      <c r="Y22" s="542"/>
      <c r="Z22" s="409" t="s">
        <v>1</v>
      </c>
      <c r="AA22" s="414"/>
      <c r="AB22" s="414"/>
      <c r="AC22" s="414"/>
      <c r="AD22" s="414"/>
      <c r="AE22" s="414"/>
      <c r="AF22" s="414"/>
      <c r="AG22" s="404"/>
      <c r="AH22" s="578" t="s">
        <v>158</v>
      </c>
      <c r="AI22" s="414"/>
      <c r="AJ22" s="414"/>
      <c r="AK22" s="414"/>
      <c r="AL22" s="404"/>
      <c r="AM22" s="578" t="s">
        <v>159</v>
      </c>
      <c r="AN22" s="579"/>
      <c r="AO22" s="579"/>
      <c r="AP22" s="579"/>
      <c r="AQ22" s="579"/>
      <c r="AR22" s="580"/>
      <c r="AS22" s="572" t="s">
        <v>156</v>
      </c>
      <c r="AT22" s="573"/>
      <c r="AU22" s="573"/>
      <c r="AV22" s="573"/>
      <c r="AW22" s="573"/>
      <c r="AX22" s="584"/>
      <c r="AY22" s="357" t="s">
        <v>160</v>
      </c>
      <c r="AZ22" s="358"/>
      <c r="BA22" s="358"/>
      <c r="BB22" s="358"/>
      <c r="BC22" s="358"/>
      <c r="BD22" s="358"/>
      <c r="BE22" s="358"/>
      <c r="BF22" s="358"/>
      <c r="BG22" s="358"/>
      <c r="BH22" s="358"/>
      <c r="BI22" s="358"/>
      <c r="BJ22" s="358"/>
      <c r="BK22" s="358"/>
      <c r="BL22" s="358"/>
      <c r="BM22" s="359"/>
      <c r="BN22" s="360">
        <v>6523688</v>
      </c>
      <c r="BO22" s="361"/>
      <c r="BP22" s="361"/>
      <c r="BQ22" s="361"/>
      <c r="BR22" s="361"/>
      <c r="BS22" s="361"/>
      <c r="BT22" s="361"/>
      <c r="BU22" s="362"/>
      <c r="BV22" s="360">
        <v>5789023</v>
      </c>
      <c r="BW22" s="361"/>
      <c r="BX22" s="361"/>
      <c r="BY22" s="361"/>
      <c r="BZ22" s="361"/>
      <c r="CA22" s="361"/>
      <c r="CB22" s="361"/>
      <c r="CC22" s="362"/>
      <c r="CD22" s="184"/>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c r="A23" s="175"/>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161</v>
      </c>
      <c r="AZ23" s="432"/>
      <c r="BA23" s="432"/>
      <c r="BB23" s="432"/>
      <c r="BC23" s="432"/>
      <c r="BD23" s="432"/>
      <c r="BE23" s="432"/>
      <c r="BF23" s="432"/>
      <c r="BG23" s="432"/>
      <c r="BH23" s="432"/>
      <c r="BI23" s="432"/>
      <c r="BJ23" s="432"/>
      <c r="BK23" s="432"/>
      <c r="BL23" s="432"/>
      <c r="BM23" s="433"/>
      <c r="BN23" s="397">
        <v>5037971</v>
      </c>
      <c r="BO23" s="398"/>
      <c r="BP23" s="398"/>
      <c r="BQ23" s="398"/>
      <c r="BR23" s="398"/>
      <c r="BS23" s="398"/>
      <c r="BT23" s="398"/>
      <c r="BU23" s="399"/>
      <c r="BV23" s="397">
        <v>4356486</v>
      </c>
      <c r="BW23" s="398"/>
      <c r="BX23" s="398"/>
      <c r="BY23" s="398"/>
      <c r="BZ23" s="398"/>
      <c r="CA23" s="398"/>
      <c r="CB23" s="398"/>
      <c r="CC23" s="399"/>
      <c r="CD23" s="184"/>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c r="A24" s="175"/>
      <c r="B24" s="568"/>
      <c r="C24" s="544"/>
      <c r="D24" s="545"/>
      <c r="E24" s="447" t="s">
        <v>162</v>
      </c>
      <c r="F24" s="427"/>
      <c r="G24" s="427"/>
      <c r="H24" s="427"/>
      <c r="I24" s="427"/>
      <c r="J24" s="427"/>
      <c r="K24" s="428"/>
      <c r="L24" s="448">
        <v>1</v>
      </c>
      <c r="M24" s="449"/>
      <c r="N24" s="449"/>
      <c r="O24" s="449"/>
      <c r="P24" s="491"/>
      <c r="Q24" s="448">
        <v>6340</v>
      </c>
      <c r="R24" s="449"/>
      <c r="S24" s="449"/>
      <c r="T24" s="449"/>
      <c r="U24" s="449"/>
      <c r="V24" s="491"/>
      <c r="W24" s="543"/>
      <c r="X24" s="544"/>
      <c r="Y24" s="545"/>
      <c r="Z24" s="447" t="s">
        <v>163</v>
      </c>
      <c r="AA24" s="427"/>
      <c r="AB24" s="427"/>
      <c r="AC24" s="427"/>
      <c r="AD24" s="427"/>
      <c r="AE24" s="427"/>
      <c r="AF24" s="427"/>
      <c r="AG24" s="428"/>
      <c r="AH24" s="448">
        <v>87</v>
      </c>
      <c r="AI24" s="449"/>
      <c r="AJ24" s="449"/>
      <c r="AK24" s="449"/>
      <c r="AL24" s="491"/>
      <c r="AM24" s="448">
        <v>248124</v>
      </c>
      <c r="AN24" s="449"/>
      <c r="AO24" s="449"/>
      <c r="AP24" s="449"/>
      <c r="AQ24" s="449"/>
      <c r="AR24" s="491"/>
      <c r="AS24" s="448">
        <v>2852</v>
      </c>
      <c r="AT24" s="449"/>
      <c r="AU24" s="449"/>
      <c r="AV24" s="449"/>
      <c r="AW24" s="449"/>
      <c r="AX24" s="450"/>
      <c r="AY24" s="513" t="s">
        <v>164</v>
      </c>
      <c r="AZ24" s="514"/>
      <c r="BA24" s="514"/>
      <c r="BB24" s="514"/>
      <c r="BC24" s="514"/>
      <c r="BD24" s="514"/>
      <c r="BE24" s="514"/>
      <c r="BF24" s="514"/>
      <c r="BG24" s="514"/>
      <c r="BH24" s="514"/>
      <c r="BI24" s="514"/>
      <c r="BJ24" s="514"/>
      <c r="BK24" s="514"/>
      <c r="BL24" s="514"/>
      <c r="BM24" s="515"/>
      <c r="BN24" s="397">
        <v>5152827</v>
      </c>
      <c r="BO24" s="398"/>
      <c r="BP24" s="398"/>
      <c r="BQ24" s="398"/>
      <c r="BR24" s="398"/>
      <c r="BS24" s="398"/>
      <c r="BT24" s="398"/>
      <c r="BU24" s="399"/>
      <c r="BV24" s="397">
        <v>4272444</v>
      </c>
      <c r="BW24" s="398"/>
      <c r="BX24" s="398"/>
      <c r="BY24" s="398"/>
      <c r="BZ24" s="398"/>
      <c r="CA24" s="398"/>
      <c r="CB24" s="398"/>
      <c r="CC24" s="399"/>
      <c r="CD24" s="184"/>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c r="A25" s="175"/>
      <c r="B25" s="568"/>
      <c r="C25" s="544"/>
      <c r="D25" s="545"/>
      <c r="E25" s="447" t="s">
        <v>165</v>
      </c>
      <c r="F25" s="427"/>
      <c r="G25" s="427"/>
      <c r="H25" s="427"/>
      <c r="I25" s="427"/>
      <c r="J25" s="427"/>
      <c r="K25" s="428"/>
      <c r="L25" s="448">
        <v>1</v>
      </c>
      <c r="M25" s="449"/>
      <c r="N25" s="449"/>
      <c r="O25" s="449"/>
      <c r="P25" s="491"/>
      <c r="Q25" s="448">
        <v>5460</v>
      </c>
      <c r="R25" s="449"/>
      <c r="S25" s="449"/>
      <c r="T25" s="449"/>
      <c r="U25" s="449"/>
      <c r="V25" s="491"/>
      <c r="W25" s="543"/>
      <c r="X25" s="544"/>
      <c r="Y25" s="545"/>
      <c r="Z25" s="447" t="s">
        <v>166</v>
      </c>
      <c r="AA25" s="427"/>
      <c r="AB25" s="427"/>
      <c r="AC25" s="427"/>
      <c r="AD25" s="427"/>
      <c r="AE25" s="427"/>
      <c r="AF25" s="427"/>
      <c r="AG25" s="428"/>
      <c r="AH25" s="448" t="s">
        <v>122</v>
      </c>
      <c r="AI25" s="449"/>
      <c r="AJ25" s="449"/>
      <c r="AK25" s="449"/>
      <c r="AL25" s="491"/>
      <c r="AM25" s="448" t="s">
        <v>122</v>
      </c>
      <c r="AN25" s="449"/>
      <c r="AO25" s="449"/>
      <c r="AP25" s="449"/>
      <c r="AQ25" s="449"/>
      <c r="AR25" s="491"/>
      <c r="AS25" s="448" t="s">
        <v>122</v>
      </c>
      <c r="AT25" s="449"/>
      <c r="AU25" s="449"/>
      <c r="AV25" s="449"/>
      <c r="AW25" s="449"/>
      <c r="AX25" s="450"/>
      <c r="AY25" s="357" t="s">
        <v>167</v>
      </c>
      <c r="AZ25" s="358"/>
      <c r="BA25" s="358"/>
      <c r="BB25" s="358"/>
      <c r="BC25" s="358"/>
      <c r="BD25" s="358"/>
      <c r="BE25" s="358"/>
      <c r="BF25" s="358"/>
      <c r="BG25" s="358"/>
      <c r="BH25" s="358"/>
      <c r="BI25" s="358"/>
      <c r="BJ25" s="358"/>
      <c r="BK25" s="358"/>
      <c r="BL25" s="358"/>
      <c r="BM25" s="359"/>
      <c r="BN25" s="360">
        <v>156051</v>
      </c>
      <c r="BO25" s="361"/>
      <c r="BP25" s="361"/>
      <c r="BQ25" s="361"/>
      <c r="BR25" s="361"/>
      <c r="BS25" s="361"/>
      <c r="BT25" s="361"/>
      <c r="BU25" s="362"/>
      <c r="BV25" s="360">
        <v>1866955</v>
      </c>
      <c r="BW25" s="361"/>
      <c r="BX25" s="361"/>
      <c r="BY25" s="361"/>
      <c r="BZ25" s="361"/>
      <c r="CA25" s="361"/>
      <c r="CB25" s="361"/>
      <c r="CC25" s="362"/>
      <c r="CD25" s="184"/>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c r="A26" s="175"/>
      <c r="B26" s="568"/>
      <c r="C26" s="544"/>
      <c r="D26" s="545"/>
      <c r="E26" s="447" t="s">
        <v>168</v>
      </c>
      <c r="F26" s="427"/>
      <c r="G26" s="427"/>
      <c r="H26" s="427"/>
      <c r="I26" s="427"/>
      <c r="J26" s="427"/>
      <c r="K26" s="428"/>
      <c r="L26" s="448">
        <v>1</v>
      </c>
      <c r="M26" s="449"/>
      <c r="N26" s="449"/>
      <c r="O26" s="449"/>
      <c r="P26" s="491"/>
      <c r="Q26" s="448">
        <v>5210</v>
      </c>
      <c r="R26" s="449"/>
      <c r="S26" s="449"/>
      <c r="T26" s="449"/>
      <c r="U26" s="449"/>
      <c r="V26" s="491"/>
      <c r="W26" s="543"/>
      <c r="X26" s="544"/>
      <c r="Y26" s="545"/>
      <c r="Z26" s="447" t="s">
        <v>169</v>
      </c>
      <c r="AA26" s="549"/>
      <c r="AB26" s="549"/>
      <c r="AC26" s="549"/>
      <c r="AD26" s="549"/>
      <c r="AE26" s="549"/>
      <c r="AF26" s="549"/>
      <c r="AG26" s="550"/>
      <c r="AH26" s="448">
        <v>4</v>
      </c>
      <c r="AI26" s="449"/>
      <c r="AJ26" s="449"/>
      <c r="AK26" s="449"/>
      <c r="AL26" s="491"/>
      <c r="AM26" s="448">
        <v>10136</v>
      </c>
      <c r="AN26" s="449"/>
      <c r="AO26" s="449"/>
      <c r="AP26" s="449"/>
      <c r="AQ26" s="449"/>
      <c r="AR26" s="491"/>
      <c r="AS26" s="448">
        <v>2534</v>
      </c>
      <c r="AT26" s="449"/>
      <c r="AU26" s="449"/>
      <c r="AV26" s="449"/>
      <c r="AW26" s="449"/>
      <c r="AX26" s="450"/>
      <c r="AY26" s="400" t="s">
        <v>170</v>
      </c>
      <c r="AZ26" s="401"/>
      <c r="BA26" s="401"/>
      <c r="BB26" s="401"/>
      <c r="BC26" s="401"/>
      <c r="BD26" s="401"/>
      <c r="BE26" s="401"/>
      <c r="BF26" s="401"/>
      <c r="BG26" s="401"/>
      <c r="BH26" s="401"/>
      <c r="BI26" s="401"/>
      <c r="BJ26" s="401"/>
      <c r="BK26" s="401"/>
      <c r="BL26" s="401"/>
      <c r="BM26" s="402"/>
      <c r="BN26" s="397" t="s">
        <v>122</v>
      </c>
      <c r="BO26" s="398"/>
      <c r="BP26" s="398"/>
      <c r="BQ26" s="398"/>
      <c r="BR26" s="398"/>
      <c r="BS26" s="398"/>
      <c r="BT26" s="398"/>
      <c r="BU26" s="399"/>
      <c r="BV26" s="397" t="s">
        <v>122</v>
      </c>
      <c r="BW26" s="398"/>
      <c r="BX26" s="398"/>
      <c r="BY26" s="398"/>
      <c r="BZ26" s="398"/>
      <c r="CA26" s="398"/>
      <c r="CB26" s="398"/>
      <c r="CC26" s="399"/>
      <c r="CD26" s="184"/>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c r="A27" s="175"/>
      <c r="B27" s="568"/>
      <c r="C27" s="544"/>
      <c r="D27" s="545"/>
      <c r="E27" s="447" t="s">
        <v>171</v>
      </c>
      <c r="F27" s="427"/>
      <c r="G27" s="427"/>
      <c r="H27" s="427"/>
      <c r="I27" s="427"/>
      <c r="J27" s="427"/>
      <c r="K27" s="428"/>
      <c r="L27" s="448">
        <v>1</v>
      </c>
      <c r="M27" s="449"/>
      <c r="N27" s="449"/>
      <c r="O27" s="449"/>
      <c r="P27" s="491"/>
      <c r="Q27" s="448">
        <v>2830</v>
      </c>
      <c r="R27" s="449"/>
      <c r="S27" s="449"/>
      <c r="T27" s="449"/>
      <c r="U27" s="449"/>
      <c r="V27" s="491"/>
      <c r="W27" s="543"/>
      <c r="X27" s="544"/>
      <c r="Y27" s="545"/>
      <c r="Z27" s="447" t="s">
        <v>172</v>
      </c>
      <c r="AA27" s="427"/>
      <c r="AB27" s="427"/>
      <c r="AC27" s="427"/>
      <c r="AD27" s="427"/>
      <c r="AE27" s="427"/>
      <c r="AF27" s="427"/>
      <c r="AG27" s="428"/>
      <c r="AH27" s="448">
        <v>7</v>
      </c>
      <c r="AI27" s="449"/>
      <c r="AJ27" s="449"/>
      <c r="AK27" s="449"/>
      <c r="AL27" s="491"/>
      <c r="AM27" s="448">
        <v>20930</v>
      </c>
      <c r="AN27" s="449"/>
      <c r="AO27" s="449"/>
      <c r="AP27" s="449"/>
      <c r="AQ27" s="449"/>
      <c r="AR27" s="491"/>
      <c r="AS27" s="448">
        <v>2990</v>
      </c>
      <c r="AT27" s="449"/>
      <c r="AU27" s="449"/>
      <c r="AV27" s="449"/>
      <c r="AW27" s="449"/>
      <c r="AX27" s="450"/>
      <c r="AY27" s="492" t="s">
        <v>173</v>
      </c>
      <c r="AZ27" s="493"/>
      <c r="BA27" s="493"/>
      <c r="BB27" s="493"/>
      <c r="BC27" s="493"/>
      <c r="BD27" s="493"/>
      <c r="BE27" s="493"/>
      <c r="BF27" s="493"/>
      <c r="BG27" s="493"/>
      <c r="BH27" s="493"/>
      <c r="BI27" s="493"/>
      <c r="BJ27" s="493"/>
      <c r="BK27" s="493"/>
      <c r="BL27" s="493"/>
      <c r="BM27" s="494"/>
      <c r="BN27" s="516" t="s">
        <v>122</v>
      </c>
      <c r="BO27" s="517"/>
      <c r="BP27" s="517"/>
      <c r="BQ27" s="517"/>
      <c r="BR27" s="517"/>
      <c r="BS27" s="517"/>
      <c r="BT27" s="517"/>
      <c r="BU27" s="518"/>
      <c r="BV27" s="516" t="s">
        <v>122</v>
      </c>
      <c r="BW27" s="517"/>
      <c r="BX27" s="517"/>
      <c r="BY27" s="517"/>
      <c r="BZ27" s="517"/>
      <c r="CA27" s="517"/>
      <c r="CB27" s="517"/>
      <c r="CC27" s="518"/>
      <c r="CD27" s="178"/>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c r="A28" s="175"/>
      <c r="B28" s="568"/>
      <c r="C28" s="544"/>
      <c r="D28" s="545"/>
      <c r="E28" s="447" t="s">
        <v>174</v>
      </c>
      <c r="F28" s="427"/>
      <c r="G28" s="427"/>
      <c r="H28" s="427"/>
      <c r="I28" s="427"/>
      <c r="J28" s="427"/>
      <c r="K28" s="428"/>
      <c r="L28" s="448">
        <v>1</v>
      </c>
      <c r="M28" s="449"/>
      <c r="N28" s="449"/>
      <c r="O28" s="449"/>
      <c r="P28" s="491"/>
      <c r="Q28" s="448">
        <v>2410</v>
      </c>
      <c r="R28" s="449"/>
      <c r="S28" s="449"/>
      <c r="T28" s="449"/>
      <c r="U28" s="449"/>
      <c r="V28" s="491"/>
      <c r="W28" s="543"/>
      <c r="X28" s="544"/>
      <c r="Y28" s="545"/>
      <c r="Z28" s="447" t="s">
        <v>175</v>
      </c>
      <c r="AA28" s="427"/>
      <c r="AB28" s="427"/>
      <c r="AC28" s="427"/>
      <c r="AD28" s="427"/>
      <c r="AE28" s="427"/>
      <c r="AF28" s="427"/>
      <c r="AG28" s="428"/>
      <c r="AH28" s="448" t="s">
        <v>122</v>
      </c>
      <c r="AI28" s="449"/>
      <c r="AJ28" s="449"/>
      <c r="AK28" s="449"/>
      <c r="AL28" s="491"/>
      <c r="AM28" s="448" t="s">
        <v>122</v>
      </c>
      <c r="AN28" s="449"/>
      <c r="AO28" s="449"/>
      <c r="AP28" s="449"/>
      <c r="AQ28" s="449"/>
      <c r="AR28" s="491"/>
      <c r="AS28" s="448" t="s">
        <v>122</v>
      </c>
      <c r="AT28" s="449"/>
      <c r="AU28" s="449"/>
      <c r="AV28" s="449"/>
      <c r="AW28" s="449"/>
      <c r="AX28" s="450"/>
      <c r="AY28" s="551" t="s">
        <v>176</v>
      </c>
      <c r="AZ28" s="552"/>
      <c r="BA28" s="552"/>
      <c r="BB28" s="553"/>
      <c r="BC28" s="357" t="s">
        <v>46</v>
      </c>
      <c r="BD28" s="358"/>
      <c r="BE28" s="358"/>
      <c r="BF28" s="358"/>
      <c r="BG28" s="358"/>
      <c r="BH28" s="358"/>
      <c r="BI28" s="358"/>
      <c r="BJ28" s="358"/>
      <c r="BK28" s="358"/>
      <c r="BL28" s="358"/>
      <c r="BM28" s="359"/>
      <c r="BN28" s="360">
        <v>1199302</v>
      </c>
      <c r="BO28" s="361"/>
      <c r="BP28" s="361"/>
      <c r="BQ28" s="361"/>
      <c r="BR28" s="361"/>
      <c r="BS28" s="361"/>
      <c r="BT28" s="361"/>
      <c r="BU28" s="362"/>
      <c r="BV28" s="360">
        <v>989292</v>
      </c>
      <c r="BW28" s="361"/>
      <c r="BX28" s="361"/>
      <c r="BY28" s="361"/>
      <c r="BZ28" s="361"/>
      <c r="CA28" s="361"/>
      <c r="CB28" s="361"/>
      <c r="CC28" s="362"/>
      <c r="CD28" s="184"/>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c r="A29" s="175"/>
      <c r="B29" s="568"/>
      <c r="C29" s="544"/>
      <c r="D29" s="545"/>
      <c r="E29" s="447" t="s">
        <v>177</v>
      </c>
      <c r="F29" s="427"/>
      <c r="G29" s="427"/>
      <c r="H29" s="427"/>
      <c r="I29" s="427"/>
      <c r="J29" s="427"/>
      <c r="K29" s="428"/>
      <c r="L29" s="448">
        <v>10</v>
      </c>
      <c r="M29" s="449"/>
      <c r="N29" s="449"/>
      <c r="O29" s="449"/>
      <c r="P29" s="491"/>
      <c r="Q29" s="448">
        <v>2250</v>
      </c>
      <c r="R29" s="449"/>
      <c r="S29" s="449"/>
      <c r="T29" s="449"/>
      <c r="U29" s="449"/>
      <c r="V29" s="491"/>
      <c r="W29" s="546"/>
      <c r="X29" s="547"/>
      <c r="Y29" s="548"/>
      <c r="Z29" s="447" t="s">
        <v>178</v>
      </c>
      <c r="AA29" s="427"/>
      <c r="AB29" s="427"/>
      <c r="AC29" s="427"/>
      <c r="AD29" s="427"/>
      <c r="AE29" s="427"/>
      <c r="AF29" s="427"/>
      <c r="AG29" s="428"/>
      <c r="AH29" s="448">
        <v>94</v>
      </c>
      <c r="AI29" s="449"/>
      <c r="AJ29" s="449"/>
      <c r="AK29" s="449"/>
      <c r="AL29" s="491"/>
      <c r="AM29" s="448">
        <v>269054</v>
      </c>
      <c r="AN29" s="449"/>
      <c r="AO29" s="449"/>
      <c r="AP29" s="449"/>
      <c r="AQ29" s="449"/>
      <c r="AR29" s="491"/>
      <c r="AS29" s="448">
        <v>2862</v>
      </c>
      <c r="AT29" s="449"/>
      <c r="AU29" s="449"/>
      <c r="AV29" s="449"/>
      <c r="AW29" s="449"/>
      <c r="AX29" s="450"/>
      <c r="AY29" s="554"/>
      <c r="AZ29" s="555"/>
      <c r="BA29" s="555"/>
      <c r="BB29" s="556"/>
      <c r="BC29" s="431" t="s">
        <v>179</v>
      </c>
      <c r="BD29" s="432"/>
      <c r="BE29" s="432"/>
      <c r="BF29" s="432"/>
      <c r="BG29" s="432"/>
      <c r="BH29" s="432"/>
      <c r="BI29" s="432"/>
      <c r="BJ29" s="432"/>
      <c r="BK29" s="432"/>
      <c r="BL29" s="432"/>
      <c r="BM29" s="433"/>
      <c r="BN29" s="397">
        <v>291896</v>
      </c>
      <c r="BO29" s="398"/>
      <c r="BP29" s="398"/>
      <c r="BQ29" s="398"/>
      <c r="BR29" s="398"/>
      <c r="BS29" s="398"/>
      <c r="BT29" s="398"/>
      <c r="BU29" s="399"/>
      <c r="BV29" s="397">
        <v>230010</v>
      </c>
      <c r="BW29" s="398"/>
      <c r="BX29" s="398"/>
      <c r="BY29" s="398"/>
      <c r="BZ29" s="398"/>
      <c r="CA29" s="398"/>
      <c r="CB29" s="398"/>
      <c r="CC29" s="399"/>
      <c r="CD29" s="178"/>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c r="A30" s="175"/>
      <c r="B30" s="569"/>
      <c r="C30" s="570"/>
      <c r="D30" s="571"/>
      <c r="E30" s="451"/>
      <c r="F30" s="452"/>
      <c r="G30" s="452"/>
      <c r="H30" s="452"/>
      <c r="I30" s="452"/>
      <c r="J30" s="452"/>
      <c r="K30" s="453"/>
      <c r="L30" s="561"/>
      <c r="M30" s="562"/>
      <c r="N30" s="562"/>
      <c r="O30" s="562"/>
      <c r="P30" s="563"/>
      <c r="Q30" s="561"/>
      <c r="R30" s="562"/>
      <c r="S30" s="562"/>
      <c r="T30" s="562"/>
      <c r="U30" s="562"/>
      <c r="V30" s="563"/>
      <c r="W30" s="564" t="s">
        <v>180</v>
      </c>
      <c r="X30" s="565"/>
      <c r="Y30" s="565"/>
      <c r="Z30" s="565"/>
      <c r="AA30" s="565"/>
      <c r="AB30" s="565"/>
      <c r="AC30" s="565"/>
      <c r="AD30" s="565"/>
      <c r="AE30" s="565"/>
      <c r="AF30" s="565"/>
      <c r="AG30" s="566"/>
      <c r="AH30" s="524">
        <v>95.7</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48</v>
      </c>
      <c r="BD30" s="514"/>
      <c r="BE30" s="514"/>
      <c r="BF30" s="514"/>
      <c r="BG30" s="514"/>
      <c r="BH30" s="514"/>
      <c r="BI30" s="514"/>
      <c r="BJ30" s="514"/>
      <c r="BK30" s="514"/>
      <c r="BL30" s="514"/>
      <c r="BM30" s="515"/>
      <c r="BN30" s="516">
        <v>1118193</v>
      </c>
      <c r="BO30" s="517"/>
      <c r="BP30" s="517"/>
      <c r="BQ30" s="517"/>
      <c r="BR30" s="517"/>
      <c r="BS30" s="517"/>
      <c r="BT30" s="517"/>
      <c r="BU30" s="518"/>
      <c r="BV30" s="516">
        <v>1133474</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60" t="s">
        <v>181</v>
      </c>
      <c r="D32" s="560"/>
      <c r="E32" s="560"/>
      <c r="F32" s="560"/>
      <c r="G32" s="560"/>
      <c r="H32" s="560"/>
      <c r="I32" s="560"/>
      <c r="J32" s="560"/>
      <c r="K32" s="560"/>
      <c r="L32" s="560"/>
      <c r="M32" s="560"/>
      <c r="N32" s="560"/>
      <c r="O32" s="560"/>
      <c r="P32" s="560"/>
      <c r="Q32" s="560"/>
      <c r="R32" s="560"/>
      <c r="S32" s="560"/>
      <c r="U32" s="401" t="s">
        <v>182</v>
      </c>
      <c r="V32" s="401"/>
      <c r="W32" s="401"/>
      <c r="X32" s="401"/>
      <c r="Y32" s="401"/>
      <c r="Z32" s="401"/>
      <c r="AA32" s="401"/>
      <c r="AB32" s="401"/>
      <c r="AC32" s="401"/>
      <c r="AD32" s="401"/>
      <c r="AE32" s="401"/>
      <c r="AF32" s="401"/>
      <c r="AG32" s="401"/>
      <c r="AH32" s="401"/>
      <c r="AI32" s="401"/>
      <c r="AJ32" s="401"/>
      <c r="AK32" s="401"/>
      <c r="AM32" s="401" t="s">
        <v>183</v>
      </c>
      <c r="AN32" s="401"/>
      <c r="AO32" s="401"/>
      <c r="AP32" s="401"/>
      <c r="AQ32" s="401"/>
      <c r="AR32" s="401"/>
      <c r="AS32" s="401"/>
      <c r="AT32" s="401"/>
      <c r="AU32" s="401"/>
      <c r="AV32" s="401"/>
      <c r="AW32" s="401"/>
      <c r="AX32" s="401"/>
      <c r="AY32" s="401"/>
      <c r="AZ32" s="401"/>
      <c r="BA32" s="401"/>
      <c r="BB32" s="401"/>
      <c r="BC32" s="401"/>
      <c r="BE32" s="401" t="s">
        <v>184</v>
      </c>
      <c r="BF32" s="401"/>
      <c r="BG32" s="401"/>
      <c r="BH32" s="401"/>
      <c r="BI32" s="401"/>
      <c r="BJ32" s="401"/>
      <c r="BK32" s="401"/>
      <c r="BL32" s="401"/>
      <c r="BM32" s="401"/>
      <c r="BN32" s="401"/>
      <c r="BO32" s="401"/>
      <c r="BP32" s="401"/>
      <c r="BQ32" s="401"/>
      <c r="BR32" s="401"/>
      <c r="BS32" s="401"/>
      <c r="BT32" s="401"/>
      <c r="BU32" s="401"/>
      <c r="BW32" s="401" t="s">
        <v>185</v>
      </c>
      <c r="BX32" s="401"/>
      <c r="BY32" s="401"/>
      <c r="BZ32" s="401"/>
      <c r="CA32" s="401"/>
      <c r="CB32" s="401"/>
      <c r="CC32" s="401"/>
      <c r="CD32" s="401"/>
      <c r="CE32" s="401"/>
      <c r="CF32" s="401"/>
      <c r="CG32" s="401"/>
      <c r="CH32" s="401"/>
      <c r="CI32" s="401"/>
      <c r="CJ32" s="401"/>
      <c r="CK32" s="401"/>
      <c r="CL32" s="401"/>
      <c r="CM32" s="401"/>
      <c r="CO32" s="401" t="s">
        <v>186</v>
      </c>
      <c r="CP32" s="401"/>
      <c r="CQ32" s="401"/>
      <c r="CR32" s="401"/>
      <c r="CS32" s="401"/>
      <c r="CT32" s="401"/>
      <c r="CU32" s="401"/>
      <c r="CV32" s="401"/>
      <c r="CW32" s="401"/>
      <c r="CX32" s="401"/>
      <c r="CY32" s="401"/>
      <c r="CZ32" s="401"/>
      <c r="DA32" s="401"/>
      <c r="DB32" s="401"/>
      <c r="DC32" s="401"/>
      <c r="DD32" s="401"/>
      <c r="DE32" s="401"/>
      <c r="DI32" s="201"/>
    </row>
    <row r="33" spans="1:113" ht="13.5" customHeight="1">
      <c r="A33" s="175"/>
      <c r="B33" s="202"/>
      <c r="C33" s="421" t="s">
        <v>187</v>
      </c>
      <c r="D33" s="421"/>
      <c r="E33" s="386" t="s">
        <v>188</v>
      </c>
      <c r="F33" s="386"/>
      <c r="G33" s="386"/>
      <c r="H33" s="386"/>
      <c r="I33" s="386"/>
      <c r="J33" s="386"/>
      <c r="K33" s="386"/>
      <c r="L33" s="386"/>
      <c r="M33" s="386"/>
      <c r="N33" s="386"/>
      <c r="O33" s="386"/>
      <c r="P33" s="386"/>
      <c r="Q33" s="386"/>
      <c r="R33" s="386"/>
      <c r="S33" s="386"/>
      <c r="T33" s="179"/>
      <c r="U33" s="421" t="s">
        <v>187</v>
      </c>
      <c r="V33" s="421"/>
      <c r="W33" s="386" t="s">
        <v>188</v>
      </c>
      <c r="X33" s="386"/>
      <c r="Y33" s="386"/>
      <c r="Z33" s="386"/>
      <c r="AA33" s="386"/>
      <c r="AB33" s="386"/>
      <c r="AC33" s="386"/>
      <c r="AD33" s="386"/>
      <c r="AE33" s="386"/>
      <c r="AF33" s="386"/>
      <c r="AG33" s="386"/>
      <c r="AH33" s="386"/>
      <c r="AI33" s="386"/>
      <c r="AJ33" s="386"/>
      <c r="AK33" s="386"/>
      <c r="AL33" s="179"/>
      <c r="AM33" s="421" t="s">
        <v>187</v>
      </c>
      <c r="AN33" s="421"/>
      <c r="AO33" s="386" t="s">
        <v>188</v>
      </c>
      <c r="AP33" s="386"/>
      <c r="AQ33" s="386"/>
      <c r="AR33" s="386"/>
      <c r="AS33" s="386"/>
      <c r="AT33" s="386"/>
      <c r="AU33" s="386"/>
      <c r="AV33" s="386"/>
      <c r="AW33" s="386"/>
      <c r="AX33" s="386"/>
      <c r="AY33" s="386"/>
      <c r="AZ33" s="386"/>
      <c r="BA33" s="386"/>
      <c r="BB33" s="386"/>
      <c r="BC33" s="386"/>
      <c r="BD33" s="185"/>
      <c r="BE33" s="386" t="s">
        <v>189</v>
      </c>
      <c r="BF33" s="386"/>
      <c r="BG33" s="386" t="s">
        <v>190</v>
      </c>
      <c r="BH33" s="386"/>
      <c r="BI33" s="386"/>
      <c r="BJ33" s="386"/>
      <c r="BK33" s="386"/>
      <c r="BL33" s="386"/>
      <c r="BM33" s="386"/>
      <c r="BN33" s="386"/>
      <c r="BO33" s="386"/>
      <c r="BP33" s="386"/>
      <c r="BQ33" s="386"/>
      <c r="BR33" s="386"/>
      <c r="BS33" s="386"/>
      <c r="BT33" s="386"/>
      <c r="BU33" s="386"/>
      <c r="BV33" s="185"/>
      <c r="BW33" s="421" t="s">
        <v>189</v>
      </c>
      <c r="BX33" s="421"/>
      <c r="BY33" s="386" t="s">
        <v>191</v>
      </c>
      <c r="BZ33" s="386"/>
      <c r="CA33" s="386"/>
      <c r="CB33" s="386"/>
      <c r="CC33" s="386"/>
      <c r="CD33" s="386"/>
      <c r="CE33" s="386"/>
      <c r="CF33" s="386"/>
      <c r="CG33" s="386"/>
      <c r="CH33" s="386"/>
      <c r="CI33" s="386"/>
      <c r="CJ33" s="386"/>
      <c r="CK33" s="386"/>
      <c r="CL33" s="386"/>
      <c r="CM33" s="386"/>
      <c r="CN33" s="179"/>
      <c r="CO33" s="421" t="s">
        <v>187</v>
      </c>
      <c r="CP33" s="421"/>
      <c r="CQ33" s="386" t="s">
        <v>192</v>
      </c>
      <c r="CR33" s="386"/>
      <c r="CS33" s="386"/>
      <c r="CT33" s="386"/>
      <c r="CU33" s="386"/>
      <c r="CV33" s="386"/>
      <c r="CW33" s="386"/>
      <c r="CX33" s="386"/>
      <c r="CY33" s="386"/>
      <c r="CZ33" s="386"/>
      <c r="DA33" s="386"/>
      <c r="DB33" s="386"/>
      <c r="DC33" s="386"/>
      <c r="DD33" s="386"/>
      <c r="DE33" s="386"/>
      <c r="DF33" s="179"/>
      <c r="DG33" s="586" t="s">
        <v>193</v>
      </c>
      <c r="DH33" s="586"/>
      <c r="DI33" s="180"/>
    </row>
    <row r="34" spans="1:113" ht="32.25" customHeight="1">
      <c r="A34" s="175"/>
      <c r="B34" s="202"/>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5"/>
      <c r="U34" s="587">
        <f>IF(W34="","",MAX(C34:D43)+1)</f>
        <v>2</v>
      </c>
      <c r="V34" s="587"/>
      <c r="W34" s="588" t="str">
        <f>IF('各会計、関係団体の財政状況及び健全化判断比率'!B28="","",'各会計、関係団体の財政状況及び健全化判断比率'!B28)</f>
        <v>小竹町国民健康保険特別会計</v>
      </c>
      <c r="X34" s="588"/>
      <c r="Y34" s="588"/>
      <c r="Z34" s="588"/>
      <c r="AA34" s="588"/>
      <c r="AB34" s="588"/>
      <c r="AC34" s="588"/>
      <c r="AD34" s="588"/>
      <c r="AE34" s="588"/>
      <c r="AF34" s="588"/>
      <c r="AG34" s="588"/>
      <c r="AH34" s="588"/>
      <c r="AI34" s="588"/>
      <c r="AJ34" s="588"/>
      <c r="AK34" s="588"/>
      <c r="AL34" s="175"/>
      <c r="AM34" s="587">
        <f>IF(AO34="","",MAX(C34:D43,U34:V43)+1)</f>
        <v>4</v>
      </c>
      <c r="AN34" s="587"/>
      <c r="AO34" s="588" t="str">
        <f>IF('各会計、関係団体の財政状況及び健全化判断比率'!B30="","",'各会計、関係団体の財政状況及び健全化判断比率'!B30)</f>
        <v>小竹町立病院事業特別会計</v>
      </c>
      <c r="AP34" s="588"/>
      <c r="AQ34" s="588"/>
      <c r="AR34" s="588"/>
      <c r="AS34" s="588"/>
      <c r="AT34" s="588"/>
      <c r="AU34" s="588"/>
      <c r="AV34" s="588"/>
      <c r="AW34" s="588"/>
      <c r="AX34" s="588"/>
      <c r="AY34" s="588"/>
      <c r="AZ34" s="588"/>
      <c r="BA34" s="588"/>
      <c r="BB34" s="588"/>
      <c r="BC34" s="588"/>
      <c r="BD34" s="175"/>
      <c r="BE34" s="587" t="str">
        <f>IF(BG34="","",MAX(C34:D43,U34:V43,AM34:AN43)+1)</f>
        <v/>
      </c>
      <c r="BF34" s="587"/>
      <c r="BG34" s="588"/>
      <c r="BH34" s="588"/>
      <c r="BI34" s="588"/>
      <c r="BJ34" s="588"/>
      <c r="BK34" s="588"/>
      <c r="BL34" s="588"/>
      <c r="BM34" s="588"/>
      <c r="BN34" s="588"/>
      <c r="BO34" s="588"/>
      <c r="BP34" s="588"/>
      <c r="BQ34" s="588"/>
      <c r="BR34" s="588"/>
      <c r="BS34" s="588"/>
      <c r="BT34" s="588"/>
      <c r="BU34" s="588"/>
      <c r="BV34" s="175"/>
      <c r="BW34" s="587">
        <f>IF(BY34="","",MAX(C34:D43,U34:V43,AM34:AN43,BE34:BF43)+1)</f>
        <v>7</v>
      </c>
      <c r="BX34" s="587"/>
      <c r="BY34" s="588" t="str">
        <f>IF('各会計、関係団体の財政状況及び健全化判断比率'!B68="","",'各会計、関係団体の財政状況及び健全化判断比率'!B68)</f>
        <v>福岡県市町村消防団員等公務災害補償組合</v>
      </c>
      <c r="BZ34" s="588"/>
      <c r="CA34" s="588"/>
      <c r="CB34" s="588"/>
      <c r="CC34" s="588"/>
      <c r="CD34" s="588"/>
      <c r="CE34" s="588"/>
      <c r="CF34" s="588"/>
      <c r="CG34" s="588"/>
      <c r="CH34" s="588"/>
      <c r="CI34" s="588"/>
      <c r="CJ34" s="588"/>
      <c r="CK34" s="588"/>
      <c r="CL34" s="588"/>
      <c r="CM34" s="588"/>
      <c r="CN34" s="175"/>
      <c r="CO34" s="587">
        <f>IF(CQ34="","",MAX(C34:D43,U34:V43,AM34:AN43,BE34:BF43,BW34:BX43)+1)</f>
        <v>17</v>
      </c>
      <c r="CP34" s="587"/>
      <c r="CQ34" s="588" t="str">
        <f>IF('各会計、関係団体の財政状況及び健全化判断比率'!BS7="","",'各会計、関係団体の財政状況及び健全化判断比率'!BS7)</f>
        <v>小竹町土地開発公社</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v>
      </c>
      <c r="DH34" s="589"/>
      <c r="DI34" s="180"/>
    </row>
    <row r="35" spans="1:113" ht="32.25" customHeight="1">
      <c r="A35" s="175"/>
      <c r="B35" s="202"/>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75"/>
      <c r="U35" s="587">
        <f>IF(W35="","",U34+1)</f>
        <v>3</v>
      </c>
      <c r="V35" s="587"/>
      <c r="W35" s="588" t="str">
        <f>IF('各会計、関係団体の財政状況及び健全化判断比率'!B29="","",'各会計、関係団体の財政状況及び健全化判断比率'!B29)</f>
        <v>小竹町後期高齢者医療特別会計</v>
      </c>
      <c r="X35" s="588"/>
      <c r="Y35" s="588"/>
      <c r="Z35" s="588"/>
      <c r="AA35" s="588"/>
      <c r="AB35" s="588"/>
      <c r="AC35" s="588"/>
      <c r="AD35" s="588"/>
      <c r="AE35" s="588"/>
      <c r="AF35" s="588"/>
      <c r="AG35" s="588"/>
      <c r="AH35" s="588"/>
      <c r="AI35" s="588"/>
      <c r="AJ35" s="588"/>
      <c r="AK35" s="588"/>
      <c r="AL35" s="175"/>
      <c r="AM35" s="587">
        <f t="shared" ref="AM35:AM43" si="0">IF(AO35="","",AM34+1)</f>
        <v>5</v>
      </c>
      <c r="AN35" s="587"/>
      <c r="AO35" s="588" t="str">
        <f>IF('各会計、関係団体の財政状況及び健全化判断比率'!B31="","",'各会計、関係団体の財政状況及び健全化判断比率'!B31)</f>
        <v>小竹町水道事業特別会計</v>
      </c>
      <c r="AP35" s="588"/>
      <c r="AQ35" s="588"/>
      <c r="AR35" s="588"/>
      <c r="AS35" s="588"/>
      <c r="AT35" s="588"/>
      <c r="AU35" s="588"/>
      <c r="AV35" s="588"/>
      <c r="AW35" s="588"/>
      <c r="AX35" s="588"/>
      <c r="AY35" s="588"/>
      <c r="AZ35" s="588"/>
      <c r="BA35" s="588"/>
      <c r="BB35" s="588"/>
      <c r="BC35" s="588"/>
      <c r="BD35" s="175"/>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5"/>
      <c r="BW35" s="587">
        <f t="shared" ref="BW35:BW43" si="2">IF(BY35="","",BW34+1)</f>
        <v>8</v>
      </c>
      <c r="BX35" s="587"/>
      <c r="BY35" s="588" t="str">
        <f>IF('各会計、関係団体の財政状況及び健全化判断比率'!B69="","",'各会計、関係団体の財政状況及び健全化判断比率'!B69)</f>
        <v>福岡県自治会館管理組合</v>
      </c>
      <c r="BZ35" s="588"/>
      <c r="CA35" s="588"/>
      <c r="CB35" s="588"/>
      <c r="CC35" s="588"/>
      <c r="CD35" s="588"/>
      <c r="CE35" s="588"/>
      <c r="CF35" s="588"/>
      <c r="CG35" s="588"/>
      <c r="CH35" s="588"/>
      <c r="CI35" s="588"/>
      <c r="CJ35" s="588"/>
      <c r="CK35" s="588"/>
      <c r="CL35" s="588"/>
      <c r="CM35" s="588"/>
      <c r="CN35" s="175"/>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80"/>
    </row>
    <row r="36" spans="1:113" ht="32.25" customHeight="1">
      <c r="A36" s="175"/>
      <c r="B36" s="202"/>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5"/>
      <c r="U36" s="587" t="str">
        <f t="shared" ref="U36:U43" si="4">IF(W36="","",U35+1)</f>
        <v/>
      </c>
      <c r="V36" s="587"/>
      <c r="W36" s="588"/>
      <c r="X36" s="588"/>
      <c r="Y36" s="588"/>
      <c r="Z36" s="588"/>
      <c r="AA36" s="588"/>
      <c r="AB36" s="588"/>
      <c r="AC36" s="588"/>
      <c r="AD36" s="588"/>
      <c r="AE36" s="588"/>
      <c r="AF36" s="588"/>
      <c r="AG36" s="588"/>
      <c r="AH36" s="588"/>
      <c r="AI36" s="588"/>
      <c r="AJ36" s="588"/>
      <c r="AK36" s="588"/>
      <c r="AL36" s="175"/>
      <c r="AM36" s="587">
        <f t="shared" si="0"/>
        <v>6</v>
      </c>
      <c r="AN36" s="587"/>
      <c r="AO36" s="588" t="str">
        <f>IF('各会計、関係団体の財政状況及び健全化判断比率'!B32="","",'各会計、関係団体の財政状況及び健全化判断比率'!B32)</f>
        <v>小竹町下水道事業特別会計</v>
      </c>
      <c r="AP36" s="588"/>
      <c r="AQ36" s="588"/>
      <c r="AR36" s="588"/>
      <c r="AS36" s="588"/>
      <c r="AT36" s="588"/>
      <c r="AU36" s="588"/>
      <c r="AV36" s="588"/>
      <c r="AW36" s="588"/>
      <c r="AX36" s="588"/>
      <c r="AY36" s="588"/>
      <c r="AZ36" s="588"/>
      <c r="BA36" s="588"/>
      <c r="BB36" s="588"/>
      <c r="BC36" s="588"/>
      <c r="BD36" s="175"/>
      <c r="BE36" s="587" t="str">
        <f t="shared" si="1"/>
        <v/>
      </c>
      <c r="BF36" s="587"/>
      <c r="BG36" s="588"/>
      <c r="BH36" s="588"/>
      <c r="BI36" s="588"/>
      <c r="BJ36" s="588"/>
      <c r="BK36" s="588"/>
      <c r="BL36" s="588"/>
      <c r="BM36" s="588"/>
      <c r="BN36" s="588"/>
      <c r="BO36" s="588"/>
      <c r="BP36" s="588"/>
      <c r="BQ36" s="588"/>
      <c r="BR36" s="588"/>
      <c r="BS36" s="588"/>
      <c r="BT36" s="588"/>
      <c r="BU36" s="588"/>
      <c r="BV36" s="175"/>
      <c r="BW36" s="587">
        <f t="shared" si="2"/>
        <v>9</v>
      </c>
      <c r="BX36" s="587"/>
      <c r="BY36" s="588" t="str">
        <f>IF('各会計、関係団体の財政状況及び健全化判断比率'!B70="","",'各会計、関係団体の財政状況及び健全化判断比率'!B70)</f>
        <v>宮若市外二町じん芥処理施設組合</v>
      </c>
      <c r="BZ36" s="588"/>
      <c r="CA36" s="588"/>
      <c r="CB36" s="588"/>
      <c r="CC36" s="588"/>
      <c r="CD36" s="588"/>
      <c r="CE36" s="588"/>
      <c r="CF36" s="588"/>
      <c r="CG36" s="588"/>
      <c r="CH36" s="588"/>
      <c r="CI36" s="588"/>
      <c r="CJ36" s="588"/>
      <c r="CK36" s="588"/>
      <c r="CL36" s="588"/>
      <c r="CM36" s="588"/>
      <c r="CN36" s="175"/>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80"/>
    </row>
    <row r="37" spans="1:113" ht="32.25" customHeight="1">
      <c r="A37" s="175"/>
      <c r="B37" s="202"/>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5"/>
      <c r="U37" s="587" t="str">
        <f t="shared" si="4"/>
        <v/>
      </c>
      <c r="V37" s="587"/>
      <c r="W37" s="588"/>
      <c r="X37" s="588"/>
      <c r="Y37" s="588"/>
      <c r="Z37" s="588"/>
      <c r="AA37" s="588"/>
      <c r="AB37" s="588"/>
      <c r="AC37" s="588"/>
      <c r="AD37" s="588"/>
      <c r="AE37" s="588"/>
      <c r="AF37" s="588"/>
      <c r="AG37" s="588"/>
      <c r="AH37" s="588"/>
      <c r="AI37" s="588"/>
      <c r="AJ37" s="588"/>
      <c r="AK37" s="588"/>
      <c r="AL37" s="175"/>
      <c r="AM37" s="587" t="str">
        <f t="shared" si="0"/>
        <v/>
      </c>
      <c r="AN37" s="587"/>
      <c r="AO37" s="588"/>
      <c r="AP37" s="588"/>
      <c r="AQ37" s="588"/>
      <c r="AR37" s="588"/>
      <c r="AS37" s="588"/>
      <c r="AT37" s="588"/>
      <c r="AU37" s="588"/>
      <c r="AV37" s="588"/>
      <c r="AW37" s="588"/>
      <c r="AX37" s="588"/>
      <c r="AY37" s="588"/>
      <c r="AZ37" s="588"/>
      <c r="BA37" s="588"/>
      <c r="BB37" s="588"/>
      <c r="BC37" s="588"/>
      <c r="BD37" s="175"/>
      <c r="BE37" s="587" t="str">
        <f t="shared" si="1"/>
        <v/>
      </c>
      <c r="BF37" s="587"/>
      <c r="BG37" s="588"/>
      <c r="BH37" s="588"/>
      <c r="BI37" s="588"/>
      <c r="BJ37" s="588"/>
      <c r="BK37" s="588"/>
      <c r="BL37" s="588"/>
      <c r="BM37" s="588"/>
      <c r="BN37" s="588"/>
      <c r="BO37" s="588"/>
      <c r="BP37" s="588"/>
      <c r="BQ37" s="588"/>
      <c r="BR37" s="588"/>
      <c r="BS37" s="588"/>
      <c r="BT37" s="588"/>
      <c r="BU37" s="588"/>
      <c r="BV37" s="175"/>
      <c r="BW37" s="587">
        <f t="shared" si="2"/>
        <v>10</v>
      </c>
      <c r="BX37" s="587"/>
      <c r="BY37" s="588" t="str">
        <f>IF('各会計、関係団体の財政状況及び健全化判断比率'!B71="","",'各会計、関係団体の財政状況及び健全化判断比率'!B71)</f>
        <v>直方・鞍手広域市町村圏事務組合（一般会計）</v>
      </c>
      <c r="BZ37" s="588"/>
      <c r="CA37" s="588"/>
      <c r="CB37" s="588"/>
      <c r="CC37" s="588"/>
      <c r="CD37" s="588"/>
      <c r="CE37" s="588"/>
      <c r="CF37" s="588"/>
      <c r="CG37" s="588"/>
      <c r="CH37" s="588"/>
      <c r="CI37" s="588"/>
      <c r="CJ37" s="588"/>
      <c r="CK37" s="588"/>
      <c r="CL37" s="588"/>
      <c r="CM37" s="588"/>
      <c r="CN37" s="175"/>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80"/>
    </row>
    <row r="38" spans="1:113" ht="32.25" customHeight="1">
      <c r="A38" s="175"/>
      <c r="B38" s="202"/>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5"/>
      <c r="U38" s="587" t="str">
        <f t="shared" si="4"/>
        <v/>
      </c>
      <c r="V38" s="587"/>
      <c r="W38" s="588"/>
      <c r="X38" s="588"/>
      <c r="Y38" s="588"/>
      <c r="Z38" s="588"/>
      <c r="AA38" s="588"/>
      <c r="AB38" s="588"/>
      <c r="AC38" s="588"/>
      <c r="AD38" s="588"/>
      <c r="AE38" s="588"/>
      <c r="AF38" s="588"/>
      <c r="AG38" s="588"/>
      <c r="AH38" s="588"/>
      <c r="AI38" s="588"/>
      <c r="AJ38" s="588"/>
      <c r="AK38" s="588"/>
      <c r="AL38" s="175"/>
      <c r="AM38" s="587" t="str">
        <f t="shared" si="0"/>
        <v/>
      </c>
      <c r="AN38" s="587"/>
      <c r="AO38" s="588"/>
      <c r="AP38" s="588"/>
      <c r="AQ38" s="588"/>
      <c r="AR38" s="588"/>
      <c r="AS38" s="588"/>
      <c r="AT38" s="588"/>
      <c r="AU38" s="588"/>
      <c r="AV38" s="588"/>
      <c r="AW38" s="588"/>
      <c r="AX38" s="588"/>
      <c r="AY38" s="588"/>
      <c r="AZ38" s="588"/>
      <c r="BA38" s="588"/>
      <c r="BB38" s="588"/>
      <c r="BC38" s="588"/>
      <c r="BD38" s="175"/>
      <c r="BE38" s="587" t="str">
        <f t="shared" si="1"/>
        <v/>
      </c>
      <c r="BF38" s="587"/>
      <c r="BG38" s="588"/>
      <c r="BH38" s="588"/>
      <c r="BI38" s="588"/>
      <c r="BJ38" s="588"/>
      <c r="BK38" s="588"/>
      <c r="BL38" s="588"/>
      <c r="BM38" s="588"/>
      <c r="BN38" s="588"/>
      <c r="BO38" s="588"/>
      <c r="BP38" s="588"/>
      <c r="BQ38" s="588"/>
      <c r="BR38" s="588"/>
      <c r="BS38" s="588"/>
      <c r="BT38" s="588"/>
      <c r="BU38" s="588"/>
      <c r="BV38" s="175"/>
      <c r="BW38" s="587">
        <f t="shared" si="2"/>
        <v>11</v>
      </c>
      <c r="BX38" s="587"/>
      <c r="BY38" s="588" t="str">
        <f>IF('各会計、関係団体の財政状況及び健全化判断比率'!B72="","",'各会計、関係団体の財政状況及び健全化判断比率'!B72)</f>
        <v>直方・鞍手広域市町村圏事務組合（休日等急患センター事業特別会計）</v>
      </c>
      <c r="BZ38" s="588"/>
      <c r="CA38" s="588"/>
      <c r="CB38" s="588"/>
      <c r="CC38" s="588"/>
      <c r="CD38" s="588"/>
      <c r="CE38" s="588"/>
      <c r="CF38" s="588"/>
      <c r="CG38" s="588"/>
      <c r="CH38" s="588"/>
      <c r="CI38" s="588"/>
      <c r="CJ38" s="588"/>
      <c r="CK38" s="588"/>
      <c r="CL38" s="588"/>
      <c r="CM38" s="588"/>
      <c r="CN38" s="175"/>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80"/>
    </row>
    <row r="39" spans="1:113" ht="32.25" customHeight="1">
      <c r="A39" s="175"/>
      <c r="B39" s="202"/>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5"/>
      <c r="U39" s="587" t="str">
        <f t="shared" si="4"/>
        <v/>
      </c>
      <c r="V39" s="587"/>
      <c r="W39" s="588"/>
      <c r="X39" s="588"/>
      <c r="Y39" s="588"/>
      <c r="Z39" s="588"/>
      <c r="AA39" s="588"/>
      <c r="AB39" s="588"/>
      <c r="AC39" s="588"/>
      <c r="AD39" s="588"/>
      <c r="AE39" s="588"/>
      <c r="AF39" s="588"/>
      <c r="AG39" s="588"/>
      <c r="AH39" s="588"/>
      <c r="AI39" s="588"/>
      <c r="AJ39" s="588"/>
      <c r="AK39" s="588"/>
      <c r="AL39" s="175"/>
      <c r="AM39" s="587" t="str">
        <f t="shared" si="0"/>
        <v/>
      </c>
      <c r="AN39" s="587"/>
      <c r="AO39" s="588"/>
      <c r="AP39" s="588"/>
      <c r="AQ39" s="588"/>
      <c r="AR39" s="588"/>
      <c r="AS39" s="588"/>
      <c r="AT39" s="588"/>
      <c r="AU39" s="588"/>
      <c r="AV39" s="588"/>
      <c r="AW39" s="588"/>
      <c r="AX39" s="588"/>
      <c r="AY39" s="588"/>
      <c r="AZ39" s="588"/>
      <c r="BA39" s="588"/>
      <c r="BB39" s="588"/>
      <c r="BC39" s="588"/>
      <c r="BD39" s="175"/>
      <c r="BE39" s="587" t="str">
        <f t="shared" si="1"/>
        <v/>
      </c>
      <c r="BF39" s="587"/>
      <c r="BG39" s="588"/>
      <c r="BH39" s="588"/>
      <c r="BI39" s="588"/>
      <c r="BJ39" s="588"/>
      <c r="BK39" s="588"/>
      <c r="BL39" s="588"/>
      <c r="BM39" s="588"/>
      <c r="BN39" s="588"/>
      <c r="BO39" s="588"/>
      <c r="BP39" s="588"/>
      <c r="BQ39" s="588"/>
      <c r="BR39" s="588"/>
      <c r="BS39" s="588"/>
      <c r="BT39" s="588"/>
      <c r="BU39" s="588"/>
      <c r="BV39" s="175"/>
      <c r="BW39" s="587">
        <f t="shared" si="2"/>
        <v>12</v>
      </c>
      <c r="BX39" s="587"/>
      <c r="BY39" s="588" t="str">
        <f>IF('各会計、関係団体の財政状況及び健全化判断比率'!B73="","",'各会計、関係団体の財政状況及び健全化判断比率'!B73)</f>
        <v>j直方・鞍手広域市町村圏事務組合（消防事業特別会計）</v>
      </c>
      <c r="BZ39" s="588"/>
      <c r="CA39" s="588"/>
      <c r="CB39" s="588"/>
      <c r="CC39" s="588"/>
      <c r="CD39" s="588"/>
      <c r="CE39" s="588"/>
      <c r="CF39" s="588"/>
      <c r="CG39" s="588"/>
      <c r="CH39" s="588"/>
      <c r="CI39" s="588"/>
      <c r="CJ39" s="588"/>
      <c r="CK39" s="588"/>
      <c r="CL39" s="588"/>
      <c r="CM39" s="588"/>
      <c r="CN39" s="175"/>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80"/>
    </row>
    <row r="40" spans="1:113" ht="32.25" customHeight="1">
      <c r="A40" s="175"/>
      <c r="B40" s="202"/>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5"/>
      <c r="U40" s="587" t="str">
        <f t="shared" si="4"/>
        <v/>
      </c>
      <c r="V40" s="587"/>
      <c r="W40" s="588"/>
      <c r="X40" s="588"/>
      <c r="Y40" s="588"/>
      <c r="Z40" s="588"/>
      <c r="AA40" s="588"/>
      <c r="AB40" s="588"/>
      <c r="AC40" s="588"/>
      <c r="AD40" s="588"/>
      <c r="AE40" s="588"/>
      <c r="AF40" s="588"/>
      <c r="AG40" s="588"/>
      <c r="AH40" s="588"/>
      <c r="AI40" s="588"/>
      <c r="AJ40" s="588"/>
      <c r="AK40" s="588"/>
      <c r="AL40" s="175"/>
      <c r="AM40" s="587" t="str">
        <f t="shared" si="0"/>
        <v/>
      </c>
      <c r="AN40" s="587"/>
      <c r="AO40" s="588"/>
      <c r="AP40" s="588"/>
      <c r="AQ40" s="588"/>
      <c r="AR40" s="588"/>
      <c r="AS40" s="588"/>
      <c r="AT40" s="588"/>
      <c r="AU40" s="588"/>
      <c r="AV40" s="588"/>
      <c r="AW40" s="588"/>
      <c r="AX40" s="588"/>
      <c r="AY40" s="588"/>
      <c r="AZ40" s="588"/>
      <c r="BA40" s="588"/>
      <c r="BB40" s="588"/>
      <c r="BC40" s="588"/>
      <c r="BD40" s="175"/>
      <c r="BE40" s="587" t="str">
        <f t="shared" si="1"/>
        <v/>
      </c>
      <c r="BF40" s="587"/>
      <c r="BG40" s="588"/>
      <c r="BH40" s="588"/>
      <c r="BI40" s="588"/>
      <c r="BJ40" s="588"/>
      <c r="BK40" s="588"/>
      <c r="BL40" s="588"/>
      <c r="BM40" s="588"/>
      <c r="BN40" s="588"/>
      <c r="BO40" s="588"/>
      <c r="BP40" s="588"/>
      <c r="BQ40" s="588"/>
      <c r="BR40" s="588"/>
      <c r="BS40" s="588"/>
      <c r="BT40" s="588"/>
      <c r="BU40" s="588"/>
      <c r="BV40" s="175"/>
      <c r="BW40" s="587">
        <f t="shared" si="2"/>
        <v>13</v>
      </c>
      <c r="BX40" s="587"/>
      <c r="BY40" s="588" t="str">
        <f>IF('各会計、関係団体の財政状況及び健全化判断比率'!B74="","",'各会計、関係団体の財政状況及び健全化判断比率'!B74)</f>
        <v>ふくおか県央環境施設組合</v>
      </c>
      <c r="BZ40" s="588"/>
      <c r="CA40" s="588"/>
      <c r="CB40" s="588"/>
      <c r="CC40" s="588"/>
      <c r="CD40" s="588"/>
      <c r="CE40" s="588"/>
      <c r="CF40" s="588"/>
      <c r="CG40" s="588"/>
      <c r="CH40" s="588"/>
      <c r="CI40" s="588"/>
      <c r="CJ40" s="588"/>
      <c r="CK40" s="588"/>
      <c r="CL40" s="588"/>
      <c r="CM40" s="588"/>
      <c r="CN40" s="175"/>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80"/>
    </row>
    <row r="41" spans="1:113" ht="32.25" customHeight="1">
      <c r="A41" s="175"/>
      <c r="B41" s="202"/>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5"/>
      <c r="U41" s="587" t="str">
        <f t="shared" si="4"/>
        <v/>
      </c>
      <c r="V41" s="587"/>
      <c r="W41" s="588"/>
      <c r="X41" s="588"/>
      <c r="Y41" s="588"/>
      <c r="Z41" s="588"/>
      <c r="AA41" s="588"/>
      <c r="AB41" s="588"/>
      <c r="AC41" s="588"/>
      <c r="AD41" s="588"/>
      <c r="AE41" s="588"/>
      <c r="AF41" s="588"/>
      <c r="AG41" s="588"/>
      <c r="AH41" s="588"/>
      <c r="AI41" s="588"/>
      <c r="AJ41" s="588"/>
      <c r="AK41" s="588"/>
      <c r="AL41" s="175"/>
      <c r="AM41" s="587" t="str">
        <f t="shared" si="0"/>
        <v/>
      </c>
      <c r="AN41" s="587"/>
      <c r="AO41" s="588"/>
      <c r="AP41" s="588"/>
      <c r="AQ41" s="588"/>
      <c r="AR41" s="588"/>
      <c r="AS41" s="588"/>
      <c r="AT41" s="588"/>
      <c r="AU41" s="588"/>
      <c r="AV41" s="588"/>
      <c r="AW41" s="588"/>
      <c r="AX41" s="588"/>
      <c r="AY41" s="588"/>
      <c r="AZ41" s="588"/>
      <c r="BA41" s="588"/>
      <c r="BB41" s="588"/>
      <c r="BC41" s="588"/>
      <c r="BD41" s="175"/>
      <c r="BE41" s="587" t="str">
        <f t="shared" si="1"/>
        <v/>
      </c>
      <c r="BF41" s="587"/>
      <c r="BG41" s="588"/>
      <c r="BH41" s="588"/>
      <c r="BI41" s="588"/>
      <c r="BJ41" s="588"/>
      <c r="BK41" s="588"/>
      <c r="BL41" s="588"/>
      <c r="BM41" s="588"/>
      <c r="BN41" s="588"/>
      <c r="BO41" s="588"/>
      <c r="BP41" s="588"/>
      <c r="BQ41" s="588"/>
      <c r="BR41" s="588"/>
      <c r="BS41" s="588"/>
      <c r="BT41" s="588"/>
      <c r="BU41" s="588"/>
      <c r="BV41" s="175"/>
      <c r="BW41" s="587">
        <f t="shared" si="2"/>
        <v>14</v>
      </c>
      <c r="BX41" s="587"/>
      <c r="BY41" s="588" t="str">
        <f>IF('各会計、関係団体の財政状況及び健全化判断比率'!B75="","",'各会計、関係団体の財政状況及び健全化判断比率'!B75)</f>
        <v>福岡県自治振興組合（一般会計）</v>
      </c>
      <c r="BZ41" s="588"/>
      <c r="CA41" s="588"/>
      <c r="CB41" s="588"/>
      <c r="CC41" s="588"/>
      <c r="CD41" s="588"/>
      <c r="CE41" s="588"/>
      <c r="CF41" s="588"/>
      <c r="CG41" s="588"/>
      <c r="CH41" s="588"/>
      <c r="CI41" s="588"/>
      <c r="CJ41" s="588"/>
      <c r="CK41" s="588"/>
      <c r="CL41" s="588"/>
      <c r="CM41" s="588"/>
      <c r="CN41" s="175"/>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80"/>
    </row>
    <row r="42" spans="1:113" ht="32.25" customHeight="1">
      <c r="B42" s="202"/>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5"/>
      <c r="U42" s="587" t="str">
        <f t="shared" si="4"/>
        <v/>
      </c>
      <c r="V42" s="587"/>
      <c r="W42" s="588"/>
      <c r="X42" s="588"/>
      <c r="Y42" s="588"/>
      <c r="Z42" s="588"/>
      <c r="AA42" s="588"/>
      <c r="AB42" s="588"/>
      <c r="AC42" s="588"/>
      <c r="AD42" s="588"/>
      <c r="AE42" s="588"/>
      <c r="AF42" s="588"/>
      <c r="AG42" s="588"/>
      <c r="AH42" s="588"/>
      <c r="AI42" s="588"/>
      <c r="AJ42" s="588"/>
      <c r="AK42" s="588"/>
      <c r="AL42" s="175"/>
      <c r="AM42" s="587" t="str">
        <f t="shared" si="0"/>
        <v/>
      </c>
      <c r="AN42" s="587"/>
      <c r="AO42" s="588"/>
      <c r="AP42" s="588"/>
      <c r="AQ42" s="588"/>
      <c r="AR42" s="588"/>
      <c r="AS42" s="588"/>
      <c r="AT42" s="588"/>
      <c r="AU42" s="588"/>
      <c r="AV42" s="588"/>
      <c r="AW42" s="588"/>
      <c r="AX42" s="588"/>
      <c r="AY42" s="588"/>
      <c r="AZ42" s="588"/>
      <c r="BA42" s="588"/>
      <c r="BB42" s="588"/>
      <c r="BC42" s="588"/>
      <c r="BD42" s="175"/>
      <c r="BE42" s="587" t="str">
        <f t="shared" si="1"/>
        <v/>
      </c>
      <c r="BF42" s="587"/>
      <c r="BG42" s="588"/>
      <c r="BH42" s="588"/>
      <c r="BI42" s="588"/>
      <c r="BJ42" s="588"/>
      <c r="BK42" s="588"/>
      <c r="BL42" s="588"/>
      <c r="BM42" s="588"/>
      <c r="BN42" s="588"/>
      <c r="BO42" s="588"/>
      <c r="BP42" s="588"/>
      <c r="BQ42" s="588"/>
      <c r="BR42" s="588"/>
      <c r="BS42" s="588"/>
      <c r="BT42" s="588"/>
      <c r="BU42" s="588"/>
      <c r="BV42" s="175"/>
      <c r="BW42" s="587">
        <f t="shared" si="2"/>
        <v>15</v>
      </c>
      <c r="BX42" s="587"/>
      <c r="BY42" s="588" t="str">
        <f>IF('各会計、関係団体の財政状況及び健全化判断比率'!B76="","",'各会計、関係団体の財政状況及び健全化判断比率'!B76)</f>
        <v>福岡県介護保険広域連合（一般会計）</v>
      </c>
      <c r="BZ42" s="588"/>
      <c r="CA42" s="588"/>
      <c r="CB42" s="588"/>
      <c r="CC42" s="588"/>
      <c r="CD42" s="588"/>
      <c r="CE42" s="588"/>
      <c r="CF42" s="588"/>
      <c r="CG42" s="588"/>
      <c r="CH42" s="588"/>
      <c r="CI42" s="588"/>
      <c r="CJ42" s="588"/>
      <c r="CK42" s="588"/>
      <c r="CL42" s="588"/>
      <c r="CM42" s="588"/>
      <c r="CN42" s="175"/>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80"/>
    </row>
    <row r="43" spans="1:113" ht="32.25" customHeight="1">
      <c r="B43" s="202"/>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5"/>
      <c r="U43" s="587" t="str">
        <f t="shared" si="4"/>
        <v/>
      </c>
      <c r="V43" s="587"/>
      <c r="W43" s="588"/>
      <c r="X43" s="588"/>
      <c r="Y43" s="588"/>
      <c r="Z43" s="588"/>
      <c r="AA43" s="588"/>
      <c r="AB43" s="588"/>
      <c r="AC43" s="588"/>
      <c r="AD43" s="588"/>
      <c r="AE43" s="588"/>
      <c r="AF43" s="588"/>
      <c r="AG43" s="588"/>
      <c r="AH43" s="588"/>
      <c r="AI43" s="588"/>
      <c r="AJ43" s="588"/>
      <c r="AK43" s="588"/>
      <c r="AL43" s="175"/>
      <c r="AM43" s="587" t="str">
        <f t="shared" si="0"/>
        <v/>
      </c>
      <c r="AN43" s="587"/>
      <c r="AO43" s="588"/>
      <c r="AP43" s="588"/>
      <c r="AQ43" s="588"/>
      <c r="AR43" s="588"/>
      <c r="AS43" s="588"/>
      <c r="AT43" s="588"/>
      <c r="AU43" s="588"/>
      <c r="AV43" s="588"/>
      <c r="AW43" s="588"/>
      <c r="AX43" s="588"/>
      <c r="AY43" s="588"/>
      <c r="AZ43" s="588"/>
      <c r="BA43" s="588"/>
      <c r="BB43" s="588"/>
      <c r="BC43" s="588"/>
      <c r="BD43" s="175"/>
      <c r="BE43" s="587" t="str">
        <f t="shared" si="1"/>
        <v/>
      </c>
      <c r="BF43" s="587"/>
      <c r="BG43" s="588"/>
      <c r="BH43" s="588"/>
      <c r="BI43" s="588"/>
      <c r="BJ43" s="588"/>
      <c r="BK43" s="588"/>
      <c r="BL43" s="588"/>
      <c r="BM43" s="588"/>
      <c r="BN43" s="588"/>
      <c r="BO43" s="588"/>
      <c r="BP43" s="588"/>
      <c r="BQ43" s="588"/>
      <c r="BR43" s="588"/>
      <c r="BS43" s="588"/>
      <c r="BT43" s="588"/>
      <c r="BU43" s="588"/>
      <c r="BV43" s="175"/>
      <c r="BW43" s="587">
        <f t="shared" si="2"/>
        <v>16</v>
      </c>
      <c r="BX43" s="587"/>
      <c r="BY43" s="588" t="str">
        <f>IF('各会計、関係団体の財政状況及び健全化判断比率'!B77="","",'各会計、関係団体の財政状況及び健全化判断比率'!B77)</f>
        <v>福岡県介護保険広域連合（介護保険事業特別会計）</v>
      </c>
      <c r="BZ43" s="588"/>
      <c r="CA43" s="588"/>
      <c r="CB43" s="588"/>
      <c r="CC43" s="588"/>
      <c r="CD43" s="588"/>
      <c r="CE43" s="588"/>
      <c r="CF43" s="588"/>
      <c r="CG43" s="588"/>
      <c r="CH43" s="588"/>
      <c r="CI43" s="588"/>
      <c r="CJ43" s="588"/>
      <c r="CK43" s="588"/>
      <c r="CL43" s="588"/>
      <c r="CM43" s="588"/>
      <c r="CN43" s="175"/>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194</v>
      </c>
      <c r="E46" s="590" t="s">
        <v>195</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c r="E47" s="590" t="s">
        <v>196</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c r="E48" s="590" t="s">
        <v>197</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c r="E49" s="591" t="s">
        <v>198</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c r="E50" s="590" t="s">
        <v>199</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c r="E51" s="590" t="s">
        <v>200</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c r="E52" s="590" t="s">
        <v>201</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c r="E53" s="590" t="s">
        <v>202</v>
      </c>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590"/>
      <c r="CC53" s="590"/>
      <c r="CD53" s="590"/>
      <c r="CE53" s="590"/>
      <c r="CF53" s="590"/>
      <c r="CG53" s="590"/>
      <c r="CH53" s="590"/>
      <c r="CI53" s="590"/>
      <c r="CJ53" s="590"/>
      <c r="CK53" s="590"/>
      <c r="CL53" s="590"/>
      <c r="CM53" s="590"/>
      <c r="CN53" s="590"/>
      <c r="CO53" s="590"/>
      <c r="CP53" s="590"/>
      <c r="CQ53" s="590"/>
      <c r="CR53" s="590"/>
      <c r="CS53" s="590"/>
      <c r="CT53" s="590"/>
      <c r="CU53" s="590"/>
      <c r="CV53" s="590"/>
      <c r="CW53" s="590"/>
      <c r="CX53" s="590"/>
      <c r="CY53" s="590"/>
      <c r="CZ53" s="590"/>
      <c r="DA53" s="590"/>
      <c r="DB53" s="590"/>
      <c r="DC53" s="590"/>
      <c r="DD53" s="590"/>
      <c r="DE53" s="590"/>
      <c r="DF53" s="590"/>
      <c r="DG53" s="590"/>
      <c r="DH53" s="590"/>
      <c r="DI53" s="590"/>
    </row>
    <row r="54" spans="5:113"/>
    <row r="55" spans="5:113"/>
    <row r="56" spans="5:113"/>
  </sheetData>
  <sheetProtection algorithmName="SHA-512" hashValue="0k5eNl6iidz5xDzpgidFfQ58zznURqWFEBkAnewEEewpf1xauAFE7pcsLBMWzUAQQDIkieyLLcTcJz5JM5bbKQ==" saltValue="kho2GD7syjcSXMsfG540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2" t="s">
        <v>203</v>
      </c>
      <c r="DI1" s="593"/>
      <c r="DJ1" s="593"/>
      <c r="DK1" s="593"/>
      <c r="DL1" s="593"/>
      <c r="DM1" s="593"/>
      <c r="DN1" s="594"/>
      <c r="DO1" s="208"/>
      <c r="DP1" s="592" t="s">
        <v>204</v>
      </c>
      <c r="DQ1" s="593"/>
      <c r="DR1" s="593"/>
      <c r="DS1" s="593"/>
      <c r="DT1" s="593"/>
      <c r="DU1" s="593"/>
      <c r="DV1" s="593"/>
      <c r="DW1" s="593"/>
      <c r="DX1" s="593"/>
      <c r="DY1" s="593"/>
      <c r="DZ1" s="593"/>
      <c r="EA1" s="593"/>
      <c r="EB1" s="593"/>
      <c r="EC1" s="594"/>
      <c r="ED1" s="207"/>
      <c r="EE1" s="207"/>
      <c r="EF1" s="207"/>
      <c r="EG1" s="207"/>
      <c r="EH1" s="207"/>
      <c r="EI1" s="207"/>
      <c r="EJ1" s="207"/>
      <c r="EK1" s="207"/>
      <c r="EL1" s="207"/>
      <c r="EM1" s="207"/>
    </row>
    <row r="2" spans="2:143" ht="22.5" customHeight="1">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5" t="s">
        <v>206</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207</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5" t="s">
        <v>208</v>
      </c>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7"/>
    </row>
    <row r="4" spans="2:143" ht="11.25" customHeight="1">
      <c r="B4" s="595" t="s">
        <v>1</v>
      </c>
      <c r="C4" s="596"/>
      <c r="D4" s="596"/>
      <c r="E4" s="596"/>
      <c r="F4" s="596"/>
      <c r="G4" s="596"/>
      <c r="H4" s="596"/>
      <c r="I4" s="596"/>
      <c r="J4" s="596"/>
      <c r="K4" s="596"/>
      <c r="L4" s="596"/>
      <c r="M4" s="596"/>
      <c r="N4" s="596"/>
      <c r="O4" s="596"/>
      <c r="P4" s="596"/>
      <c r="Q4" s="597"/>
      <c r="R4" s="595" t="s">
        <v>209</v>
      </c>
      <c r="S4" s="596"/>
      <c r="T4" s="596"/>
      <c r="U4" s="596"/>
      <c r="V4" s="596"/>
      <c r="W4" s="596"/>
      <c r="X4" s="596"/>
      <c r="Y4" s="597"/>
      <c r="Z4" s="595" t="s">
        <v>210</v>
      </c>
      <c r="AA4" s="596"/>
      <c r="AB4" s="596"/>
      <c r="AC4" s="597"/>
      <c r="AD4" s="595" t="s">
        <v>211</v>
      </c>
      <c r="AE4" s="596"/>
      <c r="AF4" s="596"/>
      <c r="AG4" s="596"/>
      <c r="AH4" s="596"/>
      <c r="AI4" s="596"/>
      <c r="AJ4" s="596"/>
      <c r="AK4" s="597"/>
      <c r="AL4" s="595" t="s">
        <v>210</v>
      </c>
      <c r="AM4" s="596"/>
      <c r="AN4" s="596"/>
      <c r="AO4" s="597"/>
      <c r="AP4" s="598" t="s">
        <v>212</v>
      </c>
      <c r="AQ4" s="598"/>
      <c r="AR4" s="598"/>
      <c r="AS4" s="598"/>
      <c r="AT4" s="598"/>
      <c r="AU4" s="598"/>
      <c r="AV4" s="598"/>
      <c r="AW4" s="598"/>
      <c r="AX4" s="598"/>
      <c r="AY4" s="598"/>
      <c r="AZ4" s="598"/>
      <c r="BA4" s="598"/>
      <c r="BB4" s="598"/>
      <c r="BC4" s="598"/>
      <c r="BD4" s="598"/>
      <c r="BE4" s="598"/>
      <c r="BF4" s="598"/>
      <c r="BG4" s="598" t="s">
        <v>213</v>
      </c>
      <c r="BH4" s="598"/>
      <c r="BI4" s="598"/>
      <c r="BJ4" s="598"/>
      <c r="BK4" s="598"/>
      <c r="BL4" s="598"/>
      <c r="BM4" s="598"/>
      <c r="BN4" s="598"/>
      <c r="BO4" s="598" t="s">
        <v>210</v>
      </c>
      <c r="BP4" s="598"/>
      <c r="BQ4" s="598"/>
      <c r="BR4" s="598"/>
      <c r="BS4" s="598" t="s">
        <v>214</v>
      </c>
      <c r="BT4" s="598"/>
      <c r="BU4" s="598"/>
      <c r="BV4" s="598"/>
      <c r="BW4" s="598"/>
      <c r="BX4" s="598"/>
      <c r="BY4" s="598"/>
      <c r="BZ4" s="598"/>
      <c r="CA4" s="598"/>
      <c r="CB4" s="598"/>
      <c r="CD4" s="595" t="s">
        <v>215</v>
      </c>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7"/>
    </row>
    <row r="5" spans="2:143" ht="11.25" customHeight="1">
      <c r="B5" s="599" t="s">
        <v>216</v>
      </c>
      <c r="C5" s="600"/>
      <c r="D5" s="600"/>
      <c r="E5" s="600"/>
      <c r="F5" s="600"/>
      <c r="G5" s="600"/>
      <c r="H5" s="600"/>
      <c r="I5" s="600"/>
      <c r="J5" s="600"/>
      <c r="K5" s="600"/>
      <c r="L5" s="600"/>
      <c r="M5" s="600"/>
      <c r="N5" s="600"/>
      <c r="O5" s="600"/>
      <c r="P5" s="600"/>
      <c r="Q5" s="601"/>
      <c r="R5" s="602">
        <v>830282</v>
      </c>
      <c r="S5" s="603"/>
      <c r="T5" s="603"/>
      <c r="U5" s="603"/>
      <c r="V5" s="603"/>
      <c r="W5" s="603"/>
      <c r="X5" s="603"/>
      <c r="Y5" s="604"/>
      <c r="Z5" s="605">
        <v>11.6</v>
      </c>
      <c r="AA5" s="605"/>
      <c r="AB5" s="605"/>
      <c r="AC5" s="605"/>
      <c r="AD5" s="606">
        <v>830282</v>
      </c>
      <c r="AE5" s="606"/>
      <c r="AF5" s="606"/>
      <c r="AG5" s="606"/>
      <c r="AH5" s="606"/>
      <c r="AI5" s="606"/>
      <c r="AJ5" s="606"/>
      <c r="AK5" s="606"/>
      <c r="AL5" s="607">
        <v>27.9</v>
      </c>
      <c r="AM5" s="608"/>
      <c r="AN5" s="608"/>
      <c r="AO5" s="609"/>
      <c r="AP5" s="599" t="s">
        <v>217</v>
      </c>
      <c r="AQ5" s="600"/>
      <c r="AR5" s="600"/>
      <c r="AS5" s="600"/>
      <c r="AT5" s="600"/>
      <c r="AU5" s="600"/>
      <c r="AV5" s="600"/>
      <c r="AW5" s="600"/>
      <c r="AX5" s="600"/>
      <c r="AY5" s="600"/>
      <c r="AZ5" s="600"/>
      <c r="BA5" s="600"/>
      <c r="BB5" s="600"/>
      <c r="BC5" s="600"/>
      <c r="BD5" s="600"/>
      <c r="BE5" s="600"/>
      <c r="BF5" s="601"/>
      <c r="BG5" s="613">
        <v>830282</v>
      </c>
      <c r="BH5" s="614"/>
      <c r="BI5" s="614"/>
      <c r="BJ5" s="614"/>
      <c r="BK5" s="614"/>
      <c r="BL5" s="614"/>
      <c r="BM5" s="614"/>
      <c r="BN5" s="615"/>
      <c r="BO5" s="616">
        <v>100</v>
      </c>
      <c r="BP5" s="616"/>
      <c r="BQ5" s="616"/>
      <c r="BR5" s="616"/>
      <c r="BS5" s="617" t="s">
        <v>122</v>
      </c>
      <c r="BT5" s="617"/>
      <c r="BU5" s="617"/>
      <c r="BV5" s="617"/>
      <c r="BW5" s="617"/>
      <c r="BX5" s="617"/>
      <c r="BY5" s="617"/>
      <c r="BZ5" s="617"/>
      <c r="CA5" s="617"/>
      <c r="CB5" s="621"/>
      <c r="CD5" s="595" t="s">
        <v>212</v>
      </c>
      <c r="CE5" s="596"/>
      <c r="CF5" s="596"/>
      <c r="CG5" s="596"/>
      <c r="CH5" s="596"/>
      <c r="CI5" s="596"/>
      <c r="CJ5" s="596"/>
      <c r="CK5" s="596"/>
      <c r="CL5" s="596"/>
      <c r="CM5" s="596"/>
      <c r="CN5" s="596"/>
      <c r="CO5" s="596"/>
      <c r="CP5" s="596"/>
      <c r="CQ5" s="597"/>
      <c r="CR5" s="595" t="s">
        <v>218</v>
      </c>
      <c r="CS5" s="596"/>
      <c r="CT5" s="596"/>
      <c r="CU5" s="596"/>
      <c r="CV5" s="596"/>
      <c r="CW5" s="596"/>
      <c r="CX5" s="596"/>
      <c r="CY5" s="597"/>
      <c r="CZ5" s="595" t="s">
        <v>210</v>
      </c>
      <c r="DA5" s="596"/>
      <c r="DB5" s="596"/>
      <c r="DC5" s="597"/>
      <c r="DD5" s="595" t="s">
        <v>219</v>
      </c>
      <c r="DE5" s="596"/>
      <c r="DF5" s="596"/>
      <c r="DG5" s="596"/>
      <c r="DH5" s="596"/>
      <c r="DI5" s="596"/>
      <c r="DJ5" s="596"/>
      <c r="DK5" s="596"/>
      <c r="DL5" s="596"/>
      <c r="DM5" s="596"/>
      <c r="DN5" s="596"/>
      <c r="DO5" s="596"/>
      <c r="DP5" s="597"/>
      <c r="DQ5" s="595" t="s">
        <v>220</v>
      </c>
      <c r="DR5" s="596"/>
      <c r="DS5" s="596"/>
      <c r="DT5" s="596"/>
      <c r="DU5" s="596"/>
      <c r="DV5" s="596"/>
      <c r="DW5" s="596"/>
      <c r="DX5" s="596"/>
      <c r="DY5" s="596"/>
      <c r="DZ5" s="596"/>
      <c r="EA5" s="596"/>
      <c r="EB5" s="596"/>
      <c r="EC5" s="597"/>
    </row>
    <row r="6" spans="2:143" ht="11.25" customHeight="1">
      <c r="B6" s="610" t="s">
        <v>221</v>
      </c>
      <c r="C6" s="611"/>
      <c r="D6" s="611"/>
      <c r="E6" s="611"/>
      <c r="F6" s="611"/>
      <c r="G6" s="611"/>
      <c r="H6" s="611"/>
      <c r="I6" s="611"/>
      <c r="J6" s="611"/>
      <c r="K6" s="611"/>
      <c r="L6" s="611"/>
      <c r="M6" s="611"/>
      <c r="N6" s="611"/>
      <c r="O6" s="611"/>
      <c r="P6" s="611"/>
      <c r="Q6" s="612"/>
      <c r="R6" s="613">
        <v>41919</v>
      </c>
      <c r="S6" s="614"/>
      <c r="T6" s="614"/>
      <c r="U6" s="614"/>
      <c r="V6" s="614"/>
      <c r="W6" s="614"/>
      <c r="X6" s="614"/>
      <c r="Y6" s="615"/>
      <c r="Z6" s="616">
        <v>0.6</v>
      </c>
      <c r="AA6" s="616"/>
      <c r="AB6" s="616"/>
      <c r="AC6" s="616"/>
      <c r="AD6" s="617">
        <v>41919</v>
      </c>
      <c r="AE6" s="617"/>
      <c r="AF6" s="617"/>
      <c r="AG6" s="617"/>
      <c r="AH6" s="617"/>
      <c r="AI6" s="617"/>
      <c r="AJ6" s="617"/>
      <c r="AK6" s="617"/>
      <c r="AL6" s="618">
        <v>1.4</v>
      </c>
      <c r="AM6" s="619"/>
      <c r="AN6" s="619"/>
      <c r="AO6" s="620"/>
      <c r="AP6" s="610" t="s">
        <v>222</v>
      </c>
      <c r="AQ6" s="611"/>
      <c r="AR6" s="611"/>
      <c r="AS6" s="611"/>
      <c r="AT6" s="611"/>
      <c r="AU6" s="611"/>
      <c r="AV6" s="611"/>
      <c r="AW6" s="611"/>
      <c r="AX6" s="611"/>
      <c r="AY6" s="611"/>
      <c r="AZ6" s="611"/>
      <c r="BA6" s="611"/>
      <c r="BB6" s="611"/>
      <c r="BC6" s="611"/>
      <c r="BD6" s="611"/>
      <c r="BE6" s="611"/>
      <c r="BF6" s="612"/>
      <c r="BG6" s="613">
        <v>830282</v>
      </c>
      <c r="BH6" s="614"/>
      <c r="BI6" s="614"/>
      <c r="BJ6" s="614"/>
      <c r="BK6" s="614"/>
      <c r="BL6" s="614"/>
      <c r="BM6" s="614"/>
      <c r="BN6" s="615"/>
      <c r="BO6" s="616">
        <v>100</v>
      </c>
      <c r="BP6" s="616"/>
      <c r="BQ6" s="616"/>
      <c r="BR6" s="616"/>
      <c r="BS6" s="617" t="s">
        <v>122</v>
      </c>
      <c r="BT6" s="617"/>
      <c r="BU6" s="617"/>
      <c r="BV6" s="617"/>
      <c r="BW6" s="617"/>
      <c r="BX6" s="617"/>
      <c r="BY6" s="617"/>
      <c r="BZ6" s="617"/>
      <c r="CA6" s="617"/>
      <c r="CB6" s="621"/>
      <c r="CD6" s="599" t="s">
        <v>223</v>
      </c>
      <c r="CE6" s="600"/>
      <c r="CF6" s="600"/>
      <c r="CG6" s="600"/>
      <c r="CH6" s="600"/>
      <c r="CI6" s="600"/>
      <c r="CJ6" s="600"/>
      <c r="CK6" s="600"/>
      <c r="CL6" s="600"/>
      <c r="CM6" s="600"/>
      <c r="CN6" s="600"/>
      <c r="CO6" s="600"/>
      <c r="CP6" s="600"/>
      <c r="CQ6" s="601"/>
      <c r="CR6" s="613">
        <v>81920</v>
      </c>
      <c r="CS6" s="614"/>
      <c r="CT6" s="614"/>
      <c r="CU6" s="614"/>
      <c r="CV6" s="614"/>
      <c r="CW6" s="614"/>
      <c r="CX6" s="614"/>
      <c r="CY6" s="615"/>
      <c r="CZ6" s="607">
        <v>1.2</v>
      </c>
      <c r="DA6" s="608"/>
      <c r="DB6" s="608"/>
      <c r="DC6" s="624"/>
      <c r="DD6" s="622" t="s">
        <v>122</v>
      </c>
      <c r="DE6" s="614"/>
      <c r="DF6" s="614"/>
      <c r="DG6" s="614"/>
      <c r="DH6" s="614"/>
      <c r="DI6" s="614"/>
      <c r="DJ6" s="614"/>
      <c r="DK6" s="614"/>
      <c r="DL6" s="614"/>
      <c r="DM6" s="614"/>
      <c r="DN6" s="614"/>
      <c r="DO6" s="614"/>
      <c r="DP6" s="615"/>
      <c r="DQ6" s="622">
        <v>81920</v>
      </c>
      <c r="DR6" s="614"/>
      <c r="DS6" s="614"/>
      <c r="DT6" s="614"/>
      <c r="DU6" s="614"/>
      <c r="DV6" s="614"/>
      <c r="DW6" s="614"/>
      <c r="DX6" s="614"/>
      <c r="DY6" s="614"/>
      <c r="DZ6" s="614"/>
      <c r="EA6" s="614"/>
      <c r="EB6" s="614"/>
      <c r="EC6" s="623"/>
    </row>
    <row r="7" spans="2:143" ht="11.25" customHeight="1">
      <c r="B7" s="610" t="s">
        <v>224</v>
      </c>
      <c r="C7" s="611"/>
      <c r="D7" s="611"/>
      <c r="E7" s="611"/>
      <c r="F7" s="611"/>
      <c r="G7" s="611"/>
      <c r="H7" s="611"/>
      <c r="I7" s="611"/>
      <c r="J7" s="611"/>
      <c r="K7" s="611"/>
      <c r="L7" s="611"/>
      <c r="M7" s="611"/>
      <c r="N7" s="611"/>
      <c r="O7" s="611"/>
      <c r="P7" s="611"/>
      <c r="Q7" s="612"/>
      <c r="R7" s="613">
        <v>163</v>
      </c>
      <c r="S7" s="614"/>
      <c r="T7" s="614"/>
      <c r="U7" s="614"/>
      <c r="V7" s="614"/>
      <c r="W7" s="614"/>
      <c r="X7" s="614"/>
      <c r="Y7" s="615"/>
      <c r="Z7" s="616">
        <v>0</v>
      </c>
      <c r="AA7" s="616"/>
      <c r="AB7" s="616"/>
      <c r="AC7" s="616"/>
      <c r="AD7" s="617">
        <v>163</v>
      </c>
      <c r="AE7" s="617"/>
      <c r="AF7" s="617"/>
      <c r="AG7" s="617"/>
      <c r="AH7" s="617"/>
      <c r="AI7" s="617"/>
      <c r="AJ7" s="617"/>
      <c r="AK7" s="617"/>
      <c r="AL7" s="618">
        <v>0</v>
      </c>
      <c r="AM7" s="619"/>
      <c r="AN7" s="619"/>
      <c r="AO7" s="620"/>
      <c r="AP7" s="610" t="s">
        <v>225</v>
      </c>
      <c r="AQ7" s="611"/>
      <c r="AR7" s="611"/>
      <c r="AS7" s="611"/>
      <c r="AT7" s="611"/>
      <c r="AU7" s="611"/>
      <c r="AV7" s="611"/>
      <c r="AW7" s="611"/>
      <c r="AX7" s="611"/>
      <c r="AY7" s="611"/>
      <c r="AZ7" s="611"/>
      <c r="BA7" s="611"/>
      <c r="BB7" s="611"/>
      <c r="BC7" s="611"/>
      <c r="BD7" s="611"/>
      <c r="BE7" s="611"/>
      <c r="BF7" s="612"/>
      <c r="BG7" s="613">
        <v>297191</v>
      </c>
      <c r="BH7" s="614"/>
      <c r="BI7" s="614"/>
      <c r="BJ7" s="614"/>
      <c r="BK7" s="614"/>
      <c r="BL7" s="614"/>
      <c r="BM7" s="614"/>
      <c r="BN7" s="615"/>
      <c r="BO7" s="616">
        <v>35.799999999999997</v>
      </c>
      <c r="BP7" s="616"/>
      <c r="BQ7" s="616"/>
      <c r="BR7" s="616"/>
      <c r="BS7" s="617" t="s">
        <v>122</v>
      </c>
      <c r="BT7" s="617"/>
      <c r="BU7" s="617"/>
      <c r="BV7" s="617"/>
      <c r="BW7" s="617"/>
      <c r="BX7" s="617"/>
      <c r="BY7" s="617"/>
      <c r="BZ7" s="617"/>
      <c r="CA7" s="617"/>
      <c r="CB7" s="621"/>
      <c r="CD7" s="610" t="s">
        <v>226</v>
      </c>
      <c r="CE7" s="611"/>
      <c r="CF7" s="611"/>
      <c r="CG7" s="611"/>
      <c r="CH7" s="611"/>
      <c r="CI7" s="611"/>
      <c r="CJ7" s="611"/>
      <c r="CK7" s="611"/>
      <c r="CL7" s="611"/>
      <c r="CM7" s="611"/>
      <c r="CN7" s="611"/>
      <c r="CO7" s="611"/>
      <c r="CP7" s="611"/>
      <c r="CQ7" s="612"/>
      <c r="CR7" s="613">
        <v>1590175</v>
      </c>
      <c r="CS7" s="614"/>
      <c r="CT7" s="614"/>
      <c r="CU7" s="614"/>
      <c r="CV7" s="614"/>
      <c r="CW7" s="614"/>
      <c r="CX7" s="614"/>
      <c r="CY7" s="615"/>
      <c r="CZ7" s="616">
        <v>22.6</v>
      </c>
      <c r="DA7" s="616"/>
      <c r="DB7" s="616"/>
      <c r="DC7" s="616"/>
      <c r="DD7" s="622">
        <v>17836</v>
      </c>
      <c r="DE7" s="614"/>
      <c r="DF7" s="614"/>
      <c r="DG7" s="614"/>
      <c r="DH7" s="614"/>
      <c r="DI7" s="614"/>
      <c r="DJ7" s="614"/>
      <c r="DK7" s="614"/>
      <c r="DL7" s="614"/>
      <c r="DM7" s="614"/>
      <c r="DN7" s="614"/>
      <c r="DO7" s="614"/>
      <c r="DP7" s="615"/>
      <c r="DQ7" s="622">
        <v>667753</v>
      </c>
      <c r="DR7" s="614"/>
      <c r="DS7" s="614"/>
      <c r="DT7" s="614"/>
      <c r="DU7" s="614"/>
      <c r="DV7" s="614"/>
      <c r="DW7" s="614"/>
      <c r="DX7" s="614"/>
      <c r="DY7" s="614"/>
      <c r="DZ7" s="614"/>
      <c r="EA7" s="614"/>
      <c r="EB7" s="614"/>
      <c r="EC7" s="623"/>
    </row>
    <row r="8" spans="2:143" ht="11.25" customHeight="1">
      <c r="B8" s="610" t="s">
        <v>227</v>
      </c>
      <c r="C8" s="611"/>
      <c r="D8" s="611"/>
      <c r="E8" s="611"/>
      <c r="F8" s="611"/>
      <c r="G8" s="611"/>
      <c r="H8" s="611"/>
      <c r="I8" s="611"/>
      <c r="J8" s="611"/>
      <c r="K8" s="611"/>
      <c r="L8" s="611"/>
      <c r="M8" s="611"/>
      <c r="N8" s="611"/>
      <c r="O8" s="611"/>
      <c r="P8" s="611"/>
      <c r="Q8" s="612"/>
      <c r="R8" s="613">
        <v>3379</v>
      </c>
      <c r="S8" s="614"/>
      <c r="T8" s="614"/>
      <c r="U8" s="614"/>
      <c r="V8" s="614"/>
      <c r="W8" s="614"/>
      <c r="X8" s="614"/>
      <c r="Y8" s="615"/>
      <c r="Z8" s="616">
        <v>0</v>
      </c>
      <c r="AA8" s="616"/>
      <c r="AB8" s="616"/>
      <c r="AC8" s="616"/>
      <c r="AD8" s="617">
        <v>3379</v>
      </c>
      <c r="AE8" s="617"/>
      <c r="AF8" s="617"/>
      <c r="AG8" s="617"/>
      <c r="AH8" s="617"/>
      <c r="AI8" s="617"/>
      <c r="AJ8" s="617"/>
      <c r="AK8" s="617"/>
      <c r="AL8" s="618">
        <v>0.1</v>
      </c>
      <c r="AM8" s="619"/>
      <c r="AN8" s="619"/>
      <c r="AO8" s="620"/>
      <c r="AP8" s="610" t="s">
        <v>228</v>
      </c>
      <c r="AQ8" s="611"/>
      <c r="AR8" s="611"/>
      <c r="AS8" s="611"/>
      <c r="AT8" s="611"/>
      <c r="AU8" s="611"/>
      <c r="AV8" s="611"/>
      <c r="AW8" s="611"/>
      <c r="AX8" s="611"/>
      <c r="AY8" s="611"/>
      <c r="AZ8" s="611"/>
      <c r="BA8" s="611"/>
      <c r="BB8" s="611"/>
      <c r="BC8" s="611"/>
      <c r="BD8" s="611"/>
      <c r="BE8" s="611"/>
      <c r="BF8" s="612"/>
      <c r="BG8" s="613">
        <v>11459</v>
      </c>
      <c r="BH8" s="614"/>
      <c r="BI8" s="614"/>
      <c r="BJ8" s="614"/>
      <c r="BK8" s="614"/>
      <c r="BL8" s="614"/>
      <c r="BM8" s="614"/>
      <c r="BN8" s="615"/>
      <c r="BO8" s="616">
        <v>1.4</v>
      </c>
      <c r="BP8" s="616"/>
      <c r="BQ8" s="616"/>
      <c r="BR8" s="616"/>
      <c r="BS8" s="617" t="s">
        <v>122</v>
      </c>
      <c r="BT8" s="617"/>
      <c r="BU8" s="617"/>
      <c r="BV8" s="617"/>
      <c r="BW8" s="617"/>
      <c r="BX8" s="617"/>
      <c r="BY8" s="617"/>
      <c r="BZ8" s="617"/>
      <c r="CA8" s="617"/>
      <c r="CB8" s="621"/>
      <c r="CD8" s="610" t="s">
        <v>229</v>
      </c>
      <c r="CE8" s="611"/>
      <c r="CF8" s="611"/>
      <c r="CG8" s="611"/>
      <c r="CH8" s="611"/>
      <c r="CI8" s="611"/>
      <c r="CJ8" s="611"/>
      <c r="CK8" s="611"/>
      <c r="CL8" s="611"/>
      <c r="CM8" s="611"/>
      <c r="CN8" s="611"/>
      <c r="CO8" s="611"/>
      <c r="CP8" s="611"/>
      <c r="CQ8" s="612"/>
      <c r="CR8" s="613">
        <v>1610824</v>
      </c>
      <c r="CS8" s="614"/>
      <c r="CT8" s="614"/>
      <c r="CU8" s="614"/>
      <c r="CV8" s="614"/>
      <c r="CW8" s="614"/>
      <c r="CX8" s="614"/>
      <c r="CY8" s="615"/>
      <c r="CZ8" s="616">
        <v>22.9</v>
      </c>
      <c r="DA8" s="616"/>
      <c r="DB8" s="616"/>
      <c r="DC8" s="616"/>
      <c r="DD8" s="622">
        <v>11316</v>
      </c>
      <c r="DE8" s="614"/>
      <c r="DF8" s="614"/>
      <c r="DG8" s="614"/>
      <c r="DH8" s="614"/>
      <c r="DI8" s="614"/>
      <c r="DJ8" s="614"/>
      <c r="DK8" s="614"/>
      <c r="DL8" s="614"/>
      <c r="DM8" s="614"/>
      <c r="DN8" s="614"/>
      <c r="DO8" s="614"/>
      <c r="DP8" s="615"/>
      <c r="DQ8" s="622">
        <v>1019307</v>
      </c>
      <c r="DR8" s="614"/>
      <c r="DS8" s="614"/>
      <c r="DT8" s="614"/>
      <c r="DU8" s="614"/>
      <c r="DV8" s="614"/>
      <c r="DW8" s="614"/>
      <c r="DX8" s="614"/>
      <c r="DY8" s="614"/>
      <c r="DZ8" s="614"/>
      <c r="EA8" s="614"/>
      <c r="EB8" s="614"/>
      <c r="EC8" s="623"/>
    </row>
    <row r="9" spans="2:143" ht="11.25" customHeight="1">
      <c r="B9" s="610" t="s">
        <v>230</v>
      </c>
      <c r="C9" s="611"/>
      <c r="D9" s="611"/>
      <c r="E9" s="611"/>
      <c r="F9" s="611"/>
      <c r="G9" s="611"/>
      <c r="H9" s="611"/>
      <c r="I9" s="611"/>
      <c r="J9" s="611"/>
      <c r="K9" s="611"/>
      <c r="L9" s="611"/>
      <c r="M9" s="611"/>
      <c r="N9" s="611"/>
      <c r="O9" s="611"/>
      <c r="P9" s="611"/>
      <c r="Q9" s="612"/>
      <c r="R9" s="613">
        <v>4186</v>
      </c>
      <c r="S9" s="614"/>
      <c r="T9" s="614"/>
      <c r="U9" s="614"/>
      <c r="V9" s="614"/>
      <c r="W9" s="614"/>
      <c r="X9" s="614"/>
      <c r="Y9" s="615"/>
      <c r="Z9" s="616">
        <v>0.1</v>
      </c>
      <c r="AA9" s="616"/>
      <c r="AB9" s="616"/>
      <c r="AC9" s="616"/>
      <c r="AD9" s="617">
        <v>4186</v>
      </c>
      <c r="AE9" s="617"/>
      <c r="AF9" s="617"/>
      <c r="AG9" s="617"/>
      <c r="AH9" s="617"/>
      <c r="AI9" s="617"/>
      <c r="AJ9" s="617"/>
      <c r="AK9" s="617"/>
      <c r="AL9" s="618">
        <v>0.1</v>
      </c>
      <c r="AM9" s="619"/>
      <c r="AN9" s="619"/>
      <c r="AO9" s="620"/>
      <c r="AP9" s="610" t="s">
        <v>231</v>
      </c>
      <c r="AQ9" s="611"/>
      <c r="AR9" s="611"/>
      <c r="AS9" s="611"/>
      <c r="AT9" s="611"/>
      <c r="AU9" s="611"/>
      <c r="AV9" s="611"/>
      <c r="AW9" s="611"/>
      <c r="AX9" s="611"/>
      <c r="AY9" s="611"/>
      <c r="AZ9" s="611"/>
      <c r="BA9" s="611"/>
      <c r="BB9" s="611"/>
      <c r="BC9" s="611"/>
      <c r="BD9" s="611"/>
      <c r="BE9" s="611"/>
      <c r="BF9" s="612"/>
      <c r="BG9" s="613">
        <v>241567</v>
      </c>
      <c r="BH9" s="614"/>
      <c r="BI9" s="614"/>
      <c r="BJ9" s="614"/>
      <c r="BK9" s="614"/>
      <c r="BL9" s="614"/>
      <c r="BM9" s="614"/>
      <c r="BN9" s="615"/>
      <c r="BO9" s="616">
        <v>29.1</v>
      </c>
      <c r="BP9" s="616"/>
      <c r="BQ9" s="616"/>
      <c r="BR9" s="616"/>
      <c r="BS9" s="617" t="s">
        <v>122</v>
      </c>
      <c r="BT9" s="617"/>
      <c r="BU9" s="617"/>
      <c r="BV9" s="617"/>
      <c r="BW9" s="617"/>
      <c r="BX9" s="617"/>
      <c r="BY9" s="617"/>
      <c r="BZ9" s="617"/>
      <c r="CA9" s="617"/>
      <c r="CB9" s="621"/>
      <c r="CD9" s="610" t="s">
        <v>232</v>
      </c>
      <c r="CE9" s="611"/>
      <c r="CF9" s="611"/>
      <c r="CG9" s="611"/>
      <c r="CH9" s="611"/>
      <c r="CI9" s="611"/>
      <c r="CJ9" s="611"/>
      <c r="CK9" s="611"/>
      <c r="CL9" s="611"/>
      <c r="CM9" s="611"/>
      <c r="CN9" s="611"/>
      <c r="CO9" s="611"/>
      <c r="CP9" s="611"/>
      <c r="CQ9" s="612"/>
      <c r="CR9" s="613">
        <v>520596</v>
      </c>
      <c r="CS9" s="614"/>
      <c r="CT9" s="614"/>
      <c r="CU9" s="614"/>
      <c r="CV9" s="614"/>
      <c r="CW9" s="614"/>
      <c r="CX9" s="614"/>
      <c r="CY9" s="615"/>
      <c r="CZ9" s="616">
        <v>7.4</v>
      </c>
      <c r="DA9" s="616"/>
      <c r="DB9" s="616"/>
      <c r="DC9" s="616"/>
      <c r="DD9" s="622">
        <v>3438</v>
      </c>
      <c r="DE9" s="614"/>
      <c r="DF9" s="614"/>
      <c r="DG9" s="614"/>
      <c r="DH9" s="614"/>
      <c r="DI9" s="614"/>
      <c r="DJ9" s="614"/>
      <c r="DK9" s="614"/>
      <c r="DL9" s="614"/>
      <c r="DM9" s="614"/>
      <c r="DN9" s="614"/>
      <c r="DO9" s="614"/>
      <c r="DP9" s="615"/>
      <c r="DQ9" s="622">
        <v>439850</v>
      </c>
      <c r="DR9" s="614"/>
      <c r="DS9" s="614"/>
      <c r="DT9" s="614"/>
      <c r="DU9" s="614"/>
      <c r="DV9" s="614"/>
      <c r="DW9" s="614"/>
      <c r="DX9" s="614"/>
      <c r="DY9" s="614"/>
      <c r="DZ9" s="614"/>
      <c r="EA9" s="614"/>
      <c r="EB9" s="614"/>
      <c r="EC9" s="623"/>
    </row>
    <row r="10" spans="2:143" ht="11.25" customHeight="1">
      <c r="B10" s="610" t="s">
        <v>233</v>
      </c>
      <c r="C10" s="611"/>
      <c r="D10" s="611"/>
      <c r="E10" s="611"/>
      <c r="F10" s="611"/>
      <c r="G10" s="611"/>
      <c r="H10" s="611"/>
      <c r="I10" s="611"/>
      <c r="J10" s="611"/>
      <c r="K10" s="611"/>
      <c r="L10" s="611"/>
      <c r="M10" s="611"/>
      <c r="N10" s="611"/>
      <c r="O10" s="611"/>
      <c r="P10" s="611"/>
      <c r="Q10" s="612"/>
      <c r="R10" s="613" t="s">
        <v>122</v>
      </c>
      <c r="S10" s="614"/>
      <c r="T10" s="614"/>
      <c r="U10" s="614"/>
      <c r="V10" s="614"/>
      <c r="W10" s="614"/>
      <c r="X10" s="614"/>
      <c r="Y10" s="615"/>
      <c r="Z10" s="616" t="s">
        <v>122</v>
      </c>
      <c r="AA10" s="616"/>
      <c r="AB10" s="616"/>
      <c r="AC10" s="616"/>
      <c r="AD10" s="617" t="s">
        <v>122</v>
      </c>
      <c r="AE10" s="617"/>
      <c r="AF10" s="617"/>
      <c r="AG10" s="617"/>
      <c r="AH10" s="617"/>
      <c r="AI10" s="617"/>
      <c r="AJ10" s="617"/>
      <c r="AK10" s="617"/>
      <c r="AL10" s="618" t="s">
        <v>122</v>
      </c>
      <c r="AM10" s="619"/>
      <c r="AN10" s="619"/>
      <c r="AO10" s="620"/>
      <c r="AP10" s="610" t="s">
        <v>234</v>
      </c>
      <c r="AQ10" s="611"/>
      <c r="AR10" s="611"/>
      <c r="AS10" s="611"/>
      <c r="AT10" s="611"/>
      <c r="AU10" s="611"/>
      <c r="AV10" s="611"/>
      <c r="AW10" s="611"/>
      <c r="AX10" s="611"/>
      <c r="AY10" s="611"/>
      <c r="AZ10" s="611"/>
      <c r="BA10" s="611"/>
      <c r="BB10" s="611"/>
      <c r="BC10" s="611"/>
      <c r="BD10" s="611"/>
      <c r="BE10" s="611"/>
      <c r="BF10" s="612"/>
      <c r="BG10" s="613">
        <v>17452</v>
      </c>
      <c r="BH10" s="614"/>
      <c r="BI10" s="614"/>
      <c r="BJ10" s="614"/>
      <c r="BK10" s="614"/>
      <c r="BL10" s="614"/>
      <c r="BM10" s="614"/>
      <c r="BN10" s="615"/>
      <c r="BO10" s="616">
        <v>2.1</v>
      </c>
      <c r="BP10" s="616"/>
      <c r="BQ10" s="616"/>
      <c r="BR10" s="616"/>
      <c r="BS10" s="617" t="s">
        <v>122</v>
      </c>
      <c r="BT10" s="617"/>
      <c r="BU10" s="617"/>
      <c r="BV10" s="617"/>
      <c r="BW10" s="617"/>
      <c r="BX10" s="617"/>
      <c r="BY10" s="617"/>
      <c r="BZ10" s="617"/>
      <c r="CA10" s="617"/>
      <c r="CB10" s="621"/>
      <c r="CD10" s="610" t="s">
        <v>235</v>
      </c>
      <c r="CE10" s="611"/>
      <c r="CF10" s="611"/>
      <c r="CG10" s="611"/>
      <c r="CH10" s="611"/>
      <c r="CI10" s="611"/>
      <c r="CJ10" s="611"/>
      <c r="CK10" s="611"/>
      <c r="CL10" s="611"/>
      <c r="CM10" s="611"/>
      <c r="CN10" s="611"/>
      <c r="CO10" s="611"/>
      <c r="CP10" s="611"/>
      <c r="CQ10" s="612"/>
      <c r="CR10" s="613">
        <v>5770</v>
      </c>
      <c r="CS10" s="614"/>
      <c r="CT10" s="614"/>
      <c r="CU10" s="614"/>
      <c r="CV10" s="614"/>
      <c r="CW10" s="614"/>
      <c r="CX10" s="614"/>
      <c r="CY10" s="615"/>
      <c r="CZ10" s="616">
        <v>0.1</v>
      </c>
      <c r="DA10" s="616"/>
      <c r="DB10" s="616"/>
      <c r="DC10" s="616"/>
      <c r="DD10" s="622" t="s">
        <v>122</v>
      </c>
      <c r="DE10" s="614"/>
      <c r="DF10" s="614"/>
      <c r="DG10" s="614"/>
      <c r="DH10" s="614"/>
      <c r="DI10" s="614"/>
      <c r="DJ10" s="614"/>
      <c r="DK10" s="614"/>
      <c r="DL10" s="614"/>
      <c r="DM10" s="614"/>
      <c r="DN10" s="614"/>
      <c r="DO10" s="614"/>
      <c r="DP10" s="615"/>
      <c r="DQ10" s="622">
        <v>5770</v>
      </c>
      <c r="DR10" s="614"/>
      <c r="DS10" s="614"/>
      <c r="DT10" s="614"/>
      <c r="DU10" s="614"/>
      <c r="DV10" s="614"/>
      <c r="DW10" s="614"/>
      <c r="DX10" s="614"/>
      <c r="DY10" s="614"/>
      <c r="DZ10" s="614"/>
      <c r="EA10" s="614"/>
      <c r="EB10" s="614"/>
      <c r="EC10" s="623"/>
    </row>
    <row r="11" spans="2:143" ht="11.25" customHeight="1">
      <c r="B11" s="610" t="s">
        <v>236</v>
      </c>
      <c r="C11" s="611"/>
      <c r="D11" s="611"/>
      <c r="E11" s="611"/>
      <c r="F11" s="611"/>
      <c r="G11" s="611"/>
      <c r="H11" s="611"/>
      <c r="I11" s="611"/>
      <c r="J11" s="611"/>
      <c r="K11" s="611"/>
      <c r="L11" s="611"/>
      <c r="M11" s="611"/>
      <c r="N11" s="611"/>
      <c r="O11" s="611"/>
      <c r="P11" s="611"/>
      <c r="Q11" s="612"/>
      <c r="R11" s="613">
        <v>173457</v>
      </c>
      <c r="S11" s="614"/>
      <c r="T11" s="614"/>
      <c r="U11" s="614"/>
      <c r="V11" s="614"/>
      <c r="W11" s="614"/>
      <c r="X11" s="614"/>
      <c r="Y11" s="615"/>
      <c r="Z11" s="618">
        <v>2.4</v>
      </c>
      <c r="AA11" s="619"/>
      <c r="AB11" s="619"/>
      <c r="AC11" s="625"/>
      <c r="AD11" s="622">
        <v>173457</v>
      </c>
      <c r="AE11" s="614"/>
      <c r="AF11" s="614"/>
      <c r="AG11" s="614"/>
      <c r="AH11" s="614"/>
      <c r="AI11" s="614"/>
      <c r="AJ11" s="614"/>
      <c r="AK11" s="615"/>
      <c r="AL11" s="618">
        <v>5.8</v>
      </c>
      <c r="AM11" s="619"/>
      <c r="AN11" s="619"/>
      <c r="AO11" s="620"/>
      <c r="AP11" s="610" t="s">
        <v>237</v>
      </c>
      <c r="AQ11" s="611"/>
      <c r="AR11" s="611"/>
      <c r="AS11" s="611"/>
      <c r="AT11" s="611"/>
      <c r="AU11" s="611"/>
      <c r="AV11" s="611"/>
      <c r="AW11" s="611"/>
      <c r="AX11" s="611"/>
      <c r="AY11" s="611"/>
      <c r="AZ11" s="611"/>
      <c r="BA11" s="611"/>
      <c r="BB11" s="611"/>
      <c r="BC11" s="611"/>
      <c r="BD11" s="611"/>
      <c r="BE11" s="611"/>
      <c r="BF11" s="612"/>
      <c r="BG11" s="613">
        <v>26713</v>
      </c>
      <c r="BH11" s="614"/>
      <c r="BI11" s="614"/>
      <c r="BJ11" s="614"/>
      <c r="BK11" s="614"/>
      <c r="BL11" s="614"/>
      <c r="BM11" s="614"/>
      <c r="BN11" s="615"/>
      <c r="BO11" s="616">
        <v>3.2</v>
      </c>
      <c r="BP11" s="616"/>
      <c r="BQ11" s="616"/>
      <c r="BR11" s="616"/>
      <c r="BS11" s="617" t="s">
        <v>122</v>
      </c>
      <c r="BT11" s="617"/>
      <c r="BU11" s="617"/>
      <c r="BV11" s="617"/>
      <c r="BW11" s="617"/>
      <c r="BX11" s="617"/>
      <c r="BY11" s="617"/>
      <c r="BZ11" s="617"/>
      <c r="CA11" s="617"/>
      <c r="CB11" s="621"/>
      <c r="CD11" s="610" t="s">
        <v>238</v>
      </c>
      <c r="CE11" s="611"/>
      <c r="CF11" s="611"/>
      <c r="CG11" s="611"/>
      <c r="CH11" s="611"/>
      <c r="CI11" s="611"/>
      <c r="CJ11" s="611"/>
      <c r="CK11" s="611"/>
      <c r="CL11" s="611"/>
      <c r="CM11" s="611"/>
      <c r="CN11" s="611"/>
      <c r="CO11" s="611"/>
      <c r="CP11" s="611"/>
      <c r="CQ11" s="612"/>
      <c r="CR11" s="613">
        <v>182576</v>
      </c>
      <c r="CS11" s="614"/>
      <c r="CT11" s="614"/>
      <c r="CU11" s="614"/>
      <c r="CV11" s="614"/>
      <c r="CW11" s="614"/>
      <c r="CX11" s="614"/>
      <c r="CY11" s="615"/>
      <c r="CZ11" s="616">
        <v>2.6</v>
      </c>
      <c r="DA11" s="616"/>
      <c r="DB11" s="616"/>
      <c r="DC11" s="616"/>
      <c r="DD11" s="622">
        <v>5528</v>
      </c>
      <c r="DE11" s="614"/>
      <c r="DF11" s="614"/>
      <c r="DG11" s="614"/>
      <c r="DH11" s="614"/>
      <c r="DI11" s="614"/>
      <c r="DJ11" s="614"/>
      <c r="DK11" s="614"/>
      <c r="DL11" s="614"/>
      <c r="DM11" s="614"/>
      <c r="DN11" s="614"/>
      <c r="DO11" s="614"/>
      <c r="DP11" s="615"/>
      <c r="DQ11" s="622">
        <v>42216</v>
      </c>
      <c r="DR11" s="614"/>
      <c r="DS11" s="614"/>
      <c r="DT11" s="614"/>
      <c r="DU11" s="614"/>
      <c r="DV11" s="614"/>
      <c r="DW11" s="614"/>
      <c r="DX11" s="614"/>
      <c r="DY11" s="614"/>
      <c r="DZ11" s="614"/>
      <c r="EA11" s="614"/>
      <c r="EB11" s="614"/>
      <c r="EC11" s="623"/>
    </row>
    <row r="12" spans="2:143" ht="11.25" customHeight="1">
      <c r="B12" s="610" t="s">
        <v>239</v>
      </c>
      <c r="C12" s="611"/>
      <c r="D12" s="611"/>
      <c r="E12" s="611"/>
      <c r="F12" s="611"/>
      <c r="G12" s="611"/>
      <c r="H12" s="611"/>
      <c r="I12" s="611"/>
      <c r="J12" s="611"/>
      <c r="K12" s="611"/>
      <c r="L12" s="611"/>
      <c r="M12" s="611"/>
      <c r="N12" s="611"/>
      <c r="O12" s="611"/>
      <c r="P12" s="611"/>
      <c r="Q12" s="612"/>
      <c r="R12" s="613">
        <v>5204</v>
      </c>
      <c r="S12" s="614"/>
      <c r="T12" s="614"/>
      <c r="U12" s="614"/>
      <c r="V12" s="614"/>
      <c r="W12" s="614"/>
      <c r="X12" s="614"/>
      <c r="Y12" s="615"/>
      <c r="Z12" s="616">
        <v>0.1</v>
      </c>
      <c r="AA12" s="616"/>
      <c r="AB12" s="616"/>
      <c r="AC12" s="616"/>
      <c r="AD12" s="617">
        <v>5204</v>
      </c>
      <c r="AE12" s="617"/>
      <c r="AF12" s="617"/>
      <c r="AG12" s="617"/>
      <c r="AH12" s="617"/>
      <c r="AI12" s="617"/>
      <c r="AJ12" s="617"/>
      <c r="AK12" s="617"/>
      <c r="AL12" s="618">
        <v>0.2</v>
      </c>
      <c r="AM12" s="619"/>
      <c r="AN12" s="619"/>
      <c r="AO12" s="620"/>
      <c r="AP12" s="610" t="s">
        <v>240</v>
      </c>
      <c r="AQ12" s="611"/>
      <c r="AR12" s="611"/>
      <c r="AS12" s="611"/>
      <c r="AT12" s="611"/>
      <c r="AU12" s="611"/>
      <c r="AV12" s="611"/>
      <c r="AW12" s="611"/>
      <c r="AX12" s="611"/>
      <c r="AY12" s="611"/>
      <c r="AZ12" s="611"/>
      <c r="BA12" s="611"/>
      <c r="BB12" s="611"/>
      <c r="BC12" s="611"/>
      <c r="BD12" s="611"/>
      <c r="BE12" s="611"/>
      <c r="BF12" s="612"/>
      <c r="BG12" s="613">
        <v>464413</v>
      </c>
      <c r="BH12" s="614"/>
      <c r="BI12" s="614"/>
      <c r="BJ12" s="614"/>
      <c r="BK12" s="614"/>
      <c r="BL12" s="614"/>
      <c r="BM12" s="614"/>
      <c r="BN12" s="615"/>
      <c r="BO12" s="616">
        <v>55.9</v>
      </c>
      <c r="BP12" s="616"/>
      <c r="BQ12" s="616"/>
      <c r="BR12" s="616"/>
      <c r="BS12" s="617" t="s">
        <v>122</v>
      </c>
      <c r="BT12" s="617"/>
      <c r="BU12" s="617"/>
      <c r="BV12" s="617"/>
      <c r="BW12" s="617"/>
      <c r="BX12" s="617"/>
      <c r="BY12" s="617"/>
      <c r="BZ12" s="617"/>
      <c r="CA12" s="617"/>
      <c r="CB12" s="621"/>
      <c r="CD12" s="610" t="s">
        <v>241</v>
      </c>
      <c r="CE12" s="611"/>
      <c r="CF12" s="611"/>
      <c r="CG12" s="611"/>
      <c r="CH12" s="611"/>
      <c r="CI12" s="611"/>
      <c r="CJ12" s="611"/>
      <c r="CK12" s="611"/>
      <c r="CL12" s="611"/>
      <c r="CM12" s="611"/>
      <c r="CN12" s="611"/>
      <c r="CO12" s="611"/>
      <c r="CP12" s="611"/>
      <c r="CQ12" s="612"/>
      <c r="CR12" s="613">
        <v>37573</v>
      </c>
      <c r="CS12" s="614"/>
      <c r="CT12" s="614"/>
      <c r="CU12" s="614"/>
      <c r="CV12" s="614"/>
      <c r="CW12" s="614"/>
      <c r="CX12" s="614"/>
      <c r="CY12" s="615"/>
      <c r="CZ12" s="616">
        <v>0.5</v>
      </c>
      <c r="DA12" s="616"/>
      <c r="DB12" s="616"/>
      <c r="DC12" s="616"/>
      <c r="DD12" s="622">
        <v>1500</v>
      </c>
      <c r="DE12" s="614"/>
      <c r="DF12" s="614"/>
      <c r="DG12" s="614"/>
      <c r="DH12" s="614"/>
      <c r="DI12" s="614"/>
      <c r="DJ12" s="614"/>
      <c r="DK12" s="614"/>
      <c r="DL12" s="614"/>
      <c r="DM12" s="614"/>
      <c r="DN12" s="614"/>
      <c r="DO12" s="614"/>
      <c r="DP12" s="615"/>
      <c r="DQ12" s="622">
        <v>18315</v>
      </c>
      <c r="DR12" s="614"/>
      <c r="DS12" s="614"/>
      <c r="DT12" s="614"/>
      <c r="DU12" s="614"/>
      <c r="DV12" s="614"/>
      <c r="DW12" s="614"/>
      <c r="DX12" s="614"/>
      <c r="DY12" s="614"/>
      <c r="DZ12" s="614"/>
      <c r="EA12" s="614"/>
      <c r="EB12" s="614"/>
      <c r="EC12" s="623"/>
    </row>
    <row r="13" spans="2:143" ht="11.25" customHeight="1">
      <c r="B13" s="610" t="s">
        <v>242</v>
      </c>
      <c r="C13" s="611"/>
      <c r="D13" s="611"/>
      <c r="E13" s="611"/>
      <c r="F13" s="611"/>
      <c r="G13" s="611"/>
      <c r="H13" s="611"/>
      <c r="I13" s="611"/>
      <c r="J13" s="611"/>
      <c r="K13" s="611"/>
      <c r="L13" s="611"/>
      <c r="M13" s="611"/>
      <c r="N13" s="611"/>
      <c r="O13" s="611"/>
      <c r="P13" s="611"/>
      <c r="Q13" s="612"/>
      <c r="R13" s="613" t="s">
        <v>122</v>
      </c>
      <c r="S13" s="614"/>
      <c r="T13" s="614"/>
      <c r="U13" s="614"/>
      <c r="V13" s="614"/>
      <c r="W13" s="614"/>
      <c r="X13" s="614"/>
      <c r="Y13" s="615"/>
      <c r="Z13" s="616" t="s">
        <v>122</v>
      </c>
      <c r="AA13" s="616"/>
      <c r="AB13" s="616"/>
      <c r="AC13" s="616"/>
      <c r="AD13" s="617" t="s">
        <v>122</v>
      </c>
      <c r="AE13" s="617"/>
      <c r="AF13" s="617"/>
      <c r="AG13" s="617"/>
      <c r="AH13" s="617"/>
      <c r="AI13" s="617"/>
      <c r="AJ13" s="617"/>
      <c r="AK13" s="617"/>
      <c r="AL13" s="618" t="s">
        <v>122</v>
      </c>
      <c r="AM13" s="619"/>
      <c r="AN13" s="619"/>
      <c r="AO13" s="620"/>
      <c r="AP13" s="610" t="s">
        <v>243</v>
      </c>
      <c r="AQ13" s="611"/>
      <c r="AR13" s="611"/>
      <c r="AS13" s="611"/>
      <c r="AT13" s="611"/>
      <c r="AU13" s="611"/>
      <c r="AV13" s="611"/>
      <c r="AW13" s="611"/>
      <c r="AX13" s="611"/>
      <c r="AY13" s="611"/>
      <c r="AZ13" s="611"/>
      <c r="BA13" s="611"/>
      <c r="BB13" s="611"/>
      <c r="BC13" s="611"/>
      <c r="BD13" s="611"/>
      <c r="BE13" s="611"/>
      <c r="BF13" s="612"/>
      <c r="BG13" s="613">
        <v>458864</v>
      </c>
      <c r="BH13" s="614"/>
      <c r="BI13" s="614"/>
      <c r="BJ13" s="614"/>
      <c r="BK13" s="614"/>
      <c r="BL13" s="614"/>
      <c r="BM13" s="614"/>
      <c r="BN13" s="615"/>
      <c r="BO13" s="616">
        <v>55.3</v>
      </c>
      <c r="BP13" s="616"/>
      <c r="BQ13" s="616"/>
      <c r="BR13" s="616"/>
      <c r="BS13" s="617" t="s">
        <v>122</v>
      </c>
      <c r="BT13" s="617"/>
      <c r="BU13" s="617"/>
      <c r="BV13" s="617"/>
      <c r="BW13" s="617"/>
      <c r="BX13" s="617"/>
      <c r="BY13" s="617"/>
      <c r="BZ13" s="617"/>
      <c r="CA13" s="617"/>
      <c r="CB13" s="621"/>
      <c r="CD13" s="610" t="s">
        <v>244</v>
      </c>
      <c r="CE13" s="611"/>
      <c r="CF13" s="611"/>
      <c r="CG13" s="611"/>
      <c r="CH13" s="611"/>
      <c r="CI13" s="611"/>
      <c r="CJ13" s="611"/>
      <c r="CK13" s="611"/>
      <c r="CL13" s="611"/>
      <c r="CM13" s="611"/>
      <c r="CN13" s="611"/>
      <c r="CO13" s="611"/>
      <c r="CP13" s="611"/>
      <c r="CQ13" s="612"/>
      <c r="CR13" s="613">
        <v>2023714</v>
      </c>
      <c r="CS13" s="614"/>
      <c r="CT13" s="614"/>
      <c r="CU13" s="614"/>
      <c r="CV13" s="614"/>
      <c r="CW13" s="614"/>
      <c r="CX13" s="614"/>
      <c r="CY13" s="615"/>
      <c r="CZ13" s="616">
        <v>28.8</v>
      </c>
      <c r="DA13" s="616"/>
      <c r="DB13" s="616"/>
      <c r="DC13" s="616"/>
      <c r="DD13" s="622">
        <v>1619202</v>
      </c>
      <c r="DE13" s="614"/>
      <c r="DF13" s="614"/>
      <c r="DG13" s="614"/>
      <c r="DH13" s="614"/>
      <c r="DI13" s="614"/>
      <c r="DJ13" s="614"/>
      <c r="DK13" s="614"/>
      <c r="DL13" s="614"/>
      <c r="DM13" s="614"/>
      <c r="DN13" s="614"/>
      <c r="DO13" s="614"/>
      <c r="DP13" s="615"/>
      <c r="DQ13" s="622">
        <v>359781</v>
      </c>
      <c r="DR13" s="614"/>
      <c r="DS13" s="614"/>
      <c r="DT13" s="614"/>
      <c r="DU13" s="614"/>
      <c r="DV13" s="614"/>
      <c r="DW13" s="614"/>
      <c r="DX13" s="614"/>
      <c r="DY13" s="614"/>
      <c r="DZ13" s="614"/>
      <c r="EA13" s="614"/>
      <c r="EB13" s="614"/>
      <c r="EC13" s="623"/>
    </row>
    <row r="14" spans="2:143" ht="11.25" customHeight="1">
      <c r="B14" s="610" t="s">
        <v>245</v>
      </c>
      <c r="C14" s="611"/>
      <c r="D14" s="611"/>
      <c r="E14" s="611"/>
      <c r="F14" s="611"/>
      <c r="G14" s="611"/>
      <c r="H14" s="611"/>
      <c r="I14" s="611"/>
      <c r="J14" s="611"/>
      <c r="K14" s="611"/>
      <c r="L14" s="611"/>
      <c r="M14" s="611"/>
      <c r="N14" s="611"/>
      <c r="O14" s="611"/>
      <c r="P14" s="611"/>
      <c r="Q14" s="612"/>
      <c r="R14" s="613">
        <v>423</v>
      </c>
      <c r="S14" s="614"/>
      <c r="T14" s="614"/>
      <c r="U14" s="614"/>
      <c r="V14" s="614"/>
      <c r="W14" s="614"/>
      <c r="X14" s="614"/>
      <c r="Y14" s="615"/>
      <c r="Z14" s="616">
        <v>0</v>
      </c>
      <c r="AA14" s="616"/>
      <c r="AB14" s="616"/>
      <c r="AC14" s="616"/>
      <c r="AD14" s="617">
        <v>423</v>
      </c>
      <c r="AE14" s="617"/>
      <c r="AF14" s="617"/>
      <c r="AG14" s="617"/>
      <c r="AH14" s="617"/>
      <c r="AI14" s="617"/>
      <c r="AJ14" s="617"/>
      <c r="AK14" s="617"/>
      <c r="AL14" s="618">
        <v>0</v>
      </c>
      <c r="AM14" s="619"/>
      <c r="AN14" s="619"/>
      <c r="AO14" s="620"/>
      <c r="AP14" s="610" t="s">
        <v>246</v>
      </c>
      <c r="AQ14" s="611"/>
      <c r="AR14" s="611"/>
      <c r="AS14" s="611"/>
      <c r="AT14" s="611"/>
      <c r="AU14" s="611"/>
      <c r="AV14" s="611"/>
      <c r="AW14" s="611"/>
      <c r="AX14" s="611"/>
      <c r="AY14" s="611"/>
      <c r="AZ14" s="611"/>
      <c r="BA14" s="611"/>
      <c r="BB14" s="611"/>
      <c r="BC14" s="611"/>
      <c r="BD14" s="611"/>
      <c r="BE14" s="611"/>
      <c r="BF14" s="612"/>
      <c r="BG14" s="613">
        <v>26247</v>
      </c>
      <c r="BH14" s="614"/>
      <c r="BI14" s="614"/>
      <c r="BJ14" s="614"/>
      <c r="BK14" s="614"/>
      <c r="BL14" s="614"/>
      <c r="BM14" s="614"/>
      <c r="BN14" s="615"/>
      <c r="BO14" s="616">
        <v>3.2</v>
      </c>
      <c r="BP14" s="616"/>
      <c r="BQ14" s="616"/>
      <c r="BR14" s="616"/>
      <c r="BS14" s="617" t="s">
        <v>122</v>
      </c>
      <c r="BT14" s="617"/>
      <c r="BU14" s="617"/>
      <c r="BV14" s="617"/>
      <c r="BW14" s="617"/>
      <c r="BX14" s="617"/>
      <c r="BY14" s="617"/>
      <c r="BZ14" s="617"/>
      <c r="CA14" s="617"/>
      <c r="CB14" s="621"/>
      <c r="CD14" s="610" t="s">
        <v>247</v>
      </c>
      <c r="CE14" s="611"/>
      <c r="CF14" s="611"/>
      <c r="CG14" s="611"/>
      <c r="CH14" s="611"/>
      <c r="CI14" s="611"/>
      <c r="CJ14" s="611"/>
      <c r="CK14" s="611"/>
      <c r="CL14" s="611"/>
      <c r="CM14" s="611"/>
      <c r="CN14" s="611"/>
      <c r="CO14" s="611"/>
      <c r="CP14" s="611"/>
      <c r="CQ14" s="612"/>
      <c r="CR14" s="613">
        <v>186260</v>
      </c>
      <c r="CS14" s="614"/>
      <c r="CT14" s="614"/>
      <c r="CU14" s="614"/>
      <c r="CV14" s="614"/>
      <c r="CW14" s="614"/>
      <c r="CX14" s="614"/>
      <c r="CY14" s="615"/>
      <c r="CZ14" s="616">
        <v>2.6</v>
      </c>
      <c r="DA14" s="616"/>
      <c r="DB14" s="616"/>
      <c r="DC14" s="616"/>
      <c r="DD14" s="622" t="s">
        <v>122</v>
      </c>
      <c r="DE14" s="614"/>
      <c r="DF14" s="614"/>
      <c r="DG14" s="614"/>
      <c r="DH14" s="614"/>
      <c r="DI14" s="614"/>
      <c r="DJ14" s="614"/>
      <c r="DK14" s="614"/>
      <c r="DL14" s="614"/>
      <c r="DM14" s="614"/>
      <c r="DN14" s="614"/>
      <c r="DO14" s="614"/>
      <c r="DP14" s="615"/>
      <c r="DQ14" s="622">
        <v>178129</v>
      </c>
      <c r="DR14" s="614"/>
      <c r="DS14" s="614"/>
      <c r="DT14" s="614"/>
      <c r="DU14" s="614"/>
      <c r="DV14" s="614"/>
      <c r="DW14" s="614"/>
      <c r="DX14" s="614"/>
      <c r="DY14" s="614"/>
      <c r="DZ14" s="614"/>
      <c r="EA14" s="614"/>
      <c r="EB14" s="614"/>
      <c r="EC14" s="623"/>
    </row>
    <row r="15" spans="2:143" ht="11.25" customHeight="1">
      <c r="B15" s="610" t="s">
        <v>248</v>
      </c>
      <c r="C15" s="611"/>
      <c r="D15" s="611"/>
      <c r="E15" s="611"/>
      <c r="F15" s="611"/>
      <c r="G15" s="611"/>
      <c r="H15" s="611"/>
      <c r="I15" s="611"/>
      <c r="J15" s="611"/>
      <c r="K15" s="611"/>
      <c r="L15" s="611"/>
      <c r="M15" s="611"/>
      <c r="N15" s="611"/>
      <c r="O15" s="611"/>
      <c r="P15" s="611"/>
      <c r="Q15" s="612"/>
      <c r="R15" s="613" t="s">
        <v>122</v>
      </c>
      <c r="S15" s="614"/>
      <c r="T15" s="614"/>
      <c r="U15" s="614"/>
      <c r="V15" s="614"/>
      <c r="W15" s="614"/>
      <c r="X15" s="614"/>
      <c r="Y15" s="615"/>
      <c r="Z15" s="616" t="s">
        <v>122</v>
      </c>
      <c r="AA15" s="616"/>
      <c r="AB15" s="616"/>
      <c r="AC15" s="616"/>
      <c r="AD15" s="617" t="s">
        <v>122</v>
      </c>
      <c r="AE15" s="617"/>
      <c r="AF15" s="617"/>
      <c r="AG15" s="617"/>
      <c r="AH15" s="617"/>
      <c r="AI15" s="617"/>
      <c r="AJ15" s="617"/>
      <c r="AK15" s="617"/>
      <c r="AL15" s="618" t="s">
        <v>122</v>
      </c>
      <c r="AM15" s="619"/>
      <c r="AN15" s="619"/>
      <c r="AO15" s="620"/>
      <c r="AP15" s="610" t="s">
        <v>249</v>
      </c>
      <c r="AQ15" s="611"/>
      <c r="AR15" s="611"/>
      <c r="AS15" s="611"/>
      <c r="AT15" s="611"/>
      <c r="AU15" s="611"/>
      <c r="AV15" s="611"/>
      <c r="AW15" s="611"/>
      <c r="AX15" s="611"/>
      <c r="AY15" s="611"/>
      <c r="AZ15" s="611"/>
      <c r="BA15" s="611"/>
      <c r="BB15" s="611"/>
      <c r="BC15" s="611"/>
      <c r="BD15" s="611"/>
      <c r="BE15" s="611"/>
      <c r="BF15" s="612"/>
      <c r="BG15" s="613">
        <v>42431</v>
      </c>
      <c r="BH15" s="614"/>
      <c r="BI15" s="614"/>
      <c r="BJ15" s="614"/>
      <c r="BK15" s="614"/>
      <c r="BL15" s="614"/>
      <c r="BM15" s="614"/>
      <c r="BN15" s="615"/>
      <c r="BO15" s="616">
        <v>5.0999999999999996</v>
      </c>
      <c r="BP15" s="616"/>
      <c r="BQ15" s="616"/>
      <c r="BR15" s="616"/>
      <c r="BS15" s="617" t="s">
        <v>122</v>
      </c>
      <c r="BT15" s="617"/>
      <c r="BU15" s="617"/>
      <c r="BV15" s="617"/>
      <c r="BW15" s="617"/>
      <c r="BX15" s="617"/>
      <c r="BY15" s="617"/>
      <c r="BZ15" s="617"/>
      <c r="CA15" s="617"/>
      <c r="CB15" s="621"/>
      <c r="CD15" s="610" t="s">
        <v>250</v>
      </c>
      <c r="CE15" s="611"/>
      <c r="CF15" s="611"/>
      <c r="CG15" s="611"/>
      <c r="CH15" s="611"/>
      <c r="CI15" s="611"/>
      <c r="CJ15" s="611"/>
      <c r="CK15" s="611"/>
      <c r="CL15" s="611"/>
      <c r="CM15" s="611"/>
      <c r="CN15" s="611"/>
      <c r="CO15" s="611"/>
      <c r="CP15" s="611"/>
      <c r="CQ15" s="612"/>
      <c r="CR15" s="613">
        <v>300697</v>
      </c>
      <c r="CS15" s="614"/>
      <c r="CT15" s="614"/>
      <c r="CU15" s="614"/>
      <c r="CV15" s="614"/>
      <c r="CW15" s="614"/>
      <c r="CX15" s="614"/>
      <c r="CY15" s="615"/>
      <c r="CZ15" s="616">
        <v>4.3</v>
      </c>
      <c r="DA15" s="616"/>
      <c r="DB15" s="616"/>
      <c r="DC15" s="616"/>
      <c r="DD15" s="622">
        <v>43673</v>
      </c>
      <c r="DE15" s="614"/>
      <c r="DF15" s="614"/>
      <c r="DG15" s="614"/>
      <c r="DH15" s="614"/>
      <c r="DI15" s="614"/>
      <c r="DJ15" s="614"/>
      <c r="DK15" s="614"/>
      <c r="DL15" s="614"/>
      <c r="DM15" s="614"/>
      <c r="DN15" s="614"/>
      <c r="DO15" s="614"/>
      <c r="DP15" s="615"/>
      <c r="DQ15" s="622">
        <v>237275</v>
      </c>
      <c r="DR15" s="614"/>
      <c r="DS15" s="614"/>
      <c r="DT15" s="614"/>
      <c r="DU15" s="614"/>
      <c r="DV15" s="614"/>
      <c r="DW15" s="614"/>
      <c r="DX15" s="614"/>
      <c r="DY15" s="614"/>
      <c r="DZ15" s="614"/>
      <c r="EA15" s="614"/>
      <c r="EB15" s="614"/>
      <c r="EC15" s="623"/>
    </row>
    <row r="16" spans="2:143" ht="11.25" customHeight="1">
      <c r="B16" s="610" t="s">
        <v>251</v>
      </c>
      <c r="C16" s="611"/>
      <c r="D16" s="611"/>
      <c r="E16" s="611"/>
      <c r="F16" s="611"/>
      <c r="G16" s="611"/>
      <c r="H16" s="611"/>
      <c r="I16" s="611"/>
      <c r="J16" s="611"/>
      <c r="K16" s="611"/>
      <c r="L16" s="611"/>
      <c r="M16" s="611"/>
      <c r="N16" s="611"/>
      <c r="O16" s="611"/>
      <c r="P16" s="611"/>
      <c r="Q16" s="612"/>
      <c r="R16" s="613">
        <v>7529</v>
      </c>
      <c r="S16" s="614"/>
      <c r="T16" s="614"/>
      <c r="U16" s="614"/>
      <c r="V16" s="614"/>
      <c r="W16" s="614"/>
      <c r="X16" s="614"/>
      <c r="Y16" s="615"/>
      <c r="Z16" s="616">
        <v>0.1</v>
      </c>
      <c r="AA16" s="616"/>
      <c r="AB16" s="616"/>
      <c r="AC16" s="616"/>
      <c r="AD16" s="617">
        <v>7529</v>
      </c>
      <c r="AE16" s="617"/>
      <c r="AF16" s="617"/>
      <c r="AG16" s="617"/>
      <c r="AH16" s="617"/>
      <c r="AI16" s="617"/>
      <c r="AJ16" s="617"/>
      <c r="AK16" s="617"/>
      <c r="AL16" s="618">
        <v>0.3</v>
      </c>
      <c r="AM16" s="619"/>
      <c r="AN16" s="619"/>
      <c r="AO16" s="620"/>
      <c r="AP16" s="610" t="s">
        <v>252</v>
      </c>
      <c r="AQ16" s="611"/>
      <c r="AR16" s="611"/>
      <c r="AS16" s="611"/>
      <c r="AT16" s="611"/>
      <c r="AU16" s="611"/>
      <c r="AV16" s="611"/>
      <c r="AW16" s="611"/>
      <c r="AX16" s="611"/>
      <c r="AY16" s="611"/>
      <c r="AZ16" s="611"/>
      <c r="BA16" s="611"/>
      <c r="BB16" s="611"/>
      <c r="BC16" s="611"/>
      <c r="BD16" s="611"/>
      <c r="BE16" s="611"/>
      <c r="BF16" s="612"/>
      <c r="BG16" s="613" t="s">
        <v>122</v>
      </c>
      <c r="BH16" s="614"/>
      <c r="BI16" s="614"/>
      <c r="BJ16" s="614"/>
      <c r="BK16" s="614"/>
      <c r="BL16" s="614"/>
      <c r="BM16" s="614"/>
      <c r="BN16" s="615"/>
      <c r="BO16" s="616" t="s">
        <v>122</v>
      </c>
      <c r="BP16" s="616"/>
      <c r="BQ16" s="616"/>
      <c r="BR16" s="616"/>
      <c r="BS16" s="617" t="s">
        <v>122</v>
      </c>
      <c r="BT16" s="617"/>
      <c r="BU16" s="617"/>
      <c r="BV16" s="617"/>
      <c r="BW16" s="617"/>
      <c r="BX16" s="617"/>
      <c r="BY16" s="617"/>
      <c r="BZ16" s="617"/>
      <c r="CA16" s="617"/>
      <c r="CB16" s="621"/>
      <c r="CD16" s="610" t="s">
        <v>253</v>
      </c>
      <c r="CE16" s="611"/>
      <c r="CF16" s="611"/>
      <c r="CG16" s="611"/>
      <c r="CH16" s="611"/>
      <c r="CI16" s="611"/>
      <c r="CJ16" s="611"/>
      <c r="CK16" s="611"/>
      <c r="CL16" s="611"/>
      <c r="CM16" s="611"/>
      <c r="CN16" s="611"/>
      <c r="CO16" s="611"/>
      <c r="CP16" s="611"/>
      <c r="CQ16" s="612"/>
      <c r="CR16" s="613" t="s">
        <v>122</v>
      </c>
      <c r="CS16" s="614"/>
      <c r="CT16" s="614"/>
      <c r="CU16" s="614"/>
      <c r="CV16" s="614"/>
      <c r="CW16" s="614"/>
      <c r="CX16" s="614"/>
      <c r="CY16" s="615"/>
      <c r="CZ16" s="616" t="s">
        <v>122</v>
      </c>
      <c r="DA16" s="616"/>
      <c r="DB16" s="616"/>
      <c r="DC16" s="616"/>
      <c r="DD16" s="622" t="s">
        <v>122</v>
      </c>
      <c r="DE16" s="614"/>
      <c r="DF16" s="614"/>
      <c r="DG16" s="614"/>
      <c r="DH16" s="614"/>
      <c r="DI16" s="614"/>
      <c r="DJ16" s="614"/>
      <c r="DK16" s="614"/>
      <c r="DL16" s="614"/>
      <c r="DM16" s="614"/>
      <c r="DN16" s="614"/>
      <c r="DO16" s="614"/>
      <c r="DP16" s="615"/>
      <c r="DQ16" s="622" t="s">
        <v>122</v>
      </c>
      <c r="DR16" s="614"/>
      <c r="DS16" s="614"/>
      <c r="DT16" s="614"/>
      <c r="DU16" s="614"/>
      <c r="DV16" s="614"/>
      <c r="DW16" s="614"/>
      <c r="DX16" s="614"/>
      <c r="DY16" s="614"/>
      <c r="DZ16" s="614"/>
      <c r="EA16" s="614"/>
      <c r="EB16" s="614"/>
      <c r="EC16" s="623"/>
    </row>
    <row r="17" spans="2:133" ht="11.25" customHeight="1">
      <c r="B17" s="610" t="s">
        <v>254</v>
      </c>
      <c r="C17" s="611"/>
      <c r="D17" s="611"/>
      <c r="E17" s="611"/>
      <c r="F17" s="611"/>
      <c r="G17" s="611"/>
      <c r="H17" s="611"/>
      <c r="I17" s="611"/>
      <c r="J17" s="611"/>
      <c r="K17" s="611"/>
      <c r="L17" s="611"/>
      <c r="M17" s="611"/>
      <c r="N17" s="611"/>
      <c r="O17" s="611"/>
      <c r="P17" s="611"/>
      <c r="Q17" s="612"/>
      <c r="R17" s="613">
        <v>17731</v>
      </c>
      <c r="S17" s="614"/>
      <c r="T17" s="614"/>
      <c r="U17" s="614"/>
      <c r="V17" s="614"/>
      <c r="W17" s="614"/>
      <c r="X17" s="614"/>
      <c r="Y17" s="615"/>
      <c r="Z17" s="616">
        <v>0.2</v>
      </c>
      <c r="AA17" s="616"/>
      <c r="AB17" s="616"/>
      <c r="AC17" s="616"/>
      <c r="AD17" s="617">
        <v>17731</v>
      </c>
      <c r="AE17" s="617"/>
      <c r="AF17" s="617"/>
      <c r="AG17" s="617"/>
      <c r="AH17" s="617"/>
      <c r="AI17" s="617"/>
      <c r="AJ17" s="617"/>
      <c r="AK17" s="617"/>
      <c r="AL17" s="618">
        <v>0.6</v>
      </c>
      <c r="AM17" s="619"/>
      <c r="AN17" s="619"/>
      <c r="AO17" s="620"/>
      <c r="AP17" s="610" t="s">
        <v>255</v>
      </c>
      <c r="AQ17" s="611"/>
      <c r="AR17" s="611"/>
      <c r="AS17" s="611"/>
      <c r="AT17" s="611"/>
      <c r="AU17" s="611"/>
      <c r="AV17" s="611"/>
      <c r="AW17" s="611"/>
      <c r="AX17" s="611"/>
      <c r="AY17" s="611"/>
      <c r="AZ17" s="611"/>
      <c r="BA17" s="611"/>
      <c r="BB17" s="611"/>
      <c r="BC17" s="611"/>
      <c r="BD17" s="611"/>
      <c r="BE17" s="611"/>
      <c r="BF17" s="612"/>
      <c r="BG17" s="613" t="s">
        <v>122</v>
      </c>
      <c r="BH17" s="614"/>
      <c r="BI17" s="614"/>
      <c r="BJ17" s="614"/>
      <c r="BK17" s="614"/>
      <c r="BL17" s="614"/>
      <c r="BM17" s="614"/>
      <c r="BN17" s="615"/>
      <c r="BO17" s="616" t="s">
        <v>122</v>
      </c>
      <c r="BP17" s="616"/>
      <c r="BQ17" s="616"/>
      <c r="BR17" s="616"/>
      <c r="BS17" s="617" t="s">
        <v>122</v>
      </c>
      <c r="BT17" s="617"/>
      <c r="BU17" s="617"/>
      <c r="BV17" s="617"/>
      <c r="BW17" s="617"/>
      <c r="BX17" s="617"/>
      <c r="BY17" s="617"/>
      <c r="BZ17" s="617"/>
      <c r="CA17" s="617"/>
      <c r="CB17" s="621"/>
      <c r="CD17" s="610" t="s">
        <v>256</v>
      </c>
      <c r="CE17" s="611"/>
      <c r="CF17" s="611"/>
      <c r="CG17" s="611"/>
      <c r="CH17" s="611"/>
      <c r="CI17" s="611"/>
      <c r="CJ17" s="611"/>
      <c r="CK17" s="611"/>
      <c r="CL17" s="611"/>
      <c r="CM17" s="611"/>
      <c r="CN17" s="611"/>
      <c r="CO17" s="611"/>
      <c r="CP17" s="611"/>
      <c r="CQ17" s="612"/>
      <c r="CR17" s="613">
        <v>489074</v>
      </c>
      <c r="CS17" s="614"/>
      <c r="CT17" s="614"/>
      <c r="CU17" s="614"/>
      <c r="CV17" s="614"/>
      <c r="CW17" s="614"/>
      <c r="CX17" s="614"/>
      <c r="CY17" s="615"/>
      <c r="CZ17" s="616">
        <v>7</v>
      </c>
      <c r="DA17" s="616"/>
      <c r="DB17" s="616"/>
      <c r="DC17" s="616"/>
      <c r="DD17" s="622" t="s">
        <v>122</v>
      </c>
      <c r="DE17" s="614"/>
      <c r="DF17" s="614"/>
      <c r="DG17" s="614"/>
      <c r="DH17" s="614"/>
      <c r="DI17" s="614"/>
      <c r="DJ17" s="614"/>
      <c r="DK17" s="614"/>
      <c r="DL17" s="614"/>
      <c r="DM17" s="614"/>
      <c r="DN17" s="614"/>
      <c r="DO17" s="614"/>
      <c r="DP17" s="615"/>
      <c r="DQ17" s="622">
        <v>487351</v>
      </c>
      <c r="DR17" s="614"/>
      <c r="DS17" s="614"/>
      <c r="DT17" s="614"/>
      <c r="DU17" s="614"/>
      <c r="DV17" s="614"/>
      <c r="DW17" s="614"/>
      <c r="DX17" s="614"/>
      <c r="DY17" s="614"/>
      <c r="DZ17" s="614"/>
      <c r="EA17" s="614"/>
      <c r="EB17" s="614"/>
      <c r="EC17" s="623"/>
    </row>
    <row r="18" spans="2:133" ht="11.25" customHeight="1">
      <c r="B18" s="610" t="s">
        <v>257</v>
      </c>
      <c r="C18" s="611"/>
      <c r="D18" s="611"/>
      <c r="E18" s="611"/>
      <c r="F18" s="611"/>
      <c r="G18" s="611"/>
      <c r="H18" s="611"/>
      <c r="I18" s="611"/>
      <c r="J18" s="611"/>
      <c r="K18" s="611"/>
      <c r="L18" s="611"/>
      <c r="M18" s="611"/>
      <c r="N18" s="611"/>
      <c r="O18" s="611"/>
      <c r="P18" s="611"/>
      <c r="Q18" s="612"/>
      <c r="R18" s="613">
        <v>4675</v>
      </c>
      <c r="S18" s="614"/>
      <c r="T18" s="614"/>
      <c r="U18" s="614"/>
      <c r="V18" s="614"/>
      <c r="W18" s="614"/>
      <c r="X18" s="614"/>
      <c r="Y18" s="615"/>
      <c r="Z18" s="616">
        <v>0.1</v>
      </c>
      <c r="AA18" s="616"/>
      <c r="AB18" s="616"/>
      <c r="AC18" s="616"/>
      <c r="AD18" s="617">
        <v>4675</v>
      </c>
      <c r="AE18" s="617"/>
      <c r="AF18" s="617"/>
      <c r="AG18" s="617"/>
      <c r="AH18" s="617"/>
      <c r="AI18" s="617"/>
      <c r="AJ18" s="617"/>
      <c r="AK18" s="617"/>
      <c r="AL18" s="618">
        <v>0.2</v>
      </c>
      <c r="AM18" s="619"/>
      <c r="AN18" s="619"/>
      <c r="AO18" s="620"/>
      <c r="AP18" s="610" t="s">
        <v>258</v>
      </c>
      <c r="AQ18" s="611"/>
      <c r="AR18" s="611"/>
      <c r="AS18" s="611"/>
      <c r="AT18" s="611"/>
      <c r="AU18" s="611"/>
      <c r="AV18" s="611"/>
      <c r="AW18" s="611"/>
      <c r="AX18" s="611"/>
      <c r="AY18" s="611"/>
      <c r="AZ18" s="611"/>
      <c r="BA18" s="611"/>
      <c r="BB18" s="611"/>
      <c r="BC18" s="611"/>
      <c r="BD18" s="611"/>
      <c r="BE18" s="611"/>
      <c r="BF18" s="612"/>
      <c r="BG18" s="613" t="s">
        <v>122</v>
      </c>
      <c r="BH18" s="614"/>
      <c r="BI18" s="614"/>
      <c r="BJ18" s="614"/>
      <c r="BK18" s="614"/>
      <c r="BL18" s="614"/>
      <c r="BM18" s="614"/>
      <c r="BN18" s="615"/>
      <c r="BO18" s="616" t="s">
        <v>122</v>
      </c>
      <c r="BP18" s="616"/>
      <c r="BQ18" s="616"/>
      <c r="BR18" s="616"/>
      <c r="BS18" s="617" t="s">
        <v>122</v>
      </c>
      <c r="BT18" s="617"/>
      <c r="BU18" s="617"/>
      <c r="BV18" s="617"/>
      <c r="BW18" s="617"/>
      <c r="BX18" s="617"/>
      <c r="BY18" s="617"/>
      <c r="BZ18" s="617"/>
      <c r="CA18" s="617"/>
      <c r="CB18" s="621"/>
      <c r="CD18" s="610" t="s">
        <v>259</v>
      </c>
      <c r="CE18" s="611"/>
      <c r="CF18" s="611"/>
      <c r="CG18" s="611"/>
      <c r="CH18" s="611"/>
      <c r="CI18" s="611"/>
      <c r="CJ18" s="611"/>
      <c r="CK18" s="611"/>
      <c r="CL18" s="611"/>
      <c r="CM18" s="611"/>
      <c r="CN18" s="611"/>
      <c r="CO18" s="611"/>
      <c r="CP18" s="611"/>
      <c r="CQ18" s="612"/>
      <c r="CR18" s="613" t="s">
        <v>122</v>
      </c>
      <c r="CS18" s="614"/>
      <c r="CT18" s="614"/>
      <c r="CU18" s="614"/>
      <c r="CV18" s="614"/>
      <c r="CW18" s="614"/>
      <c r="CX18" s="614"/>
      <c r="CY18" s="615"/>
      <c r="CZ18" s="616" t="s">
        <v>122</v>
      </c>
      <c r="DA18" s="616"/>
      <c r="DB18" s="616"/>
      <c r="DC18" s="616"/>
      <c r="DD18" s="622" t="s">
        <v>122</v>
      </c>
      <c r="DE18" s="614"/>
      <c r="DF18" s="614"/>
      <c r="DG18" s="614"/>
      <c r="DH18" s="614"/>
      <c r="DI18" s="614"/>
      <c r="DJ18" s="614"/>
      <c r="DK18" s="614"/>
      <c r="DL18" s="614"/>
      <c r="DM18" s="614"/>
      <c r="DN18" s="614"/>
      <c r="DO18" s="614"/>
      <c r="DP18" s="615"/>
      <c r="DQ18" s="622" t="s">
        <v>122</v>
      </c>
      <c r="DR18" s="614"/>
      <c r="DS18" s="614"/>
      <c r="DT18" s="614"/>
      <c r="DU18" s="614"/>
      <c r="DV18" s="614"/>
      <c r="DW18" s="614"/>
      <c r="DX18" s="614"/>
      <c r="DY18" s="614"/>
      <c r="DZ18" s="614"/>
      <c r="EA18" s="614"/>
      <c r="EB18" s="614"/>
      <c r="EC18" s="623"/>
    </row>
    <row r="19" spans="2:133" ht="11.25" customHeight="1">
      <c r="B19" s="610" t="s">
        <v>260</v>
      </c>
      <c r="C19" s="611"/>
      <c r="D19" s="611"/>
      <c r="E19" s="611"/>
      <c r="F19" s="611"/>
      <c r="G19" s="611"/>
      <c r="H19" s="611"/>
      <c r="I19" s="611"/>
      <c r="J19" s="611"/>
      <c r="K19" s="611"/>
      <c r="L19" s="611"/>
      <c r="M19" s="611"/>
      <c r="N19" s="611"/>
      <c r="O19" s="611"/>
      <c r="P19" s="611"/>
      <c r="Q19" s="612"/>
      <c r="R19" s="613">
        <v>4675</v>
      </c>
      <c r="S19" s="614"/>
      <c r="T19" s="614"/>
      <c r="U19" s="614"/>
      <c r="V19" s="614"/>
      <c r="W19" s="614"/>
      <c r="X19" s="614"/>
      <c r="Y19" s="615"/>
      <c r="Z19" s="616">
        <v>0.1</v>
      </c>
      <c r="AA19" s="616"/>
      <c r="AB19" s="616"/>
      <c r="AC19" s="616"/>
      <c r="AD19" s="617">
        <v>4675</v>
      </c>
      <c r="AE19" s="617"/>
      <c r="AF19" s="617"/>
      <c r="AG19" s="617"/>
      <c r="AH19" s="617"/>
      <c r="AI19" s="617"/>
      <c r="AJ19" s="617"/>
      <c r="AK19" s="617"/>
      <c r="AL19" s="618">
        <v>0.2</v>
      </c>
      <c r="AM19" s="619"/>
      <c r="AN19" s="619"/>
      <c r="AO19" s="620"/>
      <c r="AP19" s="610" t="s">
        <v>261</v>
      </c>
      <c r="AQ19" s="611"/>
      <c r="AR19" s="611"/>
      <c r="AS19" s="611"/>
      <c r="AT19" s="611"/>
      <c r="AU19" s="611"/>
      <c r="AV19" s="611"/>
      <c r="AW19" s="611"/>
      <c r="AX19" s="611"/>
      <c r="AY19" s="611"/>
      <c r="AZ19" s="611"/>
      <c r="BA19" s="611"/>
      <c r="BB19" s="611"/>
      <c r="BC19" s="611"/>
      <c r="BD19" s="611"/>
      <c r="BE19" s="611"/>
      <c r="BF19" s="612"/>
      <c r="BG19" s="613" t="s">
        <v>122</v>
      </c>
      <c r="BH19" s="614"/>
      <c r="BI19" s="614"/>
      <c r="BJ19" s="614"/>
      <c r="BK19" s="614"/>
      <c r="BL19" s="614"/>
      <c r="BM19" s="614"/>
      <c r="BN19" s="615"/>
      <c r="BO19" s="616" t="s">
        <v>122</v>
      </c>
      <c r="BP19" s="616"/>
      <c r="BQ19" s="616"/>
      <c r="BR19" s="616"/>
      <c r="BS19" s="617" t="s">
        <v>122</v>
      </c>
      <c r="BT19" s="617"/>
      <c r="BU19" s="617"/>
      <c r="BV19" s="617"/>
      <c r="BW19" s="617"/>
      <c r="BX19" s="617"/>
      <c r="BY19" s="617"/>
      <c r="BZ19" s="617"/>
      <c r="CA19" s="617"/>
      <c r="CB19" s="621"/>
      <c r="CD19" s="610" t="s">
        <v>262</v>
      </c>
      <c r="CE19" s="611"/>
      <c r="CF19" s="611"/>
      <c r="CG19" s="611"/>
      <c r="CH19" s="611"/>
      <c r="CI19" s="611"/>
      <c r="CJ19" s="611"/>
      <c r="CK19" s="611"/>
      <c r="CL19" s="611"/>
      <c r="CM19" s="611"/>
      <c r="CN19" s="611"/>
      <c r="CO19" s="611"/>
      <c r="CP19" s="611"/>
      <c r="CQ19" s="612"/>
      <c r="CR19" s="613" t="s">
        <v>122</v>
      </c>
      <c r="CS19" s="614"/>
      <c r="CT19" s="614"/>
      <c r="CU19" s="614"/>
      <c r="CV19" s="614"/>
      <c r="CW19" s="614"/>
      <c r="CX19" s="614"/>
      <c r="CY19" s="615"/>
      <c r="CZ19" s="616" t="s">
        <v>122</v>
      </c>
      <c r="DA19" s="616"/>
      <c r="DB19" s="616"/>
      <c r="DC19" s="616"/>
      <c r="DD19" s="622" t="s">
        <v>122</v>
      </c>
      <c r="DE19" s="614"/>
      <c r="DF19" s="614"/>
      <c r="DG19" s="614"/>
      <c r="DH19" s="614"/>
      <c r="DI19" s="614"/>
      <c r="DJ19" s="614"/>
      <c r="DK19" s="614"/>
      <c r="DL19" s="614"/>
      <c r="DM19" s="614"/>
      <c r="DN19" s="614"/>
      <c r="DO19" s="614"/>
      <c r="DP19" s="615"/>
      <c r="DQ19" s="622" t="s">
        <v>122</v>
      </c>
      <c r="DR19" s="614"/>
      <c r="DS19" s="614"/>
      <c r="DT19" s="614"/>
      <c r="DU19" s="614"/>
      <c r="DV19" s="614"/>
      <c r="DW19" s="614"/>
      <c r="DX19" s="614"/>
      <c r="DY19" s="614"/>
      <c r="DZ19" s="614"/>
      <c r="EA19" s="614"/>
      <c r="EB19" s="614"/>
      <c r="EC19" s="623"/>
    </row>
    <row r="20" spans="2:133" ht="11.25" customHeight="1">
      <c r="B20" s="626" t="s">
        <v>263</v>
      </c>
      <c r="C20" s="627"/>
      <c r="D20" s="627"/>
      <c r="E20" s="627"/>
      <c r="F20" s="627"/>
      <c r="G20" s="627"/>
      <c r="H20" s="627"/>
      <c r="I20" s="627"/>
      <c r="J20" s="627"/>
      <c r="K20" s="627"/>
      <c r="L20" s="627"/>
      <c r="M20" s="627"/>
      <c r="N20" s="627"/>
      <c r="O20" s="627"/>
      <c r="P20" s="627"/>
      <c r="Q20" s="628"/>
      <c r="R20" s="613" t="s">
        <v>122</v>
      </c>
      <c r="S20" s="614"/>
      <c r="T20" s="614"/>
      <c r="U20" s="614"/>
      <c r="V20" s="614"/>
      <c r="W20" s="614"/>
      <c r="X20" s="614"/>
      <c r="Y20" s="615"/>
      <c r="Z20" s="616" t="s">
        <v>122</v>
      </c>
      <c r="AA20" s="616"/>
      <c r="AB20" s="616"/>
      <c r="AC20" s="616"/>
      <c r="AD20" s="617" t="s">
        <v>122</v>
      </c>
      <c r="AE20" s="617"/>
      <c r="AF20" s="617"/>
      <c r="AG20" s="617"/>
      <c r="AH20" s="617"/>
      <c r="AI20" s="617"/>
      <c r="AJ20" s="617"/>
      <c r="AK20" s="617"/>
      <c r="AL20" s="618" t="s">
        <v>122</v>
      </c>
      <c r="AM20" s="619"/>
      <c r="AN20" s="619"/>
      <c r="AO20" s="620"/>
      <c r="AP20" s="610" t="s">
        <v>264</v>
      </c>
      <c r="AQ20" s="611"/>
      <c r="AR20" s="611"/>
      <c r="AS20" s="611"/>
      <c r="AT20" s="611"/>
      <c r="AU20" s="611"/>
      <c r="AV20" s="611"/>
      <c r="AW20" s="611"/>
      <c r="AX20" s="611"/>
      <c r="AY20" s="611"/>
      <c r="AZ20" s="611"/>
      <c r="BA20" s="611"/>
      <c r="BB20" s="611"/>
      <c r="BC20" s="611"/>
      <c r="BD20" s="611"/>
      <c r="BE20" s="611"/>
      <c r="BF20" s="612"/>
      <c r="BG20" s="613" t="s">
        <v>122</v>
      </c>
      <c r="BH20" s="614"/>
      <c r="BI20" s="614"/>
      <c r="BJ20" s="614"/>
      <c r="BK20" s="614"/>
      <c r="BL20" s="614"/>
      <c r="BM20" s="614"/>
      <c r="BN20" s="615"/>
      <c r="BO20" s="616" t="s">
        <v>122</v>
      </c>
      <c r="BP20" s="616"/>
      <c r="BQ20" s="616"/>
      <c r="BR20" s="616"/>
      <c r="BS20" s="617" t="s">
        <v>122</v>
      </c>
      <c r="BT20" s="617"/>
      <c r="BU20" s="617"/>
      <c r="BV20" s="617"/>
      <c r="BW20" s="617"/>
      <c r="BX20" s="617"/>
      <c r="BY20" s="617"/>
      <c r="BZ20" s="617"/>
      <c r="CA20" s="617"/>
      <c r="CB20" s="621"/>
      <c r="CD20" s="610" t="s">
        <v>265</v>
      </c>
      <c r="CE20" s="611"/>
      <c r="CF20" s="611"/>
      <c r="CG20" s="611"/>
      <c r="CH20" s="611"/>
      <c r="CI20" s="611"/>
      <c r="CJ20" s="611"/>
      <c r="CK20" s="611"/>
      <c r="CL20" s="611"/>
      <c r="CM20" s="611"/>
      <c r="CN20" s="611"/>
      <c r="CO20" s="611"/>
      <c r="CP20" s="611"/>
      <c r="CQ20" s="612"/>
      <c r="CR20" s="613">
        <v>7029179</v>
      </c>
      <c r="CS20" s="614"/>
      <c r="CT20" s="614"/>
      <c r="CU20" s="614"/>
      <c r="CV20" s="614"/>
      <c r="CW20" s="614"/>
      <c r="CX20" s="614"/>
      <c r="CY20" s="615"/>
      <c r="CZ20" s="616">
        <v>100</v>
      </c>
      <c r="DA20" s="616"/>
      <c r="DB20" s="616"/>
      <c r="DC20" s="616"/>
      <c r="DD20" s="622">
        <v>1702493</v>
      </c>
      <c r="DE20" s="614"/>
      <c r="DF20" s="614"/>
      <c r="DG20" s="614"/>
      <c r="DH20" s="614"/>
      <c r="DI20" s="614"/>
      <c r="DJ20" s="614"/>
      <c r="DK20" s="614"/>
      <c r="DL20" s="614"/>
      <c r="DM20" s="614"/>
      <c r="DN20" s="614"/>
      <c r="DO20" s="614"/>
      <c r="DP20" s="615"/>
      <c r="DQ20" s="622">
        <v>3537667</v>
      </c>
      <c r="DR20" s="614"/>
      <c r="DS20" s="614"/>
      <c r="DT20" s="614"/>
      <c r="DU20" s="614"/>
      <c r="DV20" s="614"/>
      <c r="DW20" s="614"/>
      <c r="DX20" s="614"/>
      <c r="DY20" s="614"/>
      <c r="DZ20" s="614"/>
      <c r="EA20" s="614"/>
      <c r="EB20" s="614"/>
      <c r="EC20" s="623"/>
    </row>
    <row r="21" spans="2:133" ht="11.25" customHeight="1">
      <c r="B21" s="610" t="s">
        <v>266</v>
      </c>
      <c r="C21" s="611"/>
      <c r="D21" s="611"/>
      <c r="E21" s="611"/>
      <c r="F21" s="611"/>
      <c r="G21" s="611"/>
      <c r="H21" s="611"/>
      <c r="I21" s="611"/>
      <c r="J21" s="611"/>
      <c r="K21" s="611"/>
      <c r="L21" s="611"/>
      <c r="M21" s="611"/>
      <c r="N21" s="611"/>
      <c r="O21" s="611"/>
      <c r="P21" s="611"/>
      <c r="Q21" s="612"/>
      <c r="R21" s="613">
        <v>2155211</v>
      </c>
      <c r="S21" s="614"/>
      <c r="T21" s="614"/>
      <c r="U21" s="614"/>
      <c r="V21" s="614"/>
      <c r="W21" s="614"/>
      <c r="X21" s="614"/>
      <c r="Y21" s="615"/>
      <c r="Z21" s="616">
        <v>30.2</v>
      </c>
      <c r="AA21" s="616"/>
      <c r="AB21" s="616"/>
      <c r="AC21" s="616"/>
      <c r="AD21" s="617">
        <v>1864821</v>
      </c>
      <c r="AE21" s="617"/>
      <c r="AF21" s="617"/>
      <c r="AG21" s="617"/>
      <c r="AH21" s="617"/>
      <c r="AI21" s="617"/>
      <c r="AJ21" s="617"/>
      <c r="AK21" s="617"/>
      <c r="AL21" s="618">
        <v>62.7</v>
      </c>
      <c r="AM21" s="619"/>
      <c r="AN21" s="619"/>
      <c r="AO21" s="620"/>
      <c r="AP21" s="610" t="s">
        <v>267</v>
      </c>
      <c r="AQ21" s="629"/>
      <c r="AR21" s="629"/>
      <c r="AS21" s="629"/>
      <c r="AT21" s="629"/>
      <c r="AU21" s="629"/>
      <c r="AV21" s="629"/>
      <c r="AW21" s="629"/>
      <c r="AX21" s="629"/>
      <c r="AY21" s="629"/>
      <c r="AZ21" s="629"/>
      <c r="BA21" s="629"/>
      <c r="BB21" s="629"/>
      <c r="BC21" s="629"/>
      <c r="BD21" s="629"/>
      <c r="BE21" s="629"/>
      <c r="BF21" s="630"/>
      <c r="BG21" s="613" t="s">
        <v>122</v>
      </c>
      <c r="BH21" s="614"/>
      <c r="BI21" s="614"/>
      <c r="BJ21" s="614"/>
      <c r="BK21" s="614"/>
      <c r="BL21" s="614"/>
      <c r="BM21" s="614"/>
      <c r="BN21" s="615"/>
      <c r="BO21" s="616" t="s">
        <v>122</v>
      </c>
      <c r="BP21" s="616"/>
      <c r="BQ21" s="616"/>
      <c r="BR21" s="616"/>
      <c r="BS21" s="617" t="s">
        <v>122</v>
      </c>
      <c r="BT21" s="617"/>
      <c r="BU21" s="617"/>
      <c r="BV21" s="617"/>
      <c r="BW21" s="617"/>
      <c r="BX21" s="617"/>
      <c r="BY21" s="617"/>
      <c r="BZ21" s="617"/>
      <c r="CA21" s="617"/>
      <c r="CB21" s="621"/>
      <c r="CD21" s="634"/>
      <c r="CE21" s="635"/>
      <c r="CF21" s="635"/>
      <c r="CG21" s="635"/>
      <c r="CH21" s="635"/>
      <c r="CI21" s="635"/>
      <c r="CJ21" s="635"/>
      <c r="CK21" s="635"/>
      <c r="CL21" s="635"/>
      <c r="CM21" s="635"/>
      <c r="CN21" s="635"/>
      <c r="CO21" s="635"/>
      <c r="CP21" s="635"/>
      <c r="CQ21" s="636"/>
      <c r="CR21" s="637"/>
      <c r="CS21" s="632"/>
      <c r="CT21" s="632"/>
      <c r="CU21" s="632"/>
      <c r="CV21" s="632"/>
      <c r="CW21" s="632"/>
      <c r="CX21" s="632"/>
      <c r="CY21" s="638"/>
      <c r="CZ21" s="639"/>
      <c r="DA21" s="639"/>
      <c r="DB21" s="639"/>
      <c r="DC21" s="639"/>
      <c r="DD21" s="631"/>
      <c r="DE21" s="632"/>
      <c r="DF21" s="632"/>
      <c r="DG21" s="632"/>
      <c r="DH21" s="632"/>
      <c r="DI21" s="632"/>
      <c r="DJ21" s="632"/>
      <c r="DK21" s="632"/>
      <c r="DL21" s="632"/>
      <c r="DM21" s="632"/>
      <c r="DN21" s="632"/>
      <c r="DO21" s="632"/>
      <c r="DP21" s="638"/>
      <c r="DQ21" s="631"/>
      <c r="DR21" s="632"/>
      <c r="DS21" s="632"/>
      <c r="DT21" s="632"/>
      <c r="DU21" s="632"/>
      <c r="DV21" s="632"/>
      <c r="DW21" s="632"/>
      <c r="DX21" s="632"/>
      <c r="DY21" s="632"/>
      <c r="DZ21" s="632"/>
      <c r="EA21" s="632"/>
      <c r="EB21" s="632"/>
      <c r="EC21" s="633"/>
    </row>
    <row r="22" spans="2:133" ht="11.25" customHeight="1">
      <c r="B22" s="610" t="s">
        <v>268</v>
      </c>
      <c r="C22" s="611"/>
      <c r="D22" s="611"/>
      <c r="E22" s="611"/>
      <c r="F22" s="611"/>
      <c r="G22" s="611"/>
      <c r="H22" s="611"/>
      <c r="I22" s="611"/>
      <c r="J22" s="611"/>
      <c r="K22" s="611"/>
      <c r="L22" s="611"/>
      <c r="M22" s="611"/>
      <c r="N22" s="611"/>
      <c r="O22" s="611"/>
      <c r="P22" s="611"/>
      <c r="Q22" s="612"/>
      <c r="R22" s="613">
        <v>1864821</v>
      </c>
      <c r="S22" s="614"/>
      <c r="T22" s="614"/>
      <c r="U22" s="614"/>
      <c r="V22" s="614"/>
      <c r="W22" s="614"/>
      <c r="X22" s="614"/>
      <c r="Y22" s="615"/>
      <c r="Z22" s="616">
        <v>26.1</v>
      </c>
      <c r="AA22" s="616"/>
      <c r="AB22" s="616"/>
      <c r="AC22" s="616"/>
      <c r="AD22" s="617">
        <v>1864821</v>
      </c>
      <c r="AE22" s="617"/>
      <c r="AF22" s="617"/>
      <c r="AG22" s="617"/>
      <c r="AH22" s="617"/>
      <c r="AI22" s="617"/>
      <c r="AJ22" s="617"/>
      <c r="AK22" s="617"/>
      <c r="AL22" s="618">
        <v>62.7</v>
      </c>
      <c r="AM22" s="619"/>
      <c r="AN22" s="619"/>
      <c r="AO22" s="620"/>
      <c r="AP22" s="610" t="s">
        <v>269</v>
      </c>
      <c r="AQ22" s="629"/>
      <c r="AR22" s="629"/>
      <c r="AS22" s="629"/>
      <c r="AT22" s="629"/>
      <c r="AU22" s="629"/>
      <c r="AV22" s="629"/>
      <c r="AW22" s="629"/>
      <c r="AX22" s="629"/>
      <c r="AY22" s="629"/>
      <c r="AZ22" s="629"/>
      <c r="BA22" s="629"/>
      <c r="BB22" s="629"/>
      <c r="BC22" s="629"/>
      <c r="BD22" s="629"/>
      <c r="BE22" s="629"/>
      <c r="BF22" s="630"/>
      <c r="BG22" s="613" t="s">
        <v>122</v>
      </c>
      <c r="BH22" s="614"/>
      <c r="BI22" s="614"/>
      <c r="BJ22" s="614"/>
      <c r="BK22" s="614"/>
      <c r="BL22" s="614"/>
      <c r="BM22" s="614"/>
      <c r="BN22" s="615"/>
      <c r="BO22" s="616" t="s">
        <v>122</v>
      </c>
      <c r="BP22" s="616"/>
      <c r="BQ22" s="616"/>
      <c r="BR22" s="616"/>
      <c r="BS22" s="617" t="s">
        <v>122</v>
      </c>
      <c r="BT22" s="617"/>
      <c r="BU22" s="617"/>
      <c r="BV22" s="617"/>
      <c r="BW22" s="617"/>
      <c r="BX22" s="617"/>
      <c r="BY22" s="617"/>
      <c r="BZ22" s="617"/>
      <c r="CA22" s="617"/>
      <c r="CB22" s="621"/>
      <c r="CD22" s="595" t="s">
        <v>270</v>
      </c>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7"/>
    </row>
    <row r="23" spans="2:133" ht="11.25" customHeight="1">
      <c r="B23" s="610" t="s">
        <v>271</v>
      </c>
      <c r="C23" s="611"/>
      <c r="D23" s="611"/>
      <c r="E23" s="611"/>
      <c r="F23" s="611"/>
      <c r="G23" s="611"/>
      <c r="H23" s="611"/>
      <c r="I23" s="611"/>
      <c r="J23" s="611"/>
      <c r="K23" s="611"/>
      <c r="L23" s="611"/>
      <c r="M23" s="611"/>
      <c r="N23" s="611"/>
      <c r="O23" s="611"/>
      <c r="P23" s="611"/>
      <c r="Q23" s="612"/>
      <c r="R23" s="613">
        <v>290390</v>
      </c>
      <c r="S23" s="614"/>
      <c r="T23" s="614"/>
      <c r="U23" s="614"/>
      <c r="V23" s="614"/>
      <c r="W23" s="614"/>
      <c r="X23" s="614"/>
      <c r="Y23" s="615"/>
      <c r="Z23" s="616">
        <v>4.0999999999999996</v>
      </c>
      <c r="AA23" s="616"/>
      <c r="AB23" s="616"/>
      <c r="AC23" s="616"/>
      <c r="AD23" s="617" t="s">
        <v>122</v>
      </c>
      <c r="AE23" s="617"/>
      <c r="AF23" s="617"/>
      <c r="AG23" s="617"/>
      <c r="AH23" s="617"/>
      <c r="AI23" s="617"/>
      <c r="AJ23" s="617"/>
      <c r="AK23" s="617"/>
      <c r="AL23" s="618" t="s">
        <v>122</v>
      </c>
      <c r="AM23" s="619"/>
      <c r="AN23" s="619"/>
      <c r="AO23" s="620"/>
      <c r="AP23" s="610" t="s">
        <v>272</v>
      </c>
      <c r="AQ23" s="629"/>
      <c r="AR23" s="629"/>
      <c r="AS23" s="629"/>
      <c r="AT23" s="629"/>
      <c r="AU23" s="629"/>
      <c r="AV23" s="629"/>
      <c r="AW23" s="629"/>
      <c r="AX23" s="629"/>
      <c r="AY23" s="629"/>
      <c r="AZ23" s="629"/>
      <c r="BA23" s="629"/>
      <c r="BB23" s="629"/>
      <c r="BC23" s="629"/>
      <c r="BD23" s="629"/>
      <c r="BE23" s="629"/>
      <c r="BF23" s="630"/>
      <c r="BG23" s="613" t="s">
        <v>122</v>
      </c>
      <c r="BH23" s="614"/>
      <c r="BI23" s="614"/>
      <c r="BJ23" s="614"/>
      <c r="BK23" s="614"/>
      <c r="BL23" s="614"/>
      <c r="BM23" s="614"/>
      <c r="BN23" s="615"/>
      <c r="BO23" s="616" t="s">
        <v>122</v>
      </c>
      <c r="BP23" s="616"/>
      <c r="BQ23" s="616"/>
      <c r="BR23" s="616"/>
      <c r="BS23" s="617" t="s">
        <v>122</v>
      </c>
      <c r="BT23" s="617"/>
      <c r="BU23" s="617"/>
      <c r="BV23" s="617"/>
      <c r="BW23" s="617"/>
      <c r="BX23" s="617"/>
      <c r="BY23" s="617"/>
      <c r="BZ23" s="617"/>
      <c r="CA23" s="617"/>
      <c r="CB23" s="621"/>
      <c r="CD23" s="595" t="s">
        <v>212</v>
      </c>
      <c r="CE23" s="596"/>
      <c r="CF23" s="596"/>
      <c r="CG23" s="596"/>
      <c r="CH23" s="596"/>
      <c r="CI23" s="596"/>
      <c r="CJ23" s="596"/>
      <c r="CK23" s="596"/>
      <c r="CL23" s="596"/>
      <c r="CM23" s="596"/>
      <c r="CN23" s="596"/>
      <c r="CO23" s="596"/>
      <c r="CP23" s="596"/>
      <c r="CQ23" s="597"/>
      <c r="CR23" s="595" t="s">
        <v>273</v>
      </c>
      <c r="CS23" s="596"/>
      <c r="CT23" s="596"/>
      <c r="CU23" s="596"/>
      <c r="CV23" s="596"/>
      <c r="CW23" s="596"/>
      <c r="CX23" s="596"/>
      <c r="CY23" s="597"/>
      <c r="CZ23" s="595" t="s">
        <v>274</v>
      </c>
      <c r="DA23" s="596"/>
      <c r="DB23" s="596"/>
      <c r="DC23" s="597"/>
      <c r="DD23" s="595" t="s">
        <v>275</v>
      </c>
      <c r="DE23" s="596"/>
      <c r="DF23" s="596"/>
      <c r="DG23" s="596"/>
      <c r="DH23" s="596"/>
      <c r="DI23" s="596"/>
      <c r="DJ23" s="596"/>
      <c r="DK23" s="597"/>
      <c r="DL23" s="640" t="s">
        <v>276</v>
      </c>
      <c r="DM23" s="641"/>
      <c r="DN23" s="641"/>
      <c r="DO23" s="641"/>
      <c r="DP23" s="641"/>
      <c r="DQ23" s="641"/>
      <c r="DR23" s="641"/>
      <c r="DS23" s="641"/>
      <c r="DT23" s="641"/>
      <c r="DU23" s="641"/>
      <c r="DV23" s="642"/>
      <c r="DW23" s="595" t="s">
        <v>277</v>
      </c>
      <c r="DX23" s="596"/>
      <c r="DY23" s="596"/>
      <c r="DZ23" s="596"/>
      <c r="EA23" s="596"/>
      <c r="EB23" s="596"/>
      <c r="EC23" s="597"/>
    </row>
    <row r="24" spans="2:133" ht="11.25" customHeight="1">
      <c r="B24" s="610" t="s">
        <v>278</v>
      </c>
      <c r="C24" s="611"/>
      <c r="D24" s="611"/>
      <c r="E24" s="611"/>
      <c r="F24" s="611"/>
      <c r="G24" s="611"/>
      <c r="H24" s="611"/>
      <c r="I24" s="611"/>
      <c r="J24" s="611"/>
      <c r="K24" s="611"/>
      <c r="L24" s="611"/>
      <c r="M24" s="611"/>
      <c r="N24" s="611"/>
      <c r="O24" s="611"/>
      <c r="P24" s="611"/>
      <c r="Q24" s="612"/>
      <c r="R24" s="613" t="s">
        <v>122</v>
      </c>
      <c r="S24" s="614"/>
      <c r="T24" s="614"/>
      <c r="U24" s="614"/>
      <c r="V24" s="614"/>
      <c r="W24" s="614"/>
      <c r="X24" s="614"/>
      <c r="Y24" s="615"/>
      <c r="Z24" s="616" t="s">
        <v>122</v>
      </c>
      <c r="AA24" s="616"/>
      <c r="AB24" s="616"/>
      <c r="AC24" s="616"/>
      <c r="AD24" s="617" t="s">
        <v>122</v>
      </c>
      <c r="AE24" s="617"/>
      <c r="AF24" s="617"/>
      <c r="AG24" s="617"/>
      <c r="AH24" s="617"/>
      <c r="AI24" s="617"/>
      <c r="AJ24" s="617"/>
      <c r="AK24" s="617"/>
      <c r="AL24" s="618" t="s">
        <v>122</v>
      </c>
      <c r="AM24" s="619"/>
      <c r="AN24" s="619"/>
      <c r="AO24" s="620"/>
      <c r="AP24" s="610" t="s">
        <v>279</v>
      </c>
      <c r="AQ24" s="629"/>
      <c r="AR24" s="629"/>
      <c r="AS24" s="629"/>
      <c r="AT24" s="629"/>
      <c r="AU24" s="629"/>
      <c r="AV24" s="629"/>
      <c r="AW24" s="629"/>
      <c r="AX24" s="629"/>
      <c r="AY24" s="629"/>
      <c r="AZ24" s="629"/>
      <c r="BA24" s="629"/>
      <c r="BB24" s="629"/>
      <c r="BC24" s="629"/>
      <c r="BD24" s="629"/>
      <c r="BE24" s="629"/>
      <c r="BF24" s="630"/>
      <c r="BG24" s="613" t="s">
        <v>122</v>
      </c>
      <c r="BH24" s="614"/>
      <c r="BI24" s="614"/>
      <c r="BJ24" s="614"/>
      <c r="BK24" s="614"/>
      <c r="BL24" s="614"/>
      <c r="BM24" s="614"/>
      <c r="BN24" s="615"/>
      <c r="BO24" s="616" t="s">
        <v>122</v>
      </c>
      <c r="BP24" s="616"/>
      <c r="BQ24" s="616"/>
      <c r="BR24" s="616"/>
      <c r="BS24" s="617" t="s">
        <v>122</v>
      </c>
      <c r="BT24" s="617"/>
      <c r="BU24" s="617"/>
      <c r="BV24" s="617"/>
      <c r="BW24" s="617"/>
      <c r="BX24" s="617"/>
      <c r="BY24" s="617"/>
      <c r="BZ24" s="617"/>
      <c r="CA24" s="617"/>
      <c r="CB24" s="621"/>
      <c r="CD24" s="599" t="s">
        <v>280</v>
      </c>
      <c r="CE24" s="600"/>
      <c r="CF24" s="600"/>
      <c r="CG24" s="600"/>
      <c r="CH24" s="600"/>
      <c r="CI24" s="600"/>
      <c r="CJ24" s="600"/>
      <c r="CK24" s="600"/>
      <c r="CL24" s="600"/>
      <c r="CM24" s="600"/>
      <c r="CN24" s="600"/>
      <c r="CO24" s="600"/>
      <c r="CP24" s="600"/>
      <c r="CQ24" s="601"/>
      <c r="CR24" s="602">
        <v>2180546</v>
      </c>
      <c r="CS24" s="603"/>
      <c r="CT24" s="603"/>
      <c r="CU24" s="603"/>
      <c r="CV24" s="603"/>
      <c r="CW24" s="603"/>
      <c r="CX24" s="603"/>
      <c r="CY24" s="604"/>
      <c r="CZ24" s="607">
        <v>31</v>
      </c>
      <c r="DA24" s="608"/>
      <c r="DB24" s="608"/>
      <c r="DC24" s="624"/>
      <c r="DD24" s="648">
        <v>1633777</v>
      </c>
      <c r="DE24" s="603"/>
      <c r="DF24" s="603"/>
      <c r="DG24" s="603"/>
      <c r="DH24" s="603"/>
      <c r="DI24" s="603"/>
      <c r="DJ24" s="603"/>
      <c r="DK24" s="604"/>
      <c r="DL24" s="648">
        <v>1459294</v>
      </c>
      <c r="DM24" s="603"/>
      <c r="DN24" s="603"/>
      <c r="DO24" s="603"/>
      <c r="DP24" s="603"/>
      <c r="DQ24" s="603"/>
      <c r="DR24" s="603"/>
      <c r="DS24" s="603"/>
      <c r="DT24" s="603"/>
      <c r="DU24" s="603"/>
      <c r="DV24" s="604"/>
      <c r="DW24" s="607">
        <v>48.8</v>
      </c>
      <c r="DX24" s="608"/>
      <c r="DY24" s="608"/>
      <c r="DZ24" s="608"/>
      <c r="EA24" s="608"/>
      <c r="EB24" s="608"/>
      <c r="EC24" s="609"/>
    </row>
    <row r="25" spans="2:133" ht="11.25" customHeight="1">
      <c r="B25" s="610" t="s">
        <v>281</v>
      </c>
      <c r="C25" s="611"/>
      <c r="D25" s="611"/>
      <c r="E25" s="611"/>
      <c r="F25" s="611"/>
      <c r="G25" s="611"/>
      <c r="H25" s="611"/>
      <c r="I25" s="611"/>
      <c r="J25" s="611"/>
      <c r="K25" s="611"/>
      <c r="L25" s="611"/>
      <c r="M25" s="611"/>
      <c r="N25" s="611"/>
      <c r="O25" s="611"/>
      <c r="P25" s="611"/>
      <c r="Q25" s="612"/>
      <c r="R25" s="613">
        <v>3244159</v>
      </c>
      <c r="S25" s="614"/>
      <c r="T25" s="614"/>
      <c r="U25" s="614"/>
      <c r="V25" s="614"/>
      <c r="W25" s="614"/>
      <c r="X25" s="614"/>
      <c r="Y25" s="615"/>
      <c r="Z25" s="616">
        <v>45.4</v>
      </c>
      <c r="AA25" s="616"/>
      <c r="AB25" s="616"/>
      <c r="AC25" s="616"/>
      <c r="AD25" s="617">
        <v>2953769</v>
      </c>
      <c r="AE25" s="617"/>
      <c r="AF25" s="617"/>
      <c r="AG25" s="617"/>
      <c r="AH25" s="617"/>
      <c r="AI25" s="617"/>
      <c r="AJ25" s="617"/>
      <c r="AK25" s="617"/>
      <c r="AL25" s="618">
        <v>99.3</v>
      </c>
      <c r="AM25" s="619"/>
      <c r="AN25" s="619"/>
      <c r="AO25" s="620"/>
      <c r="AP25" s="610" t="s">
        <v>282</v>
      </c>
      <c r="AQ25" s="629"/>
      <c r="AR25" s="629"/>
      <c r="AS25" s="629"/>
      <c r="AT25" s="629"/>
      <c r="AU25" s="629"/>
      <c r="AV25" s="629"/>
      <c r="AW25" s="629"/>
      <c r="AX25" s="629"/>
      <c r="AY25" s="629"/>
      <c r="AZ25" s="629"/>
      <c r="BA25" s="629"/>
      <c r="BB25" s="629"/>
      <c r="BC25" s="629"/>
      <c r="BD25" s="629"/>
      <c r="BE25" s="629"/>
      <c r="BF25" s="630"/>
      <c r="BG25" s="613" t="s">
        <v>122</v>
      </c>
      <c r="BH25" s="614"/>
      <c r="BI25" s="614"/>
      <c r="BJ25" s="614"/>
      <c r="BK25" s="614"/>
      <c r="BL25" s="614"/>
      <c r="BM25" s="614"/>
      <c r="BN25" s="615"/>
      <c r="BO25" s="616" t="s">
        <v>122</v>
      </c>
      <c r="BP25" s="616"/>
      <c r="BQ25" s="616"/>
      <c r="BR25" s="616"/>
      <c r="BS25" s="617" t="s">
        <v>122</v>
      </c>
      <c r="BT25" s="617"/>
      <c r="BU25" s="617"/>
      <c r="BV25" s="617"/>
      <c r="BW25" s="617"/>
      <c r="BX25" s="617"/>
      <c r="BY25" s="617"/>
      <c r="BZ25" s="617"/>
      <c r="CA25" s="617"/>
      <c r="CB25" s="621"/>
      <c r="CD25" s="610" t="s">
        <v>283</v>
      </c>
      <c r="CE25" s="611"/>
      <c r="CF25" s="611"/>
      <c r="CG25" s="611"/>
      <c r="CH25" s="611"/>
      <c r="CI25" s="611"/>
      <c r="CJ25" s="611"/>
      <c r="CK25" s="611"/>
      <c r="CL25" s="611"/>
      <c r="CM25" s="611"/>
      <c r="CN25" s="611"/>
      <c r="CO25" s="611"/>
      <c r="CP25" s="611"/>
      <c r="CQ25" s="612"/>
      <c r="CR25" s="613">
        <v>919708</v>
      </c>
      <c r="CS25" s="645"/>
      <c r="CT25" s="645"/>
      <c r="CU25" s="645"/>
      <c r="CV25" s="645"/>
      <c r="CW25" s="645"/>
      <c r="CX25" s="645"/>
      <c r="CY25" s="646"/>
      <c r="CZ25" s="618">
        <v>13.1</v>
      </c>
      <c r="DA25" s="643"/>
      <c r="DB25" s="643"/>
      <c r="DC25" s="647"/>
      <c r="DD25" s="622">
        <v>803025</v>
      </c>
      <c r="DE25" s="645"/>
      <c r="DF25" s="645"/>
      <c r="DG25" s="645"/>
      <c r="DH25" s="645"/>
      <c r="DI25" s="645"/>
      <c r="DJ25" s="645"/>
      <c r="DK25" s="646"/>
      <c r="DL25" s="622">
        <v>793912</v>
      </c>
      <c r="DM25" s="645"/>
      <c r="DN25" s="645"/>
      <c r="DO25" s="645"/>
      <c r="DP25" s="645"/>
      <c r="DQ25" s="645"/>
      <c r="DR25" s="645"/>
      <c r="DS25" s="645"/>
      <c r="DT25" s="645"/>
      <c r="DU25" s="645"/>
      <c r="DV25" s="646"/>
      <c r="DW25" s="618">
        <v>26.6</v>
      </c>
      <c r="DX25" s="643"/>
      <c r="DY25" s="643"/>
      <c r="DZ25" s="643"/>
      <c r="EA25" s="643"/>
      <c r="EB25" s="643"/>
      <c r="EC25" s="644"/>
    </row>
    <row r="26" spans="2:133" ht="11.25" customHeight="1">
      <c r="B26" s="610" t="s">
        <v>284</v>
      </c>
      <c r="C26" s="611"/>
      <c r="D26" s="611"/>
      <c r="E26" s="611"/>
      <c r="F26" s="611"/>
      <c r="G26" s="611"/>
      <c r="H26" s="611"/>
      <c r="I26" s="611"/>
      <c r="J26" s="611"/>
      <c r="K26" s="611"/>
      <c r="L26" s="611"/>
      <c r="M26" s="611"/>
      <c r="N26" s="611"/>
      <c r="O26" s="611"/>
      <c r="P26" s="611"/>
      <c r="Q26" s="612"/>
      <c r="R26" s="613">
        <v>749</v>
      </c>
      <c r="S26" s="614"/>
      <c r="T26" s="614"/>
      <c r="U26" s="614"/>
      <c r="V26" s="614"/>
      <c r="W26" s="614"/>
      <c r="X26" s="614"/>
      <c r="Y26" s="615"/>
      <c r="Z26" s="616">
        <v>0</v>
      </c>
      <c r="AA26" s="616"/>
      <c r="AB26" s="616"/>
      <c r="AC26" s="616"/>
      <c r="AD26" s="617">
        <v>749</v>
      </c>
      <c r="AE26" s="617"/>
      <c r="AF26" s="617"/>
      <c r="AG26" s="617"/>
      <c r="AH26" s="617"/>
      <c r="AI26" s="617"/>
      <c r="AJ26" s="617"/>
      <c r="AK26" s="617"/>
      <c r="AL26" s="618">
        <v>0</v>
      </c>
      <c r="AM26" s="619"/>
      <c r="AN26" s="619"/>
      <c r="AO26" s="620"/>
      <c r="AP26" s="610" t="s">
        <v>285</v>
      </c>
      <c r="AQ26" s="629"/>
      <c r="AR26" s="629"/>
      <c r="AS26" s="629"/>
      <c r="AT26" s="629"/>
      <c r="AU26" s="629"/>
      <c r="AV26" s="629"/>
      <c r="AW26" s="629"/>
      <c r="AX26" s="629"/>
      <c r="AY26" s="629"/>
      <c r="AZ26" s="629"/>
      <c r="BA26" s="629"/>
      <c r="BB26" s="629"/>
      <c r="BC26" s="629"/>
      <c r="BD26" s="629"/>
      <c r="BE26" s="629"/>
      <c r="BF26" s="630"/>
      <c r="BG26" s="613" t="s">
        <v>122</v>
      </c>
      <c r="BH26" s="614"/>
      <c r="BI26" s="614"/>
      <c r="BJ26" s="614"/>
      <c r="BK26" s="614"/>
      <c r="BL26" s="614"/>
      <c r="BM26" s="614"/>
      <c r="BN26" s="615"/>
      <c r="BO26" s="616" t="s">
        <v>122</v>
      </c>
      <c r="BP26" s="616"/>
      <c r="BQ26" s="616"/>
      <c r="BR26" s="616"/>
      <c r="BS26" s="617" t="s">
        <v>122</v>
      </c>
      <c r="BT26" s="617"/>
      <c r="BU26" s="617"/>
      <c r="BV26" s="617"/>
      <c r="BW26" s="617"/>
      <c r="BX26" s="617"/>
      <c r="BY26" s="617"/>
      <c r="BZ26" s="617"/>
      <c r="CA26" s="617"/>
      <c r="CB26" s="621"/>
      <c r="CD26" s="610" t="s">
        <v>286</v>
      </c>
      <c r="CE26" s="611"/>
      <c r="CF26" s="611"/>
      <c r="CG26" s="611"/>
      <c r="CH26" s="611"/>
      <c r="CI26" s="611"/>
      <c r="CJ26" s="611"/>
      <c r="CK26" s="611"/>
      <c r="CL26" s="611"/>
      <c r="CM26" s="611"/>
      <c r="CN26" s="611"/>
      <c r="CO26" s="611"/>
      <c r="CP26" s="611"/>
      <c r="CQ26" s="612"/>
      <c r="CR26" s="613">
        <v>544982</v>
      </c>
      <c r="CS26" s="614"/>
      <c r="CT26" s="614"/>
      <c r="CU26" s="614"/>
      <c r="CV26" s="614"/>
      <c r="CW26" s="614"/>
      <c r="CX26" s="614"/>
      <c r="CY26" s="615"/>
      <c r="CZ26" s="618">
        <v>7.8</v>
      </c>
      <c r="DA26" s="643"/>
      <c r="DB26" s="643"/>
      <c r="DC26" s="647"/>
      <c r="DD26" s="622">
        <v>478739</v>
      </c>
      <c r="DE26" s="614"/>
      <c r="DF26" s="614"/>
      <c r="DG26" s="614"/>
      <c r="DH26" s="614"/>
      <c r="DI26" s="614"/>
      <c r="DJ26" s="614"/>
      <c r="DK26" s="615"/>
      <c r="DL26" s="622" t="s">
        <v>122</v>
      </c>
      <c r="DM26" s="614"/>
      <c r="DN26" s="614"/>
      <c r="DO26" s="614"/>
      <c r="DP26" s="614"/>
      <c r="DQ26" s="614"/>
      <c r="DR26" s="614"/>
      <c r="DS26" s="614"/>
      <c r="DT26" s="614"/>
      <c r="DU26" s="614"/>
      <c r="DV26" s="615"/>
      <c r="DW26" s="618" t="s">
        <v>122</v>
      </c>
      <c r="DX26" s="643"/>
      <c r="DY26" s="643"/>
      <c r="DZ26" s="643"/>
      <c r="EA26" s="643"/>
      <c r="EB26" s="643"/>
      <c r="EC26" s="644"/>
    </row>
    <row r="27" spans="2:133" ht="11.25" customHeight="1">
      <c r="B27" s="610" t="s">
        <v>287</v>
      </c>
      <c r="C27" s="611"/>
      <c r="D27" s="611"/>
      <c r="E27" s="611"/>
      <c r="F27" s="611"/>
      <c r="G27" s="611"/>
      <c r="H27" s="611"/>
      <c r="I27" s="611"/>
      <c r="J27" s="611"/>
      <c r="K27" s="611"/>
      <c r="L27" s="611"/>
      <c r="M27" s="611"/>
      <c r="N27" s="611"/>
      <c r="O27" s="611"/>
      <c r="P27" s="611"/>
      <c r="Q27" s="612"/>
      <c r="R27" s="613">
        <v>22178</v>
      </c>
      <c r="S27" s="614"/>
      <c r="T27" s="614"/>
      <c r="U27" s="614"/>
      <c r="V27" s="614"/>
      <c r="W27" s="614"/>
      <c r="X27" s="614"/>
      <c r="Y27" s="615"/>
      <c r="Z27" s="616">
        <v>0.3</v>
      </c>
      <c r="AA27" s="616"/>
      <c r="AB27" s="616"/>
      <c r="AC27" s="616"/>
      <c r="AD27" s="617" t="s">
        <v>122</v>
      </c>
      <c r="AE27" s="617"/>
      <c r="AF27" s="617"/>
      <c r="AG27" s="617"/>
      <c r="AH27" s="617"/>
      <c r="AI27" s="617"/>
      <c r="AJ27" s="617"/>
      <c r="AK27" s="617"/>
      <c r="AL27" s="618" t="s">
        <v>122</v>
      </c>
      <c r="AM27" s="619"/>
      <c r="AN27" s="619"/>
      <c r="AO27" s="620"/>
      <c r="AP27" s="610" t="s">
        <v>288</v>
      </c>
      <c r="AQ27" s="611"/>
      <c r="AR27" s="611"/>
      <c r="AS27" s="611"/>
      <c r="AT27" s="611"/>
      <c r="AU27" s="611"/>
      <c r="AV27" s="611"/>
      <c r="AW27" s="611"/>
      <c r="AX27" s="611"/>
      <c r="AY27" s="611"/>
      <c r="AZ27" s="611"/>
      <c r="BA27" s="611"/>
      <c r="BB27" s="611"/>
      <c r="BC27" s="611"/>
      <c r="BD27" s="611"/>
      <c r="BE27" s="611"/>
      <c r="BF27" s="612"/>
      <c r="BG27" s="613">
        <v>830282</v>
      </c>
      <c r="BH27" s="614"/>
      <c r="BI27" s="614"/>
      <c r="BJ27" s="614"/>
      <c r="BK27" s="614"/>
      <c r="BL27" s="614"/>
      <c r="BM27" s="614"/>
      <c r="BN27" s="615"/>
      <c r="BO27" s="616">
        <v>100</v>
      </c>
      <c r="BP27" s="616"/>
      <c r="BQ27" s="616"/>
      <c r="BR27" s="616"/>
      <c r="BS27" s="617" t="s">
        <v>122</v>
      </c>
      <c r="BT27" s="617"/>
      <c r="BU27" s="617"/>
      <c r="BV27" s="617"/>
      <c r="BW27" s="617"/>
      <c r="BX27" s="617"/>
      <c r="BY27" s="617"/>
      <c r="BZ27" s="617"/>
      <c r="CA27" s="617"/>
      <c r="CB27" s="621"/>
      <c r="CD27" s="610" t="s">
        <v>289</v>
      </c>
      <c r="CE27" s="611"/>
      <c r="CF27" s="611"/>
      <c r="CG27" s="611"/>
      <c r="CH27" s="611"/>
      <c r="CI27" s="611"/>
      <c r="CJ27" s="611"/>
      <c r="CK27" s="611"/>
      <c r="CL27" s="611"/>
      <c r="CM27" s="611"/>
      <c r="CN27" s="611"/>
      <c r="CO27" s="611"/>
      <c r="CP27" s="611"/>
      <c r="CQ27" s="612"/>
      <c r="CR27" s="613">
        <v>771764</v>
      </c>
      <c r="CS27" s="645"/>
      <c r="CT27" s="645"/>
      <c r="CU27" s="645"/>
      <c r="CV27" s="645"/>
      <c r="CW27" s="645"/>
      <c r="CX27" s="645"/>
      <c r="CY27" s="646"/>
      <c r="CZ27" s="618">
        <v>11</v>
      </c>
      <c r="DA27" s="643"/>
      <c r="DB27" s="643"/>
      <c r="DC27" s="647"/>
      <c r="DD27" s="622">
        <v>343401</v>
      </c>
      <c r="DE27" s="645"/>
      <c r="DF27" s="645"/>
      <c r="DG27" s="645"/>
      <c r="DH27" s="645"/>
      <c r="DI27" s="645"/>
      <c r="DJ27" s="645"/>
      <c r="DK27" s="646"/>
      <c r="DL27" s="622">
        <v>178031</v>
      </c>
      <c r="DM27" s="645"/>
      <c r="DN27" s="645"/>
      <c r="DO27" s="645"/>
      <c r="DP27" s="645"/>
      <c r="DQ27" s="645"/>
      <c r="DR27" s="645"/>
      <c r="DS27" s="645"/>
      <c r="DT27" s="645"/>
      <c r="DU27" s="645"/>
      <c r="DV27" s="646"/>
      <c r="DW27" s="618">
        <v>6</v>
      </c>
      <c r="DX27" s="643"/>
      <c r="DY27" s="643"/>
      <c r="DZ27" s="643"/>
      <c r="EA27" s="643"/>
      <c r="EB27" s="643"/>
      <c r="EC27" s="644"/>
    </row>
    <row r="28" spans="2:133" ht="11.25" customHeight="1">
      <c r="B28" s="610" t="s">
        <v>290</v>
      </c>
      <c r="C28" s="611"/>
      <c r="D28" s="611"/>
      <c r="E28" s="611"/>
      <c r="F28" s="611"/>
      <c r="G28" s="611"/>
      <c r="H28" s="611"/>
      <c r="I28" s="611"/>
      <c r="J28" s="611"/>
      <c r="K28" s="611"/>
      <c r="L28" s="611"/>
      <c r="M28" s="611"/>
      <c r="N28" s="611"/>
      <c r="O28" s="611"/>
      <c r="P28" s="611"/>
      <c r="Q28" s="612"/>
      <c r="R28" s="613">
        <v>85643</v>
      </c>
      <c r="S28" s="614"/>
      <c r="T28" s="614"/>
      <c r="U28" s="614"/>
      <c r="V28" s="614"/>
      <c r="W28" s="614"/>
      <c r="X28" s="614"/>
      <c r="Y28" s="615"/>
      <c r="Z28" s="616">
        <v>1.2</v>
      </c>
      <c r="AA28" s="616"/>
      <c r="AB28" s="616"/>
      <c r="AC28" s="616"/>
      <c r="AD28" s="617" t="s">
        <v>122</v>
      </c>
      <c r="AE28" s="617"/>
      <c r="AF28" s="617"/>
      <c r="AG28" s="617"/>
      <c r="AH28" s="617"/>
      <c r="AI28" s="617"/>
      <c r="AJ28" s="617"/>
      <c r="AK28" s="617"/>
      <c r="AL28" s="618" t="s">
        <v>122</v>
      </c>
      <c r="AM28" s="619"/>
      <c r="AN28" s="619"/>
      <c r="AO28" s="620"/>
      <c r="AP28" s="610"/>
      <c r="AQ28" s="611"/>
      <c r="AR28" s="611"/>
      <c r="AS28" s="611"/>
      <c r="AT28" s="611"/>
      <c r="AU28" s="611"/>
      <c r="AV28" s="611"/>
      <c r="AW28" s="611"/>
      <c r="AX28" s="611"/>
      <c r="AY28" s="611"/>
      <c r="AZ28" s="611"/>
      <c r="BA28" s="611"/>
      <c r="BB28" s="611"/>
      <c r="BC28" s="611"/>
      <c r="BD28" s="611"/>
      <c r="BE28" s="611"/>
      <c r="BF28" s="612"/>
      <c r="BG28" s="613"/>
      <c r="BH28" s="614"/>
      <c r="BI28" s="614"/>
      <c r="BJ28" s="614"/>
      <c r="BK28" s="614"/>
      <c r="BL28" s="614"/>
      <c r="BM28" s="614"/>
      <c r="BN28" s="615"/>
      <c r="BO28" s="616"/>
      <c r="BP28" s="616"/>
      <c r="BQ28" s="616"/>
      <c r="BR28" s="616"/>
      <c r="BS28" s="622"/>
      <c r="BT28" s="614"/>
      <c r="BU28" s="614"/>
      <c r="BV28" s="614"/>
      <c r="BW28" s="614"/>
      <c r="BX28" s="614"/>
      <c r="BY28" s="614"/>
      <c r="BZ28" s="614"/>
      <c r="CA28" s="614"/>
      <c r="CB28" s="623"/>
      <c r="CD28" s="610" t="s">
        <v>291</v>
      </c>
      <c r="CE28" s="611"/>
      <c r="CF28" s="611"/>
      <c r="CG28" s="611"/>
      <c r="CH28" s="611"/>
      <c r="CI28" s="611"/>
      <c r="CJ28" s="611"/>
      <c r="CK28" s="611"/>
      <c r="CL28" s="611"/>
      <c r="CM28" s="611"/>
      <c r="CN28" s="611"/>
      <c r="CO28" s="611"/>
      <c r="CP28" s="611"/>
      <c r="CQ28" s="612"/>
      <c r="CR28" s="613">
        <v>489074</v>
      </c>
      <c r="CS28" s="614"/>
      <c r="CT28" s="614"/>
      <c r="CU28" s="614"/>
      <c r="CV28" s="614"/>
      <c r="CW28" s="614"/>
      <c r="CX28" s="614"/>
      <c r="CY28" s="615"/>
      <c r="CZ28" s="618">
        <v>7</v>
      </c>
      <c r="DA28" s="643"/>
      <c r="DB28" s="643"/>
      <c r="DC28" s="647"/>
      <c r="DD28" s="622">
        <v>487351</v>
      </c>
      <c r="DE28" s="614"/>
      <c r="DF28" s="614"/>
      <c r="DG28" s="614"/>
      <c r="DH28" s="614"/>
      <c r="DI28" s="614"/>
      <c r="DJ28" s="614"/>
      <c r="DK28" s="615"/>
      <c r="DL28" s="622">
        <v>487351</v>
      </c>
      <c r="DM28" s="614"/>
      <c r="DN28" s="614"/>
      <c r="DO28" s="614"/>
      <c r="DP28" s="614"/>
      <c r="DQ28" s="614"/>
      <c r="DR28" s="614"/>
      <c r="DS28" s="614"/>
      <c r="DT28" s="614"/>
      <c r="DU28" s="614"/>
      <c r="DV28" s="615"/>
      <c r="DW28" s="618">
        <v>16.3</v>
      </c>
      <c r="DX28" s="643"/>
      <c r="DY28" s="643"/>
      <c r="DZ28" s="643"/>
      <c r="EA28" s="643"/>
      <c r="EB28" s="643"/>
      <c r="EC28" s="644"/>
    </row>
    <row r="29" spans="2:133" ht="11.25" customHeight="1">
      <c r="B29" s="610" t="s">
        <v>292</v>
      </c>
      <c r="C29" s="611"/>
      <c r="D29" s="611"/>
      <c r="E29" s="611"/>
      <c r="F29" s="611"/>
      <c r="G29" s="611"/>
      <c r="H29" s="611"/>
      <c r="I29" s="611"/>
      <c r="J29" s="611"/>
      <c r="K29" s="611"/>
      <c r="L29" s="611"/>
      <c r="M29" s="611"/>
      <c r="N29" s="611"/>
      <c r="O29" s="611"/>
      <c r="P29" s="611"/>
      <c r="Q29" s="612"/>
      <c r="R29" s="613">
        <v>28424</v>
      </c>
      <c r="S29" s="614"/>
      <c r="T29" s="614"/>
      <c r="U29" s="614"/>
      <c r="V29" s="614"/>
      <c r="W29" s="614"/>
      <c r="X29" s="614"/>
      <c r="Y29" s="615"/>
      <c r="Z29" s="616">
        <v>0.4</v>
      </c>
      <c r="AA29" s="616"/>
      <c r="AB29" s="616"/>
      <c r="AC29" s="616"/>
      <c r="AD29" s="617" t="s">
        <v>122</v>
      </c>
      <c r="AE29" s="617"/>
      <c r="AF29" s="617"/>
      <c r="AG29" s="617"/>
      <c r="AH29" s="617"/>
      <c r="AI29" s="617"/>
      <c r="AJ29" s="617"/>
      <c r="AK29" s="617"/>
      <c r="AL29" s="618" t="s">
        <v>122</v>
      </c>
      <c r="AM29" s="619"/>
      <c r="AN29" s="619"/>
      <c r="AO29" s="620"/>
      <c r="AP29" s="634"/>
      <c r="AQ29" s="635"/>
      <c r="AR29" s="635"/>
      <c r="AS29" s="635"/>
      <c r="AT29" s="635"/>
      <c r="AU29" s="635"/>
      <c r="AV29" s="635"/>
      <c r="AW29" s="635"/>
      <c r="AX29" s="635"/>
      <c r="AY29" s="635"/>
      <c r="AZ29" s="635"/>
      <c r="BA29" s="635"/>
      <c r="BB29" s="635"/>
      <c r="BC29" s="635"/>
      <c r="BD29" s="635"/>
      <c r="BE29" s="635"/>
      <c r="BF29" s="636"/>
      <c r="BG29" s="613"/>
      <c r="BH29" s="614"/>
      <c r="BI29" s="614"/>
      <c r="BJ29" s="614"/>
      <c r="BK29" s="614"/>
      <c r="BL29" s="614"/>
      <c r="BM29" s="614"/>
      <c r="BN29" s="615"/>
      <c r="BO29" s="616"/>
      <c r="BP29" s="616"/>
      <c r="BQ29" s="616"/>
      <c r="BR29" s="616"/>
      <c r="BS29" s="617"/>
      <c r="BT29" s="617"/>
      <c r="BU29" s="617"/>
      <c r="BV29" s="617"/>
      <c r="BW29" s="617"/>
      <c r="BX29" s="617"/>
      <c r="BY29" s="617"/>
      <c r="BZ29" s="617"/>
      <c r="CA29" s="617"/>
      <c r="CB29" s="621"/>
      <c r="CD29" s="649" t="s">
        <v>293</v>
      </c>
      <c r="CE29" s="650"/>
      <c r="CF29" s="610" t="s">
        <v>66</v>
      </c>
      <c r="CG29" s="611"/>
      <c r="CH29" s="611"/>
      <c r="CI29" s="611"/>
      <c r="CJ29" s="611"/>
      <c r="CK29" s="611"/>
      <c r="CL29" s="611"/>
      <c r="CM29" s="611"/>
      <c r="CN29" s="611"/>
      <c r="CO29" s="611"/>
      <c r="CP29" s="611"/>
      <c r="CQ29" s="612"/>
      <c r="CR29" s="613">
        <v>489067</v>
      </c>
      <c r="CS29" s="645"/>
      <c r="CT29" s="645"/>
      <c r="CU29" s="645"/>
      <c r="CV29" s="645"/>
      <c r="CW29" s="645"/>
      <c r="CX29" s="645"/>
      <c r="CY29" s="646"/>
      <c r="CZ29" s="618">
        <v>7</v>
      </c>
      <c r="DA29" s="643"/>
      <c r="DB29" s="643"/>
      <c r="DC29" s="647"/>
      <c r="DD29" s="622">
        <v>487344</v>
      </c>
      <c r="DE29" s="645"/>
      <c r="DF29" s="645"/>
      <c r="DG29" s="645"/>
      <c r="DH29" s="645"/>
      <c r="DI29" s="645"/>
      <c r="DJ29" s="645"/>
      <c r="DK29" s="646"/>
      <c r="DL29" s="622">
        <v>487344</v>
      </c>
      <c r="DM29" s="645"/>
      <c r="DN29" s="645"/>
      <c r="DO29" s="645"/>
      <c r="DP29" s="645"/>
      <c r="DQ29" s="645"/>
      <c r="DR29" s="645"/>
      <c r="DS29" s="645"/>
      <c r="DT29" s="645"/>
      <c r="DU29" s="645"/>
      <c r="DV29" s="646"/>
      <c r="DW29" s="618">
        <v>16.3</v>
      </c>
      <c r="DX29" s="643"/>
      <c r="DY29" s="643"/>
      <c r="DZ29" s="643"/>
      <c r="EA29" s="643"/>
      <c r="EB29" s="643"/>
      <c r="EC29" s="644"/>
    </row>
    <row r="30" spans="2:133" ht="11.25" customHeight="1">
      <c r="B30" s="610" t="s">
        <v>294</v>
      </c>
      <c r="C30" s="611"/>
      <c r="D30" s="611"/>
      <c r="E30" s="611"/>
      <c r="F30" s="611"/>
      <c r="G30" s="611"/>
      <c r="H30" s="611"/>
      <c r="I30" s="611"/>
      <c r="J30" s="611"/>
      <c r="K30" s="611"/>
      <c r="L30" s="611"/>
      <c r="M30" s="611"/>
      <c r="N30" s="611"/>
      <c r="O30" s="611"/>
      <c r="P30" s="611"/>
      <c r="Q30" s="612"/>
      <c r="R30" s="613">
        <v>1102721</v>
      </c>
      <c r="S30" s="614"/>
      <c r="T30" s="614"/>
      <c r="U30" s="614"/>
      <c r="V30" s="614"/>
      <c r="W30" s="614"/>
      <c r="X30" s="614"/>
      <c r="Y30" s="615"/>
      <c r="Z30" s="616">
        <v>15.4</v>
      </c>
      <c r="AA30" s="616"/>
      <c r="AB30" s="616"/>
      <c r="AC30" s="616"/>
      <c r="AD30" s="617" t="s">
        <v>122</v>
      </c>
      <c r="AE30" s="617"/>
      <c r="AF30" s="617"/>
      <c r="AG30" s="617"/>
      <c r="AH30" s="617"/>
      <c r="AI30" s="617"/>
      <c r="AJ30" s="617"/>
      <c r="AK30" s="617"/>
      <c r="AL30" s="618" t="s">
        <v>122</v>
      </c>
      <c r="AM30" s="619"/>
      <c r="AN30" s="619"/>
      <c r="AO30" s="620"/>
      <c r="AP30" s="595" t="s">
        <v>212</v>
      </c>
      <c r="AQ30" s="596"/>
      <c r="AR30" s="596"/>
      <c r="AS30" s="596"/>
      <c r="AT30" s="596"/>
      <c r="AU30" s="596"/>
      <c r="AV30" s="596"/>
      <c r="AW30" s="596"/>
      <c r="AX30" s="596"/>
      <c r="AY30" s="596"/>
      <c r="AZ30" s="596"/>
      <c r="BA30" s="596"/>
      <c r="BB30" s="596"/>
      <c r="BC30" s="596"/>
      <c r="BD30" s="596"/>
      <c r="BE30" s="596"/>
      <c r="BF30" s="597"/>
      <c r="BG30" s="595" t="s">
        <v>295</v>
      </c>
      <c r="BH30" s="655"/>
      <c r="BI30" s="655"/>
      <c r="BJ30" s="655"/>
      <c r="BK30" s="655"/>
      <c r="BL30" s="655"/>
      <c r="BM30" s="655"/>
      <c r="BN30" s="655"/>
      <c r="BO30" s="655"/>
      <c r="BP30" s="655"/>
      <c r="BQ30" s="656"/>
      <c r="BR30" s="595" t="s">
        <v>296</v>
      </c>
      <c r="BS30" s="655"/>
      <c r="BT30" s="655"/>
      <c r="BU30" s="655"/>
      <c r="BV30" s="655"/>
      <c r="BW30" s="655"/>
      <c r="BX30" s="655"/>
      <c r="BY30" s="655"/>
      <c r="BZ30" s="655"/>
      <c r="CA30" s="655"/>
      <c r="CB30" s="656"/>
      <c r="CD30" s="651"/>
      <c r="CE30" s="652"/>
      <c r="CF30" s="610" t="s">
        <v>297</v>
      </c>
      <c r="CG30" s="611"/>
      <c r="CH30" s="611"/>
      <c r="CI30" s="611"/>
      <c r="CJ30" s="611"/>
      <c r="CK30" s="611"/>
      <c r="CL30" s="611"/>
      <c r="CM30" s="611"/>
      <c r="CN30" s="611"/>
      <c r="CO30" s="611"/>
      <c r="CP30" s="611"/>
      <c r="CQ30" s="612"/>
      <c r="CR30" s="613">
        <v>472749</v>
      </c>
      <c r="CS30" s="614"/>
      <c r="CT30" s="614"/>
      <c r="CU30" s="614"/>
      <c r="CV30" s="614"/>
      <c r="CW30" s="614"/>
      <c r="CX30" s="614"/>
      <c r="CY30" s="615"/>
      <c r="CZ30" s="618">
        <v>6.7</v>
      </c>
      <c r="DA30" s="643"/>
      <c r="DB30" s="643"/>
      <c r="DC30" s="647"/>
      <c r="DD30" s="622">
        <v>471035</v>
      </c>
      <c r="DE30" s="614"/>
      <c r="DF30" s="614"/>
      <c r="DG30" s="614"/>
      <c r="DH30" s="614"/>
      <c r="DI30" s="614"/>
      <c r="DJ30" s="614"/>
      <c r="DK30" s="615"/>
      <c r="DL30" s="622">
        <v>471035</v>
      </c>
      <c r="DM30" s="614"/>
      <c r="DN30" s="614"/>
      <c r="DO30" s="614"/>
      <c r="DP30" s="614"/>
      <c r="DQ30" s="614"/>
      <c r="DR30" s="614"/>
      <c r="DS30" s="614"/>
      <c r="DT30" s="614"/>
      <c r="DU30" s="614"/>
      <c r="DV30" s="615"/>
      <c r="DW30" s="618">
        <v>15.8</v>
      </c>
      <c r="DX30" s="643"/>
      <c r="DY30" s="643"/>
      <c r="DZ30" s="643"/>
      <c r="EA30" s="643"/>
      <c r="EB30" s="643"/>
      <c r="EC30" s="644"/>
    </row>
    <row r="31" spans="2:133" ht="11.25" customHeight="1">
      <c r="B31" s="626" t="s">
        <v>298</v>
      </c>
      <c r="C31" s="627"/>
      <c r="D31" s="627"/>
      <c r="E31" s="627"/>
      <c r="F31" s="627"/>
      <c r="G31" s="627"/>
      <c r="H31" s="627"/>
      <c r="I31" s="627"/>
      <c r="J31" s="627"/>
      <c r="K31" s="627"/>
      <c r="L31" s="627"/>
      <c r="M31" s="627"/>
      <c r="N31" s="627"/>
      <c r="O31" s="627"/>
      <c r="P31" s="627"/>
      <c r="Q31" s="628"/>
      <c r="R31" s="613">
        <v>20098</v>
      </c>
      <c r="S31" s="614"/>
      <c r="T31" s="614"/>
      <c r="U31" s="614"/>
      <c r="V31" s="614"/>
      <c r="W31" s="614"/>
      <c r="X31" s="614"/>
      <c r="Y31" s="615"/>
      <c r="Z31" s="616">
        <v>0.3</v>
      </c>
      <c r="AA31" s="616"/>
      <c r="AB31" s="616"/>
      <c r="AC31" s="616"/>
      <c r="AD31" s="617">
        <v>20098</v>
      </c>
      <c r="AE31" s="617"/>
      <c r="AF31" s="617"/>
      <c r="AG31" s="617"/>
      <c r="AH31" s="617"/>
      <c r="AI31" s="617"/>
      <c r="AJ31" s="617"/>
      <c r="AK31" s="617"/>
      <c r="AL31" s="618">
        <v>0.7</v>
      </c>
      <c r="AM31" s="619"/>
      <c r="AN31" s="619"/>
      <c r="AO31" s="620"/>
      <c r="AP31" s="659" t="s">
        <v>299</v>
      </c>
      <c r="AQ31" s="660"/>
      <c r="AR31" s="660"/>
      <c r="AS31" s="660"/>
      <c r="AT31" s="665" t="s">
        <v>300</v>
      </c>
      <c r="AU31" s="212"/>
      <c r="AV31" s="212"/>
      <c r="AW31" s="212"/>
      <c r="AX31" s="599" t="s">
        <v>178</v>
      </c>
      <c r="AY31" s="600"/>
      <c r="AZ31" s="600"/>
      <c r="BA31" s="600"/>
      <c r="BB31" s="600"/>
      <c r="BC31" s="600"/>
      <c r="BD31" s="600"/>
      <c r="BE31" s="600"/>
      <c r="BF31" s="601"/>
      <c r="BG31" s="669">
        <v>98.2</v>
      </c>
      <c r="BH31" s="657"/>
      <c r="BI31" s="657"/>
      <c r="BJ31" s="657"/>
      <c r="BK31" s="657"/>
      <c r="BL31" s="657"/>
      <c r="BM31" s="608">
        <v>93.4</v>
      </c>
      <c r="BN31" s="657"/>
      <c r="BO31" s="657"/>
      <c r="BP31" s="657"/>
      <c r="BQ31" s="658"/>
      <c r="BR31" s="669">
        <v>98.6</v>
      </c>
      <c r="BS31" s="657"/>
      <c r="BT31" s="657"/>
      <c r="BU31" s="657"/>
      <c r="BV31" s="657"/>
      <c r="BW31" s="657"/>
      <c r="BX31" s="608">
        <v>93.5</v>
      </c>
      <c r="BY31" s="657"/>
      <c r="BZ31" s="657"/>
      <c r="CA31" s="657"/>
      <c r="CB31" s="658"/>
      <c r="CD31" s="651"/>
      <c r="CE31" s="652"/>
      <c r="CF31" s="610" t="s">
        <v>301</v>
      </c>
      <c r="CG31" s="611"/>
      <c r="CH31" s="611"/>
      <c r="CI31" s="611"/>
      <c r="CJ31" s="611"/>
      <c r="CK31" s="611"/>
      <c r="CL31" s="611"/>
      <c r="CM31" s="611"/>
      <c r="CN31" s="611"/>
      <c r="CO31" s="611"/>
      <c r="CP31" s="611"/>
      <c r="CQ31" s="612"/>
      <c r="CR31" s="613">
        <v>16318</v>
      </c>
      <c r="CS31" s="645"/>
      <c r="CT31" s="645"/>
      <c r="CU31" s="645"/>
      <c r="CV31" s="645"/>
      <c r="CW31" s="645"/>
      <c r="CX31" s="645"/>
      <c r="CY31" s="646"/>
      <c r="CZ31" s="618">
        <v>0.2</v>
      </c>
      <c r="DA31" s="643"/>
      <c r="DB31" s="643"/>
      <c r="DC31" s="647"/>
      <c r="DD31" s="622">
        <v>16309</v>
      </c>
      <c r="DE31" s="645"/>
      <c r="DF31" s="645"/>
      <c r="DG31" s="645"/>
      <c r="DH31" s="645"/>
      <c r="DI31" s="645"/>
      <c r="DJ31" s="645"/>
      <c r="DK31" s="646"/>
      <c r="DL31" s="622">
        <v>16309</v>
      </c>
      <c r="DM31" s="645"/>
      <c r="DN31" s="645"/>
      <c r="DO31" s="645"/>
      <c r="DP31" s="645"/>
      <c r="DQ31" s="645"/>
      <c r="DR31" s="645"/>
      <c r="DS31" s="645"/>
      <c r="DT31" s="645"/>
      <c r="DU31" s="645"/>
      <c r="DV31" s="646"/>
      <c r="DW31" s="618">
        <v>0.5</v>
      </c>
      <c r="DX31" s="643"/>
      <c r="DY31" s="643"/>
      <c r="DZ31" s="643"/>
      <c r="EA31" s="643"/>
      <c r="EB31" s="643"/>
      <c r="EC31" s="644"/>
    </row>
    <row r="32" spans="2:133" ht="11.25" customHeight="1">
      <c r="B32" s="610" t="s">
        <v>302</v>
      </c>
      <c r="C32" s="611"/>
      <c r="D32" s="611"/>
      <c r="E32" s="611"/>
      <c r="F32" s="611"/>
      <c r="G32" s="611"/>
      <c r="H32" s="611"/>
      <c r="I32" s="611"/>
      <c r="J32" s="611"/>
      <c r="K32" s="611"/>
      <c r="L32" s="611"/>
      <c r="M32" s="611"/>
      <c r="N32" s="611"/>
      <c r="O32" s="611"/>
      <c r="P32" s="611"/>
      <c r="Q32" s="612"/>
      <c r="R32" s="613">
        <v>242982</v>
      </c>
      <c r="S32" s="614"/>
      <c r="T32" s="614"/>
      <c r="U32" s="614"/>
      <c r="V32" s="614"/>
      <c r="W32" s="614"/>
      <c r="X32" s="614"/>
      <c r="Y32" s="615"/>
      <c r="Z32" s="616">
        <v>3.4</v>
      </c>
      <c r="AA32" s="616"/>
      <c r="AB32" s="616"/>
      <c r="AC32" s="616"/>
      <c r="AD32" s="617" t="s">
        <v>122</v>
      </c>
      <c r="AE32" s="617"/>
      <c r="AF32" s="617"/>
      <c r="AG32" s="617"/>
      <c r="AH32" s="617"/>
      <c r="AI32" s="617"/>
      <c r="AJ32" s="617"/>
      <c r="AK32" s="617"/>
      <c r="AL32" s="618" t="s">
        <v>122</v>
      </c>
      <c r="AM32" s="619"/>
      <c r="AN32" s="619"/>
      <c r="AO32" s="620"/>
      <c r="AP32" s="661"/>
      <c r="AQ32" s="662"/>
      <c r="AR32" s="662"/>
      <c r="AS32" s="662"/>
      <c r="AT32" s="666"/>
      <c r="AU32" s="208" t="s">
        <v>303</v>
      </c>
      <c r="AX32" s="610" t="s">
        <v>304</v>
      </c>
      <c r="AY32" s="611"/>
      <c r="AZ32" s="611"/>
      <c r="BA32" s="611"/>
      <c r="BB32" s="611"/>
      <c r="BC32" s="611"/>
      <c r="BD32" s="611"/>
      <c r="BE32" s="611"/>
      <c r="BF32" s="612"/>
      <c r="BG32" s="670">
        <v>97.7</v>
      </c>
      <c r="BH32" s="645"/>
      <c r="BI32" s="645"/>
      <c r="BJ32" s="645"/>
      <c r="BK32" s="645"/>
      <c r="BL32" s="645"/>
      <c r="BM32" s="619">
        <v>93</v>
      </c>
      <c r="BN32" s="645"/>
      <c r="BO32" s="645"/>
      <c r="BP32" s="645"/>
      <c r="BQ32" s="668"/>
      <c r="BR32" s="670">
        <v>98.5</v>
      </c>
      <c r="BS32" s="645"/>
      <c r="BT32" s="645"/>
      <c r="BU32" s="645"/>
      <c r="BV32" s="645"/>
      <c r="BW32" s="645"/>
      <c r="BX32" s="619">
        <v>93.8</v>
      </c>
      <c r="BY32" s="645"/>
      <c r="BZ32" s="645"/>
      <c r="CA32" s="645"/>
      <c r="CB32" s="668"/>
      <c r="CD32" s="653"/>
      <c r="CE32" s="654"/>
      <c r="CF32" s="610" t="s">
        <v>305</v>
      </c>
      <c r="CG32" s="611"/>
      <c r="CH32" s="611"/>
      <c r="CI32" s="611"/>
      <c r="CJ32" s="611"/>
      <c r="CK32" s="611"/>
      <c r="CL32" s="611"/>
      <c r="CM32" s="611"/>
      <c r="CN32" s="611"/>
      <c r="CO32" s="611"/>
      <c r="CP32" s="611"/>
      <c r="CQ32" s="612"/>
      <c r="CR32" s="613">
        <v>7</v>
      </c>
      <c r="CS32" s="614"/>
      <c r="CT32" s="614"/>
      <c r="CU32" s="614"/>
      <c r="CV32" s="614"/>
      <c r="CW32" s="614"/>
      <c r="CX32" s="614"/>
      <c r="CY32" s="615"/>
      <c r="CZ32" s="618">
        <v>0</v>
      </c>
      <c r="DA32" s="643"/>
      <c r="DB32" s="643"/>
      <c r="DC32" s="647"/>
      <c r="DD32" s="622">
        <v>7</v>
      </c>
      <c r="DE32" s="614"/>
      <c r="DF32" s="614"/>
      <c r="DG32" s="614"/>
      <c r="DH32" s="614"/>
      <c r="DI32" s="614"/>
      <c r="DJ32" s="614"/>
      <c r="DK32" s="615"/>
      <c r="DL32" s="622">
        <v>7</v>
      </c>
      <c r="DM32" s="614"/>
      <c r="DN32" s="614"/>
      <c r="DO32" s="614"/>
      <c r="DP32" s="614"/>
      <c r="DQ32" s="614"/>
      <c r="DR32" s="614"/>
      <c r="DS32" s="614"/>
      <c r="DT32" s="614"/>
      <c r="DU32" s="614"/>
      <c r="DV32" s="615"/>
      <c r="DW32" s="618">
        <v>0</v>
      </c>
      <c r="DX32" s="643"/>
      <c r="DY32" s="643"/>
      <c r="DZ32" s="643"/>
      <c r="EA32" s="643"/>
      <c r="EB32" s="643"/>
      <c r="EC32" s="644"/>
    </row>
    <row r="33" spans="2:133" ht="11.25" customHeight="1">
      <c r="B33" s="610" t="s">
        <v>306</v>
      </c>
      <c r="C33" s="611"/>
      <c r="D33" s="611"/>
      <c r="E33" s="611"/>
      <c r="F33" s="611"/>
      <c r="G33" s="611"/>
      <c r="H33" s="611"/>
      <c r="I33" s="611"/>
      <c r="J33" s="611"/>
      <c r="K33" s="611"/>
      <c r="L33" s="611"/>
      <c r="M33" s="611"/>
      <c r="N33" s="611"/>
      <c r="O33" s="611"/>
      <c r="P33" s="611"/>
      <c r="Q33" s="612"/>
      <c r="R33" s="613">
        <v>26825</v>
      </c>
      <c r="S33" s="614"/>
      <c r="T33" s="614"/>
      <c r="U33" s="614"/>
      <c r="V33" s="614"/>
      <c r="W33" s="614"/>
      <c r="X33" s="614"/>
      <c r="Y33" s="615"/>
      <c r="Z33" s="616">
        <v>0.4</v>
      </c>
      <c r="AA33" s="616"/>
      <c r="AB33" s="616"/>
      <c r="AC33" s="616"/>
      <c r="AD33" s="617" t="s">
        <v>122</v>
      </c>
      <c r="AE33" s="617"/>
      <c r="AF33" s="617"/>
      <c r="AG33" s="617"/>
      <c r="AH33" s="617"/>
      <c r="AI33" s="617"/>
      <c r="AJ33" s="617"/>
      <c r="AK33" s="617"/>
      <c r="AL33" s="618" t="s">
        <v>122</v>
      </c>
      <c r="AM33" s="619"/>
      <c r="AN33" s="619"/>
      <c r="AO33" s="620"/>
      <c r="AP33" s="663"/>
      <c r="AQ33" s="664"/>
      <c r="AR33" s="664"/>
      <c r="AS33" s="664"/>
      <c r="AT33" s="667"/>
      <c r="AU33" s="213"/>
      <c r="AV33" s="213"/>
      <c r="AW33" s="213"/>
      <c r="AX33" s="634" t="s">
        <v>307</v>
      </c>
      <c r="AY33" s="635"/>
      <c r="AZ33" s="635"/>
      <c r="BA33" s="635"/>
      <c r="BB33" s="635"/>
      <c r="BC33" s="635"/>
      <c r="BD33" s="635"/>
      <c r="BE33" s="635"/>
      <c r="BF33" s="636"/>
      <c r="BG33" s="671">
        <v>98.6</v>
      </c>
      <c r="BH33" s="672"/>
      <c r="BI33" s="672"/>
      <c r="BJ33" s="672"/>
      <c r="BK33" s="672"/>
      <c r="BL33" s="672"/>
      <c r="BM33" s="673">
        <v>93.6</v>
      </c>
      <c r="BN33" s="672"/>
      <c r="BO33" s="672"/>
      <c r="BP33" s="672"/>
      <c r="BQ33" s="674"/>
      <c r="BR33" s="671">
        <v>98.7</v>
      </c>
      <c r="BS33" s="672"/>
      <c r="BT33" s="672"/>
      <c r="BU33" s="672"/>
      <c r="BV33" s="672"/>
      <c r="BW33" s="672"/>
      <c r="BX33" s="673">
        <v>93.3</v>
      </c>
      <c r="BY33" s="672"/>
      <c r="BZ33" s="672"/>
      <c r="CA33" s="672"/>
      <c r="CB33" s="674"/>
      <c r="CD33" s="610" t="s">
        <v>308</v>
      </c>
      <c r="CE33" s="611"/>
      <c r="CF33" s="611"/>
      <c r="CG33" s="611"/>
      <c r="CH33" s="611"/>
      <c r="CI33" s="611"/>
      <c r="CJ33" s="611"/>
      <c r="CK33" s="611"/>
      <c r="CL33" s="611"/>
      <c r="CM33" s="611"/>
      <c r="CN33" s="611"/>
      <c r="CO33" s="611"/>
      <c r="CP33" s="611"/>
      <c r="CQ33" s="612"/>
      <c r="CR33" s="613">
        <v>3146140</v>
      </c>
      <c r="CS33" s="645"/>
      <c r="CT33" s="645"/>
      <c r="CU33" s="645"/>
      <c r="CV33" s="645"/>
      <c r="CW33" s="645"/>
      <c r="CX33" s="645"/>
      <c r="CY33" s="646"/>
      <c r="CZ33" s="618">
        <v>44.8</v>
      </c>
      <c r="DA33" s="643"/>
      <c r="DB33" s="643"/>
      <c r="DC33" s="647"/>
      <c r="DD33" s="622">
        <v>1764426</v>
      </c>
      <c r="DE33" s="645"/>
      <c r="DF33" s="645"/>
      <c r="DG33" s="645"/>
      <c r="DH33" s="645"/>
      <c r="DI33" s="645"/>
      <c r="DJ33" s="645"/>
      <c r="DK33" s="646"/>
      <c r="DL33" s="622">
        <v>1253504</v>
      </c>
      <c r="DM33" s="645"/>
      <c r="DN33" s="645"/>
      <c r="DO33" s="645"/>
      <c r="DP33" s="645"/>
      <c r="DQ33" s="645"/>
      <c r="DR33" s="645"/>
      <c r="DS33" s="645"/>
      <c r="DT33" s="645"/>
      <c r="DU33" s="645"/>
      <c r="DV33" s="646"/>
      <c r="DW33" s="618">
        <v>41.9</v>
      </c>
      <c r="DX33" s="643"/>
      <c r="DY33" s="643"/>
      <c r="DZ33" s="643"/>
      <c r="EA33" s="643"/>
      <c r="EB33" s="643"/>
      <c r="EC33" s="644"/>
    </row>
    <row r="34" spans="2:133" ht="11.25" customHeight="1">
      <c r="B34" s="610" t="s">
        <v>309</v>
      </c>
      <c r="C34" s="611"/>
      <c r="D34" s="611"/>
      <c r="E34" s="611"/>
      <c r="F34" s="611"/>
      <c r="G34" s="611"/>
      <c r="H34" s="611"/>
      <c r="I34" s="611"/>
      <c r="J34" s="611"/>
      <c r="K34" s="611"/>
      <c r="L34" s="611"/>
      <c r="M34" s="611"/>
      <c r="N34" s="611"/>
      <c r="O34" s="611"/>
      <c r="P34" s="611"/>
      <c r="Q34" s="612"/>
      <c r="R34" s="613">
        <v>442456</v>
      </c>
      <c r="S34" s="614"/>
      <c r="T34" s="614"/>
      <c r="U34" s="614"/>
      <c r="V34" s="614"/>
      <c r="W34" s="614"/>
      <c r="X34" s="614"/>
      <c r="Y34" s="615"/>
      <c r="Z34" s="616">
        <v>6.2</v>
      </c>
      <c r="AA34" s="616"/>
      <c r="AB34" s="616"/>
      <c r="AC34" s="616"/>
      <c r="AD34" s="617" t="s">
        <v>122</v>
      </c>
      <c r="AE34" s="617"/>
      <c r="AF34" s="617"/>
      <c r="AG34" s="617"/>
      <c r="AH34" s="617"/>
      <c r="AI34" s="617"/>
      <c r="AJ34" s="617"/>
      <c r="AK34" s="617"/>
      <c r="AL34" s="618" t="s">
        <v>122</v>
      </c>
      <c r="AM34" s="619"/>
      <c r="AN34" s="619"/>
      <c r="AO34" s="620"/>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0" t="s">
        <v>310</v>
      </c>
      <c r="CE34" s="611"/>
      <c r="CF34" s="611"/>
      <c r="CG34" s="611"/>
      <c r="CH34" s="611"/>
      <c r="CI34" s="611"/>
      <c r="CJ34" s="611"/>
      <c r="CK34" s="611"/>
      <c r="CL34" s="611"/>
      <c r="CM34" s="611"/>
      <c r="CN34" s="611"/>
      <c r="CO34" s="611"/>
      <c r="CP34" s="611"/>
      <c r="CQ34" s="612"/>
      <c r="CR34" s="613">
        <v>879825</v>
      </c>
      <c r="CS34" s="614"/>
      <c r="CT34" s="614"/>
      <c r="CU34" s="614"/>
      <c r="CV34" s="614"/>
      <c r="CW34" s="614"/>
      <c r="CX34" s="614"/>
      <c r="CY34" s="615"/>
      <c r="CZ34" s="618">
        <v>12.5</v>
      </c>
      <c r="DA34" s="643"/>
      <c r="DB34" s="643"/>
      <c r="DC34" s="647"/>
      <c r="DD34" s="622">
        <v>447915</v>
      </c>
      <c r="DE34" s="614"/>
      <c r="DF34" s="614"/>
      <c r="DG34" s="614"/>
      <c r="DH34" s="614"/>
      <c r="DI34" s="614"/>
      <c r="DJ34" s="614"/>
      <c r="DK34" s="615"/>
      <c r="DL34" s="622">
        <v>272782</v>
      </c>
      <c r="DM34" s="614"/>
      <c r="DN34" s="614"/>
      <c r="DO34" s="614"/>
      <c r="DP34" s="614"/>
      <c r="DQ34" s="614"/>
      <c r="DR34" s="614"/>
      <c r="DS34" s="614"/>
      <c r="DT34" s="614"/>
      <c r="DU34" s="614"/>
      <c r="DV34" s="615"/>
      <c r="DW34" s="618">
        <v>9.1</v>
      </c>
      <c r="DX34" s="643"/>
      <c r="DY34" s="643"/>
      <c r="DZ34" s="643"/>
      <c r="EA34" s="643"/>
      <c r="EB34" s="643"/>
      <c r="EC34" s="644"/>
    </row>
    <row r="35" spans="2:133" ht="11.25" customHeight="1">
      <c r="B35" s="610" t="s">
        <v>311</v>
      </c>
      <c r="C35" s="611"/>
      <c r="D35" s="611"/>
      <c r="E35" s="611"/>
      <c r="F35" s="611"/>
      <c r="G35" s="611"/>
      <c r="H35" s="611"/>
      <c r="I35" s="611"/>
      <c r="J35" s="611"/>
      <c r="K35" s="611"/>
      <c r="L35" s="611"/>
      <c r="M35" s="611"/>
      <c r="N35" s="611"/>
      <c r="O35" s="611"/>
      <c r="P35" s="611"/>
      <c r="Q35" s="612"/>
      <c r="R35" s="613">
        <v>529535</v>
      </c>
      <c r="S35" s="614"/>
      <c r="T35" s="614"/>
      <c r="U35" s="614"/>
      <c r="V35" s="614"/>
      <c r="W35" s="614"/>
      <c r="X35" s="614"/>
      <c r="Y35" s="615"/>
      <c r="Z35" s="616">
        <v>7.4</v>
      </c>
      <c r="AA35" s="616"/>
      <c r="AB35" s="616"/>
      <c r="AC35" s="616"/>
      <c r="AD35" s="617" t="s">
        <v>122</v>
      </c>
      <c r="AE35" s="617"/>
      <c r="AF35" s="617"/>
      <c r="AG35" s="617"/>
      <c r="AH35" s="617"/>
      <c r="AI35" s="617"/>
      <c r="AJ35" s="617"/>
      <c r="AK35" s="617"/>
      <c r="AL35" s="618" t="s">
        <v>122</v>
      </c>
      <c r="AM35" s="619"/>
      <c r="AN35" s="619"/>
      <c r="AO35" s="620"/>
      <c r="AP35" s="218"/>
      <c r="AQ35" s="595" t="s">
        <v>312</v>
      </c>
      <c r="AR35" s="596"/>
      <c r="AS35" s="596"/>
      <c r="AT35" s="596"/>
      <c r="AU35" s="596"/>
      <c r="AV35" s="596"/>
      <c r="AW35" s="596"/>
      <c r="AX35" s="596"/>
      <c r="AY35" s="596"/>
      <c r="AZ35" s="596"/>
      <c r="BA35" s="596"/>
      <c r="BB35" s="596"/>
      <c r="BC35" s="596"/>
      <c r="BD35" s="596"/>
      <c r="BE35" s="596"/>
      <c r="BF35" s="597"/>
      <c r="BG35" s="595" t="s">
        <v>313</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10" t="s">
        <v>314</v>
      </c>
      <c r="CE35" s="611"/>
      <c r="CF35" s="611"/>
      <c r="CG35" s="611"/>
      <c r="CH35" s="611"/>
      <c r="CI35" s="611"/>
      <c r="CJ35" s="611"/>
      <c r="CK35" s="611"/>
      <c r="CL35" s="611"/>
      <c r="CM35" s="611"/>
      <c r="CN35" s="611"/>
      <c r="CO35" s="611"/>
      <c r="CP35" s="611"/>
      <c r="CQ35" s="612"/>
      <c r="CR35" s="613">
        <v>162777</v>
      </c>
      <c r="CS35" s="645"/>
      <c r="CT35" s="645"/>
      <c r="CU35" s="645"/>
      <c r="CV35" s="645"/>
      <c r="CW35" s="645"/>
      <c r="CX35" s="645"/>
      <c r="CY35" s="646"/>
      <c r="CZ35" s="618">
        <v>2.2999999999999998</v>
      </c>
      <c r="DA35" s="643"/>
      <c r="DB35" s="643"/>
      <c r="DC35" s="647"/>
      <c r="DD35" s="622">
        <v>21327</v>
      </c>
      <c r="DE35" s="645"/>
      <c r="DF35" s="645"/>
      <c r="DG35" s="645"/>
      <c r="DH35" s="645"/>
      <c r="DI35" s="645"/>
      <c r="DJ35" s="645"/>
      <c r="DK35" s="646"/>
      <c r="DL35" s="622">
        <v>20875</v>
      </c>
      <c r="DM35" s="645"/>
      <c r="DN35" s="645"/>
      <c r="DO35" s="645"/>
      <c r="DP35" s="645"/>
      <c r="DQ35" s="645"/>
      <c r="DR35" s="645"/>
      <c r="DS35" s="645"/>
      <c r="DT35" s="645"/>
      <c r="DU35" s="645"/>
      <c r="DV35" s="646"/>
      <c r="DW35" s="618">
        <v>0.7</v>
      </c>
      <c r="DX35" s="643"/>
      <c r="DY35" s="643"/>
      <c r="DZ35" s="643"/>
      <c r="EA35" s="643"/>
      <c r="EB35" s="643"/>
      <c r="EC35" s="644"/>
    </row>
    <row r="36" spans="2:133" ht="11.25" customHeight="1">
      <c r="B36" s="610" t="s">
        <v>315</v>
      </c>
      <c r="C36" s="611"/>
      <c r="D36" s="611"/>
      <c r="E36" s="611"/>
      <c r="F36" s="611"/>
      <c r="G36" s="611"/>
      <c r="H36" s="611"/>
      <c r="I36" s="611"/>
      <c r="J36" s="611"/>
      <c r="K36" s="611"/>
      <c r="L36" s="611"/>
      <c r="M36" s="611"/>
      <c r="N36" s="611"/>
      <c r="O36" s="611"/>
      <c r="P36" s="611"/>
      <c r="Q36" s="612"/>
      <c r="R36" s="613">
        <v>90404</v>
      </c>
      <c r="S36" s="614"/>
      <c r="T36" s="614"/>
      <c r="U36" s="614"/>
      <c r="V36" s="614"/>
      <c r="W36" s="614"/>
      <c r="X36" s="614"/>
      <c r="Y36" s="615"/>
      <c r="Z36" s="616">
        <v>1.3</v>
      </c>
      <c r="AA36" s="616"/>
      <c r="AB36" s="616"/>
      <c r="AC36" s="616"/>
      <c r="AD36" s="617" t="s">
        <v>122</v>
      </c>
      <c r="AE36" s="617"/>
      <c r="AF36" s="617"/>
      <c r="AG36" s="617"/>
      <c r="AH36" s="617"/>
      <c r="AI36" s="617"/>
      <c r="AJ36" s="617"/>
      <c r="AK36" s="617"/>
      <c r="AL36" s="618" t="s">
        <v>122</v>
      </c>
      <c r="AM36" s="619"/>
      <c r="AN36" s="619"/>
      <c r="AO36" s="620"/>
      <c r="AP36" s="218"/>
      <c r="AQ36" s="679" t="s">
        <v>316</v>
      </c>
      <c r="AR36" s="680"/>
      <c r="AS36" s="680"/>
      <c r="AT36" s="680"/>
      <c r="AU36" s="680"/>
      <c r="AV36" s="680"/>
      <c r="AW36" s="680"/>
      <c r="AX36" s="680"/>
      <c r="AY36" s="681"/>
      <c r="AZ36" s="602">
        <v>840099</v>
      </c>
      <c r="BA36" s="603"/>
      <c r="BB36" s="603"/>
      <c r="BC36" s="603"/>
      <c r="BD36" s="603"/>
      <c r="BE36" s="603"/>
      <c r="BF36" s="675"/>
      <c r="BG36" s="599" t="s">
        <v>317</v>
      </c>
      <c r="BH36" s="600"/>
      <c r="BI36" s="600"/>
      <c r="BJ36" s="600"/>
      <c r="BK36" s="600"/>
      <c r="BL36" s="600"/>
      <c r="BM36" s="600"/>
      <c r="BN36" s="600"/>
      <c r="BO36" s="600"/>
      <c r="BP36" s="600"/>
      <c r="BQ36" s="600"/>
      <c r="BR36" s="600"/>
      <c r="BS36" s="600"/>
      <c r="BT36" s="600"/>
      <c r="BU36" s="601"/>
      <c r="BV36" s="602">
        <v>16918</v>
      </c>
      <c r="BW36" s="603"/>
      <c r="BX36" s="603"/>
      <c r="BY36" s="603"/>
      <c r="BZ36" s="603"/>
      <c r="CA36" s="603"/>
      <c r="CB36" s="675"/>
      <c r="CD36" s="610" t="s">
        <v>318</v>
      </c>
      <c r="CE36" s="611"/>
      <c r="CF36" s="611"/>
      <c r="CG36" s="611"/>
      <c r="CH36" s="611"/>
      <c r="CI36" s="611"/>
      <c r="CJ36" s="611"/>
      <c r="CK36" s="611"/>
      <c r="CL36" s="611"/>
      <c r="CM36" s="611"/>
      <c r="CN36" s="611"/>
      <c r="CO36" s="611"/>
      <c r="CP36" s="611"/>
      <c r="CQ36" s="612"/>
      <c r="CR36" s="613">
        <v>1083889</v>
      </c>
      <c r="CS36" s="614"/>
      <c r="CT36" s="614"/>
      <c r="CU36" s="614"/>
      <c r="CV36" s="614"/>
      <c r="CW36" s="614"/>
      <c r="CX36" s="614"/>
      <c r="CY36" s="615"/>
      <c r="CZ36" s="618">
        <v>15.4</v>
      </c>
      <c r="DA36" s="643"/>
      <c r="DB36" s="643"/>
      <c r="DC36" s="647"/>
      <c r="DD36" s="622">
        <v>797181</v>
      </c>
      <c r="DE36" s="614"/>
      <c r="DF36" s="614"/>
      <c r="DG36" s="614"/>
      <c r="DH36" s="614"/>
      <c r="DI36" s="614"/>
      <c r="DJ36" s="614"/>
      <c r="DK36" s="615"/>
      <c r="DL36" s="622">
        <v>585756</v>
      </c>
      <c r="DM36" s="614"/>
      <c r="DN36" s="614"/>
      <c r="DO36" s="614"/>
      <c r="DP36" s="614"/>
      <c r="DQ36" s="614"/>
      <c r="DR36" s="614"/>
      <c r="DS36" s="614"/>
      <c r="DT36" s="614"/>
      <c r="DU36" s="614"/>
      <c r="DV36" s="615"/>
      <c r="DW36" s="618">
        <v>19.600000000000001</v>
      </c>
      <c r="DX36" s="643"/>
      <c r="DY36" s="643"/>
      <c r="DZ36" s="643"/>
      <c r="EA36" s="643"/>
      <c r="EB36" s="643"/>
      <c r="EC36" s="644"/>
    </row>
    <row r="37" spans="2:133" ht="11.25" customHeight="1">
      <c r="B37" s="610" t="s">
        <v>319</v>
      </c>
      <c r="C37" s="611"/>
      <c r="D37" s="611"/>
      <c r="E37" s="611"/>
      <c r="F37" s="611"/>
      <c r="G37" s="611"/>
      <c r="H37" s="611"/>
      <c r="I37" s="611"/>
      <c r="J37" s="611"/>
      <c r="K37" s="611"/>
      <c r="L37" s="611"/>
      <c r="M37" s="611"/>
      <c r="N37" s="611"/>
      <c r="O37" s="611"/>
      <c r="P37" s="611"/>
      <c r="Q37" s="612"/>
      <c r="R37" s="613">
        <v>95584</v>
      </c>
      <c r="S37" s="614"/>
      <c r="T37" s="614"/>
      <c r="U37" s="614"/>
      <c r="V37" s="614"/>
      <c r="W37" s="614"/>
      <c r="X37" s="614"/>
      <c r="Y37" s="615"/>
      <c r="Z37" s="616">
        <v>1.3</v>
      </c>
      <c r="AA37" s="616"/>
      <c r="AB37" s="616"/>
      <c r="AC37" s="616"/>
      <c r="AD37" s="617" t="s">
        <v>122</v>
      </c>
      <c r="AE37" s="617"/>
      <c r="AF37" s="617"/>
      <c r="AG37" s="617"/>
      <c r="AH37" s="617"/>
      <c r="AI37" s="617"/>
      <c r="AJ37" s="617"/>
      <c r="AK37" s="617"/>
      <c r="AL37" s="618" t="s">
        <v>122</v>
      </c>
      <c r="AM37" s="619"/>
      <c r="AN37" s="619"/>
      <c r="AO37" s="620"/>
      <c r="AQ37" s="676" t="s">
        <v>320</v>
      </c>
      <c r="AR37" s="677"/>
      <c r="AS37" s="677"/>
      <c r="AT37" s="677"/>
      <c r="AU37" s="677"/>
      <c r="AV37" s="677"/>
      <c r="AW37" s="677"/>
      <c r="AX37" s="677"/>
      <c r="AY37" s="678"/>
      <c r="AZ37" s="613">
        <v>259226</v>
      </c>
      <c r="BA37" s="614"/>
      <c r="BB37" s="614"/>
      <c r="BC37" s="614"/>
      <c r="BD37" s="645"/>
      <c r="BE37" s="645"/>
      <c r="BF37" s="668"/>
      <c r="BG37" s="610" t="s">
        <v>321</v>
      </c>
      <c r="BH37" s="611"/>
      <c r="BI37" s="611"/>
      <c r="BJ37" s="611"/>
      <c r="BK37" s="611"/>
      <c r="BL37" s="611"/>
      <c r="BM37" s="611"/>
      <c r="BN37" s="611"/>
      <c r="BO37" s="611"/>
      <c r="BP37" s="611"/>
      <c r="BQ37" s="611"/>
      <c r="BR37" s="611"/>
      <c r="BS37" s="611"/>
      <c r="BT37" s="611"/>
      <c r="BU37" s="612"/>
      <c r="BV37" s="613">
        <v>3927</v>
      </c>
      <c r="BW37" s="614"/>
      <c r="BX37" s="614"/>
      <c r="BY37" s="614"/>
      <c r="BZ37" s="614"/>
      <c r="CA37" s="614"/>
      <c r="CB37" s="623"/>
      <c r="CD37" s="610" t="s">
        <v>322</v>
      </c>
      <c r="CE37" s="611"/>
      <c r="CF37" s="611"/>
      <c r="CG37" s="611"/>
      <c r="CH37" s="611"/>
      <c r="CI37" s="611"/>
      <c r="CJ37" s="611"/>
      <c r="CK37" s="611"/>
      <c r="CL37" s="611"/>
      <c r="CM37" s="611"/>
      <c r="CN37" s="611"/>
      <c r="CO37" s="611"/>
      <c r="CP37" s="611"/>
      <c r="CQ37" s="612"/>
      <c r="CR37" s="613">
        <v>334124</v>
      </c>
      <c r="CS37" s="645"/>
      <c r="CT37" s="645"/>
      <c r="CU37" s="645"/>
      <c r="CV37" s="645"/>
      <c r="CW37" s="645"/>
      <c r="CX37" s="645"/>
      <c r="CY37" s="646"/>
      <c r="CZ37" s="618">
        <v>4.8</v>
      </c>
      <c r="DA37" s="643"/>
      <c r="DB37" s="643"/>
      <c r="DC37" s="647"/>
      <c r="DD37" s="622">
        <v>328924</v>
      </c>
      <c r="DE37" s="645"/>
      <c r="DF37" s="645"/>
      <c r="DG37" s="645"/>
      <c r="DH37" s="645"/>
      <c r="DI37" s="645"/>
      <c r="DJ37" s="645"/>
      <c r="DK37" s="646"/>
      <c r="DL37" s="622">
        <v>312402</v>
      </c>
      <c r="DM37" s="645"/>
      <c r="DN37" s="645"/>
      <c r="DO37" s="645"/>
      <c r="DP37" s="645"/>
      <c r="DQ37" s="645"/>
      <c r="DR37" s="645"/>
      <c r="DS37" s="645"/>
      <c r="DT37" s="645"/>
      <c r="DU37" s="645"/>
      <c r="DV37" s="646"/>
      <c r="DW37" s="618">
        <v>10.4</v>
      </c>
      <c r="DX37" s="643"/>
      <c r="DY37" s="643"/>
      <c r="DZ37" s="643"/>
      <c r="EA37" s="643"/>
      <c r="EB37" s="643"/>
      <c r="EC37" s="644"/>
    </row>
    <row r="38" spans="2:133" ht="11.25" customHeight="1">
      <c r="B38" s="610" t="s">
        <v>323</v>
      </c>
      <c r="C38" s="611"/>
      <c r="D38" s="611"/>
      <c r="E38" s="611"/>
      <c r="F38" s="611"/>
      <c r="G38" s="611"/>
      <c r="H38" s="611"/>
      <c r="I38" s="611"/>
      <c r="J38" s="611"/>
      <c r="K38" s="611"/>
      <c r="L38" s="611"/>
      <c r="M38" s="611"/>
      <c r="N38" s="611"/>
      <c r="O38" s="611"/>
      <c r="P38" s="611"/>
      <c r="Q38" s="612"/>
      <c r="R38" s="613">
        <v>1207414</v>
      </c>
      <c r="S38" s="614"/>
      <c r="T38" s="614"/>
      <c r="U38" s="614"/>
      <c r="V38" s="614"/>
      <c r="W38" s="614"/>
      <c r="X38" s="614"/>
      <c r="Y38" s="615"/>
      <c r="Z38" s="616">
        <v>16.899999999999999</v>
      </c>
      <c r="AA38" s="616"/>
      <c r="AB38" s="616"/>
      <c r="AC38" s="616"/>
      <c r="AD38" s="617" t="s">
        <v>122</v>
      </c>
      <c r="AE38" s="617"/>
      <c r="AF38" s="617"/>
      <c r="AG38" s="617"/>
      <c r="AH38" s="617"/>
      <c r="AI38" s="617"/>
      <c r="AJ38" s="617"/>
      <c r="AK38" s="617"/>
      <c r="AL38" s="618" t="s">
        <v>122</v>
      </c>
      <c r="AM38" s="619"/>
      <c r="AN38" s="619"/>
      <c r="AO38" s="620"/>
      <c r="AQ38" s="676" t="s">
        <v>324</v>
      </c>
      <c r="AR38" s="677"/>
      <c r="AS38" s="677"/>
      <c r="AT38" s="677"/>
      <c r="AU38" s="677"/>
      <c r="AV38" s="677"/>
      <c r="AW38" s="677"/>
      <c r="AX38" s="677"/>
      <c r="AY38" s="678"/>
      <c r="AZ38" s="613">
        <v>133098</v>
      </c>
      <c r="BA38" s="614"/>
      <c r="BB38" s="614"/>
      <c r="BC38" s="614"/>
      <c r="BD38" s="645"/>
      <c r="BE38" s="645"/>
      <c r="BF38" s="668"/>
      <c r="BG38" s="610" t="s">
        <v>325</v>
      </c>
      <c r="BH38" s="611"/>
      <c r="BI38" s="611"/>
      <c r="BJ38" s="611"/>
      <c r="BK38" s="611"/>
      <c r="BL38" s="611"/>
      <c r="BM38" s="611"/>
      <c r="BN38" s="611"/>
      <c r="BO38" s="611"/>
      <c r="BP38" s="611"/>
      <c r="BQ38" s="611"/>
      <c r="BR38" s="611"/>
      <c r="BS38" s="611"/>
      <c r="BT38" s="611"/>
      <c r="BU38" s="612"/>
      <c r="BV38" s="613">
        <v>1036</v>
      </c>
      <c r="BW38" s="614"/>
      <c r="BX38" s="614"/>
      <c r="BY38" s="614"/>
      <c r="BZ38" s="614"/>
      <c r="CA38" s="614"/>
      <c r="CB38" s="623"/>
      <c r="CD38" s="610" t="s">
        <v>326</v>
      </c>
      <c r="CE38" s="611"/>
      <c r="CF38" s="611"/>
      <c r="CG38" s="611"/>
      <c r="CH38" s="611"/>
      <c r="CI38" s="611"/>
      <c r="CJ38" s="611"/>
      <c r="CK38" s="611"/>
      <c r="CL38" s="611"/>
      <c r="CM38" s="611"/>
      <c r="CN38" s="611"/>
      <c r="CO38" s="611"/>
      <c r="CP38" s="611"/>
      <c r="CQ38" s="612"/>
      <c r="CR38" s="613">
        <v>443499</v>
      </c>
      <c r="CS38" s="614"/>
      <c r="CT38" s="614"/>
      <c r="CU38" s="614"/>
      <c r="CV38" s="614"/>
      <c r="CW38" s="614"/>
      <c r="CX38" s="614"/>
      <c r="CY38" s="615"/>
      <c r="CZ38" s="618">
        <v>6.3</v>
      </c>
      <c r="DA38" s="643"/>
      <c r="DB38" s="643"/>
      <c r="DC38" s="647"/>
      <c r="DD38" s="622">
        <v>374091</v>
      </c>
      <c r="DE38" s="614"/>
      <c r="DF38" s="614"/>
      <c r="DG38" s="614"/>
      <c r="DH38" s="614"/>
      <c r="DI38" s="614"/>
      <c r="DJ38" s="614"/>
      <c r="DK38" s="615"/>
      <c r="DL38" s="622">
        <v>374091</v>
      </c>
      <c r="DM38" s="614"/>
      <c r="DN38" s="614"/>
      <c r="DO38" s="614"/>
      <c r="DP38" s="614"/>
      <c r="DQ38" s="614"/>
      <c r="DR38" s="614"/>
      <c r="DS38" s="614"/>
      <c r="DT38" s="614"/>
      <c r="DU38" s="614"/>
      <c r="DV38" s="615"/>
      <c r="DW38" s="618">
        <v>12.5</v>
      </c>
      <c r="DX38" s="643"/>
      <c r="DY38" s="643"/>
      <c r="DZ38" s="643"/>
      <c r="EA38" s="643"/>
      <c r="EB38" s="643"/>
      <c r="EC38" s="644"/>
    </row>
    <row r="39" spans="2:133" ht="11.25" customHeight="1">
      <c r="B39" s="610" t="s">
        <v>327</v>
      </c>
      <c r="C39" s="611"/>
      <c r="D39" s="611"/>
      <c r="E39" s="611"/>
      <c r="F39" s="611"/>
      <c r="G39" s="611"/>
      <c r="H39" s="611"/>
      <c r="I39" s="611"/>
      <c r="J39" s="611"/>
      <c r="K39" s="611"/>
      <c r="L39" s="611"/>
      <c r="M39" s="611"/>
      <c r="N39" s="611"/>
      <c r="O39" s="611"/>
      <c r="P39" s="611"/>
      <c r="Q39" s="612"/>
      <c r="R39" s="613" t="s">
        <v>122</v>
      </c>
      <c r="S39" s="614"/>
      <c r="T39" s="614"/>
      <c r="U39" s="614"/>
      <c r="V39" s="614"/>
      <c r="W39" s="614"/>
      <c r="X39" s="614"/>
      <c r="Y39" s="615"/>
      <c r="Z39" s="616" t="s">
        <v>122</v>
      </c>
      <c r="AA39" s="616"/>
      <c r="AB39" s="616"/>
      <c r="AC39" s="616"/>
      <c r="AD39" s="617" t="s">
        <v>122</v>
      </c>
      <c r="AE39" s="617"/>
      <c r="AF39" s="617"/>
      <c r="AG39" s="617"/>
      <c r="AH39" s="617"/>
      <c r="AI39" s="617"/>
      <c r="AJ39" s="617"/>
      <c r="AK39" s="617"/>
      <c r="AL39" s="618" t="s">
        <v>122</v>
      </c>
      <c r="AM39" s="619"/>
      <c r="AN39" s="619"/>
      <c r="AO39" s="620"/>
      <c r="AQ39" s="676" t="s">
        <v>328</v>
      </c>
      <c r="AR39" s="677"/>
      <c r="AS39" s="677"/>
      <c r="AT39" s="677"/>
      <c r="AU39" s="677"/>
      <c r="AV39" s="677"/>
      <c r="AW39" s="677"/>
      <c r="AX39" s="677"/>
      <c r="AY39" s="678"/>
      <c r="AZ39" s="613">
        <v>4276</v>
      </c>
      <c r="BA39" s="614"/>
      <c r="BB39" s="614"/>
      <c r="BC39" s="614"/>
      <c r="BD39" s="645"/>
      <c r="BE39" s="645"/>
      <c r="BF39" s="668"/>
      <c r="BG39" s="610" t="s">
        <v>329</v>
      </c>
      <c r="BH39" s="611"/>
      <c r="BI39" s="611"/>
      <c r="BJ39" s="611"/>
      <c r="BK39" s="611"/>
      <c r="BL39" s="611"/>
      <c r="BM39" s="611"/>
      <c r="BN39" s="611"/>
      <c r="BO39" s="611"/>
      <c r="BP39" s="611"/>
      <c r="BQ39" s="611"/>
      <c r="BR39" s="611"/>
      <c r="BS39" s="611"/>
      <c r="BT39" s="611"/>
      <c r="BU39" s="612"/>
      <c r="BV39" s="613">
        <v>1441</v>
      </c>
      <c r="BW39" s="614"/>
      <c r="BX39" s="614"/>
      <c r="BY39" s="614"/>
      <c r="BZ39" s="614"/>
      <c r="CA39" s="614"/>
      <c r="CB39" s="623"/>
      <c r="CD39" s="610" t="s">
        <v>330</v>
      </c>
      <c r="CE39" s="611"/>
      <c r="CF39" s="611"/>
      <c r="CG39" s="611"/>
      <c r="CH39" s="611"/>
      <c r="CI39" s="611"/>
      <c r="CJ39" s="611"/>
      <c r="CK39" s="611"/>
      <c r="CL39" s="611"/>
      <c r="CM39" s="611"/>
      <c r="CN39" s="611"/>
      <c r="CO39" s="611"/>
      <c r="CP39" s="611"/>
      <c r="CQ39" s="612"/>
      <c r="CR39" s="613">
        <v>576150</v>
      </c>
      <c r="CS39" s="645"/>
      <c r="CT39" s="645"/>
      <c r="CU39" s="645"/>
      <c r="CV39" s="645"/>
      <c r="CW39" s="645"/>
      <c r="CX39" s="645"/>
      <c r="CY39" s="646"/>
      <c r="CZ39" s="618">
        <v>8.1999999999999993</v>
      </c>
      <c r="DA39" s="643"/>
      <c r="DB39" s="643"/>
      <c r="DC39" s="647"/>
      <c r="DD39" s="622">
        <v>123912</v>
      </c>
      <c r="DE39" s="645"/>
      <c r="DF39" s="645"/>
      <c r="DG39" s="645"/>
      <c r="DH39" s="645"/>
      <c r="DI39" s="645"/>
      <c r="DJ39" s="645"/>
      <c r="DK39" s="646"/>
      <c r="DL39" s="622" t="s">
        <v>122</v>
      </c>
      <c r="DM39" s="645"/>
      <c r="DN39" s="645"/>
      <c r="DO39" s="645"/>
      <c r="DP39" s="645"/>
      <c r="DQ39" s="645"/>
      <c r="DR39" s="645"/>
      <c r="DS39" s="645"/>
      <c r="DT39" s="645"/>
      <c r="DU39" s="645"/>
      <c r="DV39" s="646"/>
      <c r="DW39" s="618" t="s">
        <v>122</v>
      </c>
      <c r="DX39" s="643"/>
      <c r="DY39" s="643"/>
      <c r="DZ39" s="643"/>
      <c r="EA39" s="643"/>
      <c r="EB39" s="643"/>
      <c r="EC39" s="644"/>
    </row>
    <row r="40" spans="2:133" ht="11.25" customHeight="1">
      <c r="B40" s="610" t="s">
        <v>331</v>
      </c>
      <c r="C40" s="611"/>
      <c r="D40" s="611"/>
      <c r="E40" s="611"/>
      <c r="F40" s="611"/>
      <c r="G40" s="611"/>
      <c r="H40" s="611"/>
      <c r="I40" s="611"/>
      <c r="J40" s="611"/>
      <c r="K40" s="611"/>
      <c r="L40" s="611"/>
      <c r="M40" s="611"/>
      <c r="N40" s="611"/>
      <c r="O40" s="611"/>
      <c r="P40" s="611"/>
      <c r="Q40" s="612"/>
      <c r="R40" s="613">
        <v>15414</v>
      </c>
      <c r="S40" s="614"/>
      <c r="T40" s="614"/>
      <c r="U40" s="614"/>
      <c r="V40" s="614"/>
      <c r="W40" s="614"/>
      <c r="X40" s="614"/>
      <c r="Y40" s="615"/>
      <c r="Z40" s="616">
        <v>0.2</v>
      </c>
      <c r="AA40" s="616"/>
      <c r="AB40" s="616"/>
      <c r="AC40" s="616"/>
      <c r="AD40" s="617" t="s">
        <v>122</v>
      </c>
      <c r="AE40" s="617"/>
      <c r="AF40" s="617"/>
      <c r="AG40" s="617"/>
      <c r="AH40" s="617"/>
      <c r="AI40" s="617"/>
      <c r="AJ40" s="617"/>
      <c r="AK40" s="617"/>
      <c r="AL40" s="618" t="s">
        <v>122</v>
      </c>
      <c r="AM40" s="619"/>
      <c r="AN40" s="619"/>
      <c r="AO40" s="620"/>
      <c r="AQ40" s="676" t="s">
        <v>332</v>
      </c>
      <c r="AR40" s="677"/>
      <c r="AS40" s="677"/>
      <c r="AT40" s="677"/>
      <c r="AU40" s="677"/>
      <c r="AV40" s="677"/>
      <c r="AW40" s="677"/>
      <c r="AX40" s="677"/>
      <c r="AY40" s="678"/>
      <c r="AZ40" s="613" t="s">
        <v>122</v>
      </c>
      <c r="BA40" s="614"/>
      <c r="BB40" s="614"/>
      <c r="BC40" s="614"/>
      <c r="BD40" s="645"/>
      <c r="BE40" s="645"/>
      <c r="BF40" s="668"/>
      <c r="BG40" s="661" t="s">
        <v>333</v>
      </c>
      <c r="BH40" s="662"/>
      <c r="BI40" s="662"/>
      <c r="BJ40" s="662"/>
      <c r="BK40" s="662"/>
      <c r="BL40" s="214"/>
      <c r="BM40" s="611" t="s">
        <v>334</v>
      </c>
      <c r="BN40" s="611"/>
      <c r="BO40" s="611"/>
      <c r="BP40" s="611"/>
      <c r="BQ40" s="611"/>
      <c r="BR40" s="611"/>
      <c r="BS40" s="611"/>
      <c r="BT40" s="611"/>
      <c r="BU40" s="612"/>
      <c r="BV40" s="613">
        <v>92</v>
      </c>
      <c r="BW40" s="614"/>
      <c r="BX40" s="614"/>
      <c r="BY40" s="614"/>
      <c r="BZ40" s="614"/>
      <c r="CA40" s="614"/>
      <c r="CB40" s="623"/>
      <c r="CD40" s="610" t="s">
        <v>335</v>
      </c>
      <c r="CE40" s="611"/>
      <c r="CF40" s="611"/>
      <c r="CG40" s="611"/>
      <c r="CH40" s="611"/>
      <c r="CI40" s="611"/>
      <c r="CJ40" s="611"/>
      <c r="CK40" s="611"/>
      <c r="CL40" s="611"/>
      <c r="CM40" s="611"/>
      <c r="CN40" s="611"/>
      <c r="CO40" s="611"/>
      <c r="CP40" s="611"/>
      <c r="CQ40" s="612"/>
      <c r="CR40" s="613" t="s">
        <v>122</v>
      </c>
      <c r="CS40" s="614"/>
      <c r="CT40" s="614"/>
      <c r="CU40" s="614"/>
      <c r="CV40" s="614"/>
      <c r="CW40" s="614"/>
      <c r="CX40" s="614"/>
      <c r="CY40" s="615"/>
      <c r="CZ40" s="618" t="s">
        <v>122</v>
      </c>
      <c r="DA40" s="643"/>
      <c r="DB40" s="643"/>
      <c r="DC40" s="647"/>
      <c r="DD40" s="622" t="s">
        <v>122</v>
      </c>
      <c r="DE40" s="614"/>
      <c r="DF40" s="614"/>
      <c r="DG40" s="614"/>
      <c r="DH40" s="614"/>
      <c r="DI40" s="614"/>
      <c r="DJ40" s="614"/>
      <c r="DK40" s="615"/>
      <c r="DL40" s="622" t="s">
        <v>122</v>
      </c>
      <c r="DM40" s="614"/>
      <c r="DN40" s="614"/>
      <c r="DO40" s="614"/>
      <c r="DP40" s="614"/>
      <c r="DQ40" s="614"/>
      <c r="DR40" s="614"/>
      <c r="DS40" s="614"/>
      <c r="DT40" s="614"/>
      <c r="DU40" s="614"/>
      <c r="DV40" s="615"/>
      <c r="DW40" s="618" t="s">
        <v>122</v>
      </c>
      <c r="DX40" s="643"/>
      <c r="DY40" s="643"/>
      <c r="DZ40" s="643"/>
      <c r="EA40" s="643"/>
      <c r="EB40" s="643"/>
      <c r="EC40" s="644"/>
    </row>
    <row r="41" spans="2:133" ht="11.25" customHeight="1">
      <c r="B41" s="634" t="s">
        <v>336</v>
      </c>
      <c r="C41" s="635"/>
      <c r="D41" s="635"/>
      <c r="E41" s="635"/>
      <c r="F41" s="635"/>
      <c r="G41" s="635"/>
      <c r="H41" s="635"/>
      <c r="I41" s="635"/>
      <c r="J41" s="635"/>
      <c r="K41" s="635"/>
      <c r="L41" s="635"/>
      <c r="M41" s="635"/>
      <c r="N41" s="635"/>
      <c r="O41" s="635"/>
      <c r="P41" s="635"/>
      <c r="Q41" s="636"/>
      <c r="R41" s="685">
        <v>7139172</v>
      </c>
      <c r="S41" s="686"/>
      <c r="T41" s="686"/>
      <c r="U41" s="686"/>
      <c r="V41" s="686"/>
      <c r="W41" s="686"/>
      <c r="X41" s="686"/>
      <c r="Y41" s="690"/>
      <c r="Z41" s="691">
        <v>100</v>
      </c>
      <c r="AA41" s="691"/>
      <c r="AB41" s="691"/>
      <c r="AC41" s="691"/>
      <c r="AD41" s="692">
        <v>2974616</v>
      </c>
      <c r="AE41" s="692"/>
      <c r="AF41" s="692"/>
      <c r="AG41" s="692"/>
      <c r="AH41" s="692"/>
      <c r="AI41" s="692"/>
      <c r="AJ41" s="692"/>
      <c r="AK41" s="692"/>
      <c r="AL41" s="693">
        <v>100</v>
      </c>
      <c r="AM41" s="673"/>
      <c r="AN41" s="673"/>
      <c r="AO41" s="694"/>
      <c r="AQ41" s="676" t="s">
        <v>337</v>
      </c>
      <c r="AR41" s="677"/>
      <c r="AS41" s="677"/>
      <c r="AT41" s="677"/>
      <c r="AU41" s="677"/>
      <c r="AV41" s="677"/>
      <c r="AW41" s="677"/>
      <c r="AX41" s="677"/>
      <c r="AY41" s="678"/>
      <c r="AZ41" s="613">
        <v>90588</v>
      </c>
      <c r="BA41" s="614"/>
      <c r="BB41" s="614"/>
      <c r="BC41" s="614"/>
      <c r="BD41" s="645"/>
      <c r="BE41" s="645"/>
      <c r="BF41" s="668"/>
      <c r="BG41" s="661"/>
      <c r="BH41" s="662"/>
      <c r="BI41" s="662"/>
      <c r="BJ41" s="662"/>
      <c r="BK41" s="662"/>
      <c r="BL41" s="214"/>
      <c r="BM41" s="611" t="s">
        <v>338</v>
      </c>
      <c r="BN41" s="611"/>
      <c r="BO41" s="611"/>
      <c r="BP41" s="611"/>
      <c r="BQ41" s="611"/>
      <c r="BR41" s="611"/>
      <c r="BS41" s="611"/>
      <c r="BT41" s="611"/>
      <c r="BU41" s="612"/>
      <c r="BV41" s="613" t="s">
        <v>122</v>
      </c>
      <c r="BW41" s="614"/>
      <c r="BX41" s="614"/>
      <c r="BY41" s="614"/>
      <c r="BZ41" s="614"/>
      <c r="CA41" s="614"/>
      <c r="CB41" s="623"/>
      <c r="CD41" s="610" t="s">
        <v>339</v>
      </c>
      <c r="CE41" s="611"/>
      <c r="CF41" s="611"/>
      <c r="CG41" s="611"/>
      <c r="CH41" s="611"/>
      <c r="CI41" s="611"/>
      <c r="CJ41" s="611"/>
      <c r="CK41" s="611"/>
      <c r="CL41" s="611"/>
      <c r="CM41" s="611"/>
      <c r="CN41" s="611"/>
      <c r="CO41" s="611"/>
      <c r="CP41" s="611"/>
      <c r="CQ41" s="612"/>
      <c r="CR41" s="613" t="s">
        <v>122</v>
      </c>
      <c r="CS41" s="645"/>
      <c r="CT41" s="645"/>
      <c r="CU41" s="645"/>
      <c r="CV41" s="645"/>
      <c r="CW41" s="645"/>
      <c r="CX41" s="645"/>
      <c r="CY41" s="646"/>
      <c r="CZ41" s="618" t="s">
        <v>122</v>
      </c>
      <c r="DA41" s="643"/>
      <c r="DB41" s="643"/>
      <c r="DC41" s="647"/>
      <c r="DD41" s="622" t="s">
        <v>122</v>
      </c>
      <c r="DE41" s="645"/>
      <c r="DF41" s="645"/>
      <c r="DG41" s="645"/>
      <c r="DH41" s="645"/>
      <c r="DI41" s="645"/>
      <c r="DJ41" s="645"/>
      <c r="DK41" s="646"/>
      <c r="DL41" s="696"/>
      <c r="DM41" s="697"/>
      <c r="DN41" s="697"/>
      <c r="DO41" s="697"/>
      <c r="DP41" s="697"/>
      <c r="DQ41" s="697"/>
      <c r="DR41" s="697"/>
      <c r="DS41" s="697"/>
      <c r="DT41" s="697"/>
      <c r="DU41" s="697"/>
      <c r="DV41" s="698"/>
      <c r="DW41" s="687"/>
      <c r="DX41" s="688"/>
      <c r="DY41" s="688"/>
      <c r="DZ41" s="688"/>
      <c r="EA41" s="688"/>
      <c r="EB41" s="688"/>
      <c r="EC41" s="689"/>
    </row>
    <row r="42" spans="2:133" ht="11.25" customHeight="1">
      <c r="AQ42" s="682" t="s">
        <v>340</v>
      </c>
      <c r="AR42" s="683"/>
      <c r="AS42" s="683"/>
      <c r="AT42" s="683"/>
      <c r="AU42" s="683"/>
      <c r="AV42" s="683"/>
      <c r="AW42" s="683"/>
      <c r="AX42" s="683"/>
      <c r="AY42" s="684"/>
      <c r="AZ42" s="685">
        <v>352911</v>
      </c>
      <c r="BA42" s="686"/>
      <c r="BB42" s="686"/>
      <c r="BC42" s="686"/>
      <c r="BD42" s="672"/>
      <c r="BE42" s="672"/>
      <c r="BF42" s="674"/>
      <c r="BG42" s="663"/>
      <c r="BH42" s="664"/>
      <c r="BI42" s="664"/>
      <c r="BJ42" s="664"/>
      <c r="BK42" s="664"/>
      <c r="BL42" s="215"/>
      <c r="BM42" s="635" t="s">
        <v>341</v>
      </c>
      <c r="BN42" s="635"/>
      <c r="BO42" s="635"/>
      <c r="BP42" s="635"/>
      <c r="BQ42" s="635"/>
      <c r="BR42" s="635"/>
      <c r="BS42" s="635"/>
      <c r="BT42" s="635"/>
      <c r="BU42" s="636"/>
      <c r="BV42" s="685">
        <v>462</v>
      </c>
      <c r="BW42" s="686"/>
      <c r="BX42" s="686"/>
      <c r="BY42" s="686"/>
      <c r="BZ42" s="686"/>
      <c r="CA42" s="686"/>
      <c r="CB42" s="695"/>
      <c r="CD42" s="610" t="s">
        <v>342</v>
      </c>
      <c r="CE42" s="611"/>
      <c r="CF42" s="611"/>
      <c r="CG42" s="611"/>
      <c r="CH42" s="611"/>
      <c r="CI42" s="611"/>
      <c r="CJ42" s="611"/>
      <c r="CK42" s="611"/>
      <c r="CL42" s="611"/>
      <c r="CM42" s="611"/>
      <c r="CN42" s="611"/>
      <c r="CO42" s="611"/>
      <c r="CP42" s="611"/>
      <c r="CQ42" s="612"/>
      <c r="CR42" s="613">
        <v>1702493</v>
      </c>
      <c r="CS42" s="645"/>
      <c r="CT42" s="645"/>
      <c r="CU42" s="645"/>
      <c r="CV42" s="645"/>
      <c r="CW42" s="645"/>
      <c r="CX42" s="645"/>
      <c r="CY42" s="646"/>
      <c r="CZ42" s="618">
        <v>24.2</v>
      </c>
      <c r="DA42" s="643"/>
      <c r="DB42" s="643"/>
      <c r="DC42" s="647"/>
      <c r="DD42" s="622">
        <v>139464</v>
      </c>
      <c r="DE42" s="645"/>
      <c r="DF42" s="645"/>
      <c r="DG42" s="645"/>
      <c r="DH42" s="645"/>
      <c r="DI42" s="645"/>
      <c r="DJ42" s="645"/>
      <c r="DK42" s="646"/>
      <c r="DL42" s="696"/>
      <c r="DM42" s="697"/>
      <c r="DN42" s="697"/>
      <c r="DO42" s="697"/>
      <c r="DP42" s="697"/>
      <c r="DQ42" s="697"/>
      <c r="DR42" s="697"/>
      <c r="DS42" s="697"/>
      <c r="DT42" s="697"/>
      <c r="DU42" s="697"/>
      <c r="DV42" s="698"/>
      <c r="DW42" s="687"/>
      <c r="DX42" s="688"/>
      <c r="DY42" s="688"/>
      <c r="DZ42" s="688"/>
      <c r="EA42" s="688"/>
      <c r="EB42" s="688"/>
      <c r="EC42" s="689"/>
    </row>
    <row r="43" spans="2:133" ht="11.25" customHeight="1">
      <c r="B43" s="208" t="s">
        <v>343</v>
      </c>
      <c r="CD43" s="610" t="s">
        <v>344</v>
      </c>
      <c r="CE43" s="611"/>
      <c r="CF43" s="611"/>
      <c r="CG43" s="611"/>
      <c r="CH43" s="611"/>
      <c r="CI43" s="611"/>
      <c r="CJ43" s="611"/>
      <c r="CK43" s="611"/>
      <c r="CL43" s="611"/>
      <c r="CM43" s="611"/>
      <c r="CN43" s="611"/>
      <c r="CO43" s="611"/>
      <c r="CP43" s="611"/>
      <c r="CQ43" s="612"/>
      <c r="CR43" s="613" t="s">
        <v>122</v>
      </c>
      <c r="CS43" s="645"/>
      <c r="CT43" s="645"/>
      <c r="CU43" s="645"/>
      <c r="CV43" s="645"/>
      <c r="CW43" s="645"/>
      <c r="CX43" s="645"/>
      <c r="CY43" s="646"/>
      <c r="CZ43" s="618" t="s">
        <v>122</v>
      </c>
      <c r="DA43" s="643"/>
      <c r="DB43" s="643"/>
      <c r="DC43" s="647"/>
      <c r="DD43" s="622" t="s">
        <v>122</v>
      </c>
      <c r="DE43" s="645"/>
      <c r="DF43" s="645"/>
      <c r="DG43" s="645"/>
      <c r="DH43" s="645"/>
      <c r="DI43" s="645"/>
      <c r="DJ43" s="645"/>
      <c r="DK43" s="646"/>
      <c r="DL43" s="696"/>
      <c r="DM43" s="697"/>
      <c r="DN43" s="697"/>
      <c r="DO43" s="697"/>
      <c r="DP43" s="697"/>
      <c r="DQ43" s="697"/>
      <c r="DR43" s="697"/>
      <c r="DS43" s="697"/>
      <c r="DT43" s="697"/>
      <c r="DU43" s="697"/>
      <c r="DV43" s="698"/>
      <c r="DW43" s="687"/>
      <c r="DX43" s="688"/>
      <c r="DY43" s="688"/>
      <c r="DZ43" s="688"/>
      <c r="EA43" s="688"/>
      <c r="EB43" s="688"/>
      <c r="EC43" s="689"/>
    </row>
    <row r="44" spans="2:133" ht="11.25" customHeight="1">
      <c r="B44" s="699" t="s">
        <v>345</v>
      </c>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700"/>
      <c r="CD44" s="649" t="s">
        <v>293</v>
      </c>
      <c r="CE44" s="650"/>
      <c r="CF44" s="610" t="s">
        <v>346</v>
      </c>
      <c r="CG44" s="611"/>
      <c r="CH44" s="611"/>
      <c r="CI44" s="611"/>
      <c r="CJ44" s="611"/>
      <c r="CK44" s="611"/>
      <c r="CL44" s="611"/>
      <c r="CM44" s="611"/>
      <c r="CN44" s="611"/>
      <c r="CO44" s="611"/>
      <c r="CP44" s="611"/>
      <c r="CQ44" s="612"/>
      <c r="CR44" s="613">
        <v>1702493</v>
      </c>
      <c r="CS44" s="614"/>
      <c r="CT44" s="614"/>
      <c r="CU44" s="614"/>
      <c r="CV44" s="614"/>
      <c r="CW44" s="614"/>
      <c r="CX44" s="614"/>
      <c r="CY44" s="615"/>
      <c r="CZ44" s="618">
        <v>24.2</v>
      </c>
      <c r="DA44" s="619"/>
      <c r="DB44" s="619"/>
      <c r="DC44" s="625"/>
      <c r="DD44" s="622">
        <v>139464</v>
      </c>
      <c r="DE44" s="614"/>
      <c r="DF44" s="614"/>
      <c r="DG44" s="614"/>
      <c r="DH44" s="614"/>
      <c r="DI44" s="614"/>
      <c r="DJ44" s="614"/>
      <c r="DK44" s="615"/>
      <c r="DL44" s="696"/>
      <c r="DM44" s="697"/>
      <c r="DN44" s="697"/>
      <c r="DO44" s="697"/>
      <c r="DP44" s="697"/>
      <c r="DQ44" s="697"/>
      <c r="DR44" s="697"/>
      <c r="DS44" s="697"/>
      <c r="DT44" s="697"/>
      <c r="DU44" s="697"/>
      <c r="DV44" s="698"/>
      <c r="DW44" s="687"/>
      <c r="DX44" s="688"/>
      <c r="DY44" s="688"/>
      <c r="DZ44" s="688"/>
      <c r="EA44" s="688"/>
      <c r="EB44" s="688"/>
      <c r="EC44" s="689"/>
    </row>
    <row r="45" spans="2:133" ht="11.25" customHeight="1">
      <c r="B45" s="699" t="s">
        <v>347</v>
      </c>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699"/>
      <c r="BU45" s="699"/>
      <c r="BV45" s="699"/>
      <c r="BW45" s="699"/>
      <c r="BX45" s="699"/>
      <c r="BY45" s="699"/>
      <c r="BZ45" s="699"/>
      <c r="CA45" s="699"/>
      <c r="CB45" s="699"/>
      <c r="CC45" s="700"/>
      <c r="CD45" s="651"/>
      <c r="CE45" s="652"/>
      <c r="CF45" s="610" t="s">
        <v>348</v>
      </c>
      <c r="CG45" s="611"/>
      <c r="CH45" s="611"/>
      <c r="CI45" s="611"/>
      <c r="CJ45" s="611"/>
      <c r="CK45" s="611"/>
      <c r="CL45" s="611"/>
      <c r="CM45" s="611"/>
      <c r="CN45" s="611"/>
      <c r="CO45" s="611"/>
      <c r="CP45" s="611"/>
      <c r="CQ45" s="612"/>
      <c r="CR45" s="613">
        <v>1308824</v>
      </c>
      <c r="CS45" s="645"/>
      <c r="CT45" s="645"/>
      <c r="CU45" s="645"/>
      <c r="CV45" s="645"/>
      <c r="CW45" s="645"/>
      <c r="CX45" s="645"/>
      <c r="CY45" s="646"/>
      <c r="CZ45" s="618">
        <v>18.600000000000001</v>
      </c>
      <c r="DA45" s="643"/>
      <c r="DB45" s="643"/>
      <c r="DC45" s="647"/>
      <c r="DD45" s="622">
        <v>11793</v>
      </c>
      <c r="DE45" s="645"/>
      <c r="DF45" s="645"/>
      <c r="DG45" s="645"/>
      <c r="DH45" s="645"/>
      <c r="DI45" s="645"/>
      <c r="DJ45" s="645"/>
      <c r="DK45" s="646"/>
      <c r="DL45" s="696"/>
      <c r="DM45" s="697"/>
      <c r="DN45" s="697"/>
      <c r="DO45" s="697"/>
      <c r="DP45" s="697"/>
      <c r="DQ45" s="697"/>
      <c r="DR45" s="697"/>
      <c r="DS45" s="697"/>
      <c r="DT45" s="697"/>
      <c r="DU45" s="697"/>
      <c r="DV45" s="698"/>
      <c r="DW45" s="687"/>
      <c r="DX45" s="688"/>
      <c r="DY45" s="688"/>
      <c r="DZ45" s="688"/>
      <c r="EA45" s="688"/>
      <c r="EB45" s="688"/>
      <c r="EC45" s="689"/>
    </row>
    <row r="46" spans="2:133" ht="11.25" customHeight="1">
      <c r="B46" s="219"/>
      <c r="CD46" s="651"/>
      <c r="CE46" s="652"/>
      <c r="CF46" s="610" t="s">
        <v>349</v>
      </c>
      <c r="CG46" s="611"/>
      <c r="CH46" s="611"/>
      <c r="CI46" s="611"/>
      <c r="CJ46" s="611"/>
      <c r="CK46" s="611"/>
      <c r="CL46" s="611"/>
      <c r="CM46" s="611"/>
      <c r="CN46" s="611"/>
      <c r="CO46" s="611"/>
      <c r="CP46" s="611"/>
      <c r="CQ46" s="612"/>
      <c r="CR46" s="613">
        <v>393119</v>
      </c>
      <c r="CS46" s="614"/>
      <c r="CT46" s="614"/>
      <c r="CU46" s="614"/>
      <c r="CV46" s="614"/>
      <c r="CW46" s="614"/>
      <c r="CX46" s="614"/>
      <c r="CY46" s="615"/>
      <c r="CZ46" s="618">
        <v>5.6</v>
      </c>
      <c r="DA46" s="619"/>
      <c r="DB46" s="619"/>
      <c r="DC46" s="625"/>
      <c r="DD46" s="622">
        <v>127671</v>
      </c>
      <c r="DE46" s="614"/>
      <c r="DF46" s="614"/>
      <c r="DG46" s="614"/>
      <c r="DH46" s="614"/>
      <c r="DI46" s="614"/>
      <c r="DJ46" s="614"/>
      <c r="DK46" s="615"/>
      <c r="DL46" s="696"/>
      <c r="DM46" s="697"/>
      <c r="DN46" s="697"/>
      <c r="DO46" s="697"/>
      <c r="DP46" s="697"/>
      <c r="DQ46" s="697"/>
      <c r="DR46" s="697"/>
      <c r="DS46" s="697"/>
      <c r="DT46" s="697"/>
      <c r="DU46" s="697"/>
      <c r="DV46" s="698"/>
      <c r="DW46" s="687"/>
      <c r="DX46" s="688"/>
      <c r="DY46" s="688"/>
      <c r="DZ46" s="688"/>
      <c r="EA46" s="688"/>
      <c r="EB46" s="688"/>
      <c r="EC46" s="689"/>
    </row>
    <row r="47" spans="2:133" ht="11.25" customHeight="1">
      <c r="B47" s="219"/>
      <c r="CD47" s="651"/>
      <c r="CE47" s="652"/>
      <c r="CF47" s="610" t="s">
        <v>350</v>
      </c>
      <c r="CG47" s="611"/>
      <c r="CH47" s="611"/>
      <c r="CI47" s="611"/>
      <c r="CJ47" s="611"/>
      <c r="CK47" s="611"/>
      <c r="CL47" s="611"/>
      <c r="CM47" s="611"/>
      <c r="CN47" s="611"/>
      <c r="CO47" s="611"/>
      <c r="CP47" s="611"/>
      <c r="CQ47" s="612"/>
      <c r="CR47" s="613" t="s">
        <v>122</v>
      </c>
      <c r="CS47" s="645"/>
      <c r="CT47" s="645"/>
      <c r="CU47" s="645"/>
      <c r="CV47" s="645"/>
      <c r="CW47" s="645"/>
      <c r="CX47" s="645"/>
      <c r="CY47" s="646"/>
      <c r="CZ47" s="618" t="s">
        <v>122</v>
      </c>
      <c r="DA47" s="643"/>
      <c r="DB47" s="643"/>
      <c r="DC47" s="647"/>
      <c r="DD47" s="622" t="s">
        <v>122</v>
      </c>
      <c r="DE47" s="645"/>
      <c r="DF47" s="645"/>
      <c r="DG47" s="645"/>
      <c r="DH47" s="645"/>
      <c r="DI47" s="645"/>
      <c r="DJ47" s="645"/>
      <c r="DK47" s="646"/>
      <c r="DL47" s="696"/>
      <c r="DM47" s="697"/>
      <c r="DN47" s="697"/>
      <c r="DO47" s="697"/>
      <c r="DP47" s="697"/>
      <c r="DQ47" s="697"/>
      <c r="DR47" s="697"/>
      <c r="DS47" s="697"/>
      <c r="DT47" s="697"/>
      <c r="DU47" s="697"/>
      <c r="DV47" s="698"/>
      <c r="DW47" s="687"/>
      <c r="DX47" s="688"/>
      <c r="DY47" s="688"/>
      <c r="DZ47" s="688"/>
      <c r="EA47" s="688"/>
      <c r="EB47" s="688"/>
      <c r="EC47" s="689"/>
    </row>
    <row r="48" spans="2:133">
      <c r="B48" s="219"/>
      <c r="CD48" s="653"/>
      <c r="CE48" s="654"/>
      <c r="CF48" s="610" t="s">
        <v>351</v>
      </c>
      <c r="CG48" s="611"/>
      <c r="CH48" s="611"/>
      <c r="CI48" s="611"/>
      <c r="CJ48" s="611"/>
      <c r="CK48" s="611"/>
      <c r="CL48" s="611"/>
      <c r="CM48" s="611"/>
      <c r="CN48" s="611"/>
      <c r="CO48" s="611"/>
      <c r="CP48" s="611"/>
      <c r="CQ48" s="612"/>
      <c r="CR48" s="613" t="s">
        <v>122</v>
      </c>
      <c r="CS48" s="614"/>
      <c r="CT48" s="614"/>
      <c r="CU48" s="614"/>
      <c r="CV48" s="614"/>
      <c r="CW48" s="614"/>
      <c r="CX48" s="614"/>
      <c r="CY48" s="615"/>
      <c r="CZ48" s="618" t="s">
        <v>122</v>
      </c>
      <c r="DA48" s="619"/>
      <c r="DB48" s="619"/>
      <c r="DC48" s="625"/>
      <c r="DD48" s="622" t="s">
        <v>122</v>
      </c>
      <c r="DE48" s="614"/>
      <c r="DF48" s="614"/>
      <c r="DG48" s="614"/>
      <c r="DH48" s="614"/>
      <c r="DI48" s="614"/>
      <c r="DJ48" s="614"/>
      <c r="DK48" s="615"/>
      <c r="DL48" s="696"/>
      <c r="DM48" s="697"/>
      <c r="DN48" s="697"/>
      <c r="DO48" s="697"/>
      <c r="DP48" s="697"/>
      <c r="DQ48" s="697"/>
      <c r="DR48" s="697"/>
      <c r="DS48" s="697"/>
      <c r="DT48" s="697"/>
      <c r="DU48" s="697"/>
      <c r="DV48" s="698"/>
      <c r="DW48" s="687"/>
      <c r="DX48" s="688"/>
      <c r="DY48" s="688"/>
      <c r="DZ48" s="688"/>
      <c r="EA48" s="688"/>
      <c r="EB48" s="688"/>
      <c r="EC48" s="689"/>
    </row>
    <row r="49" spans="2:133" ht="11.25" customHeight="1">
      <c r="B49" s="219"/>
      <c r="CD49" s="634" t="s">
        <v>352</v>
      </c>
      <c r="CE49" s="635"/>
      <c r="CF49" s="635"/>
      <c r="CG49" s="635"/>
      <c r="CH49" s="635"/>
      <c r="CI49" s="635"/>
      <c r="CJ49" s="635"/>
      <c r="CK49" s="635"/>
      <c r="CL49" s="635"/>
      <c r="CM49" s="635"/>
      <c r="CN49" s="635"/>
      <c r="CO49" s="635"/>
      <c r="CP49" s="635"/>
      <c r="CQ49" s="636"/>
      <c r="CR49" s="685">
        <v>7029179</v>
      </c>
      <c r="CS49" s="672"/>
      <c r="CT49" s="672"/>
      <c r="CU49" s="672"/>
      <c r="CV49" s="672"/>
      <c r="CW49" s="672"/>
      <c r="CX49" s="672"/>
      <c r="CY49" s="701"/>
      <c r="CZ49" s="693">
        <v>100</v>
      </c>
      <c r="DA49" s="702"/>
      <c r="DB49" s="702"/>
      <c r="DC49" s="703"/>
      <c r="DD49" s="704">
        <v>3537667</v>
      </c>
      <c r="DE49" s="672"/>
      <c r="DF49" s="672"/>
      <c r="DG49" s="672"/>
      <c r="DH49" s="672"/>
      <c r="DI49" s="672"/>
      <c r="DJ49" s="672"/>
      <c r="DK49" s="701"/>
      <c r="DL49" s="705"/>
      <c r="DM49" s="706"/>
      <c r="DN49" s="706"/>
      <c r="DO49" s="706"/>
      <c r="DP49" s="706"/>
      <c r="DQ49" s="706"/>
      <c r="DR49" s="706"/>
      <c r="DS49" s="706"/>
      <c r="DT49" s="706"/>
      <c r="DU49" s="706"/>
      <c r="DV49" s="707"/>
      <c r="DW49" s="708"/>
      <c r="DX49" s="709"/>
      <c r="DY49" s="709"/>
      <c r="DZ49" s="709"/>
      <c r="EA49" s="709"/>
      <c r="EB49" s="709"/>
      <c r="EC49" s="710"/>
    </row>
  </sheetData>
  <sheetProtection algorithmName="SHA-512" hashValue="hxjRC+4bVUvtEXDvMasGn+8xrhWge7vOyVuVZ2HTJ1ZqfT/eyA+ljCVQqU0RitPfcTq53sNRxV9keW6BoezeMA==" saltValue="Nc+JTzrWUD+k4IfsD24Z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31" zoomScaleNormal="7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11" t="s">
        <v>353</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2" t="s">
        <v>354</v>
      </c>
      <c r="DK2" s="713"/>
      <c r="DL2" s="713"/>
      <c r="DM2" s="713"/>
      <c r="DN2" s="713"/>
      <c r="DO2" s="714"/>
      <c r="DP2" s="222"/>
      <c r="DQ2" s="712" t="s">
        <v>355</v>
      </c>
      <c r="DR2" s="713"/>
      <c r="DS2" s="713"/>
      <c r="DT2" s="713"/>
      <c r="DU2" s="713"/>
      <c r="DV2" s="713"/>
      <c r="DW2" s="713"/>
      <c r="DX2" s="713"/>
      <c r="DY2" s="713"/>
      <c r="DZ2" s="714"/>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5" t="s">
        <v>356</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226"/>
      <c r="BA4" s="226"/>
      <c r="BB4" s="226"/>
      <c r="BC4" s="226"/>
      <c r="BD4" s="226"/>
      <c r="BE4" s="227"/>
      <c r="BF4" s="227"/>
      <c r="BG4" s="227"/>
      <c r="BH4" s="227"/>
      <c r="BI4" s="227"/>
      <c r="BJ4" s="227"/>
      <c r="BK4" s="227"/>
      <c r="BL4" s="227"/>
      <c r="BM4" s="227"/>
      <c r="BN4" s="227"/>
      <c r="BO4" s="227"/>
      <c r="BP4" s="227"/>
      <c r="BQ4" s="716" t="s">
        <v>357</v>
      </c>
      <c r="BR4" s="716"/>
      <c r="BS4" s="716"/>
      <c r="BT4" s="716"/>
      <c r="BU4" s="716"/>
      <c r="BV4" s="716"/>
      <c r="BW4" s="716"/>
      <c r="BX4" s="716"/>
      <c r="BY4" s="716"/>
      <c r="BZ4" s="716"/>
      <c r="CA4" s="716"/>
      <c r="CB4" s="716"/>
      <c r="CC4" s="716"/>
      <c r="CD4" s="716"/>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229"/>
    </row>
    <row r="5" spans="1:131" s="230" customFormat="1" ht="26.25" customHeight="1">
      <c r="A5" s="717" t="s">
        <v>358</v>
      </c>
      <c r="B5" s="718"/>
      <c r="C5" s="718"/>
      <c r="D5" s="718"/>
      <c r="E5" s="718"/>
      <c r="F5" s="718"/>
      <c r="G5" s="718"/>
      <c r="H5" s="718"/>
      <c r="I5" s="718"/>
      <c r="J5" s="718"/>
      <c r="K5" s="718"/>
      <c r="L5" s="718"/>
      <c r="M5" s="718"/>
      <c r="N5" s="718"/>
      <c r="O5" s="718"/>
      <c r="P5" s="719"/>
      <c r="Q5" s="723" t="s">
        <v>359</v>
      </c>
      <c r="R5" s="724"/>
      <c r="S5" s="724"/>
      <c r="T5" s="724"/>
      <c r="U5" s="725"/>
      <c r="V5" s="723" t="s">
        <v>360</v>
      </c>
      <c r="W5" s="724"/>
      <c r="X5" s="724"/>
      <c r="Y5" s="724"/>
      <c r="Z5" s="725"/>
      <c r="AA5" s="723" t="s">
        <v>361</v>
      </c>
      <c r="AB5" s="724"/>
      <c r="AC5" s="724"/>
      <c r="AD5" s="724"/>
      <c r="AE5" s="724"/>
      <c r="AF5" s="729" t="s">
        <v>362</v>
      </c>
      <c r="AG5" s="724"/>
      <c r="AH5" s="724"/>
      <c r="AI5" s="724"/>
      <c r="AJ5" s="730"/>
      <c r="AK5" s="724" t="s">
        <v>363</v>
      </c>
      <c r="AL5" s="724"/>
      <c r="AM5" s="724"/>
      <c r="AN5" s="724"/>
      <c r="AO5" s="725"/>
      <c r="AP5" s="723" t="s">
        <v>364</v>
      </c>
      <c r="AQ5" s="724"/>
      <c r="AR5" s="724"/>
      <c r="AS5" s="724"/>
      <c r="AT5" s="725"/>
      <c r="AU5" s="723" t="s">
        <v>365</v>
      </c>
      <c r="AV5" s="724"/>
      <c r="AW5" s="724"/>
      <c r="AX5" s="724"/>
      <c r="AY5" s="730"/>
      <c r="AZ5" s="226"/>
      <c r="BA5" s="226"/>
      <c r="BB5" s="226"/>
      <c r="BC5" s="226"/>
      <c r="BD5" s="226"/>
      <c r="BE5" s="227"/>
      <c r="BF5" s="227"/>
      <c r="BG5" s="227"/>
      <c r="BH5" s="227"/>
      <c r="BI5" s="227"/>
      <c r="BJ5" s="227"/>
      <c r="BK5" s="227"/>
      <c r="BL5" s="227"/>
      <c r="BM5" s="227"/>
      <c r="BN5" s="227"/>
      <c r="BO5" s="227"/>
      <c r="BP5" s="227"/>
      <c r="BQ5" s="717" t="s">
        <v>366</v>
      </c>
      <c r="BR5" s="718"/>
      <c r="BS5" s="718"/>
      <c r="BT5" s="718"/>
      <c r="BU5" s="718"/>
      <c r="BV5" s="718"/>
      <c r="BW5" s="718"/>
      <c r="BX5" s="718"/>
      <c r="BY5" s="718"/>
      <c r="BZ5" s="718"/>
      <c r="CA5" s="718"/>
      <c r="CB5" s="718"/>
      <c r="CC5" s="718"/>
      <c r="CD5" s="718"/>
      <c r="CE5" s="718"/>
      <c r="CF5" s="718"/>
      <c r="CG5" s="719"/>
      <c r="CH5" s="723" t="s">
        <v>367</v>
      </c>
      <c r="CI5" s="724"/>
      <c r="CJ5" s="724"/>
      <c r="CK5" s="724"/>
      <c r="CL5" s="725"/>
      <c r="CM5" s="723" t="s">
        <v>368</v>
      </c>
      <c r="CN5" s="724"/>
      <c r="CO5" s="724"/>
      <c r="CP5" s="724"/>
      <c r="CQ5" s="725"/>
      <c r="CR5" s="723" t="s">
        <v>369</v>
      </c>
      <c r="CS5" s="724"/>
      <c r="CT5" s="724"/>
      <c r="CU5" s="724"/>
      <c r="CV5" s="725"/>
      <c r="CW5" s="723" t="s">
        <v>370</v>
      </c>
      <c r="CX5" s="724"/>
      <c r="CY5" s="724"/>
      <c r="CZ5" s="724"/>
      <c r="DA5" s="725"/>
      <c r="DB5" s="723" t="s">
        <v>371</v>
      </c>
      <c r="DC5" s="724"/>
      <c r="DD5" s="724"/>
      <c r="DE5" s="724"/>
      <c r="DF5" s="725"/>
      <c r="DG5" s="753" t="s">
        <v>372</v>
      </c>
      <c r="DH5" s="754"/>
      <c r="DI5" s="754"/>
      <c r="DJ5" s="754"/>
      <c r="DK5" s="755"/>
      <c r="DL5" s="753" t="s">
        <v>373</v>
      </c>
      <c r="DM5" s="754"/>
      <c r="DN5" s="754"/>
      <c r="DO5" s="754"/>
      <c r="DP5" s="755"/>
      <c r="DQ5" s="723" t="s">
        <v>374</v>
      </c>
      <c r="DR5" s="724"/>
      <c r="DS5" s="724"/>
      <c r="DT5" s="724"/>
      <c r="DU5" s="725"/>
      <c r="DV5" s="723" t="s">
        <v>365</v>
      </c>
      <c r="DW5" s="724"/>
      <c r="DX5" s="724"/>
      <c r="DY5" s="724"/>
      <c r="DZ5" s="730"/>
      <c r="EA5" s="229"/>
    </row>
    <row r="6" spans="1:131" s="230" customFormat="1" ht="26.25" customHeight="1" thickBot="1">
      <c r="A6" s="720"/>
      <c r="B6" s="721"/>
      <c r="C6" s="721"/>
      <c r="D6" s="721"/>
      <c r="E6" s="721"/>
      <c r="F6" s="721"/>
      <c r="G6" s="721"/>
      <c r="H6" s="721"/>
      <c r="I6" s="721"/>
      <c r="J6" s="721"/>
      <c r="K6" s="721"/>
      <c r="L6" s="721"/>
      <c r="M6" s="721"/>
      <c r="N6" s="721"/>
      <c r="O6" s="721"/>
      <c r="P6" s="722"/>
      <c r="Q6" s="726"/>
      <c r="R6" s="727"/>
      <c r="S6" s="727"/>
      <c r="T6" s="727"/>
      <c r="U6" s="728"/>
      <c r="V6" s="726"/>
      <c r="W6" s="727"/>
      <c r="X6" s="727"/>
      <c r="Y6" s="727"/>
      <c r="Z6" s="728"/>
      <c r="AA6" s="726"/>
      <c r="AB6" s="727"/>
      <c r="AC6" s="727"/>
      <c r="AD6" s="727"/>
      <c r="AE6" s="727"/>
      <c r="AF6" s="731"/>
      <c r="AG6" s="727"/>
      <c r="AH6" s="727"/>
      <c r="AI6" s="727"/>
      <c r="AJ6" s="732"/>
      <c r="AK6" s="727"/>
      <c r="AL6" s="727"/>
      <c r="AM6" s="727"/>
      <c r="AN6" s="727"/>
      <c r="AO6" s="728"/>
      <c r="AP6" s="726"/>
      <c r="AQ6" s="727"/>
      <c r="AR6" s="727"/>
      <c r="AS6" s="727"/>
      <c r="AT6" s="728"/>
      <c r="AU6" s="726"/>
      <c r="AV6" s="727"/>
      <c r="AW6" s="727"/>
      <c r="AX6" s="727"/>
      <c r="AY6" s="732"/>
      <c r="AZ6" s="226"/>
      <c r="BA6" s="226"/>
      <c r="BB6" s="226"/>
      <c r="BC6" s="226"/>
      <c r="BD6" s="226"/>
      <c r="BE6" s="227"/>
      <c r="BF6" s="227"/>
      <c r="BG6" s="227"/>
      <c r="BH6" s="227"/>
      <c r="BI6" s="227"/>
      <c r="BJ6" s="227"/>
      <c r="BK6" s="227"/>
      <c r="BL6" s="227"/>
      <c r="BM6" s="227"/>
      <c r="BN6" s="227"/>
      <c r="BO6" s="227"/>
      <c r="BP6" s="227"/>
      <c r="BQ6" s="720"/>
      <c r="BR6" s="721"/>
      <c r="BS6" s="721"/>
      <c r="BT6" s="721"/>
      <c r="BU6" s="721"/>
      <c r="BV6" s="721"/>
      <c r="BW6" s="721"/>
      <c r="BX6" s="721"/>
      <c r="BY6" s="721"/>
      <c r="BZ6" s="721"/>
      <c r="CA6" s="721"/>
      <c r="CB6" s="721"/>
      <c r="CC6" s="721"/>
      <c r="CD6" s="721"/>
      <c r="CE6" s="721"/>
      <c r="CF6" s="721"/>
      <c r="CG6" s="722"/>
      <c r="CH6" s="726"/>
      <c r="CI6" s="727"/>
      <c r="CJ6" s="727"/>
      <c r="CK6" s="727"/>
      <c r="CL6" s="728"/>
      <c r="CM6" s="726"/>
      <c r="CN6" s="727"/>
      <c r="CO6" s="727"/>
      <c r="CP6" s="727"/>
      <c r="CQ6" s="728"/>
      <c r="CR6" s="726"/>
      <c r="CS6" s="727"/>
      <c r="CT6" s="727"/>
      <c r="CU6" s="727"/>
      <c r="CV6" s="728"/>
      <c r="CW6" s="726"/>
      <c r="CX6" s="727"/>
      <c r="CY6" s="727"/>
      <c r="CZ6" s="727"/>
      <c r="DA6" s="728"/>
      <c r="DB6" s="726"/>
      <c r="DC6" s="727"/>
      <c r="DD6" s="727"/>
      <c r="DE6" s="727"/>
      <c r="DF6" s="728"/>
      <c r="DG6" s="756"/>
      <c r="DH6" s="757"/>
      <c r="DI6" s="757"/>
      <c r="DJ6" s="757"/>
      <c r="DK6" s="758"/>
      <c r="DL6" s="756"/>
      <c r="DM6" s="757"/>
      <c r="DN6" s="757"/>
      <c r="DO6" s="757"/>
      <c r="DP6" s="758"/>
      <c r="DQ6" s="726"/>
      <c r="DR6" s="727"/>
      <c r="DS6" s="727"/>
      <c r="DT6" s="727"/>
      <c r="DU6" s="728"/>
      <c r="DV6" s="726"/>
      <c r="DW6" s="727"/>
      <c r="DX6" s="727"/>
      <c r="DY6" s="727"/>
      <c r="DZ6" s="732"/>
      <c r="EA6" s="229"/>
    </row>
    <row r="7" spans="1:131" s="230" customFormat="1" ht="26.25" customHeight="1" thickTop="1">
      <c r="A7" s="231">
        <v>1</v>
      </c>
      <c r="B7" s="739" t="s">
        <v>375</v>
      </c>
      <c r="C7" s="740"/>
      <c r="D7" s="740"/>
      <c r="E7" s="740"/>
      <c r="F7" s="740"/>
      <c r="G7" s="740"/>
      <c r="H7" s="740"/>
      <c r="I7" s="740"/>
      <c r="J7" s="740"/>
      <c r="K7" s="740"/>
      <c r="L7" s="740"/>
      <c r="M7" s="740"/>
      <c r="N7" s="740"/>
      <c r="O7" s="740"/>
      <c r="P7" s="741"/>
      <c r="Q7" s="742">
        <v>7139</v>
      </c>
      <c r="R7" s="743"/>
      <c r="S7" s="743"/>
      <c r="T7" s="743"/>
      <c r="U7" s="743"/>
      <c r="V7" s="743">
        <v>7029</v>
      </c>
      <c r="W7" s="743"/>
      <c r="X7" s="743"/>
      <c r="Y7" s="743"/>
      <c r="Z7" s="743"/>
      <c r="AA7" s="743">
        <v>110</v>
      </c>
      <c r="AB7" s="743"/>
      <c r="AC7" s="743"/>
      <c r="AD7" s="743"/>
      <c r="AE7" s="744"/>
      <c r="AF7" s="745">
        <v>107</v>
      </c>
      <c r="AG7" s="746"/>
      <c r="AH7" s="746"/>
      <c r="AI7" s="746"/>
      <c r="AJ7" s="747"/>
      <c r="AK7" s="748">
        <v>530</v>
      </c>
      <c r="AL7" s="749"/>
      <c r="AM7" s="749"/>
      <c r="AN7" s="749"/>
      <c r="AO7" s="749"/>
      <c r="AP7" s="749">
        <v>6524</v>
      </c>
      <c r="AQ7" s="749"/>
      <c r="AR7" s="749"/>
      <c r="AS7" s="749"/>
      <c r="AT7" s="749"/>
      <c r="AU7" s="750"/>
      <c r="AV7" s="750"/>
      <c r="AW7" s="750"/>
      <c r="AX7" s="750"/>
      <c r="AY7" s="751"/>
      <c r="AZ7" s="226"/>
      <c r="BA7" s="226"/>
      <c r="BB7" s="226"/>
      <c r="BC7" s="226"/>
      <c r="BD7" s="226"/>
      <c r="BE7" s="227"/>
      <c r="BF7" s="227"/>
      <c r="BG7" s="227"/>
      <c r="BH7" s="227"/>
      <c r="BI7" s="227"/>
      <c r="BJ7" s="227"/>
      <c r="BK7" s="227"/>
      <c r="BL7" s="227"/>
      <c r="BM7" s="227"/>
      <c r="BN7" s="227"/>
      <c r="BO7" s="227"/>
      <c r="BP7" s="227"/>
      <c r="BQ7" s="231">
        <v>1</v>
      </c>
      <c r="BR7" s="232" t="s">
        <v>563</v>
      </c>
      <c r="BS7" s="736" t="s">
        <v>564</v>
      </c>
      <c r="BT7" s="737"/>
      <c r="BU7" s="737"/>
      <c r="BV7" s="737"/>
      <c r="BW7" s="737"/>
      <c r="BX7" s="737"/>
      <c r="BY7" s="737"/>
      <c r="BZ7" s="737"/>
      <c r="CA7" s="737"/>
      <c r="CB7" s="737"/>
      <c r="CC7" s="737"/>
      <c r="CD7" s="737"/>
      <c r="CE7" s="737"/>
      <c r="CF7" s="737"/>
      <c r="CG7" s="752"/>
      <c r="CH7" s="733">
        <v>1</v>
      </c>
      <c r="CI7" s="734"/>
      <c r="CJ7" s="734"/>
      <c r="CK7" s="734"/>
      <c r="CL7" s="735"/>
      <c r="CM7" s="733">
        <v>25</v>
      </c>
      <c r="CN7" s="734"/>
      <c r="CO7" s="734"/>
      <c r="CP7" s="734"/>
      <c r="CQ7" s="735"/>
      <c r="CR7" s="733">
        <v>5</v>
      </c>
      <c r="CS7" s="734"/>
      <c r="CT7" s="734"/>
      <c r="CU7" s="734"/>
      <c r="CV7" s="735"/>
      <c r="CW7" s="733">
        <v>1</v>
      </c>
      <c r="CX7" s="734"/>
      <c r="CY7" s="734"/>
      <c r="CZ7" s="734"/>
      <c r="DA7" s="735"/>
      <c r="DB7" s="733" t="s">
        <v>486</v>
      </c>
      <c r="DC7" s="734"/>
      <c r="DD7" s="734"/>
      <c r="DE7" s="734"/>
      <c r="DF7" s="735"/>
      <c r="DG7" s="733">
        <v>116</v>
      </c>
      <c r="DH7" s="734"/>
      <c r="DI7" s="734"/>
      <c r="DJ7" s="734"/>
      <c r="DK7" s="735"/>
      <c r="DL7" s="733" t="s">
        <v>565</v>
      </c>
      <c r="DM7" s="734"/>
      <c r="DN7" s="734"/>
      <c r="DO7" s="734"/>
      <c r="DP7" s="735"/>
      <c r="DQ7" s="733" t="s">
        <v>565</v>
      </c>
      <c r="DR7" s="734"/>
      <c r="DS7" s="734"/>
      <c r="DT7" s="734"/>
      <c r="DU7" s="735"/>
      <c r="DV7" s="736"/>
      <c r="DW7" s="737"/>
      <c r="DX7" s="737"/>
      <c r="DY7" s="737"/>
      <c r="DZ7" s="738"/>
      <c r="EA7" s="229"/>
    </row>
    <row r="8" spans="1:131" s="230" customFormat="1" ht="26.25" customHeight="1">
      <c r="A8" s="233">
        <v>2</v>
      </c>
      <c r="B8" s="770"/>
      <c r="C8" s="771"/>
      <c r="D8" s="771"/>
      <c r="E8" s="771"/>
      <c r="F8" s="771"/>
      <c r="G8" s="771"/>
      <c r="H8" s="771"/>
      <c r="I8" s="771"/>
      <c r="J8" s="771"/>
      <c r="K8" s="771"/>
      <c r="L8" s="771"/>
      <c r="M8" s="771"/>
      <c r="N8" s="771"/>
      <c r="O8" s="771"/>
      <c r="P8" s="772"/>
      <c r="Q8" s="773"/>
      <c r="R8" s="774"/>
      <c r="S8" s="774"/>
      <c r="T8" s="774"/>
      <c r="U8" s="774"/>
      <c r="V8" s="774"/>
      <c r="W8" s="774"/>
      <c r="X8" s="774"/>
      <c r="Y8" s="774"/>
      <c r="Z8" s="774"/>
      <c r="AA8" s="774"/>
      <c r="AB8" s="774"/>
      <c r="AC8" s="774"/>
      <c r="AD8" s="774"/>
      <c r="AE8" s="775"/>
      <c r="AF8" s="776"/>
      <c r="AG8" s="777"/>
      <c r="AH8" s="777"/>
      <c r="AI8" s="777"/>
      <c r="AJ8" s="778"/>
      <c r="AK8" s="759"/>
      <c r="AL8" s="760"/>
      <c r="AM8" s="760"/>
      <c r="AN8" s="760"/>
      <c r="AO8" s="760"/>
      <c r="AP8" s="760"/>
      <c r="AQ8" s="760"/>
      <c r="AR8" s="760"/>
      <c r="AS8" s="760"/>
      <c r="AT8" s="760"/>
      <c r="AU8" s="761"/>
      <c r="AV8" s="761"/>
      <c r="AW8" s="761"/>
      <c r="AX8" s="761"/>
      <c r="AY8" s="762"/>
      <c r="AZ8" s="226"/>
      <c r="BA8" s="226"/>
      <c r="BB8" s="226"/>
      <c r="BC8" s="226"/>
      <c r="BD8" s="226"/>
      <c r="BE8" s="227"/>
      <c r="BF8" s="227"/>
      <c r="BG8" s="227"/>
      <c r="BH8" s="227"/>
      <c r="BI8" s="227"/>
      <c r="BJ8" s="227"/>
      <c r="BK8" s="227"/>
      <c r="BL8" s="227"/>
      <c r="BM8" s="227"/>
      <c r="BN8" s="227"/>
      <c r="BO8" s="227"/>
      <c r="BP8" s="227"/>
      <c r="BQ8" s="233">
        <v>2</v>
      </c>
      <c r="BR8" s="234"/>
      <c r="BS8" s="763"/>
      <c r="BT8" s="764"/>
      <c r="BU8" s="764"/>
      <c r="BV8" s="764"/>
      <c r="BW8" s="764"/>
      <c r="BX8" s="764"/>
      <c r="BY8" s="764"/>
      <c r="BZ8" s="764"/>
      <c r="CA8" s="764"/>
      <c r="CB8" s="764"/>
      <c r="CC8" s="764"/>
      <c r="CD8" s="764"/>
      <c r="CE8" s="764"/>
      <c r="CF8" s="764"/>
      <c r="CG8" s="765"/>
      <c r="CH8" s="766"/>
      <c r="CI8" s="767"/>
      <c r="CJ8" s="767"/>
      <c r="CK8" s="767"/>
      <c r="CL8" s="768"/>
      <c r="CM8" s="766"/>
      <c r="CN8" s="767"/>
      <c r="CO8" s="767"/>
      <c r="CP8" s="767"/>
      <c r="CQ8" s="768"/>
      <c r="CR8" s="766"/>
      <c r="CS8" s="767"/>
      <c r="CT8" s="767"/>
      <c r="CU8" s="767"/>
      <c r="CV8" s="768"/>
      <c r="CW8" s="766"/>
      <c r="CX8" s="767"/>
      <c r="CY8" s="767"/>
      <c r="CZ8" s="767"/>
      <c r="DA8" s="768"/>
      <c r="DB8" s="766"/>
      <c r="DC8" s="767"/>
      <c r="DD8" s="767"/>
      <c r="DE8" s="767"/>
      <c r="DF8" s="768"/>
      <c r="DG8" s="766"/>
      <c r="DH8" s="767"/>
      <c r="DI8" s="767"/>
      <c r="DJ8" s="767"/>
      <c r="DK8" s="768"/>
      <c r="DL8" s="766"/>
      <c r="DM8" s="767"/>
      <c r="DN8" s="767"/>
      <c r="DO8" s="767"/>
      <c r="DP8" s="768"/>
      <c r="DQ8" s="766"/>
      <c r="DR8" s="767"/>
      <c r="DS8" s="767"/>
      <c r="DT8" s="767"/>
      <c r="DU8" s="768"/>
      <c r="DV8" s="763"/>
      <c r="DW8" s="764"/>
      <c r="DX8" s="764"/>
      <c r="DY8" s="764"/>
      <c r="DZ8" s="769"/>
      <c r="EA8" s="229"/>
    </row>
    <row r="9" spans="1:131" s="230" customFormat="1" ht="26.25" customHeight="1">
      <c r="A9" s="233">
        <v>3</v>
      </c>
      <c r="B9" s="770"/>
      <c r="C9" s="771"/>
      <c r="D9" s="771"/>
      <c r="E9" s="771"/>
      <c r="F9" s="771"/>
      <c r="G9" s="771"/>
      <c r="H9" s="771"/>
      <c r="I9" s="771"/>
      <c r="J9" s="771"/>
      <c r="K9" s="771"/>
      <c r="L9" s="771"/>
      <c r="M9" s="771"/>
      <c r="N9" s="771"/>
      <c r="O9" s="771"/>
      <c r="P9" s="772"/>
      <c r="Q9" s="773"/>
      <c r="R9" s="774"/>
      <c r="S9" s="774"/>
      <c r="T9" s="774"/>
      <c r="U9" s="774"/>
      <c r="V9" s="774"/>
      <c r="W9" s="774"/>
      <c r="X9" s="774"/>
      <c r="Y9" s="774"/>
      <c r="Z9" s="774"/>
      <c r="AA9" s="774"/>
      <c r="AB9" s="774"/>
      <c r="AC9" s="774"/>
      <c r="AD9" s="774"/>
      <c r="AE9" s="775"/>
      <c r="AF9" s="776"/>
      <c r="AG9" s="777"/>
      <c r="AH9" s="777"/>
      <c r="AI9" s="777"/>
      <c r="AJ9" s="778"/>
      <c r="AK9" s="759"/>
      <c r="AL9" s="760"/>
      <c r="AM9" s="760"/>
      <c r="AN9" s="760"/>
      <c r="AO9" s="760"/>
      <c r="AP9" s="760"/>
      <c r="AQ9" s="760"/>
      <c r="AR9" s="760"/>
      <c r="AS9" s="760"/>
      <c r="AT9" s="760"/>
      <c r="AU9" s="761"/>
      <c r="AV9" s="761"/>
      <c r="AW9" s="761"/>
      <c r="AX9" s="761"/>
      <c r="AY9" s="762"/>
      <c r="AZ9" s="226"/>
      <c r="BA9" s="226"/>
      <c r="BB9" s="226"/>
      <c r="BC9" s="226"/>
      <c r="BD9" s="226"/>
      <c r="BE9" s="227"/>
      <c r="BF9" s="227"/>
      <c r="BG9" s="227"/>
      <c r="BH9" s="227"/>
      <c r="BI9" s="227"/>
      <c r="BJ9" s="227"/>
      <c r="BK9" s="227"/>
      <c r="BL9" s="227"/>
      <c r="BM9" s="227"/>
      <c r="BN9" s="227"/>
      <c r="BO9" s="227"/>
      <c r="BP9" s="227"/>
      <c r="BQ9" s="233">
        <v>3</v>
      </c>
      <c r="BR9" s="234"/>
      <c r="BS9" s="763"/>
      <c r="BT9" s="764"/>
      <c r="BU9" s="764"/>
      <c r="BV9" s="764"/>
      <c r="BW9" s="764"/>
      <c r="BX9" s="764"/>
      <c r="BY9" s="764"/>
      <c r="BZ9" s="764"/>
      <c r="CA9" s="764"/>
      <c r="CB9" s="764"/>
      <c r="CC9" s="764"/>
      <c r="CD9" s="764"/>
      <c r="CE9" s="764"/>
      <c r="CF9" s="764"/>
      <c r="CG9" s="765"/>
      <c r="CH9" s="766"/>
      <c r="CI9" s="767"/>
      <c r="CJ9" s="767"/>
      <c r="CK9" s="767"/>
      <c r="CL9" s="768"/>
      <c r="CM9" s="766"/>
      <c r="CN9" s="767"/>
      <c r="CO9" s="767"/>
      <c r="CP9" s="767"/>
      <c r="CQ9" s="768"/>
      <c r="CR9" s="766"/>
      <c r="CS9" s="767"/>
      <c r="CT9" s="767"/>
      <c r="CU9" s="767"/>
      <c r="CV9" s="768"/>
      <c r="CW9" s="766"/>
      <c r="CX9" s="767"/>
      <c r="CY9" s="767"/>
      <c r="CZ9" s="767"/>
      <c r="DA9" s="768"/>
      <c r="DB9" s="766"/>
      <c r="DC9" s="767"/>
      <c r="DD9" s="767"/>
      <c r="DE9" s="767"/>
      <c r="DF9" s="768"/>
      <c r="DG9" s="766"/>
      <c r="DH9" s="767"/>
      <c r="DI9" s="767"/>
      <c r="DJ9" s="767"/>
      <c r="DK9" s="768"/>
      <c r="DL9" s="766"/>
      <c r="DM9" s="767"/>
      <c r="DN9" s="767"/>
      <c r="DO9" s="767"/>
      <c r="DP9" s="768"/>
      <c r="DQ9" s="766"/>
      <c r="DR9" s="767"/>
      <c r="DS9" s="767"/>
      <c r="DT9" s="767"/>
      <c r="DU9" s="768"/>
      <c r="DV9" s="763"/>
      <c r="DW9" s="764"/>
      <c r="DX9" s="764"/>
      <c r="DY9" s="764"/>
      <c r="DZ9" s="769"/>
      <c r="EA9" s="229"/>
    </row>
    <row r="10" spans="1:131" s="230" customFormat="1" ht="26.25" customHeight="1">
      <c r="A10" s="233">
        <v>4</v>
      </c>
      <c r="B10" s="770"/>
      <c r="C10" s="771"/>
      <c r="D10" s="771"/>
      <c r="E10" s="771"/>
      <c r="F10" s="771"/>
      <c r="G10" s="771"/>
      <c r="H10" s="771"/>
      <c r="I10" s="771"/>
      <c r="J10" s="771"/>
      <c r="K10" s="771"/>
      <c r="L10" s="771"/>
      <c r="M10" s="771"/>
      <c r="N10" s="771"/>
      <c r="O10" s="771"/>
      <c r="P10" s="772"/>
      <c r="Q10" s="773"/>
      <c r="R10" s="774"/>
      <c r="S10" s="774"/>
      <c r="T10" s="774"/>
      <c r="U10" s="774"/>
      <c r="V10" s="774"/>
      <c r="W10" s="774"/>
      <c r="X10" s="774"/>
      <c r="Y10" s="774"/>
      <c r="Z10" s="774"/>
      <c r="AA10" s="774"/>
      <c r="AB10" s="774"/>
      <c r="AC10" s="774"/>
      <c r="AD10" s="774"/>
      <c r="AE10" s="775"/>
      <c r="AF10" s="776"/>
      <c r="AG10" s="777"/>
      <c r="AH10" s="777"/>
      <c r="AI10" s="777"/>
      <c r="AJ10" s="778"/>
      <c r="AK10" s="759"/>
      <c r="AL10" s="760"/>
      <c r="AM10" s="760"/>
      <c r="AN10" s="760"/>
      <c r="AO10" s="760"/>
      <c r="AP10" s="760"/>
      <c r="AQ10" s="760"/>
      <c r="AR10" s="760"/>
      <c r="AS10" s="760"/>
      <c r="AT10" s="760"/>
      <c r="AU10" s="761"/>
      <c r="AV10" s="761"/>
      <c r="AW10" s="761"/>
      <c r="AX10" s="761"/>
      <c r="AY10" s="762"/>
      <c r="AZ10" s="226"/>
      <c r="BA10" s="226"/>
      <c r="BB10" s="226"/>
      <c r="BC10" s="226"/>
      <c r="BD10" s="226"/>
      <c r="BE10" s="227"/>
      <c r="BF10" s="227"/>
      <c r="BG10" s="227"/>
      <c r="BH10" s="227"/>
      <c r="BI10" s="227"/>
      <c r="BJ10" s="227"/>
      <c r="BK10" s="227"/>
      <c r="BL10" s="227"/>
      <c r="BM10" s="227"/>
      <c r="BN10" s="227"/>
      <c r="BO10" s="227"/>
      <c r="BP10" s="227"/>
      <c r="BQ10" s="233">
        <v>4</v>
      </c>
      <c r="BR10" s="234"/>
      <c r="BS10" s="763"/>
      <c r="BT10" s="764"/>
      <c r="BU10" s="764"/>
      <c r="BV10" s="764"/>
      <c r="BW10" s="764"/>
      <c r="BX10" s="764"/>
      <c r="BY10" s="764"/>
      <c r="BZ10" s="764"/>
      <c r="CA10" s="764"/>
      <c r="CB10" s="764"/>
      <c r="CC10" s="764"/>
      <c r="CD10" s="764"/>
      <c r="CE10" s="764"/>
      <c r="CF10" s="764"/>
      <c r="CG10" s="765"/>
      <c r="CH10" s="766"/>
      <c r="CI10" s="767"/>
      <c r="CJ10" s="767"/>
      <c r="CK10" s="767"/>
      <c r="CL10" s="768"/>
      <c r="CM10" s="766"/>
      <c r="CN10" s="767"/>
      <c r="CO10" s="767"/>
      <c r="CP10" s="767"/>
      <c r="CQ10" s="768"/>
      <c r="CR10" s="766"/>
      <c r="CS10" s="767"/>
      <c r="CT10" s="767"/>
      <c r="CU10" s="767"/>
      <c r="CV10" s="768"/>
      <c r="CW10" s="766"/>
      <c r="CX10" s="767"/>
      <c r="CY10" s="767"/>
      <c r="CZ10" s="767"/>
      <c r="DA10" s="768"/>
      <c r="DB10" s="766"/>
      <c r="DC10" s="767"/>
      <c r="DD10" s="767"/>
      <c r="DE10" s="767"/>
      <c r="DF10" s="768"/>
      <c r="DG10" s="766"/>
      <c r="DH10" s="767"/>
      <c r="DI10" s="767"/>
      <c r="DJ10" s="767"/>
      <c r="DK10" s="768"/>
      <c r="DL10" s="766"/>
      <c r="DM10" s="767"/>
      <c r="DN10" s="767"/>
      <c r="DO10" s="767"/>
      <c r="DP10" s="768"/>
      <c r="DQ10" s="766"/>
      <c r="DR10" s="767"/>
      <c r="DS10" s="767"/>
      <c r="DT10" s="767"/>
      <c r="DU10" s="768"/>
      <c r="DV10" s="763"/>
      <c r="DW10" s="764"/>
      <c r="DX10" s="764"/>
      <c r="DY10" s="764"/>
      <c r="DZ10" s="769"/>
      <c r="EA10" s="229"/>
    </row>
    <row r="11" spans="1:131" s="230" customFormat="1" ht="26.25" customHeight="1">
      <c r="A11" s="233">
        <v>5</v>
      </c>
      <c r="B11" s="770"/>
      <c r="C11" s="771"/>
      <c r="D11" s="771"/>
      <c r="E11" s="771"/>
      <c r="F11" s="771"/>
      <c r="G11" s="771"/>
      <c r="H11" s="771"/>
      <c r="I11" s="771"/>
      <c r="J11" s="771"/>
      <c r="K11" s="771"/>
      <c r="L11" s="771"/>
      <c r="M11" s="771"/>
      <c r="N11" s="771"/>
      <c r="O11" s="771"/>
      <c r="P11" s="772"/>
      <c r="Q11" s="773"/>
      <c r="R11" s="774"/>
      <c r="S11" s="774"/>
      <c r="T11" s="774"/>
      <c r="U11" s="774"/>
      <c r="V11" s="774"/>
      <c r="W11" s="774"/>
      <c r="X11" s="774"/>
      <c r="Y11" s="774"/>
      <c r="Z11" s="774"/>
      <c r="AA11" s="774"/>
      <c r="AB11" s="774"/>
      <c r="AC11" s="774"/>
      <c r="AD11" s="774"/>
      <c r="AE11" s="775"/>
      <c r="AF11" s="776"/>
      <c r="AG11" s="777"/>
      <c r="AH11" s="777"/>
      <c r="AI11" s="777"/>
      <c r="AJ11" s="778"/>
      <c r="AK11" s="759"/>
      <c r="AL11" s="760"/>
      <c r="AM11" s="760"/>
      <c r="AN11" s="760"/>
      <c r="AO11" s="760"/>
      <c r="AP11" s="760"/>
      <c r="AQ11" s="760"/>
      <c r="AR11" s="760"/>
      <c r="AS11" s="760"/>
      <c r="AT11" s="760"/>
      <c r="AU11" s="761"/>
      <c r="AV11" s="761"/>
      <c r="AW11" s="761"/>
      <c r="AX11" s="761"/>
      <c r="AY11" s="762"/>
      <c r="AZ11" s="226"/>
      <c r="BA11" s="226"/>
      <c r="BB11" s="226"/>
      <c r="BC11" s="226"/>
      <c r="BD11" s="226"/>
      <c r="BE11" s="227"/>
      <c r="BF11" s="227"/>
      <c r="BG11" s="227"/>
      <c r="BH11" s="227"/>
      <c r="BI11" s="227"/>
      <c r="BJ11" s="227"/>
      <c r="BK11" s="227"/>
      <c r="BL11" s="227"/>
      <c r="BM11" s="227"/>
      <c r="BN11" s="227"/>
      <c r="BO11" s="227"/>
      <c r="BP11" s="227"/>
      <c r="BQ11" s="233">
        <v>5</v>
      </c>
      <c r="BR11" s="234"/>
      <c r="BS11" s="763"/>
      <c r="BT11" s="764"/>
      <c r="BU11" s="764"/>
      <c r="BV11" s="764"/>
      <c r="BW11" s="764"/>
      <c r="BX11" s="764"/>
      <c r="BY11" s="764"/>
      <c r="BZ11" s="764"/>
      <c r="CA11" s="764"/>
      <c r="CB11" s="764"/>
      <c r="CC11" s="764"/>
      <c r="CD11" s="764"/>
      <c r="CE11" s="764"/>
      <c r="CF11" s="764"/>
      <c r="CG11" s="765"/>
      <c r="CH11" s="766"/>
      <c r="CI11" s="767"/>
      <c r="CJ11" s="767"/>
      <c r="CK11" s="767"/>
      <c r="CL11" s="768"/>
      <c r="CM11" s="766"/>
      <c r="CN11" s="767"/>
      <c r="CO11" s="767"/>
      <c r="CP11" s="767"/>
      <c r="CQ11" s="768"/>
      <c r="CR11" s="766"/>
      <c r="CS11" s="767"/>
      <c r="CT11" s="767"/>
      <c r="CU11" s="767"/>
      <c r="CV11" s="768"/>
      <c r="CW11" s="766"/>
      <c r="CX11" s="767"/>
      <c r="CY11" s="767"/>
      <c r="CZ11" s="767"/>
      <c r="DA11" s="768"/>
      <c r="DB11" s="766"/>
      <c r="DC11" s="767"/>
      <c r="DD11" s="767"/>
      <c r="DE11" s="767"/>
      <c r="DF11" s="768"/>
      <c r="DG11" s="766"/>
      <c r="DH11" s="767"/>
      <c r="DI11" s="767"/>
      <c r="DJ11" s="767"/>
      <c r="DK11" s="768"/>
      <c r="DL11" s="766"/>
      <c r="DM11" s="767"/>
      <c r="DN11" s="767"/>
      <c r="DO11" s="767"/>
      <c r="DP11" s="768"/>
      <c r="DQ11" s="766"/>
      <c r="DR11" s="767"/>
      <c r="DS11" s="767"/>
      <c r="DT11" s="767"/>
      <c r="DU11" s="768"/>
      <c r="DV11" s="763"/>
      <c r="DW11" s="764"/>
      <c r="DX11" s="764"/>
      <c r="DY11" s="764"/>
      <c r="DZ11" s="769"/>
      <c r="EA11" s="229"/>
    </row>
    <row r="12" spans="1:131" s="230" customFormat="1" ht="26.25" customHeight="1">
      <c r="A12" s="233">
        <v>6</v>
      </c>
      <c r="B12" s="770"/>
      <c r="C12" s="771"/>
      <c r="D12" s="771"/>
      <c r="E12" s="771"/>
      <c r="F12" s="771"/>
      <c r="G12" s="771"/>
      <c r="H12" s="771"/>
      <c r="I12" s="771"/>
      <c r="J12" s="771"/>
      <c r="K12" s="771"/>
      <c r="L12" s="771"/>
      <c r="M12" s="771"/>
      <c r="N12" s="771"/>
      <c r="O12" s="771"/>
      <c r="P12" s="772"/>
      <c r="Q12" s="773"/>
      <c r="R12" s="774"/>
      <c r="S12" s="774"/>
      <c r="T12" s="774"/>
      <c r="U12" s="774"/>
      <c r="V12" s="774"/>
      <c r="W12" s="774"/>
      <c r="X12" s="774"/>
      <c r="Y12" s="774"/>
      <c r="Z12" s="774"/>
      <c r="AA12" s="774"/>
      <c r="AB12" s="774"/>
      <c r="AC12" s="774"/>
      <c r="AD12" s="774"/>
      <c r="AE12" s="775"/>
      <c r="AF12" s="776"/>
      <c r="AG12" s="777"/>
      <c r="AH12" s="777"/>
      <c r="AI12" s="777"/>
      <c r="AJ12" s="778"/>
      <c r="AK12" s="759"/>
      <c r="AL12" s="760"/>
      <c r="AM12" s="760"/>
      <c r="AN12" s="760"/>
      <c r="AO12" s="760"/>
      <c r="AP12" s="760"/>
      <c r="AQ12" s="760"/>
      <c r="AR12" s="760"/>
      <c r="AS12" s="760"/>
      <c r="AT12" s="760"/>
      <c r="AU12" s="761"/>
      <c r="AV12" s="761"/>
      <c r="AW12" s="761"/>
      <c r="AX12" s="761"/>
      <c r="AY12" s="762"/>
      <c r="AZ12" s="226"/>
      <c r="BA12" s="226"/>
      <c r="BB12" s="226"/>
      <c r="BC12" s="226"/>
      <c r="BD12" s="226"/>
      <c r="BE12" s="227"/>
      <c r="BF12" s="227"/>
      <c r="BG12" s="227"/>
      <c r="BH12" s="227"/>
      <c r="BI12" s="227"/>
      <c r="BJ12" s="227"/>
      <c r="BK12" s="227"/>
      <c r="BL12" s="227"/>
      <c r="BM12" s="227"/>
      <c r="BN12" s="227"/>
      <c r="BO12" s="227"/>
      <c r="BP12" s="227"/>
      <c r="BQ12" s="233">
        <v>6</v>
      </c>
      <c r="BR12" s="234"/>
      <c r="BS12" s="763"/>
      <c r="BT12" s="764"/>
      <c r="BU12" s="764"/>
      <c r="BV12" s="764"/>
      <c r="BW12" s="764"/>
      <c r="BX12" s="764"/>
      <c r="BY12" s="764"/>
      <c r="BZ12" s="764"/>
      <c r="CA12" s="764"/>
      <c r="CB12" s="764"/>
      <c r="CC12" s="764"/>
      <c r="CD12" s="764"/>
      <c r="CE12" s="764"/>
      <c r="CF12" s="764"/>
      <c r="CG12" s="765"/>
      <c r="CH12" s="766"/>
      <c r="CI12" s="767"/>
      <c r="CJ12" s="767"/>
      <c r="CK12" s="767"/>
      <c r="CL12" s="768"/>
      <c r="CM12" s="766"/>
      <c r="CN12" s="767"/>
      <c r="CO12" s="767"/>
      <c r="CP12" s="767"/>
      <c r="CQ12" s="768"/>
      <c r="CR12" s="766"/>
      <c r="CS12" s="767"/>
      <c r="CT12" s="767"/>
      <c r="CU12" s="767"/>
      <c r="CV12" s="768"/>
      <c r="CW12" s="766"/>
      <c r="CX12" s="767"/>
      <c r="CY12" s="767"/>
      <c r="CZ12" s="767"/>
      <c r="DA12" s="768"/>
      <c r="DB12" s="766"/>
      <c r="DC12" s="767"/>
      <c r="DD12" s="767"/>
      <c r="DE12" s="767"/>
      <c r="DF12" s="768"/>
      <c r="DG12" s="766"/>
      <c r="DH12" s="767"/>
      <c r="DI12" s="767"/>
      <c r="DJ12" s="767"/>
      <c r="DK12" s="768"/>
      <c r="DL12" s="766"/>
      <c r="DM12" s="767"/>
      <c r="DN12" s="767"/>
      <c r="DO12" s="767"/>
      <c r="DP12" s="768"/>
      <c r="DQ12" s="766"/>
      <c r="DR12" s="767"/>
      <c r="DS12" s="767"/>
      <c r="DT12" s="767"/>
      <c r="DU12" s="768"/>
      <c r="DV12" s="763"/>
      <c r="DW12" s="764"/>
      <c r="DX12" s="764"/>
      <c r="DY12" s="764"/>
      <c r="DZ12" s="769"/>
      <c r="EA12" s="229"/>
    </row>
    <row r="13" spans="1:131" s="230" customFormat="1" ht="26.25" customHeight="1">
      <c r="A13" s="233">
        <v>7</v>
      </c>
      <c r="B13" s="770"/>
      <c r="C13" s="771"/>
      <c r="D13" s="771"/>
      <c r="E13" s="771"/>
      <c r="F13" s="771"/>
      <c r="G13" s="771"/>
      <c r="H13" s="771"/>
      <c r="I13" s="771"/>
      <c r="J13" s="771"/>
      <c r="K13" s="771"/>
      <c r="L13" s="771"/>
      <c r="M13" s="771"/>
      <c r="N13" s="771"/>
      <c r="O13" s="771"/>
      <c r="P13" s="772"/>
      <c r="Q13" s="773"/>
      <c r="R13" s="774"/>
      <c r="S13" s="774"/>
      <c r="T13" s="774"/>
      <c r="U13" s="774"/>
      <c r="V13" s="774"/>
      <c r="W13" s="774"/>
      <c r="X13" s="774"/>
      <c r="Y13" s="774"/>
      <c r="Z13" s="774"/>
      <c r="AA13" s="774"/>
      <c r="AB13" s="774"/>
      <c r="AC13" s="774"/>
      <c r="AD13" s="774"/>
      <c r="AE13" s="775"/>
      <c r="AF13" s="776"/>
      <c r="AG13" s="777"/>
      <c r="AH13" s="777"/>
      <c r="AI13" s="777"/>
      <c r="AJ13" s="778"/>
      <c r="AK13" s="759"/>
      <c r="AL13" s="760"/>
      <c r="AM13" s="760"/>
      <c r="AN13" s="760"/>
      <c r="AO13" s="760"/>
      <c r="AP13" s="760"/>
      <c r="AQ13" s="760"/>
      <c r="AR13" s="760"/>
      <c r="AS13" s="760"/>
      <c r="AT13" s="760"/>
      <c r="AU13" s="761"/>
      <c r="AV13" s="761"/>
      <c r="AW13" s="761"/>
      <c r="AX13" s="761"/>
      <c r="AY13" s="762"/>
      <c r="AZ13" s="226"/>
      <c r="BA13" s="226"/>
      <c r="BB13" s="226"/>
      <c r="BC13" s="226"/>
      <c r="BD13" s="226"/>
      <c r="BE13" s="227"/>
      <c r="BF13" s="227"/>
      <c r="BG13" s="227"/>
      <c r="BH13" s="227"/>
      <c r="BI13" s="227"/>
      <c r="BJ13" s="227"/>
      <c r="BK13" s="227"/>
      <c r="BL13" s="227"/>
      <c r="BM13" s="227"/>
      <c r="BN13" s="227"/>
      <c r="BO13" s="227"/>
      <c r="BP13" s="227"/>
      <c r="BQ13" s="233">
        <v>7</v>
      </c>
      <c r="BR13" s="234"/>
      <c r="BS13" s="763"/>
      <c r="BT13" s="764"/>
      <c r="BU13" s="764"/>
      <c r="BV13" s="764"/>
      <c r="BW13" s="764"/>
      <c r="BX13" s="764"/>
      <c r="BY13" s="764"/>
      <c r="BZ13" s="764"/>
      <c r="CA13" s="764"/>
      <c r="CB13" s="764"/>
      <c r="CC13" s="764"/>
      <c r="CD13" s="764"/>
      <c r="CE13" s="764"/>
      <c r="CF13" s="764"/>
      <c r="CG13" s="765"/>
      <c r="CH13" s="766"/>
      <c r="CI13" s="767"/>
      <c r="CJ13" s="767"/>
      <c r="CK13" s="767"/>
      <c r="CL13" s="768"/>
      <c r="CM13" s="766"/>
      <c r="CN13" s="767"/>
      <c r="CO13" s="767"/>
      <c r="CP13" s="767"/>
      <c r="CQ13" s="768"/>
      <c r="CR13" s="766"/>
      <c r="CS13" s="767"/>
      <c r="CT13" s="767"/>
      <c r="CU13" s="767"/>
      <c r="CV13" s="768"/>
      <c r="CW13" s="766"/>
      <c r="CX13" s="767"/>
      <c r="CY13" s="767"/>
      <c r="CZ13" s="767"/>
      <c r="DA13" s="768"/>
      <c r="DB13" s="766"/>
      <c r="DC13" s="767"/>
      <c r="DD13" s="767"/>
      <c r="DE13" s="767"/>
      <c r="DF13" s="768"/>
      <c r="DG13" s="766"/>
      <c r="DH13" s="767"/>
      <c r="DI13" s="767"/>
      <c r="DJ13" s="767"/>
      <c r="DK13" s="768"/>
      <c r="DL13" s="766"/>
      <c r="DM13" s="767"/>
      <c r="DN13" s="767"/>
      <c r="DO13" s="767"/>
      <c r="DP13" s="768"/>
      <c r="DQ13" s="766"/>
      <c r="DR13" s="767"/>
      <c r="DS13" s="767"/>
      <c r="DT13" s="767"/>
      <c r="DU13" s="768"/>
      <c r="DV13" s="763"/>
      <c r="DW13" s="764"/>
      <c r="DX13" s="764"/>
      <c r="DY13" s="764"/>
      <c r="DZ13" s="769"/>
      <c r="EA13" s="229"/>
    </row>
    <row r="14" spans="1:131" s="230" customFormat="1" ht="26.25" customHeight="1">
      <c r="A14" s="233">
        <v>8</v>
      </c>
      <c r="B14" s="770"/>
      <c r="C14" s="771"/>
      <c r="D14" s="771"/>
      <c r="E14" s="771"/>
      <c r="F14" s="771"/>
      <c r="G14" s="771"/>
      <c r="H14" s="771"/>
      <c r="I14" s="771"/>
      <c r="J14" s="771"/>
      <c r="K14" s="771"/>
      <c r="L14" s="771"/>
      <c r="M14" s="771"/>
      <c r="N14" s="771"/>
      <c r="O14" s="771"/>
      <c r="P14" s="772"/>
      <c r="Q14" s="773"/>
      <c r="R14" s="774"/>
      <c r="S14" s="774"/>
      <c r="T14" s="774"/>
      <c r="U14" s="774"/>
      <c r="V14" s="774"/>
      <c r="W14" s="774"/>
      <c r="X14" s="774"/>
      <c r="Y14" s="774"/>
      <c r="Z14" s="774"/>
      <c r="AA14" s="774"/>
      <c r="AB14" s="774"/>
      <c r="AC14" s="774"/>
      <c r="AD14" s="774"/>
      <c r="AE14" s="775"/>
      <c r="AF14" s="776"/>
      <c r="AG14" s="777"/>
      <c r="AH14" s="777"/>
      <c r="AI14" s="777"/>
      <c r="AJ14" s="778"/>
      <c r="AK14" s="759"/>
      <c r="AL14" s="760"/>
      <c r="AM14" s="760"/>
      <c r="AN14" s="760"/>
      <c r="AO14" s="760"/>
      <c r="AP14" s="760"/>
      <c r="AQ14" s="760"/>
      <c r="AR14" s="760"/>
      <c r="AS14" s="760"/>
      <c r="AT14" s="760"/>
      <c r="AU14" s="761"/>
      <c r="AV14" s="761"/>
      <c r="AW14" s="761"/>
      <c r="AX14" s="761"/>
      <c r="AY14" s="762"/>
      <c r="AZ14" s="226"/>
      <c r="BA14" s="226"/>
      <c r="BB14" s="226"/>
      <c r="BC14" s="226"/>
      <c r="BD14" s="226"/>
      <c r="BE14" s="227"/>
      <c r="BF14" s="227"/>
      <c r="BG14" s="227"/>
      <c r="BH14" s="227"/>
      <c r="BI14" s="227"/>
      <c r="BJ14" s="227"/>
      <c r="BK14" s="227"/>
      <c r="BL14" s="227"/>
      <c r="BM14" s="227"/>
      <c r="BN14" s="227"/>
      <c r="BO14" s="227"/>
      <c r="BP14" s="227"/>
      <c r="BQ14" s="233">
        <v>8</v>
      </c>
      <c r="BR14" s="234"/>
      <c r="BS14" s="763"/>
      <c r="BT14" s="764"/>
      <c r="BU14" s="764"/>
      <c r="BV14" s="764"/>
      <c r="BW14" s="764"/>
      <c r="BX14" s="764"/>
      <c r="BY14" s="764"/>
      <c r="BZ14" s="764"/>
      <c r="CA14" s="764"/>
      <c r="CB14" s="764"/>
      <c r="CC14" s="764"/>
      <c r="CD14" s="764"/>
      <c r="CE14" s="764"/>
      <c r="CF14" s="764"/>
      <c r="CG14" s="765"/>
      <c r="CH14" s="766"/>
      <c r="CI14" s="767"/>
      <c r="CJ14" s="767"/>
      <c r="CK14" s="767"/>
      <c r="CL14" s="768"/>
      <c r="CM14" s="766"/>
      <c r="CN14" s="767"/>
      <c r="CO14" s="767"/>
      <c r="CP14" s="767"/>
      <c r="CQ14" s="768"/>
      <c r="CR14" s="766"/>
      <c r="CS14" s="767"/>
      <c r="CT14" s="767"/>
      <c r="CU14" s="767"/>
      <c r="CV14" s="768"/>
      <c r="CW14" s="766"/>
      <c r="CX14" s="767"/>
      <c r="CY14" s="767"/>
      <c r="CZ14" s="767"/>
      <c r="DA14" s="768"/>
      <c r="DB14" s="766"/>
      <c r="DC14" s="767"/>
      <c r="DD14" s="767"/>
      <c r="DE14" s="767"/>
      <c r="DF14" s="768"/>
      <c r="DG14" s="766"/>
      <c r="DH14" s="767"/>
      <c r="DI14" s="767"/>
      <c r="DJ14" s="767"/>
      <c r="DK14" s="768"/>
      <c r="DL14" s="766"/>
      <c r="DM14" s="767"/>
      <c r="DN14" s="767"/>
      <c r="DO14" s="767"/>
      <c r="DP14" s="768"/>
      <c r="DQ14" s="766"/>
      <c r="DR14" s="767"/>
      <c r="DS14" s="767"/>
      <c r="DT14" s="767"/>
      <c r="DU14" s="768"/>
      <c r="DV14" s="763"/>
      <c r="DW14" s="764"/>
      <c r="DX14" s="764"/>
      <c r="DY14" s="764"/>
      <c r="DZ14" s="769"/>
      <c r="EA14" s="229"/>
    </row>
    <row r="15" spans="1:131" s="230" customFormat="1" ht="26.25" customHeight="1">
      <c r="A15" s="233">
        <v>9</v>
      </c>
      <c r="B15" s="770"/>
      <c r="C15" s="771"/>
      <c r="D15" s="771"/>
      <c r="E15" s="771"/>
      <c r="F15" s="771"/>
      <c r="G15" s="771"/>
      <c r="H15" s="771"/>
      <c r="I15" s="771"/>
      <c r="J15" s="771"/>
      <c r="K15" s="771"/>
      <c r="L15" s="771"/>
      <c r="M15" s="771"/>
      <c r="N15" s="771"/>
      <c r="O15" s="771"/>
      <c r="P15" s="772"/>
      <c r="Q15" s="773"/>
      <c r="R15" s="774"/>
      <c r="S15" s="774"/>
      <c r="T15" s="774"/>
      <c r="U15" s="774"/>
      <c r="V15" s="774"/>
      <c r="W15" s="774"/>
      <c r="X15" s="774"/>
      <c r="Y15" s="774"/>
      <c r="Z15" s="774"/>
      <c r="AA15" s="774"/>
      <c r="AB15" s="774"/>
      <c r="AC15" s="774"/>
      <c r="AD15" s="774"/>
      <c r="AE15" s="775"/>
      <c r="AF15" s="776"/>
      <c r="AG15" s="777"/>
      <c r="AH15" s="777"/>
      <c r="AI15" s="777"/>
      <c r="AJ15" s="778"/>
      <c r="AK15" s="759"/>
      <c r="AL15" s="760"/>
      <c r="AM15" s="760"/>
      <c r="AN15" s="760"/>
      <c r="AO15" s="760"/>
      <c r="AP15" s="760"/>
      <c r="AQ15" s="760"/>
      <c r="AR15" s="760"/>
      <c r="AS15" s="760"/>
      <c r="AT15" s="760"/>
      <c r="AU15" s="761"/>
      <c r="AV15" s="761"/>
      <c r="AW15" s="761"/>
      <c r="AX15" s="761"/>
      <c r="AY15" s="762"/>
      <c r="AZ15" s="226"/>
      <c r="BA15" s="226"/>
      <c r="BB15" s="226"/>
      <c r="BC15" s="226"/>
      <c r="BD15" s="226"/>
      <c r="BE15" s="227"/>
      <c r="BF15" s="227"/>
      <c r="BG15" s="227"/>
      <c r="BH15" s="227"/>
      <c r="BI15" s="227"/>
      <c r="BJ15" s="227"/>
      <c r="BK15" s="227"/>
      <c r="BL15" s="227"/>
      <c r="BM15" s="227"/>
      <c r="BN15" s="227"/>
      <c r="BO15" s="227"/>
      <c r="BP15" s="227"/>
      <c r="BQ15" s="233">
        <v>9</v>
      </c>
      <c r="BR15" s="234"/>
      <c r="BS15" s="763"/>
      <c r="BT15" s="764"/>
      <c r="BU15" s="764"/>
      <c r="BV15" s="764"/>
      <c r="BW15" s="764"/>
      <c r="BX15" s="764"/>
      <c r="BY15" s="764"/>
      <c r="BZ15" s="764"/>
      <c r="CA15" s="764"/>
      <c r="CB15" s="764"/>
      <c r="CC15" s="764"/>
      <c r="CD15" s="764"/>
      <c r="CE15" s="764"/>
      <c r="CF15" s="764"/>
      <c r="CG15" s="765"/>
      <c r="CH15" s="766"/>
      <c r="CI15" s="767"/>
      <c r="CJ15" s="767"/>
      <c r="CK15" s="767"/>
      <c r="CL15" s="768"/>
      <c r="CM15" s="766"/>
      <c r="CN15" s="767"/>
      <c r="CO15" s="767"/>
      <c r="CP15" s="767"/>
      <c r="CQ15" s="768"/>
      <c r="CR15" s="766"/>
      <c r="CS15" s="767"/>
      <c r="CT15" s="767"/>
      <c r="CU15" s="767"/>
      <c r="CV15" s="768"/>
      <c r="CW15" s="766"/>
      <c r="CX15" s="767"/>
      <c r="CY15" s="767"/>
      <c r="CZ15" s="767"/>
      <c r="DA15" s="768"/>
      <c r="DB15" s="766"/>
      <c r="DC15" s="767"/>
      <c r="DD15" s="767"/>
      <c r="DE15" s="767"/>
      <c r="DF15" s="768"/>
      <c r="DG15" s="766"/>
      <c r="DH15" s="767"/>
      <c r="DI15" s="767"/>
      <c r="DJ15" s="767"/>
      <c r="DK15" s="768"/>
      <c r="DL15" s="766"/>
      <c r="DM15" s="767"/>
      <c r="DN15" s="767"/>
      <c r="DO15" s="767"/>
      <c r="DP15" s="768"/>
      <c r="DQ15" s="766"/>
      <c r="DR15" s="767"/>
      <c r="DS15" s="767"/>
      <c r="DT15" s="767"/>
      <c r="DU15" s="768"/>
      <c r="DV15" s="763"/>
      <c r="DW15" s="764"/>
      <c r="DX15" s="764"/>
      <c r="DY15" s="764"/>
      <c r="DZ15" s="769"/>
      <c r="EA15" s="229"/>
    </row>
    <row r="16" spans="1:131" s="230" customFormat="1" ht="26.25" customHeight="1">
      <c r="A16" s="233">
        <v>10</v>
      </c>
      <c r="B16" s="770"/>
      <c r="C16" s="771"/>
      <c r="D16" s="771"/>
      <c r="E16" s="771"/>
      <c r="F16" s="771"/>
      <c r="G16" s="771"/>
      <c r="H16" s="771"/>
      <c r="I16" s="771"/>
      <c r="J16" s="771"/>
      <c r="K16" s="771"/>
      <c r="L16" s="771"/>
      <c r="M16" s="771"/>
      <c r="N16" s="771"/>
      <c r="O16" s="771"/>
      <c r="P16" s="772"/>
      <c r="Q16" s="773"/>
      <c r="R16" s="774"/>
      <c r="S16" s="774"/>
      <c r="T16" s="774"/>
      <c r="U16" s="774"/>
      <c r="V16" s="774"/>
      <c r="W16" s="774"/>
      <c r="X16" s="774"/>
      <c r="Y16" s="774"/>
      <c r="Z16" s="774"/>
      <c r="AA16" s="774"/>
      <c r="AB16" s="774"/>
      <c r="AC16" s="774"/>
      <c r="AD16" s="774"/>
      <c r="AE16" s="775"/>
      <c r="AF16" s="776"/>
      <c r="AG16" s="777"/>
      <c r="AH16" s="777"/>
      <c r="AI16" s="777"/>
      <c r="AJ16" s="778"/>
      <c r="AK16" s="759"/>
      <c r="AL16" s="760"/>
      <c r="AM16" s="760"/>
      <c r="AN16" s="760"/>
      <c r="AO16" s="760"/>
      <c r="AP16" s="760"/>
      <c r="AQ16" s="760"/>
      <c r="AR16" s="760"/>
      <c r="AS16" s="760"/>
      <c r="AT16" s="760"/>
      <c r="AU16" s="761"/>
      <c r="AV16" s="761"/>
      <c r="AW16" s="761"/>
      <c r="AX16" s="761"/>
      <c r="AY16" s="762"/>
      <c r="AZ16" s="226"/>
      <c r="BA16" s="226"/>
      <c r="BB16" s="226"/>
      <c r="BC16" s="226"/>
      <c r="BD16" s="226"/>
      <c r="BE16" s="227"/>
      <c r="BF16" s="227"/>
      <c r="BG16" s="227"/>
      <c r="BH16" s="227"/>
      <c r="BI16" s="227"/>
      <c r="BJ16" s="227"/>
      <c r="BK16" s="227"/>
      <c r="BL16" s="227"/>
      <c r="BM16" s="227"/>
      <c r="BN16" s="227"/>
      <c r="BO16" s="227"/>
      <c r="BP16" s="227"/>
      <c r="BQ16" s="233">
        <v>10</v>
      </c>
      <c r="BR16" s="234"/>
      <c r="BS16" s="763"/>
      <c r="BT16" s="764"/>
      <c r="BU16" s="764"/>
      <c r="BV16" s="764"/>
      <c r="BW16" s="764"/>
      <c r="BX16" s="764"/>
      <c r="BY16" s="764"/>
      <c r="BZ16" s="764"/>
      <c r="CA16" s="764"/>
      <c r="CB16" s="764"/>
      <c r="CC16" s="764"/>
      <c r="CD16" s="764"/>
      <c r="CE16" s="764"/>
      <c r="CF16" s="764"/>
      <c r="CG16" s="765"/>
      <c r="CH16" s="766"/>
      <c r="CI16" s="767"/>
      <c r="CJ16" s="767"/>
      <c r="CK16" s="767"/>
      <c r="CL16" s="768"/>
      <c r="CM16" s="766"/>
      <c r="CN16" s="767"/>
      <c r="CO16" s="767"/>
      <c r="CP16" s="767"/>
      <c r="CQ16" s="768"/>
      <c r="CR16" s="766"/>
      <c r="CS16" s="767"/>
      <c r="CT16" s="767"/>
      <c r="CU16" s="767"/>
      <c r="CV16" s="768"/>
      <c r="CW16" s="766"/>
      <c r="CX16" s="767"/>
      <c r="CY16" s="767"/>
      <c r="CZ16" s="767"/>
      <c r="DA16" s="768"/>
      <c r="DB16" s="766"/>
      <c r="DC16" s="767"/>
      <c r="DD16" s="767"/>
      <c r="DE16" s="767"/>
      <c r="DF16" s="768"/>
      <c r="DG16" s="766"/>
      <c r="DH16" s="767"/>
      <c r="DI16" s="767"/>
      <c r="DJ16" s="767"/>
      <c r="DK16" s="768"/>
      <c r="DL16" s="766"/>
      <c r="DM16" s="767"/>
      <c r="DN16" s="767"/>
      <c r="DO16" s="767"/>
      <c r="DP16" s="768"/>
      <c r="DQ16" s="766"/>
      <c r="DR16" s="767"/>
      <c r="DS16" s="767"/>
      <c r="DT16" s="767"/>
      <c r="DU16" s="768"/>
      <c r="DV16" s="763"/>
      <c r="DW16" s="764"/>
      <c r="DX16" s="764"/>
      <c r="DY16" s="764"/>
      <c r="DZ16" s="769"/>
      <c r="EA16" s="229"/>
    </row>
    <row r="17" spans="1:131" s="230" customFormat="1" ht="26.25" customHeight="1">
      <c r="A17" s="233">
        <v>11</v>
      </c>
      <c r="B17" s="770"/>
      <c r="C17" s="771"/>
      <c r="D17" s="771"/>
      <c r="E17" s="771"/>
      <c r="F17" s="771"/>
      <c r="G17" s="771"/>
      <c r="H17" s="771"/>
      <c r="I17" s="771"/>
      <c r="J17" s="771"/>
      <c r="K17" s="771"/>
      <c r="L17" s="771"/>
      <c r="M17" s="771"/>
      <c r="N17" s="771"/>
      <c r="O17" s="771"/>
      <c r="P17" s="772"/>
      <c r="Q17" s="773"/>
      <c r="R17" s="774"/>
      <c r="S17" s="774"/>
      <c r="T17" s="774"/>
      <c r="U17" s="774"/>
      <c r="V17" s="774"/>
      <c r="W17" s="774"/>
      <c r="X17" s="774"/>
      <c r="Y17" s="774"/>
      <c r="Z17" s="774"/>
      <c r="AA17" s="774"/>
      <c r="AB17" s="774"/>
      <c r="AC17" s="774"/>
      <c r="AD17" s="774"/>
      <c r="AE17" s="775"/>
      <c r="AF17" s="776"/>
      <c r="AG17" s="777"/>
      <c r="AH17" s="777"/>
      <c r="AI17" s="777"/>
      <c r="AJ17" s="778"/>
      <c r="AK17" s="759"/>
      <c r="AL17" s="760"/>
      <c r="AM17" s="760"/>
      <c r="AN17" s="760"/>
      <c r="AO17" s="760"/>
      <c r="AP17" s="760"/>
      <c r="AQ17" s="760"/>
      <c r="AR17" s="760"/>
      <c r="AS17" s="760"/>
      <c r="AT17" s="760"/>
      <c r="AU17" s="761"/>
      <c r="AV17" s="761"/>
      <c r="AW17" s="761"/>
      <c r="AX17" s="761"/>
      <c r="AY17" s="762"/>
      <c r="AZ17" s="226"/>
      <c r="BA17" s="226"/>
      <c r="BB17" s="226"/>
      <c r="BC17" s="226"/>
      <c r="BD17" s="226"/>
      <c r="BE17" s="227"/>
      <c r="BF17" s="227"/>
      <c r="BG17" s="227"/>
      <c r="BH17" s="227"/>
      <c r="BI17" s="227"/>
      <c r="BJ17" s="227"/>
      <c r="BK17" s="227"/>
      <c r="BL17" s="227"/>
      <c r="BM17" s="227"/>
      <c r="BN17" s="227"/>
      <c r="BO17" s="227"/>
      <c r="BP17" s="227"/>
      <c r="BQ17" s="233">
        <v>11</v>
      </c>
      <c r="BR17" s="234"/>
      <c r="BS17" s="763"/>
      <c r="BT17" s="764"/>
      <c r="BU17" s="764"/>
      <c r="BV17" s="764"/>
      <c r="BW17" s="764"/>
      <c r="BX17" s="764"/>
      <c r="BY17" s="764"/>
      <c r="BZ17" s="764"/>
      <c r="CA17" s="764"/>
      <c r="CB17" s="764"/>
      <c r="CC17" s="764"/>
      <c r="CD17" s="764"/>
      <c r="CE17" s="764"/>
      <c r="CF17" s="764"/>
      <c r="CG17" s="765"/>
      <c r="CH17" s="766"/>
      <c r="CI17" s="767"/>
      <c r="CJ17" s="767"/>
      <c r="CK17" s="767"/>
      <c r="CL17" s="768"/>
      <c r="CM17" s="766"/>
      <c r="CN17" s="767"/>
      <c r="CO17" s="767"/>
      <c r="CP17" s="767"/>
      <c r="CQ17" s="768"/>
      <c r="CR17" s="766"/>
      <c r="CS17" s="767"/>
      <c r="CT17" s="767"/>
      <c r="CU17" s="767"/>
      <c r="CV17" s="768"/>
      <c r="CW17" s="766"/>
      <c r="CX17" s="767"/>
      <c r="CY17" s="767"/>
      <c r="CZ17" s="767"/>
      <c r="DA17" s="768"/>
      <c r="DB17" s="766"/>
      <c r="DC17" s="767"/>
      <c r="DD17" s="767"/>
      <c r="DE17" s="767"/>
      <c r="DF17" s="768"/>
      <c r="DG17" s="766"/>
      <c r="DH17" s="767"/>
      <c r="DI17" s="767"/>
      <c r="DJ17" s="767"/>
      <c r="DK17" s="768"/>
      <c r="DL17" s="766"/>
      <c r="DM17" s="767"/>
      <c r="DN17" s="767"/>
      <c r="DO17" s="767"/>
      <c r="DP17" s="768"/>
      <c r="DQ17" s="766"/>
      <c r="DR17" s="767"/>
      <c r="DS17" s="767"/>
      <c r="DT17" s="767"/>
      <c r="DU17" s="768"/>
      <c r="DV17" s="763"/>
      <c r="DW17" s="764"/>
      <c r="DX17" s="764"/>
      <c r="DY17" s="764"/>
      <c r="DZ17" s="769"/>
      <c r="EA17" s="229"/>
    </row>
    <row r="18" spans="1:131" s="230" customFormat="1" ht="26.25" customHeight="1">
      <c r="A18" s="233">
        <v>12</v>
      </c>
      <c r="B18" s="770"/>
      <c r="C18" s="771"/>
      <c r="D18" s="771"/>
      <c r="E18" s="771"/>
      <c r="F18" s="771"/>
      <c r="G18" s="771"/>
      <c r="H18" s="771"/>
      <c r="I18" s="771"/>
      <c r="J18" s="771"/>
      <c r="K18" s="771"/>
      <c r="L18" s="771"/>
      <c r="M18" s="771"/>
      <c r="N18" s="771"/>
      <c r="O18" s="771"/>
      <c r="P18" s="772"/>
      <c r="Q18" s="773"/>
      <c r="R18" s="774"/>
      <c r="S18" s="774"/>
      <c r="T18" s="774"/>
      <c r="U18" s="774"/>
      <c r="V18" s="774"/>
      <c r="W18" s="774"/>
      <c r="X18" s="774"/>
      <c r="Y18" s="774"/>
      <c r="Z18" s="774"/>
      <c r="AA18" s="774"/>
      <c r="AB18" s="774"/>
      <c r="AC18" s="774"/>
      <c r="AD18" s="774"/>
      <c r="AE18" s="775"/>
      <c r="AF18" s="776"/>
      <c r="AG18" s="777"/>
      <c r="AH18" s="777"/>
      <c r="AI18" s="777"/>
      <c r="AJ18" s="778"/>
      <c r="AK18" s="759"/>
      <c r="AL18" s="760"/>
      <c r="AM18" s="760"/>
      <c r="AN18" s="760"/>
      <c r="AO18" s="760"/>
      <c r="AP18" s="760"/>
      <c r="AQ18" s="760"/>
      <c r="AR18" s="760"/>
      <c r="AS18" s="760"/>
      <c r="AT18" s="760"/>
      <c r="AU18" s="761"/>
      <c r="AV18" s="761"/>
      <c r="AW18" s="761"/>
      <c r="AX18" s="761"/>
      <c r="AY18" s="762"/>
      <c r="AZ18" s="226"/>
      <c r="BA18" s="226"/>
      <c r="BB18" s="226"/>
      <c r="BC18" s="226"/>
      <c r="BD18" s="226"/>
      <c r="BE18" s="227"/>
      <c r="BF18" s="227"/>
      <c r="BG18" s="227"/>
      <c r="BH18" s="227"/>
      <c r="BI18" s="227"/>
      <c r="BJ18" s="227"/>
      <c r="BK18" s="227"/>
      <c r="BL18" s="227"/>
      <c r="BM18" s="227"/>
      <c r="BN18" s="227"/>
      <c r="BO18" s="227"/>
      <c r="BP18" s="227"/>
      <c r="BQ18" s="233">
        <v>12</v>
      </c>
      <c r="BR18" s="234"/>
      <c r="BS18" s="763"/>
      <c r="BT18" s="764"/>
      <c r="BU18" s="764"/>
      <c r="BV18" s="764"/>
      <c r="BW18" s="764"/>
      <c r="BX18" s="764"/>
      <c r="BY18" s="764"/>
      <c r="BZ18" s="764"/>
      <c r="CA18" s="764"/>
      <c r="CB18" s="764"/>
      <c r="CC18" s="764"/>
      <c r="CD18" s="764"/>
      <c r="CE18" s="764"/>
      <c r="CF18" s="764"/>
      <c r="CG18" s="765"/>
      <c r="CH18" s="766"/>
      <c r="CI18" s="767"/>
      <c r="CJ18" s="767"/>
      <c r="CK18" s="767"/>
      <c r="CL18" s="768"/>
      <c r="CM18" s="766"/>
      <c r="CN18" s="767"/>
      <c r="CO18" s="767"/>
      <c r="CP18" s="767"/>
      <c r="CQ18" s="768"/>
      <c r="CR18" s="766"/>
      <c r="CS18" s="767"/>
      <c r="CT18" s="767"/>
      <c r="CU18" s="767"/>
      <c r="CV18" s="768"/>
      <c r="CW18" s="766"/>
      <c r="CX18" s="767"/>
      <c r="CY18" s="767"/>
      <c r="CZ18" s="767"/>
      <c r="DA18" s="768"/>
      <c r="DB18" s="766"/>
      <c r="DC18" s="767"/>
      <c r="DD18" s="767"/>
      <c r="DE18" s="767"/>
      <c r="DF18" s="768"/>
      <c r="DG18" s="766"/>
      <c r="DH18" s="767"/>
      <c r="DI18" s="767"/>
      <c r="DJ18" s="767"/>
      <c r="DK18" s="768"/>
      <c r="DL18" s="766"/>
      <c r="DM18" s="767"/>
      <c r="DN18" s="767"/>
      <c r="DO18" s="767"/>
      <c r="DP18" s="768"/>
      <c r="DQ18" s="766"/>
      <c r="DR18" s="767"/>
      <c r="DS18" s="767"/>
      <c r="DT18" s="767"/>
      <c r="DU18" s="768"/>
      <c r="DV18" s="763"/>
      <c r="DW18" s="764"/>
      <c r="DX18" s="764"/>
      <c r="DY18" s="764"/>
      <c r="DZ18" s="769"/>
      <c r="EA18" s="229"/>
    </row>
    <row r="19" spans="1:131" s="230" customFormat="1" ht="26.25" customHeight="1">
      <c r="A19" s="233">
        <v>13</v>
      </c>
      <c r="B19" s="770"/>
      <c r="C19" s="771"/>
      <c r="D19" s="771"/>
      <c r="E19" s="771"/>
      <c r="F19" s="771"/>
      <c r="G19" s="771"/>
      <c r="H19" s="771"/>
      <c r="I19" s="771"/>
      <c r="J19" s="771"/>
      <c r="K19" s="771"/>
      <c r="L19" s="771"/>
      <c r="M19" s="771"/>
      <c r="N19" s="771"/>
      <c r="O19" s="771"/>
      <c r="P19" s="772"/>
      <c r="Q19" s="773"/>
      <c r="R19" s="774"/>
      <c r="S19" s="774"/>
      <c r="T19" s="774"/>
      <c r="U19" s="774"/>
      <c r="V19" s="774"/>
      <c r="W19" s="774"/>
      <c r="X19" s="774"/>
      <c r="Y19" s="774"/>
      <c r="Z19" s="774"/>
      <c r="AA19" s="774"/>
      <c r="AB19" s="774"/>
      <c r="AC19" s="774"/>
      <c r="AD19" s="774"/>
      <c r="AE19" s="775"/>
      <c r="AF19" s="776"/>
      <c r="AG19" s="777"/>
      <c r="AH19" s="777"/>
      <c r="AI19" s="777"/>
      <c r="AJ19" s="778"/>
      <c r="AK19" s="759"/>
      <c r="AL19" s="760"/>
      <c r="AM19" s="760"/>
      <c r="AN19" s="760"/>
      <c r="AO19" s="760"/>
      <c r="AP19" s="760"/>
      <c r="AQ19" s="760"/>
      <c r="AR19" s="760"/>
      <c r="AS19" s="760"/>
      <c r="AT19" s="760"/>
      <c r="AU19" s="761"/>
      <c r="AV19" s="761"/>
      <c r="AW19" s="761"/>
      <c r="AX19" s="761"/>
      <c r="AY19" s="762"/>
      <c r="AZ19" s="226"/>
      <c r="BA19" s="226"/>
      <c r="BB19" s="226"/>
      <c r="BC19" s="226"/>
      <c r="BD19" s="226"/>
      <c r="BE19" s="227"/>
      <c r="BF19" s="227"/>
      <c r="BG19" s="227"/>
      <c r="BH19" s="227"/>
      <c r="BI19" s="227"/>
      <c r="BJ19" s="227"/>
      <c r="BK19" s="227"/>
      <c r="BL19" s="227"/>
      <c r="BM19" s="227"/>
      <c r="BN19" s="227"/>
      <c r="BO19" s="227"/>
      <c r="BP19" s="227"/>
      <c r="BQ19" s="233">
        <v>13</v>
      </c>
      <c r="BR19" s="234"/>
      <c r="BS19" s="763"/>
      <c r="BT19" s="764"/>
      <c r="BU19" s="764"/>
      <c r="BV19" s="764"/>
      <c r="BW19" s="764"/>
      <c r="BX19" s="764"/>
      <c r="BY19" s="764"/>
      <c r="BZ19" s="764"/>
      <c r="CA19" s="764"/>
      <c r="CB19" s="764"/>
      <c r="CC19" s="764"/>
      <c r="CD19" s="764"/>
      <c r="CE19" s="764"/>
      <c r="CF19" s="764"/>
      <c r="CG19" s="765"/>
      <c r="CH19" s="766"/>
      <c r="CI19" s="767"/>
      <c r="CJ19" s="767"/>
      <c r="CK19" s="767"/>
      <c r="CL19" s="768"/>
      <c r="CM19" s="766"/>
      <c r="CN19" s="767"/>
      <c r="CO19" s="767"/>
      <c r="CP19" s="767"/>
      <c r="CQ19" s="768"/>
      <c r="CR19" s="766"/>
      <c r="CS19" s="767"/>
      <c r="CT19" s="767"/>
      <c r="CU19" s="767"/>
      <c r="CV19" s="768"/>
      <c r="CW19" s="766"/>
      <c r="CX19" s="767"/>
      <c r="CY19" s="767"/>
      <c r="CZ19" s="767"/>
      <c r="DA19" s="768"/>
      <c r="DB19" s="766"/>
      <c r="DC19" s="767"/>
      <c r="DD19" s="767"/>
      <c r="DE19" s="767"/>
      <c r="DF19" s="768"/>
      <c r="DG19" s="766"/>
      <c r="DH19" s="767"/>
      <c r="DI19" s="767"/>
      <c r="DJ19" s="767"/>
      <c r="DK19" s="768"/>
      <c r="DL19" s="766"/>
      <c r="DM19" s="767"/>
      <c r="DN19" s="767"/>
      <c r="DO19" s="767"/>
      <c r="DP19" s="768"/>
      <c r="DQ19" s="766"/>
      <c r="DR19" s="767"/>
      <c r="DS19" s="767"/>
      <c r="DT19" s="767"/>
      <c r="DU19" s="768"/>
      <c r="DV19" s="763"/>
      <c r="DW19" s="764"/>
      <c r="DX19" s="764"/>
      <c r="DY19" s="764"/>
      <c r="DZ19" s="769"/>
      <c r="EA19" s="229"/>
    </row>
    <row r="20" spans="1:131" s="230" customFormat="1" ht="26.25" customHeight="1">
      <c r="A20" s="233">
        <v>14</v>
      </c>
      <c r="B20" s="770"/>
      <c r="C20" s="771"/>
      <c r="D20" s="771"/>
      <c r="E20" s="771"/>
      <c r="F20" s="771"/>
      <c r="G20" s="771"/>
      <c r="H20" s="771"/>
      <c r="I20" s="771"/>
      <c r="J20" s="771"/>
      <c r="K20" s="771"/>
      <c r="L20" s="771"/>
      <c r="M20" s="771"/>
      <c r="N20" s="771"/>
      <c r="O20" s="771"/>
      <c r="P20" s="772"/>
      <c r="Q20" s="773"/>
      <c r="R20" s="774"/>
      <c r="S20" s="774"/>
      <c r="T20" s="774"/>
      <c r="U20" s="774"/>
      <c r="V20" s="774"/>
      <c r="W20" s="774"/>
      <c r="X20" s="774"/>
      <c r="Y20" s="774"/>
      <c r="Z20" s="774"/>
      <c r="AA20" s="774"/>
      <c r="AB20" s="774"/>
      <c r="AC20" s="774"/>
      <c r="AD20" s="774"/>
      <c r="AE20" s="775"/>
      <c r="AF20" s="776"/>
      <c r="AG20" s="777"/>
      <c r="AH20" s="777"/>
      <c r="AI20" s="777"/>
      <c r="AJ20" s="778"/>
      <c r="AK20" s="759"/>
      <c r="AL20" s="760"/>
      <c r="AM20" s="760"/>
      <c r="AN20" s="760"/>
      <c r="AO20" s="760"/>
      <c r="AP20" s="760"/>
      <c r="AQ20" s="760"/>
      <c r="AR20" s="760"/>
      <c r="AS20" s="760"/>
      <c r="AT20" s="760"/>
      <c r="AU20" s="761"/>
      <c r="AV20" s="761"/>
      <c r="AW20" s="761"/>
      <c r="AX20" s="761"/>
      <c r="AY20" s="762"/>
      <c r="AZ20" s="226"/>
      <c r="BA20" s="226"/>
      <c r="BB20" s="226"/>
      <c r="BC20" s="226"/>
      <c r="BD20" s="226"/>
      <c r="BE20" s="227"/>
      <c r="BF20" s="227"/>
      <c r="BG20" s="227"/>
      <c r="BH20" s="227"/>
      <c r="BI20" s="227"/>
      <c r="BJ20" s="227"/>
      <c r="BK20" s="227"/>
      <c r="BL20" s="227"/>
      <c r="BM20" s="227"/>
      <c r="BN20" s="227"/>
      <c r="BO20" s="227"/>
      <c r="BP20" s="227"/>
      <c r="BQ20" s="233">
        <v>14</v>
      </c>
      <c r="BR20" s="234"/>
      <c r="BS20" s="763"/>
      <c r="BT20" s="764"/>
      <c r="BU20" s="764"/>
      <c r="BV20" s="764"/>
      <c r="BW20" s="764"/>
      <c r="BX20" s="764"/>
      <c r="BY20" s="764"/>
      <c r="BZ20" s="764"/>
      <c r="CA20" s="764"/>
      <c r="CB20" s="764"/>
      <c r="CC20" s="764"/>
      <c r="CD20" s="764"/>
      <c r="CE20" s="764"/>
      <c r="CF20" s="764"/>
      <c r="CG20" s="765"/>
      <c r="CH20" s="766"/>
      <c r="CI20" s="767"/>
      <c r="CJ20" s="767"/>
      <c r="CK20" s="767"/>
      <c r="CL20" s="768"/>
      <c r="CM20" s="766"/>
      <c r="CN20" s="767"/>
      <c r="CO20" s="767"/>
      <c r="CP20" s="767"/>
      <c r="CQ20" s="768"/>
      <c r="CR20" s="766"/>
      <c r="CS20" s="767"/>
      <c r="CT20" s="767"/>
      <c r="CU20" s="767"/>
      <c r="CV20" s="768"/>
      <c r="CW20" s="766"/>
      <c r="CX20" s="767"/>
      <c r="CY20" s="767"/>
      <c r="CZ20" s="767"/>
      <c r="DA20" s="768"/>
      <c r="DB20" s="766"/>
      <c r="DC20" s="767"/>
      <c r="DD20" s="767"/>
      <c r="DE20" s="767"/>
      <c r="DF20" s="768"/>
      <c r="DG20" s="766"/>
      <c r="DH20" s="767"/>
      <c r="DI20" s="767"/>
      <c r="DJ20" s="767"/>
      <c r="DK20" s="768"/>
      <c r="DL20" s="766"/>
      <c r="DM20" s="767"/>
      <c r="DN20" s="767"/>
      <c r="DO20" s="767"/>
      <c r="DP20" s="768"/>
      <c r="DQ20" s="766"/>
      <c r="DR20" s="767"/>
      <c r="DS20" s="767"/>
      <c r="DT20" s="767"/>
      <c r="DU20" s="768"/>
      <c r="DV20" s="763"/>
      <c r="DW20" s="764"/>
      <c r="DX20" s="764"/>
      <c r="DY20" s="764"/>
      <c r="DZ20" s="769"/>
      <c r="EA20" s="229"/>
    </row>
    <row r="21" spans="1:131" s="230" customFormat="1" ht="26.25" customHeight="1" thickBot="1">
      <c r="A21" s="233">
        <v>15</v>
      </c>
      <c r="B21" s="770"/>
      <c r="C21" s="771"/>
      <c r="D21" s="771"/>
      <c r="E21" s="771"/>
      <c r="F21" s="771"/>
      <c r="G21" s="771"/>
      <c r="H21" s="771"/>
      <c r="I21" s="771"/>
      <c r="J21" s="771"/>
      <c r="K21" s="771"/>
      <c r="L21" s="771"/>
      <c r="M21" s="771"/>
      <c r="N21" s="771"/>
      <c r="O21" s="771"/>
      <c r="P21" s="772"/>
      <c r="Q21" s="773"/>
      <c r="R21" s="774"/>
      <c r="S21" s="774"/>
      <c r="T21" s="774"/>
      <c r="U21" s="774"/>
      <c r="V21" s="774"/>
      <c r="W21" s="774"/>
      <c r="X21" s="774"/>
      <c r="Y21" s="774"/>
      <c r="Z21" s="774"/>
      <c r="AA21" s="774"/>
      <c r="AB21" s="774"/>
      <c r="AC21" s="774"/>
      <c r="AD21" s="774"/>
      <c r="AE21" s="775"/>
      <c r="AF21" s="776"/>
      <c r="AG21" s="777"/>
      <c r="AH21" s="777"/>
      <c r="AI21" s="777"/>
      <c r="AJ21" s="778"/>
      <c r="AK21" s="759"/>
      <c r="AL21" s="760"/>
      <c r="AM21" s="760"/>
      <c r="AN21" s="760"/>
      <c r="AO21" s="760"/>
      <c r="AP21" s="760"/>
      <c r="AQ21" s="760"/>
      <c r="AR21" s="760"/>
      <c r="AS21" s="760"/>
      <c r="AT21" s="760"/>
      <c r="AU21" s="761"/>
      <c r="AV21" s="761"/>
      <c r="AW21" s="761"/>
      <c r="AX21" s="761"/>
      <c r="AY21" s="762"/>
      <c r="AZ21" s="226"/>
      <c r="BA21" s="226"/>
      <c r="BB21" s="226"/>
      <c r="BC21" s="226"/>
      <c r="BD21" s="226"/>
      <c r="BE21" s="227"/>
      <c r="BF21" s="227"/>
      <c r="BG21" s="227"/>
      <c r="BH21" s="227"/>
      <c r="BI21" s="227"/>
      <c r="BJ21" s="227"/>
      <c r="BK21" s="227"/>
      <c r="BL21" s="227"/>
      <c r="BM21" s="227"/>
      <c r="BN21" s="227"/>
      <c r="BO21" s="227"/>
      <c r="BP21" s="227"/>
      <c r="BQ21" s="233">
        <v>15</v>
      </c>
      <c r="BR21" s="234"/>
      <c r="BS21" s="763"/>
      <c r="BT21" s="764"/>
      <c r="BU21" s="764"/>
      <c r="BV21" s="764"/>
      <c r="BW21" s="764"/>
      <c r="BX21" s="764"/>
      <c r="BY21" s="764"/>
      <c r="BZ21" s="764"/>
      <c r="CA21" s="764"/>
      <c r="CB21" s="764"/>
      <c r="CC21" s="764"/>
      <c r="CD21" s="764"/>
      <c r="CE21" s="764"/>
      <c r="CF21" s="764"/>
      <c r="CG21" s="765"/>
      <c r="CH21" s="766"/>
      <c r="CI21" s="767"/>
      <c r="CJ21" s="767"/>
      <c r="CK21" s="767"/>
      <c r="CL21" s="768"/>
      <c r="CM21" s="766"/>
      <c r="CN21" s="767"/>
      <c r="CO21" s="767"/>
      <c r="CP21" s="767"/>
      <c r="CQ21" s="768"/>
      <c r="CR21" s="766"/>
      <c r="CS21" s="767"/>
      <c r="CT21" s="767"/>
      <c r="CU21" s="767"/>
      <c r="CV21" s="768"/>
      <c r="CW21" s="766"/>
      <c r="CX21" s="767"/>
      <c r="CY21" s="767"/>
      <c r="CZ21" s="767"/>
      <c r="DA21" s="768"/>
      <c r="DB21" s="766"/>
      <c r="DC21" s="767"/>
      <c r="DD21" s="767"/>
      <c r="DE21" s="767"/>
      <c r="DF21" s="768"/>
      <c r="DG21" s="766"/>
      <c r="DH21" s="767"/>
      <c r="DI21" s="767"/>
      <c r="DJ21" s="767"/>
      <c r="DK21" s="768"/>
      <c r="DL21" s="766"/>
      <c r="DM21" s="767"/>
      <c r="DN21" s="767"/>
      <c r="DO21" s="767"/>
      <c r="DP21" s="768"/>
      <c r="DQ21" s="766"/>
      <c r="DR21" s="767"/>
      <c r="DS21" s="767"/>
      <c r="DT21" s="767"/>
      <c r="DU21" s="768"/>
      <c r="DV21" s="763"/>
      <c r="DW21" s="764"/>
      <c r="DX21" s="764"/>
      <c r="DY21" s="764"/>
      <c r="DZ21" s="769"/>
      <c r="EA21" s="229"/>
    </row>
    <row r="22" spans="1:131" s="230" customFormat="1" ht="26.25" customHeight="1">
      <c r="A22" s="233">
        <v>16</v>
      </c>
      <c r="B22" s="770"/>
      <c r="C22" s="771"/>
      <c r="D22" s="771"/>
      <c r="E22" s="771"/>
      <c r="F22" s="771"/>
      <c r="G22" s="771"/>
      <c r="H22" s="771"/>
      <c r="I22" s="771"/>
      <c r="J22" s="771"/>
      <c r="K22" s="771"/>
      <c r="L22" s="771"/>
      <c r="M22" s="771"/>
      <c r="N22" s="771"/>
      <c r="O22" s="771"/>
      <c r="P22" s="772"/>
      <c r="Q22" s="789"/>
      <c r="R22" s="790"/>
      <c r="S22" s="790"/>
      <c r="T22" s="790"/>
      <c r="U22" s="790"/>
      <c r="V22" s="790"/>
      <c r="W22" s="790"/>
      <c r="X22" s="790"/>
      <c r="Y22" s="790"/>
      <c r="Z22" s="790"/>
      <c r="AA22" s="790"/>
      <c r="AB22" s="790"/>
      <c r="AC22" s="790"/>
      <c r="AD22" s="790"/>
      <c r="AE22" s="791"/>
      <c r="AF22" s="776"/>
      <c r="AG22" s="777"/>
      <c r="AH22" s="777"/>
      <c r="AI22" s="777"/>
      <c r="AJ22" s="778"/>
      <c r="AK22" s="792"/>
      <c r="AL22" s="793"/>
      <c r="AM22" s="793"/>
      <c r="AN22" s="793"/>
      <c r="AO22" s="793"/>
      <c r="AP22" s="793"/>
      <c r="AQ22" s="793"/>
      <c r="AR22" s="793"/>
      <c r="AS22" s="793"/>
      <c r="AT22" s="793"/>
      <c r="AU22" s="794"/>
      <c r="AV22" s="794"/>
      <c r="AW22" s="794"/>
      <c r="AX22" s="794"/>
      <c r="AY22" s="795"/>
      <c r="AZ22" s="796" t="s">
        <v>376</v>
      </c>
      <c r="BA22" s="796"/>
      <c r="BB22" s="796"/>
      <c r="BC22" s="796"/>
      <c r="BD22" s="797"/>
      <c r="BE22" s="227"/>
      <c r="BF22" s="227"/>
      <c r="BG22" s="227"/>
      <c r="BH22" s="227"/>
      <c r="BI22" s="227"/>
      <c r="BJ22" s="227"/>
      <c r="BK22" s="227"/>
      <c r="BL22" s="227"/>
      <c r="BM22" s="227"/>
      <c r="BN22" s="227"/>
      <c r="BO22" s="227"/>
      <c r="BP22" s="227"/>
      <c r="BQ22" s="233">
        <v>16</v>
      </c>
      <c r="BR22" s="234"/>
      <c r="BS22" s="763"/>
      <c r="BT22" s="764"/>
      <c r="BU22" s="764"/>
      <c r="BV22" s="764"/>
      <c r="BW22" s="764"/>
      <c r="BX22" s="764"/>
      <c r="BY22" s="764"/>
      <c r="BZ22" s="764"/>
      <c r="CA22" s="764"/>
      <c r="CB22" s="764"/>
      <c r="CC22" s="764"/>
      <c r="CD22" s="764"/>
      <c r="CE22" s="764"/>
      <c r="CF22" s="764"/>
      <c r="CG22" s="765"/>
      <c r="CH22" s="766"/>
      <c r="CI22" s="767"/>
      <c r="CJ22" s="767"/>
      <c r="CK22" s="767"/>
      <c r="CL22" s="768"/>
      <c r="CM22" s="766"/>
      <c r="CN22" s="767"/>
      <c r="CO22" s="767"/>
      <c r="CP22" s="767"/>
      <c r="CQ22" s="768"/>
      <c r="CR22" s="766"/>
      <c r="CS22" s="767"/>
      <c r="CT22" s="767"/>
      <c r="CU22" s="767"/>
      <c r="CV22" s="768"/>
      <c r="CW22" s="766"/>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63"/>
      <c r="DW22" s="764"/>
      <c r="DX22" s="764"/>
      <c r="DY22" s="764"/>
      <c r="DZ22" s="769"/>
      <c r="EA22" s="229"/>
    </row>
    <row r="23" spans="1:131" s="230" customFormat="1" ht="26.25" customHeight="1" thickBot="1">
      <c r="A23" s="235" t="s">
        <v>377</v>
      </c>
      <c r="B23" s="779" t="s">
        <v>378</v>
      </c>
      <c r="C23" s="780"/>
      <c r="D23" s="780"/>
      <c r="E23" s="780"/>
      <c r="F23" s="780"/>
      <c r="G23" s="780"/>
      <c r="H23" s="780"/>
      <c r="I23" s="780"/>
      <c r="J23" s="780"/>
      <c r="K23" s="780"/>
      <c r="L23" s="780"/>
      <c r="M23" s="780"/>
      <c r="N23" s="780"/>
      <c r="O23" s="780"/>
      <c r="P23" s="781"/>
      <c r="Q23" s="782">
        <v>7139</v>
      </c>
      <c r="R23" s="783"/>
      <c r="S23" s="783"/>
      <c r="T23" s="783"/>
      <c r="U23" s="783"/>
      <c r="V23" s="783">
        <v>7029</v>
      </c>
      <c r="W23" s="783"/>
      <c r="X23" s="783"/>
      <c r="Y23" s="783"/>
      <c r="Z23" s="783"/>
      <c r="AA23" s="783">
        <v>110</v>
      </c>
      <c r="AB23" s="783"/>
      <c r="AC23" s="783"/>
      <c r="AD23" s="783"/>
      <c r="AE23" s="784"/>
      <c r="AF23" s="785">
        <v>107</v>
      </c>
      <c r="AG23" s="783"/>
      <c r="AH23" s="783"/>
      <c r="AI23" s="783"/>
      <c r="AJ23" s="786"/>
      <c r="AK23" s="787"/>
      <c r="AL23" s="788"/>
      <c r="AM23" s="788"/>
      <c r="AN23" s="788"/>
      <c r="AO23" s="788"/>
      <c r="AP23" s="783">
        <v>6524</v>
      </c>
      <c r="AQ23" s="783"/>
      <c r="AR23" s="783"/>
      <c r="AS23" s="783"/>
      <c r="AT23" s="783"/>
      <c r="AU23" s="799"/>
      <c r="AV23" s="799"/>
      <c r="AW23" s="799"/>
      <c r="AX23" s="799"/>
      <c r="AY23" s="800"/>
      <c r="AZ23" s="351" t="s">
        <v>122</v>
      </c>
      <c r="BA23" s="352"/>
      <c r="BB23" s="352"/>
      <c r="BC23" s="352"/>
      <c r="BD23" s="353"/>
      <c r="BE23" s="227"/>
      <c r="BF23" s="227"/>
      <c r="BG23" s="227"/>
      <c r="BH23" s="227"/>
      <c r="BI23" s="227"/>
      <c r="BJ23" s="227"/>
      <c r="BK23" s="227"/>
      <c r="BL23" s="227"/>
      <c r="BM23" s="227"/>
      <c r="BN23" s="227"/>
      <c r="BO23" s="227"/>
      <c r="BP23" s="227"/>
      <c r="BQ23" s="233">
        <v>17</v>
      </c>
      <c r="BR23" s="234"/>
      <c r="BS23" s="763"/>
      <c r="BT23" s="764"/>
      <c r="BU23" s="764"/>
      <c r="BV23" s="764"/>
      <c r="BW23" s="764"/>
      <c r="BX23" s="764"/>
      <c r="BY23" s="764"/>
      <c r="BZ23" s="764"/>
      <c r="CA23" s="764"/>
      <c r="CB23" s="764"/>
      <c r="CC23" s="764"/>
      <c r="CD23" s="764"/>
      <c r="CE23" s="764"/>
      <c r="CF23" s="764"/>
      <c r="CG23" s="765"/>
      <c r="CH23" s="766"/>
      <c r="CI23" s="767"/>
      <c r="CJ23" s="767"/>
      <c r="CK23" s="767"/>
      <c r="CL23" s="768"/>
      <c r="CM23" s="766"/>
      <c r="CN23" s="767"/>
      <c r="CO23" s="767"/>
      <c r="CP23" s="767"/>
      <c r="CQ23" s="768"/>
      <c r="CR23" s="766"/>
      <c r="CS23" s="767"/>
      <c r="CT23" s="767"/>
      <c r="CU23" s="767"/>
      <c r="CV23" s="768"/>
      <c r="CW23" s="766"/>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63"/>
      <c r="DW23" s="764"/>
      <c r="DX23" s="764"/>
      <c r="DY23" s="764"/>
      <c r="DZ23" s="769"/>
      <c r="EA23" s="229"/>
    </row>
    <row r="24" spans="1:131" s="230" customFormat="1" ht="26.25" customHeight="1">
      <c r="A24" s="798" t="s">
        <v>379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6"/>
      <c r="BA24" s="226"/>
      <c r="BB24" s="226"/>
      <c r="BC24" s="226"/>
      <c r="BD24" s="226"/>
      <c r="BE24" s="227"/>
      <c r="BF24" s="227"/>
      <c r="BG24" s="227"/>
      <c r="BH24" s="227"/>
      <c r="BI24" s="227"/>
      <c r="BJ24" s="227"/>
      <c r="BK24" s="227"/>
      <c r="BL24" s="227"/>
      <c r="BM24" s="227"/>
      <c r="BN24" s="227"/>
      <c r="BO24" s="227"/>
      <c r="BP24" s="227"/>
      <c r="BQ24" s="233">
        <v>18</v>
      </c>
      <c r="BR24" s="234"/>
      <c r="BS24" s="763"/>
      <c r="BT24" s="764"/>
      <c r="BU24" s="764"/>
      <c r="BV24" s="764"/>
      <c r="BW24" s="764"/>
      <c r="BX24" s="764"/>
      <c r="BY24" s="764"/>
      <c r="BZ24" s="764"/>
      <c r="CA24" s="764"/>
      <c r="CB24" s="764"/>
      <c r="CC24" s="764"/>
      <c r="CD24" s="764"/>
      <c r="CE24" s="764"/>
      <c r="CF24" s="764"/>
      <c r="CG24" s="765"/>
      <c r="CH24" s="766"/>
      <c r="CI24" s="767"/>
      <c r="CJ24" s="767"/>
      <c r="CK24" s="767"/>
      <c r="CL24" s="768"/>
      <c r="CM24" s="766"/>
      <c r="CN24" s="767"/>
      <c r="CO24" s="767"/>
      <c r="CP24" s="767"/>
      <c r="CQ24" s="768"/>
      <c r="CR24" s="766"/>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63"/>
      <c r="DW24" s="764"/>
      <c r="DX24" s="764"/>
      <c r="DY24" s="764"/>
      <c r="DZ24" s="769"/>
      <c r="EA24" s="229"/>
    </row>
    <row r="25" spans="1:131" ht="26.25" customHeight="1" thickBot="1">
      <c r="A25" s="715" t="s">
        <v>380</v>
      </c>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c r="BE25" s="715"/>
      <c r="BF25" s="715"/>
      <c r="BG25" s="715"/>
      <c r="BH25" s="715"/>
      <c r="BI25" s="715"/>
      <c r="BJ25" s="226"/>
      <c r="BK25" s="226"/>
      <c r="BL25" s="226"/>
      <c r="BM25" s="226"/>
      <c r="BN25" s="226"/>
      <c r="BO25" s="236"/>
      <c r="BP25" s="236"/>
      <c r="BQ25" s="233">
        <v>19</v>
      </c>
      <c r="BR25" s="234"/>
      <c r="BS25" s="763"/>
      <c r="BT25" s="764"/>
      <c r="BU25" s="764"/>
      <c r="BV25" s="764"/>
      <c r="BW25" s="764"/>
      <c r="BX25" s="764"/>
      <c r="BY25" s="764"/>
      <c r="BZ25" s="764"/>
      <c r="CA25" s="764"/>
      <c r="CB25" s="764"/>
      <c r="CC25" s="764"/>
      <c r="CD25" s="764"/>
      <c r="CE25" s="764"/>
      <c r="CF25" s="764"/>
      <c r="CG25" s="765"/>
      <c r="CH25" s="766"/>
      <c r="CI25" s="767"/>
      <c r="CJ25" s="767"/>
      <c r="CK25" s="767"/>
      <c r="CL25" s="768"/>
      <c r="CM25" s="766"/>
      <c r="CN25" s="767"/>
      <c r="CO25" s="767"/>
      <c r="CP25" s="767"/>
      <c r="CQ25" s="768"/>
      <c r="CR25" s="766"/>
      <c r="CS25" s="767"/>
      <c r="CT25" s="767"/>
      <c r="CU25" s="767"/>
      <c r="CV25" s="768"/>
      <c r="CW25" s="766"/>
      <c r="CX25" s="767"/>
      <c r="CY25" s="767"/>
      <c r="CZ25" s="767"/>
      <c r="DA25" s="768"/>
      <c r="DB25" s="766"/>
      <c r="DC25" s="767"/>
      <c r="DD25" s="767"/>
      <c r="DE25" s="767"/>
      <c r="DF25" s="768"/>
      <c r="DG25" s="766"/>
      <c r="DH25" s="767"/>
      <c r="DI25" s="767"/>
      <c r="DJ25" s="767"/>
      <c r="DK25" s="768"/>
      <c r="DL25" s="766"/>
      <c r="DM25" s="767"/>
      <c r="DN25" s="767"/>
      <c r="DO25" s="767"/>
      <c r="DP25" s="768"/>
      <c r="DQ25" s="766"/>
      <c r="DR25" s="767"/>
      <c r="DS25" s="767"/>
      <c r="DT25" s="767"/>
      <c r="DU25" s="768"/>
      <c r="DV25" s="763"/>
      <c r="DW25" s="764"/>
      <c r="DX25" s="764"/>
      <c r="DY25" s="764"/>
      <c r="DZ25" s="769"/>
      <c r="EA25" s="224"/>
    </row>
    <row r="26" spans="1:131" ht="26.25" customHeight="1">
      <c r="A26" s="717" t="s">
        <v>358</v>
      </c>
      <c r="B26" s="718"/>
      <c r="C26" s="718"/>
      <c r="D26" s="718"/>
      <c r="E26" s="718"/>
      <c r="F26" s="718"/>
      <c r="G26" s="718"/>
      <c r="H26" s="718"/>
      <c r="I26" s="718"/>
      <c r="J26" s="718"/>
      <c r="K26" s="718"/>
      <c r="L26" s="718"/>
      <c r="M26" s="718"/>
      <c r="N26" s="718"/>
      <c r="O26" s="718"/>
      <c r="P26" s="719"/>
      <c r="Q26" s="723" t="s">
        <v>381</v>
      </c>
      <c r="R26" s="724"/>
      <c r="S26" s="724"/>
      <c r="T26" s="724"/>
      <c r="U26" s="725"/>
      <c r="V26" s="723" t="s">
        <v>382</v>
      </c>
      <c r="W26" s="724"/>
      <c r="X26" s="724"/>
      <c r="Y26" s="724"/>
      <c r="Z26" s="725"/>
      <c r="AA26" s="723" t="s">
        <v>383</v>
      </c>
      <c r="AB26" s="724"/>
      <c r="AC26" s="724"/>
      <c r="AD26" s="724"/>
      <c r="AE26" s="724"/>
      <c r="AF26" s="801" t="s">
        <v>384</v>
      </c>
      <c r="AG26" s="802"/>
      <c r="AH26" s="802"/>
      <c r="AI26" s="802"/>
      <c r="AJ26" s="803"/>
      <c r="AK26" s="724" t="s">
        <v>385</v>
      </c>
      <c r="AL26" s="724"/>
      <c r="AM26" s="724"/>
      <c r="AN26" s="724"/>
      <c r="AO26" s="725"/>
      <c r="AP26" s="723" t="s">
        <v>386</v>
      </c>
      <c r="AQ26" s="724"/>
      <c r="AR26" s="724"/>
      <c r="AS26" s="724"/>
      <c r="AT26" s="725"/>
      <c r="AU26" s="723" t="s">
        <v>387</v>
      </c>
      <c r="AV26" s="724"/>
      <c r="AW26" s="724"/>
      <c r="AX26" s="724"/>
      <c r="AY26" s="725"/>
      <c r="AZ26" s="723" t="s">
        <v>388</v>
      </c>
      <c r="BA26" s="724"/>
      <c r="BB26" s="724"/>
      <c r="BC26" s="724"/>
      <c r="BD26" s="725"/>
      <c r="BE26" s="723" t="s">
        <v>365</v>
      </c>
      <c r="BF26" s="724"/>
      <c r="BG26" s="724"/>
      <c r="BH26" s="724"/>
      <c r="BI26" s="730"/>
      <c r="BJ26" s="226"/>
      <c r="BK26" s="226"/>
      <c r="BL26" s="226"/>
      <c r="BM26" s="226"/>
      <c r="BN26" s="226"/>
      <c r="BO26" s="236"/>
      <c r="BP26" s="236"/>
      <c r="BQ26" s="233">
        <v>20</v>
      </c>
      <c r="BR26" s="234"/>
      <c r="BS26" s="763"/>
      <c r="BT26" s="764"/>
      <c r="BU26" s="764"/>
      <c r="BV26" s="764"/>
      <c r="BW26" s="764"/>
      <c r="BX26" s="764"/>
      <c r="BY26" s="764"/>
      <c r="BZ26" s="764"/>
      <c r="CA26" s="764"/>
      <c r="CB26" s="764"/>
      <c r="CC26" s="764"/>
      <c r="CD26" s="764"/>
      <c r="CE26" s="764"/>
      <c r="CF26" s="764"/>
      <c r="CG26" s="765"/>
      <c r="CH26" s="766"/>
      <c r="CI26" s="767"/>
      <c r="CJ26" s="767"/>
      <c r="CK26" s="767"/>
      <c r="CL26" s="768"/>
      <c r="CM26" s="766"/>
      <c r="CN26" s="767"/>
      <c r="CO26" s="767"/>
      <c r="CP26" s="767"/>
      <c r="CQ26" s="768"/>
      <c r="CR26" s="766"/>
      <c r="CS26" s="767"/>
      <c r="CT26" s="767"/>
      <c r="CU26" s="767"/>
      <c r="CV26" s="768"/>
      <c r="CW26" s="766"/>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63"/>
      <c r="DW26" s="764"/>
      <c r="DX26" s="764"/>
      <c r="DY26" s="764"/>
      <c r="DZ26" s="769"/>
      <c r="EA26" s="224"/>
    </row>
    <row r="27" spans="1:131" ht="26.25" customHeight="1" thickBot="1">
      <c r="A27" s="720"/>
      <c r="B27" s="721"/>
      <c r="C27" s="721"/>
      <c r="D27" s="721"/>
      <c r="E27" s="721"/>
      <c r="F27" s="721"/>
      <c r="G27" s="721"/>
      <c r="H27" s="721"/>
      <c r="I27" s="721"/>
      <c r="J27" s="721"/>
      <c r="K27" s="721"/>
      <c r="L27" s="721"/>
      <c r="M27" s="721"/>
      <c r="N27" s="721"/>
      <c r="O27" s="721"/>
      <c r="P27" s="722"/>
      <c r="Q27" s="726"/>
      <c r="R27" s="727"/>
      <c r="S27" s="727"/>
      <c r="T27" s="727"/>
      <c r="U27" s="728"/>
      <c r="V27" s="726"/>
      <c r="W27" s="727"/>
      <c r="X27" s="727"/>
      <c r="Y27" s="727"/>
      <c r="Z27" s="728"/>
      <c r="AA27" s="726"/>
      <c r="AB27" s="727"/>
      <c r="AC27" s="727"/>
      <c r="AD27" s="727"/>
      <c r="AE27" s="727"/>
      <c r="AF27" s="804"/>
      <c r="AG27" s="805"/>
      <c r="AH27" s="805"/>
      <c r="AI27" s="805"/>
      <c r="AJ27" s="806"/>
      <c r="AK27" s="727"/>
      <c r="AL27" s="727"/>
      <c r="AM27" s="727"/>
      <c r="AN27" s="727"/>
      <c r="AO27" s="728"/>
      <c r="AP27" s="726"/>
      <c r="AQ27" s="727"/>
      <c r="AR27" s="727"/>
      <c r="AS27" s="727"/>
      <c r="AT27" s="728"/>
      <c r="AU27" s="726"/>
      <c r="AV27" s="727"/>
      <c r="AW27" s="727"/>
      <c r="AX27" s="727"/>
      <c r="AY27" s="728"/>
      <c r="AZ27" s="726"/>
      <c r="BA27" s="727"/>
      <c r="BB27" s="727"/>
      <c r="BC27" s="727"/>
      <c r="BD27" s="728"/>
      <c r="BE27" s="726"/>
      <c r="BF27" s="727"/>
      <c r="BG27" s="727"/>
      <c r="BH27" s="727"/>
      <c r="BI27" s="732"/>
      <c r="BJ27" s="226"/>
      <c r="BK27" s="226"/>
      <c r="BL27" s="226"/>
      <c r="BM27" s="226"/>
      <c r="BN27" s="226"/>
      <c r="BO27" s="236"/>
      <c r="BP27" s="236"/>
      <c r="BQ27" s="233">
        <v>21</v>
      </c>
      <c r="BR27" s="234"/>
      <c r="BS27" s="763"/>
      <c r="BT27" s="764"/>
      <c r="BU27" s="764"/>
      <c r="BV27" s="764"/>
      <c r="BW27" s="764"/>
      <c r="BX27" s="764"/>
      <c r="BY27" s="764"/>
      <c r="BZ27" s="764"/>
      <c r="CA27" s="764"/>
      <c r="CB27" s="764"/>
      <c r="CC27" s="764"/>
      <c r="CD27" s="764"/>
      <c r="CE27" s="764"/>
      <c r="CF27" s="764"/>
      <c r="CG27" s="765"/>
      <c r="CH27" s="766"/>
      <c r="CI27" s="767"/>
      <c r="CJ27" s="767"/>
      <c r="CK27" s="767"/>
      <c r="CL27" s="768"/>
      <c r="CM27" s="766"/>
      <c r="CN27" s="767"/>
      <c r="CO27" s="767"/>
      <c r="CP27" s="767"/>
      <c r="CQ27" s="768"/>
      <c r="CR27" s="766"/>
      <c r="CS27" s="767"/>
      <c r="CT27" s="767"/>
      <c r="CU27" s="767"/>
      <c r="CV27" s="768"/>
      <c r="CW27" s="766"/>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63"/>
      <c r="DW27" s="764"/>
      <c r="DX27" s="764"/>
      <c r="DY27" s="764"/>
      <c r="DZ27" s="769"/>
      <c r="EA27" s="224"/>
    </row>
    <row r="28" spans="1:131" ht="26.25" customHeight="1" thickTop="1">
      <c r="A28" s="237">
        <v>1</v>
      </c>
      <c r="B28" s="739" t="s">
        <v>389</v>
      </c>
      <c r="C28" s="740"/>
      <c r="D28" s="740"/>
      <c r="E28" s="740"/>
      <c r="F28" s="740"/>
      <c r="G28" s="740"/>
      <c r="H28" s="740"/>
      <c r="I28" s="740"/>
      <c r="J28" s="740"/>
      <c r="K28" s="740"/>
      <c r="L28" s="740"/>
      <c r="M28" s="740"/>
      <c r="N28" s="740"/>
      <c r="O28" s="740"/>
      <c r="P28" s="741"/>
      <c r="Q28" s="809">
        <v>916</v>
      </c>
      <c r="R28" s="810"/>
      <c r="S28" s="810"/>
      <c r="T28" s="810"/>
      <c r="U28" s="810"/>
      <c r="V28" s="810">
        <v>900</v>
      </c>
      <c r="W28" s="810"/>
      <c r="X28" s="810"/>
      <c r="Y28" s="810"/>
      <c r="Z28" s="810"/>
      <c r="AA28" s="810">
        <v>17</v>
      </c>
      <c r="AB28" s="810"/>
      <c r="AC28" s="810"/>
      <c r="AD28" s="810"/>
      <c r="AE28" s="811"/>
      <c r="AF28" s="812">
        <v>17</v>
      </c>
      <c r="AG28" s="810"/>
      <c r="AH28" s="810"/>
      <c r="AI28" s="810"/>
      <c r="AJ28" s="813"/>
      <c r="AK28" s="814">
        <v>91</v>
      </c>
      <c r="AL28" s="815"/>
      <c r="AM28" s="815"/>
      <c r="AN28" s="815"/>
      <c r="AO28" s="815"/>
      <c r="AP28" s="816" t="s">
        <v>554</v>
      </c>
      <c r="AQ28" s="817"/>
      <c r="AR28" s="817"/>
      <c r="AS28" s="817"/>
      <c r="AT28" s="818"/>
      <c r="AU28" s="815" t="s">
        <v>554</v>
      </c>
      <c r="AV28" s="815"/>
      <c r="AW28" s="815"/>
      <c r="AX28" s="815"/>
      <c r="AY28" s="815"/>
      <c r="AZ28" s="815" t="s">
        <v>554</v>
      </c>
      <c r="BA28" s="815"/>
      <c r="BB28" s="815"/>
      <c r="BC28" s="815"/>
      <c r="BD28" s="815"/>
      <c r="BE28" s="807"/>
      <c r="BF28" s="807"/>
      <c r="BG28" s="807"/>
      <c r="BH28" s="807"/>
      <c r="BI28" s="808"/>
      <c r="BJ28" s="226"/>
      <c r="BK28" s="226"/>
      <c r="BL28" s="226"/>
      <c r="BM28" s="226"/>
      <c r="BN28" s="226"/>
      <c r="BO28" s="236"/>
      <c r="BP28" s="236"/>
      <c r="BQ28" s="233">
        <v>22</v>
      </c>
      <c r="BR28" s="234"/>
      <c r="BS28" s="763"/>
      <c r="BT28" s="764"/>
      <c r="BU28" s="764"/>
      <c r="BV28" s="764"/>
      <c r="BW28" s="764"/>
      <c r="BX28" s="764"/>
      <c r="BY28" s="764"/>
      <c r="BZ28" s="764"/>
      <c r="CA28" s="764"/>
      <c r="CB28" s="764"/>
      <c r="CC28" s="764"/>
      <c r="CD28" s="764"/>
      <c r="CE28" s="764"/>
      <c r="CF28" s="764"/>
      <c r="CG28" s="765"/>
      <c r="CH28" s="766"/>
      <c r="CI28" s="767"/>
      <c r="CJ28" s="767"/>
      <c r="CK28" s="767"/>
      <c r="CL28" s="768"/>
      <c r="CM28" s="766"/>
      <c r="CN28" s="767"/>
      <c r="CO28" s="767"/>
      <c r="CP28" s="767"/>
      <c r="CQ28" s="768"/>
      <c r="CR28" s="766"/>
      <c r="CS28" s="767"/>
      <c r="CT28" s="767"/>
      <c r="CU28" s="767"/>
      <c r="CV28" s="768"/>
      <c r="CW28" s="766"/>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63"/>
      <c r="DW28" s="764"/>
      <c r="DX28" s="764"/>
      <c r="DY28" s="764"/>
      <c r="DZ28" s="769"/>
      <c r="EA28" s="224"/>
    </row>
    <row r="29" spans="1:131" ht="26.25" customHeight="1">
      <c r="A29" s="237">
        <v>2</v>
      </c>
      <c r="B29" s="770" t="s">
        <v>390</v>
      </c>
      <c r="C29" s="771"/>
      <c r="D29" s="771"/>
      <c r="E29" s="771"/>
      <c r="F29" s="771"/>
      <c r="G29" s="771"/>
      <c r="H29" s="771"/>
      <c r="I29" s="771"/>
      <c r="J29" s="771"/>
      <c r="K29" s="771"/>
      <c r="L29" s="771"/>
      <c r="M29" s="771"/>
      <c r="N29" s="771"/>
      <c r="O29" s="771"/>
      <c r="P29" s="772"/>
      <c r="Q29" s="773">
        <v>157</v>
      </c>
      <c r="R29" s="774"/>
      <c r="S29" s="774"/>
      <c r="T29" s="774"/>
      <c r="U29" s="774"/>
      <c r="V29" s="774">
        <v>156</v>
      </c>
      <c r="W29" s="774"/>
      <c r="X29" s="774"/>
      <c r="Y29" s="774"/>
      <c r="Z29" s="774"/>
      <c r="AA29" s="774">
        <v>1</v>
      </c>
      <c r="AB29" s="774"/>
      <c r="AC29" s="774"/>
      <c r="AD29" s="774"/>
      <c r="AE29" s="775"/>
      <c r="AF29" s="776">
        <v>1</v>
      </c>
      <c r="AG29" s="777"/>
      <c r="AH29" s="777"/>
      <c r="AI29" s="777"/>
      <c r="AJ29" s="778"/>
      <c r="AK29" s="823">
        <v>54</v>
      </c>
      <c r="AL29" s="819"/>
      <c r="AM29" s="819"/>
      <c r="AN29" s="819"/>
      <c r="AO29" s="819"/>
      <c r="AP29" s="824" t="s">
        <v>554</v>
      </c>
      <c r="AQ29" s="825"/>
      <c r="AR29" s="825"/>
      <c r="AS29" s="825"/>
      <c r="AT29" s="823"/>
      <c r="AU29" s="824" t="s">
        <v>554</v>
      </c>
      <c r="AV29" s="825"/>
      <c r="AW29" s="825"/>
      <c r="AX29" s="825"/>
      <c r="AY29" s="823"/>
      <c r="AZ29" s="824" t="s">
        <v>554</v>
      </c>
      <c r="BA29" s="825"/>
      <c r="BB29" s="825"/>
      <c r="BC29" s="825"/>
      <c r="BD29" s="823"/>
      <c r="BE29" s="821"/>
      <c r="BF29" s="821"/>
      <c r="BG29" s="821"/>
      <c r="BH29" s="821"/>
      <c r="BI29" s="822"/>
      <c r="BJ29" s="226"/>
      <c r="BK29" s="226"/>
      <c r="BL29" s="226"/>
      <c r="BM29" s="226"/>
      <c r="BN29" s="226"/>
      <c r="BO29" s="236"/>
      <c r="BP29" s="236"/>
      <c r="BQ29" s="233">
        <v>23</v>
      </c>
      <c r="BR29" s="234"/>
      <c r="BS29" s="763"/>
      <c r="BT29" s="764"/>
      <c r="BU29" s="764"/>
      <c r="BV29" s="764"/>
      <c r="BW29" s="764"/>
      <c r="BX29" s="764"/>
      <c r="BY29" s="764"/>
      <c r="BZ29" s="764"/>
      <c r="CA29" s="764"/>
      <c r="CB29" s="764"/>
      <c r="CC29" s="764"/>
      <c r="CD29" s="764"/>
      <c r="CE29" s="764"/>
      <c r="CF29" s="764"/>
      <c r="CG29" s="765"/>
      <c r="CH29" s="766"/>
      <c r="CI29" s="767"/>
      <c r="CJ29" s="767"/>
      <c r="CK29" s="767"/>
      <c r="CL29" s="768"/>
      <c r="CM29" s="766"/>
      <c r="CN29" s="767"/>
      <c r="CO29" s="767"/>
      <c r="CP29" s="767"/>
      <c r="CQ29" s="768"/>
      <c r="CR29" s="766"/>
      <c r="CS29" s="767"/>
      <c r="CT29" s="767"/>
      <c r="CU29" s="767"/>
      <c r="CV29" s="768"/>
      <c r="CW29" s="766"/>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63"/>
      <c r="DW29" s="764"/>
      <c r="DX29" s="764"/>
      <c r="DY29" s="764"/>
      <c r="DZ29" s="769"/>
      <c r="EA29" s="224"/>
    </row>
    <row r="30" spans="1:131" ht="26.25" customHeight="1">
      <c r="A30" s="237">
        <v>3</v>
      </c>
      <c r="B30" s="770" t="s">
        <v>143</v>
      </c>
      <c r="C30" s="771"/>
      <c r="D30" s="771"/>
      <c r="E30" s="771"/>
      <c r="F30" s="771"/>
      <c r="G30" s="771"/>
      <c r="H30" s="771"/>
      <c r="I30" s="771"/>
      <c r="J30" s="771"/>
      <c r="K30" s="771"/>
      <c r="L30" s="771"/>
      <c r="M30" s="771"/>
      <c r="N30" s="771"/>
      <c r="O30" s="771"/>
      <c r="P30" s="772"/>
      <c r="Q30" s="773">
        <v>509</v>
      </c>
      <c r="R30" s="774"/>
      <c r="S30" s="774"/>
      <c r="T30" s="774"/>
      <c r="U30" s="774"/>
      <c r="V30" s="774">
        <v>559</v>
      </c>
      <c r="W30" s="774"/>
      <c r="X30" s="774"/>
      <c r="Y30" s="774"/>
      <c r="Z30" s="774"/>
      <c r="AA30" s="774">
        <v>-51</v>
      </c>
      <c r="AB30" s="774"/>
      <c r="AC30" s="774"/>
      <c r="AD30" s="774"/>
      <c r="AE30" s="775"/>
      <c r="AF30" s="776">
        <v>-184</v>
      </c>
      <c r="AG30" s="777"/>
      <c r="AH30" s="777"/>
      <c r="AI30" s="777"/>
      <c r="AJ30" s="778"/>
      <c r="AK30" s="823">
        <v>133</v>
      </c>
      <c r="AL30" s="819"/>
      <c r="AM30" s="819"/>
      <c r="AN30" s="819"/>
      <c r="AO30" s="819"/>
      <c r="AP30" s="819">
        <v>185</v>
      </c>
      <c r="AQ30" s="819"/>
      <c r="AR30" s="819"/>
      <c r="AS30" s="819"/>
      <c r="AT30" s="819"/>
      <c r="AU30" s="819">
        <v>171</v>
      </c>
      <c r="AV30" s="819"/>
      <c r="AW30" s="819"/>
      <c r="AX30" s="819"/>
      <c r="AY30" s="819"/>
      <c r="AZ30" s="820">
        <v>42.7</v>
      </c>
      <c r="BA30" s="820"/>
      <c r="BB30" s="820"/>
      <c r="BC30" s="820"/>
      <c r="BD30" s="820"/>
      <c r="BE30" s="821" t="s">
        <v>391</v>
      </c>
      <c r="BF30" s="821"/>
      <c r="BG30" s="821"/>
      <c r="BH30" s="821"/>
      <c r="BI30" s="822"/>
      <c r="BJ30" s="226"/>
      <c r="BK30" s="226"/>
      <c r="BL30" s="226"/>
      <c r="BM30" s="226"/>
      <c r="BN30" s="226"/>
      <c r="BO30" s="236"/>
      <c r="BP30" s="236"/>
      <c r="BQ30" s="233">
        <v>24</v>
      </c>
      <c r="BR30" s="234"/>
      <c r="BS30" s="763"/>
      <c r="BT30" s="764"/>
      <c r="BU30" s="764"/>
      <c r="BV30" s="764"/>
      <c r="BW30" s="764"/>
      <c r="BX30" s="764"/>
      <c r="BY30" s="764"/>
      <c r="BZ30" s="764"/>
      <c r="CA30" s="764"/>
      <c r="CB30" s="764"/>
      <c r="CC30" s="764"/>
      <c r="CD30" s="764"/>
      <c r="CE30" s="764"/>
      <c r="CF30" s="764"/>
      <c r="CG30" s="765"/>
      <c r="CH30" s="766"/>
      <c r="CI30" s="767"/>
      <c r="CJ30" s="767"/>
      <c r="CK30" s="767"/>
      <c r="CL30" s="768"/>
      <c r="CM30" s="766"/>
      <c r="CN30" s="767"/>
      <c r="CO30" s="767"/>
      <c r="CP30" s="767"/>
      <c r="CQ30" s="768"/>
      <c r="CR30" s="766"/>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63"/>
      <c r="DW30" s="764"/>
      <c r="DX30" s="764"/>
      <c r="DY30" s="764"/>
      <c r="DZ30" s="769"/>
      <c r="EA30" s="224"/>
    </row>
    <row r="31" spans="1:131" ht="26.25" customHeight="1">
      <c r="A31" s="237">
        <v>4</v>
      </c>
      <c r="B31" s="770" t="s">
        <v>392</v>
      </c>
      <c r="C31" s="771"/>
      <c r="D31" s="771"/>
      <c r="E31" s="771"/>
      <c r="F31" s="771"/>
      <c r="G31" s="771"/>
      <c r="H31" s="771"/>
      <c r="I31" s="771"/>
      <c r="J31" s="771"/>
      <c r="K31" s="771"/>
      <c r="L31" s="771"/>
      <c r="M31" s="771"/>
      <c r="N31" s="771"/>
      <c r="O31" s="771"/>
      <c r="P31" s="772"/>
      <c r="Q31" s="773">
        <v>172</v>
      </c>
      <c r="R31" s="774"/>
      <c r="S31" s="774"/>
      <c r="T31" s="774"/>
      <c r="U31" s="774"/>
      <c r="V31" s="774">
        <v>167</v>
      </c>
      <c r="W31" s="774"/>
      <c r="X31" s="774"/>
      <c r="Y31" s="774"/>
      <c r="Z31" s="774"/>
      <c r="AA31" s="774">
        <v>4</v>
      </c>
      <c r="AB31" s="774"/>
      <c r="AC31" s="774"/>
      <c r="AD31" s="774"/>
      <c r="AE31" s="775"/>
      <c r="AF31" s="776">
        <v>116</v>
      </c>
      <c r="AG31" s="777"/>
      <c r="AH31" s="777"/>
      <c r="AI31" s="777"/>
      <c r="AJ31" s="778"/>
      <c r="AK31" s="823">
        <v>2</v>
      </c>
      <c r="AL31" s="819"/>
      <c r="AM31" s="819"/>
      <c r="AN31" s="819"/>
      <c r="AO31" s="819"/>
      <c r="AP31" s="819">
        <v>263</v>
      </c>
      <c r="AQ31" s="819"/>
      <c r="AR31" s="819"/>
      <c r="AS31" s="819"/>
      <c r="AT31" s="819"/>
      <c r="AU31" s="819">
        <v>1</v>
      </c>
      <c r="AV31" s="819"/>
      <c r="AW31" s="819"/>
      <c r="AX31" s="819"/>
      <c r="AY31" s="819"/>
      <c r="AZ31" s="820" t="s">
        <v>122</v>
      </c>
      <c r="BA31" s="820"/>
      <c r="BB31" s="820"/>
      <c r="BC31" s="820"/>
      <c r="BD31" s="820"/>
      <c r="BE31" s="821" t="s">
        <v>391</v>
      </c>
      <c r="BF31" s="821"/>
      <c r="BG31" s="821"/>
      <c r="BH31" s="821"/>
      <c r="BI31" s="822"/>
      <c r="BJ31" s="226"/>
      <c r="BK31" s="226"/>
      <c r="BL31" s="226"/>
      <c r="BM31" s="226"/>
      <c r="BN31" s="226"/>
      <c r="BO31" s="236"/>
      <c r="BP31" s="236"/>
      <c r="BQ31" s="233">
        <v>25</v>
      </c>
      <c r="BR31" s="234"/>
      <c r="BS31" s="763"/>
      <c r="BT31" s="764"/>
      <c r="BU31" s="764"/>
      <c r="BV31" s="764"/>
      <c r="BW31" s="764"/>
      <c r="BX31" s="764"/>
      <c r="BY31" s="764"/>
      <c r="BZ31" s="764"/>
      <c r="CA31" s="764"/>
      <c r="CB31" s="764"/>
      <c r="CC31" s="764"/>
      <c r="CD31" s="764"/>
      <c r="CE31" s="764"/>
      <c r="CF31" s="764"/>
      <c r="CG31" s="765"/>
      <c r="CH31" s="766"/>
      <c r="CI31" s="767"/>
      <c r="CJ31" s="767"/>
      <c r="CK31" s="767"/>
      <c r="CL31" s="768"/>
      <c r="CM31" s="766"/>
      <c r="CN31" s="767"/>
      <c r="CO31" s="767"/>
      <c r="CP31" s="767"/>
      <c r="CQ31" s="768"/>
      <c r="CR31" s="766"/>
      <c r="CS31" s="767"/>
      <c r="CT31" s="767"/>
      <c r="CU31" s="767"/>
      <c r="CV31" s="768"/>
      <c r="CW31" s="766"/>
      <c r="CX31" s="767"/>
      <c r="CY31" s="767"/>
      <c r="CZ31" s="767"/>
      <c r="DA31" s="768"/>
      <c r="DB31" s="766"/>
      <c r="DC31" s="767"/>
      <c r="DD31" s="767"/>
      <c r="DE31" s="767"/>
      <c r="DF31" s="768"/>
      <c r="DG31" s="766"/>
      <c r="DH31" s="767"/>
      <c r="DI31" s="767"/>
      <c r="DJ31" s="767"/>
      <c r="DK31" s="768"/>
      <c r="DL31" s="766"/>
      <c r="DM31" s="767"/>
      <c r="DN31" s="767"/>
      <c r="DO31" s="767"/>
      <c r="DP31" s="768"/>
      <c r="DQ31" s="766"/>
      <c r="DR31" s="767"/>
      <c r="DS31" s="767"/>
      <c r="DT31" s="767"/>
      <c r="DU31" s="768"/>
      <c r="DV31" s="763"/>
      <c r="DW31" s="764"/>
      <c r="DX31" s="764"/>
      <c r="DY31" s="764"/>
      <c r="DZ31" s="769"/>
      <c r="EA31" s="224"/>
    </row>
    <row r="32" spans="1:131" ht="26.25" customHeight="1">
      <c r="A32" s="237">
        <v>5</v>
      </c>
      <c r="B32" s="770" t="s">
        <v>393</v>
      </c>
      <c r="C32" s="771"/>
      <c r="D32" s="771"/>
      <c r="E32" s="771"/>
      <c r="F32" s="771"/>
      <c r="G32" s="771"/>
      <c r="H32" s="771"/>
      <c r="I32" s="771"/>
      <c r="J32" s="771"/>
      <c r="K32" s="771"/>
      <c r="L32" s="771"/>
      <c r="M32" s="771"/>
      <c r="N32" s="771"/>
      <c r="O32" s="771"/>
      <c r="P32" s="772"/>
      <c r="Q32" s="773">
        <v>250</v>
      </c>
      <c r="R32" s="774"/>
      <c r="S32" s="774"/>
      <c r="T32" s="774"/>
      <c r="U32" s="774"/>
      <c r="V32" s="774">
        <v>201</v>
      </c>
      <c r="W32" s="774"/>
      <c r="X32" s="774"/>
      <c r="Y32" s="774"/>
      <c r="Z32" s="774"/>
      <c r="AA32" s="774">
        <v>49</v>
      </c>
      <c r="AB32" s="774"/>
      <c r="AC32" s="774"/>
      <c r="AD32" s="774"/>
      <c r="AE32" s="775"/>
      <c r="AF32" s="776">
        <v>29</v>
      </c>
      <c r="AG32" s="777"/>
      <c r="AH32" s="777"/>
      <c r="AI32" s="777"/>
      <c r="AJ32" s="778"/>
      <c r="AK32" s="823">
        <v>259</v>
      </c>
      <c r="AL32" s="819"/>
      <c r="AM32" s="819"/>
      <c r="AN32" s="819"/>
      <c r="AO32" s="819"/>
      <c r="AP32" s="819">
        <v>1975</v>
      </c>
      <c r="AQ32" s="819"/>
      <c r="AR32" s="819"/>
      <c r="AS32" s="819"/>
      <c r="AT32" s="819"/>
      <c r="AU32" s="819">
        <v>1975</v>
      </c>
      <c r="AV32" s="819"/>
      <c r="AW32" s="819"/>
      <c r="AX32" s="819"/>
      <c r="AY32" s="819"/>
      <c r="AZ32" s="820" t="s">
        <v>122</v>
      </c>
      <c r="BA32" s="820"/>
      <c r="BB32" s="820"/>
      <c r="BC32" s="820"/>
      <c r="BD32" s="820"/>
      <c r="BE32" s="821" t="s">
        <v>391</v>
      </c>
      <c r="BF32" s="821"/>
      <c r="BG32" s="821"/>
      <c r="BH32" s="821"/>
      <c r="BI32" s="822"/>
      <c r="BJ32" s="226"/>
      <c r="BK32" s="226"/>
      <c r="BL32" s="226"/>
      <c r="BM32" s="226"/>
      <c r="BN32" s="226"/>
      <c r="BO32" s="236"/>
      <c r="BP32" s="236"/>
      <c r="BQ32" s="233">
        <v>26</v>
      </c>
      <c r="BR32" s="234"/>
      <c r="BS32" s="763"/>
      <c r="BT32" s="764"/>
      <c r="BU32" s="764"/>
      <c r="BV32" s="764"/>
      <c r="BW32" s="764"/>
      <c r="BX32" s="764"/>
      <c r="BY32" s="764"/>
      <c r="BZ32" s="764"/>
      <c r="CA32" s="764"/>
      <c r="CB32" s="764"/>
      <c r="CC32" s="764"/>
      <c r="CD32" s="764"/>
      <c r="CE32" s="764"/>
      <c r="CF32" s="764"/>
      <c r="CG32" s="765"/>
      <c r="CH32" s="766"/>
      <c r="CI32" s="767"/>
      <c r="CJ32" s="767"/>
      <c r="CK32" s="767"/>
      <c r="CL32" s="768"/>
      <c r="CM32" s="766"/>
      <c r="CN32" s="767"/>
      <c r="CO32" s="767"/>
      <c r="CP32" s="767"/>
      <c r="CQ32" s="768"/>
      <c r="CR32" s="766"/>
      <c r="CS32" s="767"/>
      <c r="CT32" s="767"/>
      <c r="CU32" s="767"/>
      <c r="CV32" s="768"/>
      <c r="CW32" s="766"/>
      <c r="CX32" s="767"/>
      <c r="CY32" s="767"/>
      <c r="CZ32" s="767"/>
      <c r="DA32" s="768"/>
      <c r="DB32" s="766"/>
      <c r="DC32" s="767"/>
      <c r="DD32" s="767"/>
      <c r="DE32" s="767"/>
      <c r="DF32" s="768"/>
      <c r="DG32" s="766"/>
      <c r="DH32" s="767"/>
      <c r="DI32" s="767"/>
      <c r="DJ32" s="767"/>
      <c r="DK32" s="768"/>
      <c r="DL32" s="766"/>
      <c r="DM32" s="767"/>
      <c r="DN32" s="767"/>
      <c r="DO32" s="767"/>
      <c r="DP32" s="768"/>
      <c r="DQ32" s="766"/>
      <c r="DR32" s="767"/>
      <c r="DS32" s="767"/>
      <c r="DT32" s="767"/>
      <c r="DU32" s="768"/>
      <c r="DV32" s="763"/>
      <c r="DW32" s="764"/>
      <c r="DX32" s="764"/>
      <c r="DY32" s="764"/>
      <c r="DZ32" s="769"/>
      <c r="EA32" s="224"/>
    </row>
    <row r="33" spans="1:131" ht="26.25" customHeight="1">
      <c r="A33" s="237">
        <v>6</v>
      </c>
      <c r="B33" s="770"/>
      <c r="C33" s="771"/>
      <c r="D33" s="771"/>
      <c r="E33" s="771"/>
      <c r="F33" s="771"/>
      <c r="G33" s="771"/>
      <c r="H33" s="771"/>
      <c r="I33" s="771"/>
      <c r="J33" s="771"/>
      <c r="K33" s="771"/>
      <c r="L33" s="771"/>
      <c r="M33" s="771"/>
      <c r="N33" s="771"/>
      <c r="O33" s="771"/>
      <c r="P33" s="772"/>
      <c r="Q33" s="773"/>
      <c r="R33" s="774"/>
      <c r="S33" s="774"/>
      <c r="T33" s="774"/>
      <c r="U33" s="774"/>
      <c r="V33" s="774"/>
      <c r="W33" s="774"/>
      <c r="X33" s="774"/>
      <c r="Y33" s="774"/>
      <c r="Z33" s="774"/>
      <c r="AA33" s="774"/>
      <c r="AB33" s="774"/>
      <c r="AC33" s="774"/>
      <c r="AD33" s="774"/>
      <c r="AE33" s="775"/>
      <c r="AF33" s="776"/>
      <c r="AG33" s="777"/>
      <c r="AH33" s="777"/>
      <c r="AI33" s="777"/>
      <c r="AJ33" s="778"/>
      <c r="AK33" s="823"/>
      <c r="AL33" s="819"/>
      <c r="AM33" s="819"/>
      <c r="AN33" s="819"/>
      <c r="AO33" s="819"/>
      <c r="AP33" s="819"/>
      <c r="AQ33" s="819"/>
      <c r="AR33" s="819"/>
      <c r="AS33" s="819"/>
      <c r="AT33" s="819"/>
      <c r="AU33" s="819"/>
      <c r="AV33" s="819"/>
      <c r="AW33" s="819"/>
      <c r="AX33" s="819"/>
      <c r="AY33" s="819"/>
      <c r="AZ33" s="820"/>
      <c r="BA33" s="820"/>
      <c r="BB33" s="820"/>
      <c r="BC33" s="820"/>
      <c r="BD33" s="820"/>
      <c r="BE33" s="821"/>
      <c r="BF33" s="821"/>
      <c r="BG33" s="821"/>
      <c r="BH33" s="821"/>
      <c r="BI33" s="822"/>
      <c r="BJ33" s="226"/>
      <c r="BK33" s="226"/>
      <c r="BL33" s="226"/>
      <c r="BM33" s="226"/>
      <c r="BN33" s="226"/>
      <c r="BO33" s="236"/>
      <c r="BP33" s="236"/>
      <c r="BQ33" s="233">
        <v>27</v>
      </c>
      <c r="BR33" s="234"/>
      <c r="BS33" s="763"/>
      <c r="BT33" s="764"/>
      <c r="BU33" s="764"/>
      <c r="BV33" s="764"/>
      <c r="BW33" s="764"/>
      <c r="BX33" s="764"/>
      <c r="BY33" s="764"/>
      <c r="BZ33" s="764"/>
      <c r="CA33" s="764"/>
      <c r="CB33" s="764"/>
      <c r="CC33" s="764"/>
      <c r="CD33" s="764"/>
      <c r="CE33" s="764"/>
      <c r="CF33" s="764"/>
      <c r="CG33" s="765"/>
      <c r="CH33" s="766"/>
      <c r="CI33" s="767"/>
      <c r="CJ33" s="767"/>
      <c r="CK33" s="767"/>
      <c r="CL33" s="768"/>
      <c r="CM33" s="766"/>
      <c r="CN33" s="767"/>
      <c r="CO33" s="767"/>
      <c r="CP33" s="767"/>
      <c r="CQ33" s="768"/>
      <c r="CR33" s="766"/>
      <c r="CS33" s="767"/>
      <c r="CT33" s="767"/>
      <c r="CU33" s="767"/>
      <c r="CV33" s="768"/>
      <c r="CW33" s="766"/>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63"/>
      <c r="DW33" s="764"/>
      <c r="DX33" s="764"/>
      <c r="DY33" s="764"/>
      <c r="DZ33" s="769"/>
      <c r="EA33" s="224"/>
    </row>
    <row r="34" spans="1:131" ht="26.25" customHeight="1">
      <c r="A34" s="237">
        <v>7</v>
      </c>
      <c r="B34" s="770"/>
      <c r="C34" s="771"/>
      <c r="D34" s="771"/>
      <c r="E34" s="771"/>
      <c r="F34" s="771"/>
      <c r="G34" s="771"/>
      <c r="H34" s="771"/>
      <c r="I34" s="771"/>
      <c r="J34" s="771"/>
      <c r="K34" s="771"/>
      <c r="L34" s="771"/>
      <c r="M34" s="771"/>
      <c r="N34" s="771"/>
      <c r="O34" s="771"/>
      <c r="P34" s="772"/>
      <c r="Q34" s="773"/>
      <c r="R34" s="774"/>
      <c r="S34" s="774"/>
      <c r="T34" s="774"/>
      <c r="U34" s="774"/>
      <c r="V34" s="774"/>
      <c r="W34" s="774"/>
      <c r="X34" s="774"/>
      <c r="Y34" s="774"/>
      <c r="Z34" s="774"/>
      <c r="AA34" s="774"/>
      <c r="AB34" s="774"/>
      <c r="AC34" s="774"/>
      <c r="AD34" s="774"/>
      <c r="AE34" s="775"/>
      <c r="AF34" s="776"/>
      <c r="AG34" s="777"/>
      <c r="AH34" s="777"/>
      <c r="AI34" s="777"/>
      <c r="AJ34" s="778"/>
      <c r="AK34" s="823"/>
      <c r="AL34" s="819"/>
      <c r="AM34" s="819"/>
      <c r="AN34" s="819"/>
      <c r="AO34" s="819"/>
      <c r="AP34" s="819"/>
      <c r="AQ34" s="819"/>
      <c r="AR34" s="819"/>
      <c r="AS34" s="819"/>
      <c r="AT34" s="819"/>
      <c r="AU34" s="819"/>
      <c r="AV34" s="819"/>
      <c r="AW34" s="819"/>
      <c r="AX34" s="819"/>
      <c r="AY34" s="819"/>
      <c r="AZ34" s="820"/>
      <c r="BA34" s="820"/>
      <c r="BB34" s="820"/>
      <c r="BC34" s="820"/>
      <c r="BD34" s="820"/>
      <c r="BE34" s="821"/>
      <c r="BF34" s="821"/>
      <c r="BG34" s="821"/>
      <c r="BH34" s="821"/>
      <c r="BI34" s="822"/>
      <c r="BJ34" s="226"/>
      <c r="BK34" s="226"/>
      <c r="BL34" s="226"/>
      <c r="BM34" s="226"/>
      <c r="BN34" s="226"/>
      <c r="BO34" s="236"/>
      <c r="BP34" s="236"/>
      <c r="BQ34" s="233">
        <v>28</v>
      </c>
      <c r="BR34" s="234"/>
      <c r="BS34" s="763"/>
      <c r="BT34" s="764"/>
      <c r="BU34" s="764"/>
      <c r="BV34" s="764"/>
      <c r="BW34" s="764"/>
      <c r="BX34" s="764"/>
      <c r="BY34" s="764"/>
      <c r="BZ34" s="764"/>
      <c r="CA34" s="764"/>
      <c r="CB34" s="764"/>
      <c r="CC34" s="764"/>
      <c r="CD34" s="764"/>
      <c r="CE34" s="764"/>
      <c r="CF34" s="764"/>
      <c r="CG34" s="765"/>
      <c r="CH34" s="766"/>
      <c r="CI34" s="767"/>
      <c r="CJ34" s="767"/>
      <c r="CK34" s="767"/>
      <c r="CL34" s="768"/>
      <c r="CM34" s="766"/>
      <c r="CN34" s="767"/>
      <c r="CO34" s="767"/>
      <c r="CP34" s="767"/>
      <c r="CQ34" s="768"/>
      <c r="CR34" s="766"/>
      <c r="CS34" s="767"/>
      <c r="CT34" s="767"/>
      <c r="CU34" s="767"/>
      <c r="CV34" s="768"/>
      <c r="CW34" s="766"/>
      <c r="CX34" s="767"/>
      <c r="CY34" s="767"/>
      <c r="CZ34" s="767"/>
      <c r="DA34" s="768"/>
      <c r="DB34" s="766"/>
      <c r="DC34" s="767"/>
      <c r="DD34" s="767"/>
      <c r="DE34" s="767"/>
      <c r="DF34" s="768"/>
      <c r="DG34" s="766"/>
      <c r="DH34" s="767"/>
      <c r="DI34" s="767"/>
      <c r="DJ34" s="767"/>
      <c r="DK34" s="768"/>
      <c r="DL34" s="766"/>
      <c r="DM34" s="767"/>
      <c r="DN34" s="767"/>
      <c r="DO34" s="767"/>
      <c r="DP34" s="768"/>
      <c r="DQ34" s="766"/>
      <c r="DR34" s="767"/>
      <c r="DS34" s="767"/>
      <c r="DT34" s="767"/>
      <c r="DU34" s="768"/>
      <c r="DV34" s="763"/>
      <c r="DW34" s="764"/>
      <c r="DX34" s="764"/>
      <c r="DY34" s="764"/>
      <c r="DZ34" s="769"/>
      <c r="EA34" s="224"/>
    </row>
    <row r="35" spans="1:131" ht="26.25" customHeight="1">
      <c r="A35" s="237">
        <v>8</v>
      </c>
      <c r="B35" s="770"/>
      <c r="C35" s="771"/>
      <c r="D35" s="771"/>
      <c r="E35" s="771"/>
      <c r="F35" s="771"/>
      <c r="G35" s="771"/>
      <c r="H35" s="771"/>
      <c r="I35" s="771"/>
      <c r="J35" s="771"/>
      <c r="K35" s="771"/>
      <c r="L35" s="771"/>
      <c r="M35" s="771"/>
      <c r="N35" s="771"/>
      <c r="O35" s="771"/>
      <c r="P35" s="772"/>
      <c r="Q35" s="773"/>
      <c r="R35" s="774"/>
      <c r="S35" s="774"/>
      <c r="T35" s="774"/>
      <c r="U35" s="774"/>
      <c r="V35" s="774"/>
      <c r="W35" s="774"/>
      <c r="X35" s="774"/>
      <c r="Y35" s="774"/>
      <c r="Z35" s="774"/>
      <c r="AA35" s="774"/>
      <c r="AB35" s="774"/>
      <c r="AC35" s="774"/>
      <c r="AD35" s="774"/>
      <c r="AE35" s="775"/>
      <c r="AF35" s="776"/>
      <c r="AG35" s="777"/>
      <c r="AH35" s="777"/>
      <c r="AI35" s="777"/>
      <c r="AJ35" s="778"/>
      <c r="AK35" s="823"/>
      <c r="AL35" s="819"/>
      <c r="AM35" s="819"/>
      <c r="AN35" s="819"/>
      <c r="AO35" s="819"/>
      <c r="AP35" s="819"/>
      <c r="AQ35" s="819"/>
      <c r="AR35" s="819"/>
      <c r="AS35" s="819"/>
      <c r="AT35" s="819"/>
      <c r="AU35" s="819"/>
      <c r="AV35" s="819"/>
      <c r="AW35" s="819"/>
      <c r="AX35" s="819"/>
      <c r="AY35" s="819"/>
      <c r="AZ35" s="820"/>
      <c r="BA35" s="820"/>
      <c r="BB35" s="820"/>
      <c r="BC35" s="820"/>
      <c r="BD35" s="820"/>
      <c r="BE35" s="821"/>
      <c r="BF35" s="821"/>
      <c r="BG35" s="821"/>
      <c r="BH35" s="821"/>
      <c r="BI35" s="822"/>
      <c r="BJ35" s="226"/>
      <c r="BK35" s="226"/>
      <c r="BL35" s="226"/>
      <c r="BM35" s="226"/>
      <c r="BN35" s="226"/>
      <c r="BO35" s="236"/>
      <c r="BP35" s="236"/>
      <c r="BQ35" s="233">
        <v>29</v>
      </c>
      <c r="BR35" s="234"/>
      <c r="BS35" s="763"/>
      <c r="BT35" s="764"/>
      <c r="BU35" s="764"/>
      <c r="BV35" s="764"/>
      <c r="BW35" s="764"/>
      <c r="BX35" s="764"/>
      <c r="BY35" s="764"/>
      <c r="BZ35" s="764"/>
      <c r="CA35" s="764"/>
      <c r="CB35" s="764"/>
      <c r="CC35" s="764"/>
      <c r="CD35" s="764"/>
      <c r="CE35" s="764"/>
      <c r="CF35" s="764"/>
      <c r="CG35" s="765"/>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63"/>
      <c r="DW35" s="764"/>
      <c r="DX35" s="764"/>
      <c r="DY35" s="764"/>
      <c r="DZ35" s="769"/>
      <c r="EA35" s="224"/>
    </row>
    <row r="36" spans="1:131" ht="26.25" customHeight="1">
      <c r="A36" s="237">
        <v>9</v>
      </c>
      <c r="B36" s="770"/>
      <c r="C36" s="771"/>
      <c r="D36" s="771"/>
      <c r="E36" s="771"/>
      <c r="F36" s="771"/>
      <c r="G36" s="771"/>
      <c r="H36" s="771"/>
      <c r="I36" s="771"/>
      <c r="J36" s="771"/>
      <c r="K36" s="771"/>
      <c r="L36" s="771"/>
      <c r="M36" s="771"/>
      <c r="N36" s="771"/>
      <c r="O36" s="771"/>
      <c r="P36" s="772"/>
      <c r="Q36" s="773"/>
      <c r="R36" s="774"/>
      <c r="S36" s="774"/>
      <c r="T36" s="774"/>
      <c r="U36" s="774"/>
      <c r="V36" s="774"/>
      <c r="W36" s="774"/>
      <c r="X36" s="774"/>
      <c r="Y36" s="774"/>
      <c r="Z36" s="774"/>
      <c r="AA36" s="774"/>
      <c r="AB36" s="774"/>
      <c r="AC36" s="774"/>
      <c r="AD36" s="774"/>
      <c r="AE36" s="775"/>
      <c r="AF36" s="776"/>
      <c r="AG36" s="777"/>
      <c r="AH36" s="777"/>
      <c r="AI36" s="777"/>
      <c r="AJ36" s="778"/>
      <c r="AK36" s="823"/>
      <c r="AL36" s="819"/>
      <c r="AM36" s="819"/>
      <c r="AN36" s="819"/>
      <c r="AO36" s="819"/>
      <c r="AP36" s="819"/>
      <c r="AQ36" s="819"/>
      <c r="AR36" s="819"/>
      <c r="AS36" s="819"/>
      <c r="AT36" s="819"/>
      <c r="AU36" s="819"/>
      <c r="AV36" s="819"/>
      <c r="AW36" s="819"/>
      <c r="AX36" s="819"/>
      <c r="AY36" s="819"/>
      <c r="AZ36" s="820"/>
      <c r="BA36" s="820"/>
      <c r="BB36" s="820"/>
      <c r="BC36" s="820"/>
      <c r="BD36" s="820"/>
      <c r="BE36" s="821"/>
      <c r="BF36" s="821"/>
      <c r="BG36" s="821"/>
      <c r="BH36" s="821"/>
      <c r="BI36" s="822"/>
      <c r="BJ36" s="226"/>
      <c r="BK36" s="226"/>
      <c r="BL36" s="226"/>
      <c r="BM36" s="226"/>
      <c r="BN36" s="226"/>
      <c r="BO36" s="236"/>
      <c r="BP36" s="236"/>
      <c r="BQ36" s="233">
        <v>30</v>
      </c>
      <c r="BR36" s="234"/>
      <c r="BS36" s="763"/>
      <c r="BT36" s="764"/>
      <c r="BU36" s="764"/>
      <c r="BV36" s="764"/>
      <c r="BW36" s="764"/>
      <c r="BX36" s="764"/>
      <c r="BY36" s="764"/>
      <c r="BZ36" s="764"/>
      <c r="CA36" s="764"/>
      <c r="CB36" s="764"/>
      <c r="CC36" s="764"/>
      <c r="CD36" s="764"/>
      <c r="CE36" s="764"/>
      <c r="CF36" s="764"/>
      <c r="CG36" s="765"/>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63"/>
      <c r="DW36" s="764"/>
      <c r="DX36" s="764"/>
      <c r="DY36" s="764"/>
      <c r="DZ36" s="769"/>
      <c r="EA36" s="224"/>
    </row>
    <row r="37" spans="1:131" ht="26.25" customHeight="1">
      <c r="A37" s="237">
        <v>10</v>
      </c>
      <c r="B37" s="770"/>
      <c r="C37" s="771"/>
      <c r="D37" s="771"/>
      <c r="E37" s="771"/>
      <c r="F37" s="771"/>
      <c r="G37" s="771"/>
      <c r="H37" s="771"/>
      <c r="I37" s="771"/>
      <c r="J37" s="771"/>
      <c r="K37" s="771"/>
      <c r="L37" s="771"/>
      <c r="M37" s="771"/>
      <c r="N37" s="771"/>
      <c r="O37" s="771"/>
      <c r="P37" s="772"/>
      <c r="Q37" s="773"/>
      <c r="R37" s="774"/>
      <c r="S37" s="774"/>
      <c r="T37" s="774"/>
      <c r="U37" s="774"/>
      <c r="V37" s="774"/>
      <c r="W37" s="774"/>
      <c r="X37" s="774"/>
      <c r="Y37" s="774"/>
      <c r="Z37" s="774"/>
      <c r="AA37" s="774"/>
      <c r="AB37" s="774"/>
      <c r="AC37" s="774"/>
      <c r="AD37" s="774"/>
      <c r="AE37" s="775"/>
      <c r="AF37" s="776"/>
      <c r="AG37" s="777"/>
      <c r="AH37" s="777"/>
      <c r="AI37" s="777"/>
      <c r="AJ37" s="778"/>
      <c r="AK37" s="823"/>
      <c r="AL37" s="819"/>
      <c r="AM37" s="819"/>
      <c r="AN37" s="819"/>
      <c r="AO37" s="819"/>
      <c r="AP37" s="819"/>
      <c r="AQ37" s="819"/>
      <c r="AR37" s="819"/>
      <c r="AS37" s="819"/>
      <c r="AT37" s="819"/>
      <c r="AU37" s="819"/>
      <c r="AV37" s="819"/>
      <c r="AW37" s="819"/>
      <c r="AX37" s="819"/>
      <c r="AY37" s="819"/>
      <c r="AZ37" s="820"/>
      <c r="BA37" s="820"/>
      <c r="BB37" s="820"/>
      <c r="BC37" s="820"/>
      <c r="BD37" s="820"/>
      <c r="BE37" s="821"/>
      <c r="BF37" s="821"/>
      <c r="BG37" s="821"/>
      <c r="BH37" s="821"/>
      <c r="BI37" s="822"/>
      <c r="BJ37" s="226"/>
      <c r="BK37" s="226"/>
      <c r="BL37" s="226"/>
      <c r="BM37" s="226"/>
      <c r="BN37" s="226"/>
      <c r="BO37" s="236"/>
      <c r="BP37" s="236"/>
      <c r="BQ37" s="233">
        <v>31</v>
      </c>
      <c r="BR37" s="234"/>
      <c r="BS37" s="763"/>
      <c r="BT37" s="764"/>
      <c r="BU37" s="764"/>
      <c r="BV37" s="764"/>
      <c r="BW37" s="764"/>
      <c r="BX37" s="764"/>
      <c r="BY37" s="764"/>
      <c r="BZ37" s="764"/>
      <c r="CA37" s="764"/>
      <c r="CB37" s="764"/>
      <c r="CC37" s="764"/>
      <c r="CD37" s="764"/>
      <c r="CE37" s="764"/>
      <c r="CF37" s="764"/>
      <c r="CG37" s="765"/>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63"/>
      <c r="DW37" s="764"/>
      <c r="DX37" s="764"/>
      <c r="DY37" s="764"/>
      <c r="DZ37" s="769"/>
      <c r="EA37" s="224"/>
    </row>
    <row r="38" spans="1:131" ht="26.25" customHeight="1">
      <c r="A38" s="237">
        <v>11</v>
      </c>
      <c r="B38" s="770"/>
      <c r="C38" s="771"/>
      <c r="D38" s="771"/>
      <c r="E38" s="771"/>
      <c r="F38" s="771"/>
      <c r="G38" s="771"/>
      <c r="H38" s="771"/>
      <c r="I38" s="771"/>
      <c r="J38" s="771"/>
      <c r="K38" s="771"/>
      <c r="L38" s="771"/>
      <c r="M38" s="771"/>
      <c r="N38" s="771"/>
      <c r="O38" s="771"/>
      <c r="P38" s="772"/>
      <c r="Q38" s="773"/>
      <c r="R38" s="774"/>
      <c r="S38" s="774"/>
      <c r="T38" s="774"/>
      <c r="U38" s="774"/>
      <c r="V38" s="774"/>
      <c r="W38" s="774"/>
      <c r="X38" s="774"/>
      <c r="Y38" s="774"/>
      <c r="Z38" s="774"/>
      <c r="AA38" s="774"/>
      <c r="AB38" s="774"/>
      <c r="AC38" s="774"/>
      <c r="AD38" s="774"/>
      <c r="AE38" s="775"/>
      <c r="AF38" s="776"/>
      <c r="AG38" s="777"/>
      <c r="AH38" s="777"/>
      <c r="AI38" s="777"/>
      <c r="AJ38" s="778"/>
      <c r="AK38" s="823"/>
      <c r="AL38" s="819"/>
      <c r="AM38" s="819"/>
      <c r="AN38" s="819"/>
      <c r="AO38" s="819"/>
      <c r="AP38" s="819"/>
      <c r="AQ38" s="819"/>
      <c r="AR38" s="819"/>
      <c r="AS38" s="819"/>
      <c r="AT38" s="819"/>
      <c r="AU38" s="819"/>
      <c r="AV38" s="819"/>
      <c r="AW38" s="819"/>
      <c r="AX38" s="819"/>
      <c r="AY38" s="819"/>
      <c r="AZ38" s="820"/>
      <c r="BA38" s="820"/>
      <c r="BB38" s="820"/>
      <c r="BC38" s="820"/>
      <c r="BD38" s="820"/>
      <c r="BE38" s="821"/>
      <c r="BF38" s="821"/>
      <c r="BG38" s="821"/>
      <c r="BH38" s="821"/>
      <c r="BI38" s="822"/>
      <c r="BJ38" s="226"/>
      <c r="BK38" s="226"/>
      <c r="BL38" s="226"/>
      <c r="BM38" s="226"/>
      <c r="BN38" s="226"/>
      <c r="BO38" s="236"/>
      <c r="BP38" s="236"/>
      <c r="BQ38" s="233">
        <v>32</v>
      </c>
      <c r="BR38" s="234"/>
      <c r="BS38" s="763"/>
      <c r="BT38" s="764"/>
      <c r="BU38" s="764"/>
      <c r="BV38" s="764"/>
      <c r="BW38" s="764"/>
      <c r="BX38" s="764"/>
      <c r="BY38" s="764"/>
      <c r="BZ38" s="764"/>
      <c r="CA38" s="764"/>
      <c r="CB38" s="764"/>
      <c r="CC38" s="764"/>
      <c r="CD38" s="764"/>
      <c r="CE38" s="764"/>
      <c r="CF38" s="764"/>
      <c r="CG38" s="765"/>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63"/>
      <c r="DW38" s="764"/>
      <c r="DX38" s="764"/>
      <c r="DY38" s="764"/>
      <c r="DZ38" s="769"/>
      <c r="EA38" s="224"/>
    </row>
    <row r="39" spans="1:131" ht="26.25" customHeight="1">
      <c r="A39" s="237">
        <v>12</v>
      </c>
      <c r="B39" s="770"/>
      <c r="C39" s="771"/>
      <c r="D39" s="771"/>
      <c r="E39" s="771"/>
      <c r="F39" s="771"/>
      <c r="G39" s="771"/>
      <c r="H39" s="771"/>
      <c r="I39" s="771"/>
      <c r="J39" s="771"/>
      <c r="K39" s="771"/>
      <c r="L39" s="771"/>
      <c r="M39" s="771"/>
      <c r="N39" s="771"/>
      <c r="O39" s="771"/>
      <c r="P39" s="772"/>
      <c r="Q39" s="773"/>
      <c r="R39" s="774"/>
      <c r="S39" s="774"/>
      <c r="T39" s="774"/>
      <c r="U39" s="774"/>
      <c r="V39" s="774"/>
      <c r="W39" s="774"/>
      <c r="X39" s="774"/>
      <c r="Y39" s="774"/>
      <c r="Z39" s="774"/>
      <c r="AA39" s="774"/>
      <c r="AB39" s="774"/>
      <c r="AC39" s="774"/>
      <c r="AD39" s="774"/>
      <c r="AE39" s="775"/>
      <c r="AF39" s="776"/>
      <c r="AG39" s="777"/>
      <c r="AH39" s="777"/>
      <c r="AI39" s="777"/>
      <c r="AJ39" s="778"/>
      <c r="AK39" s="823"/>
      <c r="AL39" s="819"/>
      <c r="AM39" s="819"/>
      <c r="AN39" s="819"/>
      <c r="AO39" s="819"/>
      <c r="AP39" s="819"/>
      <c r="AQ39" s="819"/>
      <c r="AR39" s="819"/>
      <c r="AS39" s="819"/>
      <c r="AT39" s="819"/>
      <c r="AU39" s="819"/>
      <c r="AV39" s="819"/>
      <c r="AW39" s="819"/>
      <c r="AX39" s="819"/>
      <c r="AY39" s="819"/>
      <c r="AZ39" s="820"/>
      <c r="BA39" s="820"/>
      <c r="BB39" s="820"/>
      <c r="BC39" s="820"/>
      <c r="BD39" s="820"/>
      <c r="BE39" s="821"/>
      <c r="BF39" s="821"/>
      <c r="BG39" s="821"/>
      <c r="BH39" s="821"/>
      <c r="BI39" s="822"/>
      <c r="BJ39" s="226"/>
      <c r="BK39" s="226"/>
      <c r="BL39" s="226"/>
      <c r="BM39" s="226"/>
      <c r="BN39" s="226"/>
      <c r="BO39" s="236"/>
      <c r="BP39" s="236"/>
      <c r="BQ39" s="233">
        <v>33</v>
      </c>
      <c r="BR39" s="234"/>
      <c r="BS39" s="763"/>
      <c r="BT39" s="764"/>
      <c r="BU39" s="764"/>
      <c r="BV39" s="764"/>
      <c r="BW39" s="764"/>
      <c r="BX39" s="764"/>
      <c r="BY39" s="764"/>
      <c r="BZ39" s="764"/>
      <c r="CA39" s="764"/>
      <c r="CB39" s="764"/>
      <c r="CC39" s="764"/>
      <c r="CD39" s="764"/>
      <c r="CE39" s="764"/>
      <c r="CF39" s="764"/>
      <c r="CG39" s="765"/>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763"/>
      <c r="DW39" s="764"/>
      <c r="DX39" s="764"/>
      <c r="DY39" s="764"/>
      <c r="DZ39" s="769"/>
      <c r="EA39" s="224"/>
    </row>
    <row r="40" spans="1:131" ht="26.25" customHeight="1">
      <c r="A40" s="233">
        <v>13</v>
      </c>
      <c r="B40" s="770"/>
      <c r="C40" s="771"/>
      <c r="D40" s="771"/>
      <c r="E40" s="771"/>
      <c r="F40" s="771"/>
      <c r="G40" s="771"/>
      <c r="H40" s="771"/>
      <c r="I40" s="771"/>
      <c r="J40" s="771"/>
      <c r="K40" s="771"/>
      <c r="L40" s="771"/>
      <c r="M40" s="771"/>
      <c r="N40" s="771"/>
      <c r="O40" s="771"/>
      <c r="P40" s="772"/>
      <c r="Q40" s="773"/>
      <c r="R40" s="774"/>
      <c r="S40" s="774"/>
      <c r="T40" s="774"/>
      <c r="U40" s="774"/>
      <c r="V40" s="774"/>
      <c r="W40" s="774"/>
      <c r="X40" s="774"/>
      <c r="Y40" s="774"/>
      <c r="Z40" s="774"/>
      <c r="AA40" s="774"/>
      <c r="AB40" s="774"/>
      <c r="AC40" s="774"/>
      <c r="AD40" s="774"/>
      <c r="AE40" s="775"/>
      <c r="AF40" s="776"/>
      <c r="AG40" s="777"/>
      <c r="AH40" s="777"/>
      <c r="AI40" s="777"/>
      <c r="AJ40" s="778"/>
      <c r="AK40" s="823"/>
      <c r="AL40" s="819"/>
      <c r="AM40" s="819"/>
      <c r="AN40" s="819"/>
      <c r="AO40" s="819"/>
      <c r="AP40" s="819"/>
      <c r="AQ40" s="819"/>
      <c r="AR40" s="819"/>
      <c r="AS40" s="819"/>
      <c r="AT40" s="819"/>
      <c r="AU40" s="819"/>
      <c r="AV40" s="819"/>
      <c r="AW40" s="819"/>
      <c r="AX40" s="819"/>
      <c r="AY40" s="819"/>
      <c r="AZ40" s="820"/>
      <c r="BA40" s="820"/>
      <c r="BB40" s="820"/>
      <c r="BC40" s="820"/>
      <c r="BD40" s="820"/>
      <c r="BE40" s="821"/>
      <c r="BF40" s="821"/>
      <c r="BG40" s="821"/>
      <c r="BH40" s="821"/>
      <c r="BI40" s="822"/>
      <c r="BJ40" s="226"/>
      <c r="BK40" s="226"/>
      <c r="BL40" s="226"/>
      <c r="BM40" s="226"/>
      <c r="BN40" s="226"/>
      <c r="BO40" s="236"/>
      <c r="BP40" s="236"/>
      <c r="BQ40" s="233">
        <v>34</v>
      </c>
      <c r="BR40" s="234"/>
      <c r="BS40" s="763"/>
      <c r="BT40" s="764"/>
      <c r="BU40" s="764"/>
      <c r="BV40" s="764"/>
      <c r="BW40" s="764"/>
      <c r="BX40" s="764"/>
      <c r="BY40" s="764"/>
      <c r="BZ40" s="764"/>
      <c r="CA40" s="764"/>
      <c r="CB40" s="764"/>
      <c r="CC40" s="764"/>
      <c r="CD40" s="764"/>
      <c r="CE40" s="764"/>
      <c r="CF40" s="764"/>
      <c r="CG40" s="765"/>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763"/>
      <c r="DW40" s="764"/>
      <c r="DX40" s="764"/>
      <c r="DY40" s="764"/>
      <c r="DZ40" s="769"/>
      <c r="EA40" s="224"/>
    </row>
    <row r="41" spans="1:131" ht="26.25" customHeight="1">
      <c r="A41" s="233">
        <v>14</v>
      </c>
      <c r="B41" s="770"/>
      <c r="C41" s="771"/>
      <c r="D41" s="771"/>
      <c r="E41" s="771"/>
      <c r="F41" s="771"/>
      <c r="G41" s="771"/>
      <c r="H41" s="771"/>
      <c r="I41" s="771"/>
      <c r="J41" s="771"/>
      <c r="K41" s="771"/>
      <c r="L41" s="771"/>
      <c r="M41" s="771"/>
      <c r="N41" s="771"/>
      <c r="O41" s="771"/>
      <c r="P41" s="772"/>
      <c r="Q41" s="773"/>
      <c r="R41" s="774"/>
      <c r="S41" s="774"/>
      <c r="T41" s="774"/>
      <c r="U41" s="774"/>
      <c r="V41" s="774"/>
      <c r="W41" s="774"/>
      <c r="X41" s="774"/>
      <c r="Y41" s="774"/>
      <c r="Z41" s="774"/>
      <c r="AA41" s="774"/>
      <c r="AB41" s="774"/>
      <c r="AC41" s="774"/>
      <c r="AD41" s="774"/>
      <c r="AE41" s="775"/>
      <c r="AF41" s="776"/>
      <c r="AG41" s="777"/>
      <c r="AH41" s="777"/>
      <c r="AI41" s="777"/>
      <c r="AJ41" s="778"/>
      <c r="AK41" s="823"/>
      <c r="AL41" s="819"/>
      <c r="AM41" s="819"/>
      <c r="AN41" s="819"/>
      <c r="AO41" s="819"/>
      <c r="AP41" s="819"/>
      <c r="AQ41" s="819"/>
      <c r="AR41" s="819"/>
      <c r="AS41" s="819"/>
      <c r="AT41" s="819"/>
      <c r="AU41" s="819"/>
      <c r="AV41" s="819"/>
      <c r="AW41" s="819"/>
      <c r="AX41" s="819"/>
      <c r="AY41" s="819"/>
      <c r="AZ41" s="820"/>
      <c r="BA41" s="820"/>
      <c r="BB41" s="820"/>
      <c r="BC41" s="820"/>
      <c r="BD41" s="820"/>
      <c r="BE41" s="821"/>
      <c r="BF41" s="821"/>
      <c r="BG41" s="821"/>
      <c r="BH41" s="821"/>
      <c r="BI41" s="822"/>
      <c r="BJ41" s="226"/>
      <c r="BK41" s="226"/>
      <c r="BL41" s="226"/>
      <c r="BM41" s="226"/>
      <c r="BN41" s="226"/>
      <c r="BO41" s="236"/>
      <c r="BP41" s="236"/>
      <c r="BQ41" s="233">
        <v>35</v>
      </c>
      <c r="BR41" s="234"/>
      <c r="BS41" s="763"/>
      <c r="BT41" s="764"/>
      <c r="BU41" s="764"/>
      <c r="BV41" s="764"/>
      <c r="BW41" s="764"/>
      <c r="BX41" s="764"/>
      <c r="BY41" s="764"/>
      <c r="BZ41" s="764"/>
      <c r="CA41" s="764"/>
      <c r="CB41" s="764"/>
      <c r="CC41" s="764"/>
      <c r="CD41" s="764"/>
      <c r="CE41" s="764"/>
      <c r="CF41" s="764"/>
      <c r="CG41" s="765"/>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763"/>
      <c r="DW41" s="764"/>
      <c r="DX41" s="764"/>
      <c r="DY41" s="764"/>
      <c r="DZ41" s="769"/>
      <c r="EA41" s="224"/>
    </row>
    <row r="42" spans="1:131" ht="26.25" customHeight="1">
      <c r="A42" s="233">
        <v>15</v>
      </c>
      <c r="B42" s="770"/>
      <c r="C42" s="771"/>
      <c r="D42" s="771"/>
      <c r="E42" s="771"/>
      <c r="F42" s="771"/>
      <c r="G42" s="771"/>
      <c r="H42" s="771"/>
      <c r="I42" s="771"/>
      <c r="J42" s="771"/>
      <c r="K42" s="771"/>
      <c r="L42" s="771"/>
      <c r="M42" s="771"/>
      <c r="N42" s="771"/>
      <c r="O42" s="771"/>
      <c r="P42" s="772"/>
      <c r="Q42" s="773"/>
      <c r="R42" s="774"/>
      <c r="S42" s="774"/>
      <c r="T42" s="774"/>
      <c r="U42" s="774"/>
      <c r="V42" s="774"/>
      <c r="W42" s="774"/>
      <c r="X42" s="774"/>
      <c r="Y42" s="774"/>
      <c r="Z42" s="774"/>
      <c r="AA42" s="774"/>
      <c r="AB42" s="774"/>
      <c r="AC42" s="774"/>
      <c r="AD42" s="774"/>
      <c r="AE42" s="775"/>
      <c r="AF42" s="776"/>
      <c r="AG42" s="777"/>
      <c r="AH42" s="777"/>
      <c r="AI42" s="777"/>
      <c r="AJ42" s="778"/>
      <c r="AK42" s="823"/>
      <c r="AL42" s="819"/>
      <c r="AM42" s="819"/>
      <c r="AN42" s="819"/>
      <c r="AO42" s="819"/>
      <c r="AP42" s="819"/>
      <c r="AQ42" s="819"/>
      <c r="AR42" s="819"/>
      <c r="AS42" s="819"/>
      <c r="AT42" s="819"/>
      <c r="AU42" s="819"/>
      <c r="AV42" s="819"/>
      <c r="AW42" s="819"/>
      <c r="AX42" s="819"/>
      <c r="AY42" s="819"/>
      <c r="AZ42" s="820"/>
      <c r="BA42" s="820"/>
      <c r="BB42" s="820"/>
      <c r="BC42" s="820"/>
      <c r="BD42" s="820"/>
      <c r="BE42" s="821"/>
      <c r="BF42" s="821"/>
      <c r="BG42" s="821"/>
      <c r="BH42" s="821"/>
      <c r="BI42" s="822"/>
      <c r="BJ42" s="226"/>
      <c r="BK42" s="226"/>
      <c r="BL42" s="226"/>
      <c r="BM42" s="226"/>
      <c r="BN42" s="226"/>
      <c r="BO42" s="236"/>
      <c r="BP42" s="236"/>
      <c r="BQ42" s="233">
        <v>36</v>
      </c>
      <c r="BR42" s="234"/>
      <c r="BS42" s="763"/>
      <c r="BT42" s="764"/>
      <c r="BU42" s="764"/>
      <c r="BV42" s="764"/>
      <c r="BW42" s="764"/>
      <c r="BX42" s="764"/>
      <c r="BY42" s="764"/>
      <c r="BZ42" s="764"/>
      <c r="CA42" s="764"/>
      <c r="CB42" s="764"/>
      <c r="CC42" s="764"/>
      <c r="CD42" s="764"/>
      <c r="CE42" s="764"/>
      <c r="CF42" s="764"/>
      <c r="CG42" s="765"/>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63"/>
      <c r="DW42" s="764"/>
      <c r="DX42" s="764"/>
      <c r="DY42" s="764"/>
      <c r="DZ42" s="769"/>
      <c r="EA42" s="224"/>
    </row>
    <row r="43" spans="1:131" ht="26.25" customHeight="1">
      <c r="A43" s="233">
        <v>16</v>
      </c>
      <c r="B43" s="770"/>
      <c r="C43" s="771"/>
      <c r="D43" s="771"/>
      <c r="E43" s="771"/>
      <c r="F43" s="771"/>
      <c r="G43" s="771"/>
      <c r="H43" s="771"/>
      <c r="I43" s="771"/>
      <c r="J43" s="771"/>
      <c r="K43" s="771"/>
      <c r="L43" s="771"/>
      <c r="M43" s="771"/>
      <c r="N43" s="771"/>
      <c r="O43" s="771"/>
      <c r="P43" s="772"/>
      <c r="Q43" s="773"/>
      <c r="R43" s="774"/>
      <c r="S43" s="774"/>
      <c r="T43" s="774"/>
      <c r="U43" s="774"/>
      <c r="V43" s="774"/>
      <c r="W43" s="774"/>
      <c r="X43" s="774"/>
      <c r="Y43" s="774"/>
      <c r="Z43" s="774"/>
      <c r="AA43" s="774"/>
      <c r="AB43" s="774"/>
      <c r="AC43" s="774"/>
      <c r="AD43" s="774"/>
      <c r="AE43" s="775"/>
      <c r="AF43" s="776"/>
      <c r="AG43" s="777"/>
      <c r="AH43" s="777"/>
      <c r="AI43" s="777"/>
      <c r="AJ43" s="778"/>
      <c r="AK43" s="823"/>
      <c r="AL43" s="819"/>
      <c r="AM43" s="819"/>
      <c r="AN43" s="819"/>
      <c r="AO43" s="819"/>
      <c r="AP43" s="819"/>
      <c r="AQ43" s="819"/>
      <c r="AR43" s="819"/>
      <c r="AS43" s="819"/>
      <c r="AT43" s="819"/>
      <c r="AU43" s="819"/>
      <c r="AV43" s="819"/>
      <c r="AW43" s="819"/>
      <c r="AX43" s="819"/>
      <c r="AY43" s="819"/>
      <c r="AZ43" s="820"/>
      <c r="BA43" s="820"/>
      <c r="BB43" s="820"/>
      <c r="BC43" s="820"/>
      <c r="BD43" s="820"/>
      <c r="BE43" s="821"/>
      <c r="BF43" s="821"/>
      <c r="BG43" s="821"/>
      <c r="BH43" s="821"/>
      <c r="BI43" s="822"/>
      <c r="BJ43" s="226"/>
      <c r="BK43" s="226"/>
      <c r="BL43" s="226"/>
      <c r="BM43" s="226"/>
      <c r="BN43" s="226"/>
      <c r="BO43" s="236"/>
      <c r="BP43" s="236"/>
      <c r="BQ43" s="233">
        <v>37</v>
      </c>
      <c r="BR43" s="234"/>
      <c r="BS43" s="763"/>
      <c r="BT43" s="764"/>
      <c r="BU43" s="764"/>
      <c r="BV43" s="764"/>
      <c r="BW43" s="764"/>
      <c r="BX43" s="764"/>
      <c r="BY43" s="764"/>
      <c r="BZ43" s="764"/>
      <c r="CA43" s="764"/>
      <c r="CB43" s="764"/>
      <c r="CC43" s="764"/>
      <c r="CD43" s="764"/>
      <c r="CE43" s="764"/>
      <c r="CF43" s="764"/>
      <c r="CG43" s="765"/>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63"/>
      <c r="DW43" s="764"/>
      <c r="DX43" s="764"/>
      <c r="DY43" s="764"/>
      <c r="DZ43" s="769"/>
      <c r="EA43" s="224"/>
    </row>
    <row r="44" spans="1:131" ht="26.25" customHeight="1">
      <c r="A44" s="233">
        <v>17</v>
      </c>
      <c r="B44" s="770"/>
      <c r="C44" s="771"/>
      <c r="D44" s="771"/>
      <c r="E44" s="771"/>
      <c r="F44" s="771"/>
      <c r="G44" s="771"/>
      <c r="H44" s="771"/>
      <c r="I44" s="771"/>
      <c r="J44" s="771"/>
      <c r="K44" s="771"/>
      <c r="L44" s="771"/>
      <c r="M44" s="771"/>
      <c r="N44" s="771"/>
      <c r="O44" s="771"/>
      <c r="P44" s="772"/>
      <c r="Q44" s="773"/>
      <c r="R44" s="774"/>
      <c r="S44" s="774"/>
      <c r="T44" s="774"/>
      <c r="U44" s="774"/>
      <c r="V44" s="774"/>
      <c r="W44" s="774"/>
      <c r="X44" s="774"/>
      <c r="Y44" s="774"/>
      <c r="Z44" s="774"/>
      <c r="AA44" s="774"/>
      <c r="AB44" s="774"/>
      <c r="AC44" s="774"/>
      <c r="AD44" s="774"/>
      <c r="AE44" s="775"/>
      <c r="AF44" s="776"/>
      <c r="AG44" s="777"/>
      <c r="AH44" s="777"/>
      <c r="AI44" s="777"/>
      <c r="AJ44" s="778"/>
      <c r="AK44" s="823"/>
      <c r="AL44" s="819"/>
      <c r="AM44" s="819"/>
      <c r="AN44" s="819"/>
      <c r="AO44" s="819"/>
      <c r="AP44" s="819"/>
      <c r="AQ44" s="819"/>
      <c r="AR44" s="819"/>
      <c r="AS44" s="819"/>
      <c r="AT44" s="819"/>
      <c r="AU44" s="819"/>
      <c r="AV44" s="819"/>
      <c r="AW44" s="819"/>
      <c r="AX44" s="819"/>
      <c r="AY44" s="819"/>
      <c r="AZ44" s="820"/>
      <c r="BA44" s="820"/>
      <c r="BB44" s="820"/>
      <c r="BC44" s="820"/>
      <c r="BD44" s="820"/>
      <c r="BE44" s="821"/>
      <c r="BF44" s="821"/>
      <c r="BG44" s="821"/>
      <c r="BH44" s="821"/>
      <c r="BI44" s="822"/>
      <c r="BJ44" s="226"/>
      <c r="BK44" s="226"/>
      <c r="BL44" s="226"/>
      <c r="BM44" s="226"/>
      <c r="BN44" s="226"/>
      <c r="BO44" s="236"/>
      <c r="BP44" s="236"/>
      <c r="BQ44" s="233">
        <v>38</v>
      </c>
      <c r="BR44" s="234"/>
      <c r="BS44" s="763"/>
      <c r="BT44" s="764"/>
      <c r="BU44" s="764"/>
      <c r="BV44" s="764"/>
      <c r="BW44" s="764"/>
      <c r="BX44" s="764"/>
      <c r="BY44" s="764"/>
      <c r="BZ44" s="764"/>
      <c r="CA44" s="764"/>
      <c r="CB44" s="764"/>
      <c r="CC44" s="764"/>
      <c r="CD44" s="764"/>
      <c r="CE44" s="764"/>
      <c r="CF44" s="764"/>
      <c r="CG44" s="765"/>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763"/>
      <c r="DW44" s="764"/>
      <c r="DX44" s="764"/>
      <c r="DY44" s="764"/>
      <c r="DZ44" s="769"/>
      <c r="EA44" s="224"/>
    </row>
    <row r="45" spans="1:131" ht="26.25" customHeight="1">
      <c r="A45" s="233">
        <v>18</v>
      </c>
      <c r="B45" s="770"/>
      <c r="C45" s="771"/>
      <c r="D45" s="771"/>
      <c r="E45" s="771"/>
      <c r="F45" s="771"/>
      <c r="G45" s="771"/>
      <c r="H45" s="771"/>
      <c r="I45" s="771"/>
      <c r="J45" s="771"/>
      <c r="K45" s="771"/>
      <c r="L45" s="771"/>
      <c r="M45" s="771"/>
      <c r="N45" s="771"/>
      <c r="O45" s="771"/>
      <c r="P45" s="772"/>
      <c r="Q45" s="773"/>
      <c r="R45" s="774"/>
      <c r="S45" s="774"/>
      <c r="T45" s="774"/>
      <c r="U45" s="774"/>
      <c r="V45" s="774"/>
      <c r="W45" s="774"/>
      <c r="X45" s="774"/>
      <c r="Y45" s="774"/>
      <c r="Z45" s="774"/>
      <c r="AA45" s="774"/>
      <c r="AB45" s="774"/>
      <c r="AC45" s="774"/>
      <c r="AD45" s="774"/>
      <c r="AE45" s="775"/>
      <c r="AF45" s="776"/>
      <c r="AG45" s="777"/>
      <c r="AH45" s="777"/>
      <c r="AI45" s="777"/>
      <c r="AJ45" s="778"/>
      <c r="AK45" s="823"/>
      <c r="AL45" s="819"/>
      <c r="AM45" s="819"/>
      <c r="AN45" s="819"/>
      <c r="AO45" s="819"/>
      <c r="AP45" s="819"/>
      <c r="AQ45" s="819"/>
      <c r="AR45" s="819"/>
      <c r="AS45" s="819"/>
      <c r="AT45" s="819"/>
      <c r="AU45" s="819"/>
      <c r="AV45" s="819"/>
      <c r="AW45" s="819"/>
      <c r="AX45" s="819"/>
      <c r="AY45" s="819"/>
      <c r="AZ45" s="820"/>
      <c r="BA45" s="820"/>
      <c r="BB45" s="820"/>
      <c r="BC45" s="820"/>
      <c r="BD45" s="820"/>
      <c r="BE45" s="821"/>
      <c r="BF45" s="821"/>
      <c r="BG45" s="821"/>
      <c r="BH45" s="821"/>
      <c r="BI45" s="822"/>
      <c r="BJ45" s="226"/>
      <c r="BK45" s="226"/>
      <c r="BL45" s="226"/>
      <c r="BM45" s="226"/>
      <c r="BN45" s="226"/>
      <c r="BO45" s="236"/>
      <c r="BP45" s="236"/>
      <c r="BQ45" s="233">
        <v>39</v>
      </c>
      <c r="BR45" s="234"/>
      <c r="BS45" s="763"/>
      <c r="BT45" s="764"/>
      <c r="BU45" s="764"/>
      <c r="BV45" s="764"/>
      <c r="BW45" s="764"/>
      <c r="BX45" s="764"/>
      <c r="BY45" s="764"/>
      <c r="BZ45" s="764"/>
      <c r="CA45" s="764"/>
      <c r="CB45" s="764"/>
      <c r="CC45" s="764"/>
      <c r="CD45" s="764"/>
      <c r="CE45" s="764"/>
      <c r="CF45" s="764"/>
      <c r="CG45" s="765"/>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63"/>
      <c r="DW45" s="764"/>
      <c r="DX45" s="764"/>
      <c r="DY45" s="764"/>
      <c r="DZ45" s="769"/>
      <c r="EA45" s="224"/>
    </row>
    <row r="46" spans="1:131" ht="26.25" customHeight="1">
      <c r="A46" s="233">
        <v>19</v>
      </c>
      <c r="B46" s="770"/>
      <c r="C46" s="771"/>
      <c r="D46" s="771"/>
      <c r="E46" s="771"/>
      <c r="F46" s="771"/>
      <c r="G46" s="771"/>
      <c r="H46" s="771"/>
      <c r="I46" s="771"/>
      <c r="J46" s="771"/>
      <c r="K46" s="771"/>
      <c r="L46" s="771"/>
      <c r="M46" s="771"/>
      <c r="N46" s="771"/>
      <c r="O46" s="771"/>
      <c r="P46" s="772"/>
      <c r="Q46" s="773"/>
      <c r="R46" s="774"/>
      <c r="S46" s="774"/>
      <c r="T46" s="774"/>
      <c r="U46" s="774"/>
      <c r="V46" s="774"/>
      <c r="W46" s="774"/>
      <c r="X46" s="774"/>
      <c r="Y46" s="774"/>
      <c r="Z46" s="774"/>
      <c r="AA46" s="774"/>
      <c r="AB46" s="774"/>
      <c r="AC46" s="774"/>
      <c r="AD46" s="774"/>
      <c r="AE46" s="775"/>
      <c r="AF46" s="776"/>
      <c r="AG46" s="777"/>
      <c r="AH46" s="777"/>
      <c r="AI46" s="777"/>
      <c r="AJ46" s="778"/>
      <c r="AK46" s="823"/>
      <c r="AL46" s="819"/>
      <c r="AM46" s="819"/>
      <c r="AN46" s="819"/>
      <c r="AO46" s="819"/>
      <c r="AP46" s="819"/>
      <c r="AQ46" s="819"/>
      <c r="AR46" s="819"/>
      <c r="AS46" s="819"/>
      <c r="AT46" s="819"/>
      <c r="AU46" s="819"/>
      <c r="AV46" s="819"/>
      <c r="AW46" s="819"/>
      <c r="AX46" s="819"/>
      <c r="AY46" s="819"/>
      <c r="AZ46" s="820"/>
      <c r="BA46" s="820"/>
      <c r="BB46" s="820"/>
      <c r="BC46" s="820"/>
      <c r="BD46" s="820"/>
      <c r="BE46" s="821"/>
      <c r="BF46" s="821"/>
      <c r="BG46" s="821"/>
      <c r="BH46" s="821"/>
      <c r="BI46" s="822"/>
      <c r="BJ46" s="226"/>
      <c r="BK46" s="226"/>
      <c r="BL46" s="226"/>
      <c r="BM46" s="226"/>
      <c r="BN46" s="226"/>
      <c r="BO46" s="236"/>
      <c r="BP46" s="236"/>
      <c r="BQ46" s="233">
        <v>40</v>
      </c>
      <c r="BR46" s="234"/>
      <c r="BS46" s="763"/>
      <c r="BT46" s="764"/>
      <c r="BU46" s="764"/>
      <c r="BV46" s="764"/>
      <c r="BW46" s="764"/>
      <c r="BX46" s="764"/>
      <c r="BY46" s="764"/>
      <c r="BZ46" s="764"/>
      <c r="CA46" s="764"/>
      <c r="CB46" s="764"/>
      <c r="CC46" s="764"/>
      <c r="CD46" s="764"/>
      <c r="CE46" s="764"/>
      <c r="CF46" s="764"/>
      <c r="CG46" s="765"/>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63"/>
      <c r="DW46" s="764"/>
      <c r="DX46" s="764"/>
      <c r="DY46" s="764"/>
      <c r="DZ46" s="769"/>
      <c r="EA46" s="224"/>
    </row>
    <row r="47" spans="1:131" ht="26.25" customHeight="1">
      <c r="A47" s="233">
        <v>20</v>
      </c>
      <c r="B47" s="770"/>
      <c r="C47" s="771"/>
      <c r="D47" s="771"/>
      <c r="E47" s="771"/>
      <c r="F47" s="771"/>
      <c r="G47" s="771"/>
      <c r="H47" s="771"/>
      <c r="I47" s="771"/>
      <c r="J47" s="771"/>
      <c r="K47" s="771"/>
      <c r="L47" s="771"/>
      <c r="M47" s="771"/>
      <c r="N47" s="771"/>
      <c r="O47" s="771"/>
      <c r="P47" s="772"/>
      <c r="Q47" s="773"/>
      <c r="R47" s="774"/>
      <c r="S47" s="774"/>
      <c r="T47" s="774"/>
      <c r="U47" s="774"/>
      <c r="V47" s="774"/>
      <c r="W47" s="774"/>
      <c r="X47" s="774"/>
      <c r="Y47" s="774"/>
      <c r="Z47" s="774"/>
      <c r="AA47" s="774"/>
      <c r="AB47" s="774"/>
      <c r="AC47" s="774"/>
      <c r="AD47" s="774"/>
      <c r="AE47" s="775"/>
      <c r="AF47" s="776"/>
      <c r="AG47" s="777"/>
      <c r="AH47" s="777"/>
      <c r="AI47" s="777"/>
      <c r="AJ47" s="778"/>
      <c r="AK47" s="823"/>
      <c r="AL47" s="819"/>
      <c r="AM47" s="819"/>
      <c r="AN47" s="819"/>
      <c r="AO47" s="819"/>
      <c r="AP47" s="819"/>
      <c r="AQ47" s="819"/>
      <c r="AR47" s="819"/>
      <c r="AS47" s="819"/>
      <c r="AT47" s="819"/>
      <c r="AU47" s="819"/>
      <c r="AV47" s="819"/>
      <c r="AW47" s="819"/>
      <c r="AX47" s="819"/>
      <c r="AY47" s="819"/>
      <c r="AZ47" s="820"/>
      <c r="BA47" s="820"/>
      <c r="BB47" s="820"/>
      <c r="BC47" s="820"/>
      <c r="BD47" s="820"/>
      <c r="BE47" s="821"/>
      <c r="BF47" s="821"/>
      <c r="BG47" s="821"/>
      <c r="BH47" s="821"/>
      <c r="BI47" s="822"/>
      <c r="BJ47" s="226"/>
      <c r="BK47" s="226"/>
      <c r="BL47" s="226"/>
      <c r="BM47" s="226"/>
      <c r="BN47" s="226"/>
      <c r="BO47" s="236"/>
      <c r="BP47" s="236"/>
      <c r="BQ47" s="233">
        <v>41</v>
      </c>
      <c r="BR47" s="234"/>
      <c r="BS47" s="763"/>
      <c r="BT47" s="764"/>
      <c r="BU47" s="764"/>
      <c r="BV47" s="764"/>
      <c r="BW47" s="764"/>
      <c r="BX47" s="764"/>
      <c r="BY47" s="764"/>
      <c r="BZ47" s="764"/>
      <c r="CA47" s="764"/>
      <c r="CB47" s="764"/>
      <c r="CC47" s="764"/>
      <c r="CD47" s="764"/>
      <c r="CE47" s="764"/>
      <c r="CF47" s="764"/>
      <c r="CG47" s="765"/>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3"/>
      <c r="DW47" s="764"/>
      <c r="DX47" s="764"/>
      <c r="DY47" s="764"/>
      <c r="DZ47" s="769"/>
      <c r="EA47" s="224"/>
    </row>
    <row r="48" spans="1:131" ht="26.25" customHeight="1">
      <c r="A48" s="233">
        <v>21</v>
      </c>
      <c r="B48" s="770"/>
      <c r="C48" s="771"/>
      <c r="D48" s="771"/>
      <c r="E48" s="771"/>
      <c r="F48" s="771"/>
      <c r="G48" s="771"/>
      <c r="H48" s="771"/>
      <c r="I48" s="771"/>
      <c r="J48" s="771"/>
      <c r="K48" s="771"/>
      <c r="L48" s="771"/>
      <c r="M48" s="771"/>
      <c r="N48" s="771"/>
      <c r="O48" s="771"/>
      <c r="P48" s="772"/>
      <c r="Q48" s="773"/>
      <c r="R48" s="774"/>
      <c r="S48" s="774"/>
      <c r="T48" s="774"/>
      <c r="U48" s="774"/>
      <c r="V48" s="774"/>
      <c r="W48" s="774"/>
      <c r="X48" s="774"/>
      <c r="Y48" s="774"/>
      <c r="Z48" s="774"/>
      <c r="AA48" s="774"/>
      <c r="AB48" s="774"/>
      <c r="AC48" s="774"/>
      <c r="AD48" s="774"/>
      <c r="AE48" s="775"/>
      <c r="AF48" s="776"/>
      <c r="AG48" s="777"/>
      <c r="AH48" s="777"/>
      <c r="AI48" s="777"/>
      <c r="AJ48" s="778"/>
      <c r="AK48" s="823"/>
      <c r="AL48" s="819"/>
      <c r="AM48" s="819"/>
      <c r="AN48" s="819"/>
      <c r="AO48" s="819"/>
      <c r="AP48" s="819"/>
      <c r="AQ48" s="819"/>
      <c r="AR48" s="819"/>
      <c r="AS48" s="819"/>
      <c r="AT48" s="819"/>
      <c r="AU48" s="819"/>
      <c r="AV48" s="819"/>
      <c r="AW48" s="819"/>
      <c r="AX48" s="819"/>
      <c r="AY48" s="819"/>
      <c r="AZ48" s="820"/>
      <c r="BA48" s="820"/>
      <c r="BB48" s="820"/>
      <c r="BC48" s="820"/>
      <c r="BD48" s="820"/>
      <c r="BE48" s="821"/>
      <c r="BF48" s="821"/>
      <c r="BG48" s="821"/>
      <c r="BH48" s="821"/>
      <c r="BI48" s="822"/>
      <c r="BJ48" s="226"/>
      <c r="BK48" s="226"/>
      <c r="BL48" s="226"/>
      <c r="BM48" s="226"/>
      <c r="BN48" s="226"/>
      <c r="BO48" s="236"/>
      <c r="BP48" s="236"/>
      <c r="BQ48" s="233">
        <v>42</v>
      </c>
      <c r="BR48" s="234"/>
      <c r="BS48" s="763"/>
      <c r="BT48" s="764"/>
      <c r="BU48" s="764"/>
      <c r="BV48" s="764"/>
      <c r="BW48" s="764"/>
      <c r="BX48" s="764"/>
      <c r="BY48" s="764"/>
      <c r="BZ48" s="764"/>
      <c r="CA48" s="764"/>
      <c r="CB48" s="764"/>
      <c r="CC48" s="764"/>
      <c r="CD48" s="764"/>
      <c r="CE48" s="764"/>
      <c r="CF48" s="764"/>
      <c r="CG48" s="765"/>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3"/>
      <c r="DW48" s="764"/>
      <c r="DX48" s="764"/>
      <c r="DY48" s="764"/>
      <c r="DZ48" s="769"/>
      <c r="EA48" s="224"/>
    </row>
    <row r="49" spans="1:131" ht="26.25" customHeight="1">
      <c r="A49" s="233">
        <v>22</v>
      </c>
      <c r="B49" s="770"/>
      <c r="C49" s="771"/>
      <c r="D49" s="771"/>
      <c r="E49" s="771"/>
      <c r="F49" s="771"/>
      <c r="G49" s="771"/>
      <c r="H49" s="771"/>
      <c r="I49" s="771"/>
      <c r="J49" s="771"/>
      <c r="K49" s="771"/>
      <c r="L49" s="771"/>
      <c r="M49" s="771"/>
      <c r="N49" s="771"/>
      <c r="O49" s="771"/>
      <c r="P49" s="772"/>
      <c r="Q49" s="773"/>
      <c r="R49" s="774"/>
      <c r="S49" s="774"/>
      <c r="T49" s="774"/>
      <c r="U49" s="774"/>
      <c r="V49" s="774"/>
      <c r="W49" s="774"/>
      <c r="X49" s="774"/>
      <c r="Y49" s="774"/>
      <c r="Z49" s="774"/>
      <c r="AA49" s="774"/>
      <c r="AB49" s="774"/>
      <c r="AC49" s="774"/>
      <c r="AD49" s="774"/>
      <c r="AE49" s="775"/>
      <c r="AF49" s="776"/>
      <c r="AG49" s="777"/>
      <c r="AH49" s="777"/>
      <c r="AI49" s="777"/>
      <c r="AJ49" s="778"/>
      <c r="AK49" s="823"/>
      <c r="AL49" s="819"/>
      <c r="AM49" s="819"/>
      <c r="AN49" s="819"/>
      <c r="AO49" s="819"/>
      <c r="AP49" s="819"/>
      <c r="AQ49" s="819"/>
      <c r="AR49" s="819"/>
      <c r="AS49" s="819"/>
      <c r="AT49" s="819"/>
      <c r="AU49" s="819"/>
      <c r="AV49" s="819"/>
      <c r="AW49" s="819"/>
      <c r="AX49" s="819"/>
      <c r="AY49" s="819"/>
      <c r="AZ49" s="820"/>
      <c r="BA49" s="820"/>
      <c r="BB49" s="820"/>
      <c r="BC49" s="820"/>
      <c r="BD49" s="820"/>
      <c r="BE49" s="821"/>
      <c r="BF49" s="821"/>
      <c r="BG49" s="821"/>
      <c r="BH49" s="821"/>
      <c r="BI49" s="822"/>
      <c r="BJ49" s="226"/>
      <c r="BK49" s="226"/>
      <c r="BL49" s="226"/>
      <c r="BM49" s="226"/>
      <c r="BN49" s="226"/>
      <c r="BO49" s="236"/>
      <c r="BP49" s="236"/>
      <c r="BQ49" s="233">
        <v>43</v>
      </c>
      <c r="BR49" s="234"/>
      <c r="BS49" s="763"/>
      <c r="BT49" s="764"/>
      <c r="BU49" s="764"/>
      <c r="BV49" s="764"/>
      <c r="BW49" s="764"/>
      <c r="BX49" s="764"/>
      <c r="BY49" s="764"/>
      <c r="BZ49" s="764"/>
      <c r="CA49" s="764"/>
      <c r="CB49" s="764"/>
      <c r="CC49" s="764"/>
      <c r="CD49" s="764"/>
      <c r="CE49" s="764"/>
      <c r="CF49" s="764"/>
      <c r="CG49" s="765"/>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3"/>
      <c r="DW49" s="764"/>
      <c r="DX49" s="764"/>
      <c r="DY49" s="764"/>
      <c r="DZ49" s="769"/>
      <c r="EA49" s="224"/>
    </row>
    <row r="50" spans="1:131" ht="26.25" customHeight="1">
      <c r="A50" s="233">
        <v>23</v>
      </c>
      <c r="B50" s="770"/>
      <c r="C50" s="771"/>
      <c r="D50" s="771"/>
      <c r="E50" s="771"/>
      <c r="F50" s="771"/>
      <c r="G50" s="771"/>
      <c r="H50" s="771"/>
      <c r="I50" s="771"/>
      <c r="J50" s="771"/>
      <c r="K50" s="771"/>
      <c r="L50" s="771"/>
      <c r="M50" s="771"/>
      <c r="N50" s="771"/>
      <c r="O50" s="771"/>
      <c r="P50" s="772"/>
      <c r="Q50" s="826"/>
      <c r="R50" s="827"/>
      <c r="S50" s="827"/>
      <c r="T50" s="827"/>
      <c r="U50" s="827"/>
      <c r="V50" s="827"/>
      <c r="W50" s="827"/>
      <c r="X50" s="827"/>
      <c r="Y50" s="827"/>
      <c r="Z50" s="827"/>
      <c r="AA50" s="827"/>
      <c r="AB50" s="827"/>
      <c r="AC50" s="827"/>
      <c r="AD50" s="827"/>
      <c r="AE50" s="828"/>
      <c r="AF50" s="776"/>
      <c r="AG50" s="777"/>
      <c r="AH50" s="777"/>
      <c r="AI50" s="777"/>
      <c r="AJ50" s="778"/>
      <c r="AK50" s="830"/>
      <c r="AL50" s="827"/>
      <c r="AM50" s="827"/>
      <c r="AN50" s="827"/>
      <c r="AO50" s="827"/>
      <c r="AP50" s="827"/>
      <c r="AQ50" s="827"/>
      <c r="AR50" s="827"/>
      <c r="AS50" s="827"/>
      <c r="AT50" s="827"/>
      <c r="AU50" s="827"/>
      <c r="AV50" s="827"/>
      <c r="AW50" s="827"/>
      <c r="AX50" s="827"/>
      <c r="AY50" s="827"/>
      <c r="AZ50" s="829"/>
      <c r="BA50" s="829"/>
      <c r="BB50" s="829"/>
      <c r="BC50" s="829"/>
      <c r="BD50" s="829"/>
      <c r="BE50" s="821"/>
      <c r="BF50" s="821"/>
      <c r="BG50" s="821"/>
      <c r="BH50" s="821"/>
      <c r="BI50" s="822"/>
      <c r="BJ50" s="226"/>
      <c r="BK50" s="226"/>
      <c r="BL50" s="226"/>
      <c r="BM50" s="226"/>
      <c r="BN50" s="226"/>
      <c r="BO50" s="236"/>
      <c r="BP50" s="236"/>
      <c r="BQ50" s="233">
        <v>44</v>
      </c>
      <c r="BR50" s="234"/>
      <c r="BS50" s="763"/>
      <c r="BT50" s="764"/>
      <c r="BU50" s="764"/>
      <c r="BV50" s="764"/>
      <c r="BW50" s="764"/>
      <c r="BX50" s="764"/>
      <c r="BY50" s="764"/>
      <c r="BZ50" s="764"/>
      <c r="CA50" s="764"/>
      <c r="CB50" s="764"/>
      <c r="CC50" s="764"/>
      <c r="CD50" s="764"/>
      <c r="CE50" s="764"/>
      <c r="CF50" s="764"/>
      <c r="CG50" s="765"/>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3"/>
      <c r="DW50" s="764"/>
      <c r="DX50" s="764"/>
      <c r="DY50" s="764"/>
      <c r="DZ50" s="769"/>
      <c r="EA50" s="224"/>
    </row>
    <row r="51" spans="1:131" ht="26.25" customHeight="1">
      <c r="A51" s="233">
        <v>24</v>
      </c>
      <c r="B51" s="770"/>
      <c r="C51" s="771"/>
      <c r="D51" s="771"/>
      <c r="E51" s="771"/>
      <c r="F51" s="771"/>
      <c r="G51" s="771"/>
      <c r="H51" s="771"/>
      <c r="I51" s="771"/>
      <c r="J51" s="771"/>
      <c r="K51" s="771"/>
      <c r="L51" s="771"/>
      <c r="M51" s="771"/>
      <c r="N51" s="771"/>
      <c r="O51" s="771"/>
      <c r="P51" s="772"/>
      <c r="Q51" s="826"/>
      <c r="R51" s="827"/>
      <c r="S51" s="827"/>
      <c r="T51" s="827"/>
      <c r="U51" s="827"/>
      <c r="V51" s="827"/>
      <c r="W51" s="827"/>
      <c r="X51" s="827"/>
      <c r="Y51" s="827"/>
      <c r="Z51" s="827"/>
      <c r="AA51" s="827"/>
      <c r="AB51" s="827"/>
      <c r="AC51" s="827"/>
      <c r="AD51" s="827"/>
      <c r="AE51" s="828"/>
      <c r="AF51" s="776"/>
      <c r="AG51" s="777"/>
      <c r="AH51" s="777"/>
      <c r="AI51" s="777"/>
      <c r="AJ51" s="778"/>
      <c r="AK51" s="830"/>
      <c r="AL51" s="827"/>
      <c r="AM51" s="827"/>
      <c r="AN51" s="827"/>
      <c r="AO51" s="827"/>
      <c r="AP51" s="827"/>
      <c r="AQ51" s="827"/>
      <c r="AR51" s="827"/>
      <c r="AS51" s="827"/>
      <c r="AT51" s="827"/>
      <c r="AU51" s="827"/>
      <c r="AV51" s="827"/>
      <c r="AW51" s="827"/>
      <c r="AX51" s="827"/>
      <c r="AY51" s="827"/>
      <c r="AZ51" s="829"/>
      <c r="BA51" s="829"/>
      <c r="BB51" s="829"/>
      <c r="BC51" s="829"/>
      <c r="BD51" s="829"/>
      <c r="BE51" s="821"/>
      <c r="BF51" s="821"/>
      <c r="BG51" s="821"/>
      <c r="BH51" s="821"/>
      <c r="BI51" s="822"/>
      <c r="BJ51" s="226"/>
      <c r="BK51" s="226"/>
      <c r="BL51" s="226"/>
      <c r="BM51" s="226"/>
      <c r="BN51" s="226"/>
      <c r="BO51" s="236"/>
      <c r="BP51" s="236"/>
      <c r="BQ51" s="233">
        <v>45</v>
      </c>
      <c r="BR51" s="234"/>
      <c r="BS51" s="763"/>
      <c r="BT51" s="764"/>
      <c r="BU51" s="764"/>
      <c r="BV51" s="764"/>
      <c r="BW51" s="764"/>
      <c r="BX51" s="764"/>
      <c r="BY51" s="764"/>
      <c r="BZ51" s="764"/>
      <c r="CA51" s="764"/>
      <c r="CB51" s="764"/>
      <c r="CC51" s="764"/>
      <c r="CD51" s="764"/>
      <c r="CE51" s="764"/>
      <c r="CF51" s="764"/>
      <c r="CG51" s="765"/>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3"/>
      <c r="DW51" s="764"/>
      <c r="DX51" s="764"/>
      <c r="DY51" s="764"/>
      <c r="DZ51" s="769"/>
      <c r="EA51" s="224"/>
    </row>
    <row r="52" spans="1:131" ht="26.25" customHeight="1">
      <c r="A52" s="233">
        <v>25</v>
      </c>
      <c r="B52" s="770"/>
      <c r="C52" s="771"/>
      <c r="D52" s="771"/>
      <c r="E52" s="771"/>
      <c r="F52" s="771"/>
      <c r="G52" s="771"/>
      <c r="H52" s="771"/>
      <c r="I52" s="771"/>
      <c r="J52" s="771"/>
      <c r="K52" s="771"/>
      <c r="L52" s="771"/>
      <c r="M52" s="771"/>
      <c r="N52" s="771"/>
      <c r="O52" s="771"/>
      <c r="P52" s="772"/>
      <c r="Q52" s="826"/>
      <c r="R52" s="827"/>
      <c r="S52" s="827"/>
      <c r="T52" s="827"/>
      <c r="U52" s="827"/>
      <c r="V52" s="827"/>
      <c r="W52" s="827"/>
      <c r="X52" s="827"/>
      <c r="Y52" s="827"/>
      <c r="Z52" s="827"/>
      <c r="AA52" s="827"/>
      <c r="AB52" s="827"/>
      <c r="AC52" s="827"/>
      <c r="AD52" s="827"/>
      <c r="AE52" s="828"/>
      <c r="AF52" s="776"/>
      <c r="AG52" s="777"/>
      <c r="AH52" s="777"/>
      <c r="AI52" s="777"/>
      <c r="AJ52" s="778"/>
      <c r="AK52" s="830"/>
      <c r="AL52" s="827"/>
      <c r="AM52" s="827"/>
      <c r="AN52" s="827"/>
      <c r="AO52" s="827"/>
      <c r="AP52" s="827"/>
      <c r="AQ52" s="827"/>
      <c r="AR52" s="827"/>
      <c r="AS52" s="827"/>
      <c r="AT52" s="827"/>
      <c r="AU52" s="827"/>
      <c r="AV52" s="827"/>
      <c r="AW52" s="827"/>
      <c r="AX52" s="827"/>
      <c r="AY52" s="827"/>
      <c r="AZ52" s="829"/>
      <c r="BA52" s="829"/>
      <c r="BB52" s="829"/>
      <c r="BC52" s="829"/>
      <c r="BD52" s="829"/>
      <c r="BE52" s="821"/>
      <c r="BF52" s="821"/>
      <c r="BG52" s="821"/>
      <c r="BH52" s="821"/>
      <c r="BI52" s="822"/>
      <c r="BJ52" s="226"/>
      <c r="BK52" s="226"/>
      <c r="BL52" s="226"/>
      <c r="BM52" s="226"/>
      <c r="BN52" s="226"/>
      <c r="BO52" s="236"/>
      <c r="BP52" s="236"/>
      <c r="BQ52" s="233">
        <v>46</v>
      </c>
      <c r="BR52" s="234"/>
      <c r="BS52" s="763"/>
      <c r="BT52" s="764"/>
      <c r="BU52" s="764"/>
      <c r="BV52" s="764"/>
      <c r="BW52" s="764"/>
      <c r="BX52" s="764"/>
      <c r="BY52" s="764"/>
      <c r="BZ52" s="764"/>
      <c r="CA52" s="764"/>
      <c r="CB52" s="764"/>
      <c r="CC52" s="764"/>
      <c r="CD52" s="764"/>
      <c r="CE52" s="764"/>
      <c r="CF52" s="764"/>
      <c r="CG52" s="765"/>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3"/>
      <c r="DW52" s="764"/>
      <c r="DX52" s="764"/>
      <c r="DY52" s="764"/>
      <c r="DZ52" s="769"/>
      <c r="EA52" s="224"/>
    </row>
    <row r="53" spans="1:131" ht="26.25" customHeight="1">
      <c r="A53" s="233">
        <v>26</v>
      </c>
      <c r="B53" s="770"/>
      <c r="C53" s="771"/>
      <c r="D53" s="771"/>
      <c r="E53" s="771"/>
      <c r="F53" s="771"/>
      <c r="G53" s="771"/>
      <c r="H53" s="771"/>
      <c r="I53" s="771"/>
      <c r="J53" s="771"/>
      <c r="K53" s="771"/>
      <c r="L53" s="771"/>
      <c r="M53" s="771"/>
      <c r="N53" s="771"/>
      <c r="O53" s="771"/>
      <c r="P53" s="772"/>
      <c r="Q53" s="826"/>
      <c r="R53" s="827"/>
      <c r="S53" s="827"/>
      <c r="T53" s="827"/>
      <c r="U53" s="827"/>
      <c r="V53" s="827"/>
      <c r="W53" s="827"/>
      <c r="X53" s="827"/>
      <c r="Y53" s="827"/>
      <c r="Z53" s="827"/>
      <c r="AA53" s="827"/>
      <c r="AB53" s="827"/>
      <c r="AC53" s="827"/>
      <c r="AD53" s="827"/>
      <c r="AE53" s="828"/>
      <c r="AF53" s="776"/>
      <c r="AG53" s="777"/>
      <c r="AH53" s="777"/>
      <c r="AI53" s="777"/>
      <c r="AJ53" s="778"/>
      <c r="AK53" s="830"/>
      <c r="AL53" s="827"/>
      <c r="AM53" s="827"/>
      <c r="AN53" s="827"/>
      <c r="AO53" s="827"/>
      <c r="AP53" s="827"/>
      <c r="AQ53" s="827"/>
      <c r="AR53" s="827"/>
      <c r="AS53" s="827"/>
      <c r="AT53" s="827"/>
      <c r="AU53" s="827"/>
      <c r="AV53" s="827"/>
      <c r="AW53" s="827"/>
      <c r="AX53" s="827"/>
      <c r="AY53" s="827"/>
      <c r="AZ53" s="829"/>
      <c r="BA53" s="829"/>
      <c r="BB53" s="829"/>
      <c r="BC53" s="829"/>
      <c r="BD53" s="829"/>
      <c r="BE53" s="821"/>
      <c r="BF53" s="821"/>
      <c r="BG53" s="821"/>
      <c r="BH53" s="821"/>
      <c r="BI53" s="822"/>
      <c r="BJ53" s="226"/>
      <c r="BK53" s="226"/>
      <c r="BL53" s="226"/>
      <c r="BM53" s="226"/>
      <c r="BN53" s="226"/>
      <c r="BO53" s="236"/>
      <c r="BP53" s="236"/>
      <c r="BQ53" s="233">
        <v>47</v>
      </c>
      <c r="BR53" s="234"/>
      <c r="BS53" s="763"/>
      <c r="BT53" s="764"/>
      <c r="BU53" s="764"/>
      <c r="BV53" s="764"/>
      <c r="BW53" s="764"/>
      <c r="BX53" s="764"/>
      <c r="BY53" s="764"/>
      <c r="BZ53" s="764"/>
      <c r="CA53" s="764"/>
      <c r="CB53" s="764"/>
      <c r="CC53" s="764"/>
      <c r="CD53" s="764"/>
      <c r="CE53" s="764"/>
      <c r="CF53" s="764"/>
      <c r="CG53" s="765"/>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3"/>
      <c r="DW53" s="764"/>
      <c r="DX53" s="764"/>
      <c r="DY53" s="764"/>
      <c r="DZ53" s="769"/>
      <c r="EA53" s="224"/>
    </row>
    <row r="54" spans="1:131" ht="26.25" customHeight="1">
      <c r="A54" s="233">
        <v>27</v>
      </c>
      <c r="B54" s="770"/>
      <c r="C54" s="771"/>
      <c r="D54" s="771"/>
      <c r="E54" s="771"/>
      <c r="F54" s="771"/>
      <c r="G54" s="771"/>
      <c r="H54" s="771"/>
      <c r="I54" s="771"/>
      <c r="J54" s="771"/>
      <c r="K54" s="771"/>
      <c r="L54" s="771"/>
      <c r="M54" s="771"/>
      <c r="N54" s="771"/>
      <c r="O54" s="771"/>
      <c r="P54" s="772"/>
      <c r="Q54" s="826"/>
      <c r="R54" s="827"/>
      <c r="S54" s="827"/>
      <c r="T54" s="827"/>
      <c r="U54" s="827"/>
      <c r="V54" s="827"/>
      <c r="W54" s="827"/>
      <c r="X54" s="827"/>
      <c r="Y54" s="827"/>
      <c r="Z54" s="827"/>
      <c r="AA54" s="827"/>
      <c r="AB54" s="827"/>
      <c r="AC54" s="827"/>
      <c r="AD54" s="827"/>
      <c r="AE54" s="828"/>
      <c r="AF54" s="776"/>
      <c r="AG54" s="777"/>
      <c r="AH54" s="777"/>
      <c r="AI54" s="777"/>
      <c r="AJ54" s="778"/>
      <c r="AK54" s="830"/>
      <c r="AL54" s="827"/>
      <c r="AM54" s="827"/>
      <c r="AN54" s="827"/>
      <c r="AO54" s="827"/>
      <c r="AP54" s="827"/>
      <c r="AQ54" s="827"/>
      <c r="AR54" s="827"/>
      <c r="AS54" s="827"/>
      <c r="AT54" s="827"/>
      <c r="AU54" s="827"/>
      <c r="AV54" s="827"/>
      <c r="AW54" s="827"/>
      <c r="AX54" s="827"/>
      <c r="AY54" s="827"/>
      <c r="AZ54" s="829"/>
      <c r="BA54" s="829"/>
      <c r="BB54" s="829"/>
      <c r="BC54" s="829"/>
      <c r="BD54" s="829"/>
      <c r="BE54" s="821"/>
      <c r="BF54" s="821"/>
      <c r="BG54" s="821"/>
      <c r="BH54" s="821"/>
      <c r="BI54" s="822"/>
      <c r="BJ54" s="226"/>
      <c r="BK54" s="226"/>
      <c r="BL54" s="226"/>
      <c r="BM54" s="226"/>
      <c r="BN54" s="226"/>
      <c r="BO54" s="236"/>
      <c r="BP54" s="236"/>
      <c r="BQ54" s="233">
        <v>48</v>
      </c>
      <c r="BR54" s="234"/>
      <c r="BS54" s="763"/>
      <c r="BT54" s="764"/>
      <c r="BU54" s="764"/>
      <c r="BV54" s="764"/>
      <c r="BW54" s="764"/>
      <c r="BX54" s="764"/>
      <c r="BY54" s="764"/>
      <c r="BZ54" s="764"/>
      <c r="CA54" s="764"/>
      <c r="CB54" s="764"/>
      <c r="CC54" s="764"/>
      <c r="CD54" s="764"/>
      <c r="CE54" s="764"/>
      <c r="CF54" s="764"/>
      <c r="CG54" s="765"/>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3"/>
      <c r="DW54" s="764"/>
      <c r="DX54" s="764"/>
      <c r="DY54" s="764"/>
      <c r="DZ54" s="769"/>
      <c r="EA54" s="224"/>
    </row>
    <row r="55" spans="1:131" ht="26.25" customHeight="1">
      <c r="A55" s="233">
        <v>28</v>
      </c>
      <c r="B55" s="770"/>
      <c r="C55" s="771"/>
      <c r="D55" s="771"/>
      <c r="E55" s="771"/>
      <c r="F55" s="771"/>
      <c r="G55" s="771"/>
      <c r="H55" s="771"/>
      <c r="I55" s="771"/>
      <c r="J55" s="771"/>
      <c r="K55" s="771"/>
      <c r="L55" s="771"/>
      <c r="M55" s="771"/>
      <c r="N55" s="771"/>
      <c r="O55" s="771"/>
      <c r="P55" s="772"/>
      <c r="Q55" s="826"/>
      <c r="R55" s="827"/>
      <c r="S55" s="827"/>
      <c r="T55" s="827"/>
      <c r="U55" s="827"/>
      <c r="V55" s="827"/>
      <c r="W55" s="827"/>
      <c r="X55" s="827"/>
      <c r="Y55" s="827"/>
      <c r="Z55" s="827"/>
      <c r="AA55" s="827"/>
      <c r="AB55" s="827"/>
      <c r="AC55" s="827"/>
      <c r="AD55" s="827"/>
      <c r="AE55" s="828"/>
      <c r="AF55" s="776"/>
      <c r="AG55" s="777"/>
      <c r="AH55" s="777"/>
      <c r="AI55" s="777"/>
      <c r="AJ55" s="778"/>
      <c r="AK55" s="830"/>
      <c r="AL55" s="827"/>
      <c r="AM55" s="827"/>
      <c r="AN55" s="827"/>
      <c r="AO55" s="827"/>
      <c r="AP55" s="827"/>
      <c r="AQ55" s="827"/>
      <c r="AR55" s="827"/>
      <c r="AS55" s="827"/>
      <c r="AT55" s="827"/>
      <c r="AU55" s="827"/>
      <c r="AV55" s="827"/>
      <c r="AW55" s="827"/>
      <c r="AX55" s="827"/>
      <c r="AY55" s="827"/>
      <c r="AZ55" s="829"/>
      <c r="BA55" s="829"/>
      <c r="BB55" s="829"/>
      <c r="BC55" s="829"/>
      <c r="BD55" s="829"/>
      <c r="BE55" s="821"/>
      <c r="BF55" s="821"/>
      <c r="BG55" s="821"/>
      <c r="BH55" s="821"/>
      <c r="BI55" s="822"/>
      <c r="BJ55" s="226"/>
      <c r="BK55" s="226"/>
      <c r="BL55" s="226"/>
      <c r="BM55" s="226"/>
      <c r="BN55" s="226"/>
      <c r="BO55" s="236"/>
      <c r="BP55" s="236"/>
      <c r="BQ55" s="233">
        <v>49</v>
      </c>
      <c r="BR55" s="234"/>
      <c r="BS55" s="763"/>
      <c r="BT55" s="764"/>
      <c r="BU55" s="764"/>
      <c r="BV55" s="764"/>
      <c r="BW55" s="764"/>
      <c r="BX55" s="764"/>
      <c r="BY55" s="764"/>
      <c r="BZ55" s="764"/>
      <c r="CA55" s="764"/>
      <c r="CB55" s="764"/>
      <c r="CC55" s="764"/>
      <c r="CD55" s="764"/>
      <c r="CE55" s="764"/>
      <c r="CF55" s="764"/>
      <c r="CG55" s="765"/>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3"/>
      <c r="DW55" s="764"/>
      <c r="DX55" s="764"/>
      <c r="DY55" s="764"/>
      <c r="DZ55" s="769"/>
      <c r="EA55" s="224"/>
    </row>
    <row r="56" spans="1:131" ht="26.25" customHeight="1">
      <c r="A56" s="233">
        <v>29</v>
      </c>
      <c r="B56" s="770"/>
      <c r="C56" s="771"/>
      <c r="D56" s="771"/>
      <c r="E56" s="771"/>
      <c r="F56" s="771"/>
      <c r="G56" s="771"/>
      <c r="H56" s="771"/>
      <c r="I56" s="771"/>
      <c r="J56" s="771"/>
      <c r="K56" s="771"/>
      <c r="L56" s="771"/>
      <c r="M56" s="771"/>
      <c r="N56" s="771"/>
      <c r="O56" s="771"/>
      <c r="P56" s="772"/>
      <c r="Q56" s="826"/>
      <c r="R56" s="827"/>
      <c r="S56" s="827"/>
      <c r="T56" s="827"/>
      <c r="U56" s="827"/>
      <c r="V56" s="827"/>
      <c r="W56" s="827"/>
      <c r="X56" s="827"/>
      <c r="Y56" s="827"/>
      <c r="Z56" s="827"/>
      <c r="AA56" s="827"/>
      <c r="AB56" s="827"/>
      <c r="AC56" s="827"/>
      <c r="AD56" s="827"/>
      <c r="AE56" s="828"/>
      <c r="AF56" s="776"/>
      <c r="AG56" s="777"/>
      <c r="AH56" s="777"/>
      <c r="AI56" s="777"/>
      <c r="AJ56" s="778"/>
      <c r="AK56" s="830"/>
      <c r="AL56" s="827"/>
      <c r="AM56" s="827"/>
      <c r="AN56" s="827"/>
      <c r="AO56" s="827"/>
      <c r="AP56" s="827"/>
      <c r="AQ56" s="827"/>
      <c r="AR56" s="827"/>
      <c r="AS56" s="827"/>
      <c r="AT56" s="827"/>
      <c r="AU56" s="827"/>
      <c r="AV56" s="827"/>
      <c r="AW56" s="827"/>
      <c r="AX56" s="827"/>
      <c r="AY56" s="827"/>
      <c r="AZ56" s="829"/>
      <c r="BA56" s="829"/>
      <c r="BB56" s="829"/>
      <c r="BC56" s="829"/>
      <c r="BD56" s="829"/>
      <c r="BE56" s="821"/>
      <c r="BF56" s="821"/>
      <c r="BG56" s="821"/>
      <c r="BH56" s="821"/>
      <c r="BI56" s="822"/>
      <c r="BJ56" s="226"/>
      <c r="BK56" s="226"/>
      <c r="BL56" s="226"/>
      <c r="BM56" s="226"/>
      <c r="BN56" s="226"/>
      <c r="BO56" s="236"/>
      <c r="BP56" s="236"/>
      <c r="BQ56" s="233">
        <v>50</v>
      </c>
      <c r="BR56" s="234"/>
      <c r="BS56" s="763"/>
      <c r="BT56" s="764"/>
      <c r="BU56" s="764"/>
      <c r="BV56" s="764"/>
      <c r="BW56" s="764"/>
      <c r="BX56" s="764"/>
      <c r="BY56" s="764"/>
      <c r="BZ56" s="764"/>
      <c r="CA56" s="764"/>
      <c r="CB56" s="764"/>
      <c r="CC56" s="764"/>
      <c r="CD56" s="764"/>
      <c r="CE56" s="764"/>
      <c r="CF56" s="764"/>
      <c r="CG56" s="765"/>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3"/>
      <c r="DW56" s="764"/>
      <c r="DX56" s="764"/>
      <c r="DY56" s="764"/>
      <c r="DZ56" s="769"/>
      <c r="EA56" s="224"/>
    </row>
    <row r="57" spans="1:131" ht="26.25" customHeight="1">
      <c r="A57" s="233">
        <v>30</v>
      </c>
      <c r="B57" s="770"/>
      <c r="C57" s="771"/>
      <c r="D57" s="771"/>
      <c r="E57" s="771"/>
      <c r="F57" s="771"/>
      <c r="G57" s="771"/>
      <c r="H57" s="771"/>
      <c r="I57" s="771"/>
      <c r="J57" s="771"/>
      <c r="K57" s="771"/>
      <c r="L57" s="771"/>
      <c r="M57" s="771"/>
      <c r="N57" s="771"/>
      <c r="O57" s="771"/>
      <c r="P57" s="772"/>
      <c r="Q57" s="826"/>
      <c r="R57" s="827"/>
      <c r="S57" s="827"/>
      <c r="T57" s="827"/>
      <c r="U57" s="827"/>
      <c r="V57" s="827"/>
      <c r="W57" s="827"/>
      <c r="X57" s="827"/>
      <c r="Y57" s="827"/>
      <c r="Z57" s="827"/>
      <c r="AA57" s="827"/>
      <c r="AB57" s="827"/>
      <c r="AC57" s="827"/>
      <c r="AD57" s="827"/>
      <c r="AE57" s="828"/>
      <c r="AF57" s="776"/>
      <c r="AG57" s="777"/>
      <c r="AH57" s="777"/>
      <c r="AI57" s="777"/>
      <c r="AJ57" s="778"/>
      <c r="AK57" s="830"/>
      <c r="AL57" s="827"/>
      <c r="AM57" s="827"/>
      <c r="AN57" s="827"/>
      <c r="AO57" s="827"/>
      <c r="AP57" s="827"/>
      <c r="AQ57" s="827"/>
      <c r="AR57" s="827"/>
      <c r="AS57" s="827"/>
      <c r="AT57" s="827"/>
      <c r="AU57" s="827"/>
      <c r="AV57" s="827"/>
      <c r="AW57" s="827"/>
      <c r="AX57" s="827"/>
      <c r="AY57" s="827"/>
      <c r="AZ57" s="829"/>
      <c r="BA57" s="829"/>
      <c r="BB57" s="829"/>
      <c r="BC57" s="829"/>
      <c r="BD57" s="829"/>
      <c r="BE57" s="821"/>
      <c r="BF57" s="821"/>
      <c r="BG57" s="821"/>
      <c r="BH57" s="821"/>
      <c r="BI57" s="822"/>
      <c r="BJ57" s="226"/>
      <c r="BK57" s="226"/>
      <c r="BL57" s="226"/>
      <c r="BM57" s="226"/>
      <c r="BN57" s="226"/>
      <c r="BO57" s="236"/>
      <c r="BP57" s="236"/>
      <c r="BQ57" s="233">
        <v>51</v>
      </c>
      <c r="BR57" s="234"/>
      <c r="BS57" s="763"/>
      <c r="BT57" s="764"/>
      <c r="BU57" s="764"/>
      <c r="BV57" s="764"/>
      <c r="BW57" s="764"/>
      <c r="BX57" s="764"/>
      <c r="BY57" s="764"/>
      <c r="BZ57" s="764"/>
      <c r="CA57" s="764"/>
      <c r="CB57" s="764"/>
      <c r="CC57" s="764"/>
      <c r="CD57" s="764"/>
      <c r="CE57" s="764"/>
      <c r="CF57" s="764"/>
      <c r="CG57" s="765"/>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3"/>
      <c r="DW57" s="764"/>
      <c r="DX57" s="764"/>
      <c r="DY57" s="764"/>
      <c r="DZ57" s="769"/>
      <c r="EA57" s="224"/>
    </row>
    <row r="58" spans="1:131" ht="26.25" customHeight="1">
      <c r="A58" s="233">
        <v>31</v>
      </c>
      <c r="B58" s="770"/>
      <c r="C58" s="771"/>
      <c r="D58" s="771"/>
      <c r="E58" s="771"/>
      <c r="F58" s="771"/>
      <c r="G58" s="771"/>
      <c r="H58" s="771"/>
      <c r="I58" s="771"/>
      <c r="J58" s="771"/>
      <c r="K58" s="771"/>
      <c r="L58" s="771"/>
      <c r="M58" s="771"/>
      <c r="N58" s="771"/>
      <c r="O58" s="771"/>
      <c r="P58" s="772"/>
      <c r="Q58" s="826"/>
      <c r="R58" s="827"/>
      <c r="S58" s="827"/>
      <c r="T58" s="827"/>
      <c r="U58" s="827"/>
      <c r="V58" s="827"/>
      <c r="W58" s="827"/>
      <c r="X58" s="827"/>
      <c r="Y58" s="827"/>
      <c r="Z58" s="827"/>
      <c r="AA58" s="827"/>
      <c r="AB58" s="827"/>
      <c r="AC58" s="827"/>
      <c r="AD58" s="827"/>
      <c r="AE58" s="828"/>
      <c r="AF58" s="776"/>
      <c r="AG58" s="777"/>
      <c r="AH58" s="777"/>
      <c r="AI58" s="777"/>
      <c r="AJ58" s="778"/>
      <c r="AK58" s="830"/>
      <c r="AL58" s="827"/>
      <c r="AM58" s="827"/>
      <c r="AN58" s="827"/>
      <c r="AO58" s="827"/>
      <c r="AP58" s="827"/>
      <c r="AQ58" s="827"/>
      <c r="AR58" s="827"/>
      <c r="AS58" s="827"/>
      <c r="AT58" s="827"/>
      <c r="AU58" s="827"/>
      <c r="AV58" s="827"/>
      <c r="AW58" s="827"/>
      <c r="AX58" s="827"/>
      <c r="AY58" s="827"/>
      <c r="AZ58" s="829"/>
      <c r="BA58" s="829"/>
      <c r="BB58" s="829"/>
      <c r="BC58" s="829"/>
      <c r="BD58" s="829"/>
      <c r="BE58" s="821"/>
      <c r="BF58" s="821"/>
      <c r="BG58" s="821"/>
      <c r="BH58" s="821"/>
      <c r="BI58" s="822"/>
      <c r="BJ58" s="226"/>
      <c r="BK58" s="226"/>
      <c r="BL58" s="226"/>
      <c r="BM58" s="226"/>
      <c r="BN58" s="226"/>
      <c r="BO58" s="236"/>
      <c r="BP58" s="236"/>
      <c r="BQ58" s="233">
        <v>52</v>
      </c>
      <c r="BR58" s="234"/>
      <c r="BS58" s="763"/>
      <c r="BT58" s="764"/>
      <c r="BU58" s="764"/>
      <c r="BV58" s="764"/>
      <c r="BW58" s="764"/>
      <c r="BX58" s="764"/>
      <c r="BY58" s="764"/>
      <c r="BZ58" s="764"/>
      <c r="CA58" s="764"/>
      <c r="CB58" s="764"/>
      <c r="CC58" s="764"/>
      <c r="CD58" s="764"/>
      <c r="CE58" s="764"/>
      <c r="CF58" s="764"/>
      <c r="CG58" s="765"/>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3"/>
      <c r="DW58" s="764"/>
      <c r="DX58" s="764"/>
      <c r="DY58" s="764"/>
      <c r="DZ58" s="769"/>
      <c r="EA58" s="224"/>
    </row>
    <row r="59" spans="1:131" ht="26.25" customHeight="1">
      <c r="A59" s="233">
        <v>32</v>
      </c>
      <c r="B59" s="770"/>
      <c r="C59" s="771"/>
      <c r="D59" s="771"/>
      <c r="E59" s="771"/>
      <c r="F59" s="771"/>
      <c r="G59" s="771"/>
      <c r="H59" s="771"/>
      <c r="I59" s="771"/>
      <c r="J59" s="771"/>
      <c r="K59" s="771"/>
      <c r="L59" s="771"/>
      <c r="M59" s="771"/>
      <c r="N59" s="771"/>
      <c r="O59" s="771"/>
      <c r="P59" s="772"/>
      <c r="Q59" s="826"/>
      <c r="R59" s="827"/>
      <c r="S59" s="827"/>
      <c r="T59" s="827"/>
      <c r="U59" s="827"/>
      <c r="V59" s="827"/>
      <c r="W59" s="827"/>
      <c r="X59" s="827"/>
      <c r="Y59" s="827"/>
      <c r="Z59" s="827"/>
      <c r="AA59" s="827"/>
      <c r="AB59" s="827"/>
      <c r="AC59" s="827"/>
      <c r="AD59" s="827"/>
      <c r="AE59" s="828"/>
      <c r="AF59" s="776"/>
      <c r="AG59" s="777"/>
      <c r="AH59" s="777"/>
      <c r="AI59" s="777"/>
      <c r="AJ59" s="778"/>
      <c r="AK59" s="830"/>
      <c r="AL59" s="827"/>
      <c r="AM59" s="827"/>
      <c r="AN59" s="827"/>
      <c r="AO59" s="827"/>
      <c r="AP59" s="827"/>
      <c r="AQ59" s="827"/>
      <c r="AR59" s="827"/>
      <c r="AS59" s="827"/>
      <c r="AT59" s="827"/>
      <c r="AU59" s="827"/>
      <c r="AV59" s="827"/>
      <c r="AW59" s="827"/>
      <c r="AX59" s="827"/>
      <c r="AY59" s="827"/>
      <c r="AZ59" s="829"/>
      <c r="BA59" s="829"/>
      <c r="BB59" s="829"/>
      <c r="BC59" s="829"/>
      <c r="BD59" s="829"/>
      <c r="BE59" s="821"/>
      <c r="BF59" s="821"/>
      <c r="BG59" s="821"/>
      <c r="BH59" s="821"/>
      <c r="BI59" s="822"/>
      <c r="BJ59" s="226"/>
      <c r="BK59" s="226"/>
      <c r="BL59" s="226"/>
      <c r="BM59" s="226"/>
      <c r="BN59" s="226"/>
      <c r="BO59" s="236"/>
      <c r="BP59" s="236"/>
      <c r="BQ59" s="233">
        <v>53</v>
      </c>
      <c r="BR59" s="234"/>
      <c r="BS59" s="763"/>
      <c r="BT59" s="764"/>
      <c r="BU59" s="764"/>
      <c r="BV59" s="764"/>
      <c r="BW59" s="764"/>
      <c r="BX59" s="764"/>
      <c r="BY59" s="764"/>
      <c r="BZ59" s="764"/>
      <c r="CA59" s="764"/>
      <c r="CB59" s="764"/>
      <c r="CC59" s="764"/>
      <c r="CD59" s="764"/>
      <c r="CE59" s="764"/>
      <c r="CF59" s="764"/>
      <c r="CG59" s="765"/>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3"/>
      <c r="DW59" s="764"/>
      <c r="DX59" s="764"/>
      <c r="DY59" s="764"/>
      <c r="DZ59" s="769"/>
      <c r="EA59" s="224"/>
    </row>
    <row r="60" spans="1:131" ht="26.25" customHeight="1">
      <c r="A60" s="233">
        <v>33</v>
      </c>
      <c r="B60" s="770"/>
      <c r="C60" s="771"/>
      <c r="D60" s="771"/>
      <c r="E60" s="771"/>
      <c r="F60" s="771"/>
      <c r="G60" s="771"/>
      <c r="H60" s="771"/>
      <c r="I60" s="771"/>
      <c r="J60" s="771"/>
      <c r="K60" s="771"/>
      <c r="L60" s="771"/>
      <c r="M60" s="771"/>
      <c r="N60" s="771"/>
      <c r="O60" s="771"/>
      <c r="P60" s="772"/>
      <c r="Q60" s="826"/>
      <c r="R60" s="827"/>
      <c r="S60" s="827"/>
      <c r="T60" s="827"/>
      <c r="U60" s="827"/>
      <c r="V60" s="827"/>
      <c r="W60" s="827"/>
      <c r="X60" s="827"/>
      <c r="Y60" s="827"/>
      <c r="Z60" s="827"/>
      <c r="AA60" s="827"/>
      <c r="AB60" s="827"/>
      <c r="AC60" s="827"/>
      <c r="AD60" s="827"/>
      <c r="AE60" s="828"/>
      <c r="AF60" s="776"/>
      <c r="AG60" s="777"/>
      <c r="AH60" s="777"/>
      <c r="AI60" s="777"/>
      <c r="AJ60" s="778"/>
      <c r="AK60" s="830"/>
      <c r="AL60" s="827"/>
      <c r="AM60" s="827"/>
      <c r="AN60" s="827"/>
      <c r="AO60" s="827"/>
      <c r="AP60" s="827"/>
      <c r="AQ60" s="827"/>
      <c r="AR60" s="827"/>
      <c r="AS60" s="827"/>
      <c r="AT60" s="827"/>
      <c r="AU60" s="827"/>
      <c r="AV60" s="827"/>
      <c r="AW60" s="827"/>
      <c r="AX60" s="827"/>
      <c r="AY60" s="827"/>
      <c r="AZ60" s="829"/>
      <c r="BA60" s="829"/>
      <c r="BB60" s="829"/>
      <c r="BC60" s="829"/>
      <c r="BD60" s="829"/>
      <c r="BE60" s="821"/>
      <c r="BF60" s="821"/>
      <c r="BG60" s="821"/>
      <c r="BH60" s="821"/>
      <c r="BI60" s="822"/>
      <c r="BJ60" s="226"/>
      <c r="BK60" s="226"/>
      <c r="BL60" s="226"/>
      <c r="BM60" s="226"/>
      <c r="BN60" s="226"/>
      <c r="BO60" s="236"/>
      <c r="BP60" s="236"/>
      <c r="BQ60" s="233">
        <v>54</v>
      </c>
      <c r="BR60" s="234"/>
      <c r="BS60" s="763"/>
      <c r="BT60" s="764"/>
      <c r="BU60" s="764"/>
      <c r="BV60" s="764"/>
      <c r="BW60" s="764"/>
      <c r="BX60" s="764"/>
      <c r="BY60" s="764"/>
      <c r="BZ60" s="764"/>
      <c r="CA60" s="764"/>
      <c r="CB60" s="764"/>
      <c r="CC60" s="764"/>
      <c r="CD60" s="764"/>
      <c r="CE60" s="764"/>
      <c r="CF60" s="764"/>
      <c r="CG60" s="765"/>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3"/>
      <c r="DW60" s="764"/>
      <c r="DX60" s="764"/>
      <c r="DY60" s="764"/>
      <c r="DZ60" s="769"/>
      <c r="EA60" s="224"/>
    </row>
    <row r="61" spans="1:131" ht="26.25" customHeight="1" thickBot="1">
      <c r="A61" s="233">
        <v>34</v>
      </c>
      <c r="B61" s="770"/>
      <c r="C61" s="771"/>
      <c r="D61" s="771"/>
      <c r="E61" s="771"/>
      <c r="F61" s="771"/>
      <c r="G61" s="771"/>
      <c r="H61" s="771"/>
      <c r="I61" s="771"/>
      <c r="J61" s="771"/>
      <c r="K61" s="771"/>
      <c r="L61" s="771"/>
      <c r="M61" s="771"/>
      <c r="N61" s="771"/>
      <c r="O61" s="771"/>
      <c r="P61" s="772"/>
      <c r="Q61" s="826"/>
      <c r="R61" s="827"/>
      <c r="S61" s="827"/>
      <c r="T61" s="827"/>
      <c r="U61" s="827"/>
      <c r="V61" s="827"/>
      <c r="W61" s="827"/>
      <c r="X61" s="827"/>
      <c r="Y61" s="827"/>
      <c r="Z61" s="827"/>
      <c r="AA61" s="827"/>
      <c r="AB61" s="827"/>
      <c r="AC61" s="827"/>
      <c r="AD61" s="827"/>
      <c r="AE61" s="828"/>
      <c r="AF61" s="776"/>
      <c r="AG61" s="777"/>
      <c r="AH61" s="777"/>
      <c r="AI61" s="777"/>
      <c r="AJ61" s="778"/>
      <c r="AK61" s="830"/>
      <c r="AL61" s="827"/>
      <c r="AM61" s="827"/>
      <c r="AN61" s="827"/>
      <c r="AO61" s="827"/>
      <c r="AP61" s="827"/>
      <c r="AQ61" s="827"/>
      <c r="AR61" s="827"/>
      <c r="AS61" s="827"/>
      <c r="AT61" s="827"/>
      <c r="AU61" s="827"/>
      <c r="AV61" s="827"/>
      <c r="AW61" s="827"/>
      <c r="AX61" s="827"/>
      <c r="AY61" s="827"/>
      <c r="AZ61" s="829"/>
      <c r="BA61" s="829"/>
      <c r="BB61" s="829"/>
      <c r="BC61" s="829"/>
      <c r="BD61" s="829"/>
      <c r="BE61" s="821"/>
      <c r="BF61" s="821"/>
      <c r="BG61" s="821"/>
      <c r="BH61" s="821"/>
      <c r="BI61" s="822"/>
      <c r="BJ61" s="226"/>
      <c r="BK61" s="226"/>
      <c r="BL61" s="226"/>
      <c r="BM61" s="226"/>
      <c r="BN61" s="226"/>
      <c r="BO61" s="236"/>
      <c r="BP61" s="236"/>
      <c r="BQ61" s="233">
        <v>55</v>
      </c>
      <c r="BR61" s="234"/>
      <c r="BS61" s="763"/>
      <c r="BT61" s="764"/>
      <c r="BU61" s="764"/>
      <c r="BV61" s="764"/>
      <c r="BW61" s="764"/>
      <c r="BX61" s="764"/>
      <c r="BY61" s="764"/>
      <c r="BZ61" s="764"/>
      <c r="CA61" s="764"/>
      <c r="CB61" s="764"/>
      <c r="CC61" s="764"/>
      <c r="CD61" s="764"/>
      <c r="CE61" s="764"/>
      <c r="CF61" s="764"/>
      <c r="CG61" s="765"/>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3"/>
      <c r="DW61" s="764"/>
      <c r="DX61" s="764"/>
      <c r="DY61" s="764"/>
      <c r="DZ61" s="769"/>
      <c r="EA61" s="224"/>
    </row>
    <row r="62" spans="1:131" ht="26.25" customHeight="1">
      <c r="A62" s="233">
        <v>35</v>
      </c>
      <c r="B62" s="770"/>
      <c r="C62" s="771"/>
      <c r="D62" s="771"/>
      <c r="E62" s="771"/>
      <c r="F62" s="771"/>
      <c r="G62" s="771"/>
      <c r="H62" s="771"/>
      <c r="I62" s="771"/>
      <c r="J62" s="771"/>
      <c r="K62" s="771"/>
      <c r="L62" s="771"/>
      <c r="M62" s="771"/>
      <c r="N62" s="771"/>
      <c r="O62" s="771"/>
      <c r="P62" s="772"/>
      <c r="Q62" s="826"/>
      <c r="R62" s="827"/>
      <c r="S62" s="827"/>
      <c r="T62" s="827"/>
      <c r="U62" s="827"/>
      <c r="V62" s="827"/>
      <c r="W62" s="827"/>
      <c r="X62" s="827"/>
      <c r="Y62" s="827"/>
      <c r="Z62" s="827"/>
      <c r="AA62" s="827"/>
      <c r="AB62" s="827"/>
      <c r="AC62" s="827"/>
      <c r="AD62" s="827"/>
      <c r="AE62" s="828"/>
      <c r="AF62" s="776"/>
      <c r="AG62" s="777"/>
      <c r="AH62" s="777"/>
      <c r="AI62" s="777"/>
      <c r="AJ62" s="778"/>
      <c r="AK62" s="830"/>
      <c r="AL62" s="827"/>
      <c r="AM62" s="827"/>
      <c r="AN62" s="827"/>
      <c r="AO62" s="827"/>
      <c r="AP62" s="827"/>
      <c r="AQ62" s="827"/>
      <c r="AR62" s="827"/>
      <c r="AS62" s="827"/>
      <c r="AT62" s="827"/>
      <c r="AU62" s="827"/>
      <c r="AV62" s="827"/>
      <c r="AW62" s="827"/>
      <c r="AX62" s="827"/>
      <c r="AY62" s="827"/>
      <c r="AZ62" s="829"/>
      <c r="BA62" s="829"/>
      <c r="BB62" s="829"/>
      <c r="BC62" s="829"/>
      <c r="BD62" s="829"/>
      <c r="BE62" s="821"/>
      <c r="BF62" s="821"/>
      <c r="BG62" s="821"/>
      <c r="BH62" s="821"/>
      <c r="BI62" s="822"/>
      <c r="BJ62" s="838" t="s">
        <v>394</v>
      </c>
      <c r="BK62" s="796"/>
      <c r="BL62" s="796"/>
      <c r="BM62" s="796"/>
      <c r="BN62" s="797"/>
      <c r="BO62" s="236"/>
      <c r="BP62" s="236"/>
      <c r="BQ62" s="233">
        <v>56</v>
      </c>
      <c r="BR62" s="234"/>
      <c r="BS62" s="763"/>
      <c r="BT62" s="764"/>
      <c r="BU62" s="764"/>
      <c r="BV62" s="764"/>
      <c r="BW62" s="764"/>
      <c r="BX62" s="764"/>
      <c r="BY62" s="764"/>
      <c r="BZ62" s="764"/>
      <c r="CA62" s="764"/>
      <c r="CB62" s="764"/>
      <c r="CC62" s="764"/>
      <c r="CD62" s="764"/>
      <c r="CE62" s="764"/>
      <c r="CF62" s="764"/>
      <c r="CG62" s="765"/>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3"/>
      <c r="DW62" s="764"/>
      <c r="DX62" s="764"/>
      <c r="DY62" s="764"/>
      <c r="DZ62" s="769"/>
      <c r="EA62" s="224"/>
    </row>
    <row r="63" spans="1:131" ht="26.25" customHeight="1" thickBot="1">
      <c r="A63" s="235" t="s">
        <v>377</v>
      </c>
      <c r="B63" s="779" t="s">
        <v>395</v>
      </c>
      <c r="C63" s="780"/>
      <c r="D63" s="780"/>
      <c r="E63" s="780"/>
      <c r="F63" s="780"/>
      <c r="G63" s="780"/>
      <c r="H63" s="780"/>
      <c r="I63" s="780"/>
      <c r="J63" s="780"/>
      <c r="K63" s="780"/>
      <c r="L63" s="780"/>
      <c r="M63" s="780"/>
      <c r="N63" s="780"/>
      <c r="O63" s="780"/>
      <c r="P63" s="781"/>
      <c r="Q63" s="831"/>
      <c r="R63" s="832"/>
      <c r="S63" s="832"/>
      <c r="T63" s="832"/>
      <c r="U63" s="832"/>
      <c r="V63" s="832"/>
      <c r="W63" s="832"/>
      <c r="X63" s="832"/>
      <c r="Y63" s="832"/>
      <c r="Z63" s="832"/>
      <c r="AA63" s="832"/>
      <c r="AB63" s="832"/>
      <c r="AC63" s="832"/>
      <c r="AD63" s="832"/>
      <c r="AE63" s="833"/>
      <c r="AF63" s="834">
        <v>-22</v>
      </c>
      <c r="AG63" s="835"/>
      <c r="AH63" s="835"/>
      <c r="AI63" s="835"/>
      <c r="AJ63" s="836"/>
      <c r="AK63" s="837"/>
      <c r="AL63" s="832"/>
      <c r="AM63" s="832"/>
      <c r="AN63" s="832"/>
      <c r="AO63" s="832"/>
      <c r="AP63" s="835">
        <v>2423</v>
      </c>
      <c r="AQ63" s="835"/>
      <c r="AR63" s="835"/>
      <c r="AS63" s="835"/>
      <c r="AT63" s="835"/>
      <c r="AU63" s="835">
        <v>2147</v>
      </c>
      <c r="AV63" s="835"/>
      <c r="AW63" s="835"/>
      <c r="AX63" s="835"/>
      <c r="AY63" s="835"/>
      <c r="AZ63" s="839"/>
      <c r="BA63" s="839"/>
      <c r="BB63" s="839"/>
      <c r="BC63" s="839"/>
      <c r="BD63" s="839"/>
      <c r="BE63" s="840"/>
      <c r="BF63" s="840"/>
      <c r="BG63" s="840"/>
      <c r="BH63" s="840"/>
      <c r="BI63" s="841"/>
      <c r="BJ63" s="842" t="s">
        <v>122</v>
      </c>
      <c r="BK63" s="843"/>
      <c r="BL63" s="843"/>
      <c r="BM63" s="843"/>
      <c r="BN63" s="844"/>
      <c r="BO63" s="236"/>
      <c r="BP63" s="236"/>
      <c r="BQ63" s="233">
        <v>57</v>
      </c>
      <c r="BR63" s="234"/>
      <c r="BS63" s="763"/>
      <c r="BT63" s="764"/>
      <c r="BU63" s="764"/>
      <c r="BV63" s="764"/>
      <c r="BW63" s="764"/>
      <c r="BX63" s="764"/>
      <c r="BY63" s="764"/>
      <c r="BZ63" s="764"/>
      <c r="CA63" s="764"/>
      <c r="CB63" s="764"/>
      <c r="CC63" s="764"/>
      <c r="CD63" s="764"/>
      <c r="CE63" s="764"/>
      <c r="CF63" s="764"/>
      <c r="CG63" s="765"/>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3"/>
      <c r="DW63" s="764"/>
      <c r="DX63" s="764"/>
      <c r="DY63" s="764"/>
      <c r="DZ63" s="769"/>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3"/>
      <c r="BT64" s="764"/>
      <c r="BU64" s="764"/>
      <c r="BV64" s="764"/>
      <c r="BW64" s="764"/>
      <c r="BX64" s="764"/>
      <c r="BY64" s="764"/>
      <c r="BZ64" s="764"/>
      <c r="CA64" s="764"/>
      <c r="CB64" s="764"/>
      <c r="CC64" s="764"/>
      <c r="CD64" s="764"/>
      <c r="CE64" s="764"/>
      <c r="CF64" s="764"/>
      <c r="CG64" s="765"/>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3"/>
      <c r="DW64" s="764"/>
      <c r="DX64" s="764"/>
      <c r="DY64" s="764"/>
      <c r="DZ64" s="769"/>
      <c r="EA64" s="224"/>
    </row>
    <row r="65" spans="1:131" ht="26.25" customHeight="1" thickBot="1">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3"/>
      <c r="BT65" s="764"/>
      <c r="BU65" s="764"/>
      <c r="BV65" s="764"/>
      <c r="BW65" s="764"/>
      <c r="BX65" s="764"/>
      <c r="BY65" s="764"/>
      <c r="BZ65" s="764"/>
      <c r="CA65" s="764"/>
      <c r="CB65" s="764"/>
      <c r="CC65" s="764"/>
      <c r="CD65" s="764"/>
      <c r="CE65" s="764"/>
      <c r="CF65" s="764"/>
      <c r="CG65" s="765"/>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3"/>
      <c r="DW65" s="764"/>
      <c r="DX65" s="764"/>
      <c r="DY65" s="764"/>
      <c r="DZ65" s="769"/>
      <c r="EA65" s="224"/>
    </row>
    <row r="66" spans="1:131" ht="26.25" customHeight="1">
      <c r="A66" s="717" t="s">
        <v>397</v>
      </c>
      <c r="B66" s="718"/>
      <c r="C66" s="718"/>
      <c r="D66" s="718"/>
      <c r="E66" s="718"/>
      <c r="F66" s="718"/>
      <c r="G66" s="718"/>
      <c r="H66" s="718"/>
      <c r="I66" s="718"/>
      <c r="J66" s="718"/>
      <c r="K66" s="718"/>
      <c r="L66" s="718"/>
      <c r="M66" s="718"/>
      <c r="N66" s="718"/>
      <c r="O66" s="718"/>
      <c r="P66" s="719"/>
      <c r="Q66" s="723" t="s">
        <v>381</v>
      </c>
      <c r="R66" s="724"/>
      <c r="S66" s="724"/>
      <c r="T66" s="724"/>
      <c r="U66" s="725"/>
      <c r="V66" s="723" t="s">
        <v>382</v>
      </c>
      <c r="W66" s="724"/>
      <c r="X66" s="724"/>
      <c r="Y66" s="724"/>
      <c r="Z66" s="725"/>
      <c r="AA66" s="723" t="s">
        <v>383</v>
      </c>
      <c r="AB66" s="724"/>
      <c r="AC66" s="724"/>
      <c r="AD66" s="724"/>
      <c r="AE66" s="725"/>
      <c r="AF66" s="845" t="s">
        <v>384</v>
      </c>
      <c r="AG66" s="802"/>
      <c r="AH66" s="802"/>
      <c r="AI66" s="802"/>
      <c r="AJ66" s="846"/>
      <c r="AK66" s="723" t="s">
        <v>385</v>
      </c>
      <c r="AL66" s="718"/>
      <c r="AM66" s="718"/>
      <c r="AN66" s="718"/>
      <c r="AO66" s="719"/>
      <c r="AP66" s="723" t="s">
        <v>386</v>
      </c>
      <c r="AQ66" s="724"/>
      <c r="AR66" s="724"/>
      <c r="AS66" s="724"/>
      <c r="AT66" s="725"/>
      <c r="AU66" s="723" t="s">
        <v>398</v>
      </c>
      <c r="AV66" s="724"/>
      <c r="AW66" s="724"/>
      <c r="AX66" s="724"/>
      <c r="AY66" s="725"/>
      <c r="AZ66" s="723" t="s">
        <v>365</v>
      </c>
      <c r="BA66" s="724"/>
      <c r="BB66" s="724"/>
      <c r="BC66" s="724"/>
      <c r="BD66" s="730"/>
      <c r="BE66" s="236"/>
      <c r="BF66" s="236"/>
      <c r="BG66" s="236"/>
      <c r="BH66" s="236"/>
      <c r="BI66" s="236"/>
      <c r="BJ66" s="236"/>
      <c r="BK66" s="236"/>
      <c r="BL66" s="236"/>
      <c r="BM66" s="236"/>
      <c r="BN66" s="236"/>
      <c r="BO66" s="236"/>
      <c r="BP66" s="236"/>
      <c r="BQ66" s="233">
        <v>60</v>
      </c>
      <c r="BR66" s="238"/>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4"/>
    </row>
    <row r="67" spans="1:131" ht="26.25" customHeight="1" thickBot="1">
      <c r="A67" s="720"/>
      <c r="B67" s="721"/>
      <c r="C67" s="721"/>
      <c r="D67" s="721"/>
      <c r="E67" s="721"/>
      <c r="F67" s="721"/>
      <c r="G67" s="721"/>
      <c r="H67" s="721"/>
      <c r="I67" s="721"/>
      <c r="J67" s="721"/>
      <c r="K67" s="721"/>
      <c r="L67" s="721"/>
      <c r="M67" s="721"/>
      <c r="N67" s="721"/>
      <c r="O67" s="721"/>
      <c r="P67" s="722"/>
      <c r="Q67" s="726"/>
      <c r="R67" s="727"/>
      <c r="S67" s="727"/>
      <c r="T67" s="727"/>
      <c r="U67" s="728"/>
      <c r="V67" s="726"/>
      <c r="W67" s="727"/>
      <c r="X67" s="727"/>
      <c r="Y67" s="727"/>
      <c r="Z67" s="728"/>
      <c r="AA67" s="726"/>
      <c r="AB67" s="727"/>
      <c r="AC67" s="727"/>
      <c r="AD67" s="727"/>
      <c r="AE67" s="728"/>
      <c r="AF67" s="847"/>
      <c r="AG67" s="805"/>
      <c r="AH67" s="805"/>
      <c r="AI67" s="805"/>
      <c r="AJ67" s="848"/>
      <c r="AK67" s="849"/>
      <c r="AL67" s="721"/>
      <c r="AM67" s="721"/>
      <c r="AN67" s="721"/>
      <c r="AO67" s="722"/>
      <c r="AP67" s="726"/>
      <c r="AQ67" s="727"/>
      <c r="AR67" s="727"/>
      <c r="AS67" s="727"/>
      <c r="AT67" s="728"/>
      <c r="AU67" s="726"/>
      <c r="AV67" s="727"/>
      <c r="AW67" s="727"/>
      <c r="AX67" s="727"/>
      <c r="AY67" s="728"/>
      <c r="AZ67" s="726"/>
      <c r="BA67" s="727"/>
      <c r="BB67" s="727"/>
      <c r="BC67" s="727"/>
      <c r="BD67" s="732"/>
      <c r="BE67" s="236"/>
      <c r="BF67" s="236"/>
      <c r="BG67" s="236"/>
      <c r="BH67" s="236"/>
      <c r="BI67" s="236"/>
      <c r="BJ67" s="236"/>
      <c r="BK67" s="236"/>
      <c r="BL67" s="236"/>
      <c r="BM67" s="236"/>
      <c r="BN67" s="236"/>
      <c r="BO67" s="236"/>
      <c r="BP67" s="236"/>
      <c r="BQ67" s="233">
        <v>61</v>
      </c>
      <c r="BR67" s="238"/>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4"/>
    </row>
    <row r="68" spans="1:131" ht="26.25" customHeight="1" thickTop="1">
      <c r="A68" s="231">
        <v>1</v>
      </c>
      <c r="B68" s="860" t="s">
        <v>555</v>
      </c>
      <c r="C68" s="861"/>
      <c r="D68" s="861"/>
      <c r="E68" s="861"/>
      <c r="F68" s="861"/>
      <c r="G68" s="861"/>
      <c r="H68" s="861"/>
      <c r="I68" s="861"/>
      <c r="J68" s="861"/>
      <c r="K68" s="861"/>
      <c r="L68" s="861"/>
      <c r="M68" s="861"/>
      <c r="N68" s="861"/>
      <c r="O68" s="861"/>
      <c r="P68" s="862"/>
      <c r="Q68" s="863">
        <v>91</v>
      </c>
      <c r="R68" s="857"/>
      <c r="S68" s="857"/>
      <c r="T68" s="857"/>
      <c r="U68" s="857"/>
      <c r="V68" s="857">
        <v>89</v>
      </c>
      <c r="W68" s="857"/>
      <c r="X68" s="857"/>
      <c r="Y68" s="857"/>
      <c r="Z68" s="857"/>
      <c r="AA68" s="857">
        <v>2</v>
      </c>
      <c r="AB68" s="857"/>
      <c r="AC68" s="857"/>
      <c r="AD68" s="857"/>
      <c r="AE68" s="857"/>
      <c r="AF68" s="857">
        <v>2</v>
      </c>
      <c r="AG68" s="857"/>
      <c r="AH68" s="857"/>
      <c r="AI68" s="857"/>
      <c r="AJ68" s="857"/>
      <c r="AK68" s="857" t="s">
        <v>571</v>
      </c>
      <c r="AL68" s="857"/>
      <c r="AM68" s="857"/>
      <c r="AN68" s="857"/>
      <c r="AO68" s="857"/>
      <c r="AP68" s="857" t="s">
        <v>570</v>
      </c>
      <c r="AQ68" s="857"/>
      <c r="AR68" s="857"/>
      <c r="AS68" s="857"/>
      <c r="AT68" s="857"/>
      <c r="AU68" s="857" t="s">
        <v>570</v>
      </c>
      <c r="AV68" s="857"/>
      <c r="AW68" s="857"/>
      <c r="AX68" s="857"/>
      <c r="AY68" s="857"/>
      <c r="AZ68" s="858"/>
      <c r="BA68" s="858"/>
      <c r="BB68" s="858"/>
      <c r="BC68" s="858"/>
      <c r="BD68" s="859"/>
      <c r="BE68" s="236"/>
      <c r="BF68" s="236"/>
      <c r="BG68" s="236"/>
      <c r="BH68" s="236"/>
      <c r="BI68" s="236"/>
      <c r="BJ68" s="236"/>
      <c r="BK68" s="236"/>
      <c r="BL68" s="236"/>
      <c r="BM68" s="236"/>
      <c r="BN68" s="236"/>
      <c r="BO68" s="236"/>
      <c r="BP68" s="236"/>
      <c r="BQ68" s="233">
        <v>62</v>
      </c>
      <c r="BR68" s="238"/>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4"/>
    </row>
    <row r="69" spans="1:131" ht="26.25" customHeight="1">
      <c r="A69" s="233">
        <v>2</v>
      </c>
      <c r="B69" s="864" t="s">
        <v>556</v>
      </c>
      <c r="C69" s="865"/>
      <c r="D69" s="865"/>
      <c r="E69" s="865"/>
      <c r="F69" s="865"/>
      <c r="G69" s="865"/>
      <c r="H69" s="865"/>
      <c r="I69" s="865"/>
      <c r="J69" s="865"/>
      <c r="K69" s="865"/>
      <c r="L69" s="865"/>
      <c r="M69" s="865"/>
      <c r="N69" s="865"/>
      <c r="O69" s="865"/>
      <c r="P69" s="866"/>
      <c r="Q69" s="867">
        <v>202</v>
      </c>
      <c r="R69" s="819"/>
      <c r="S69" s="819"/>
      <c r="T69" s="819"/>
      <c r="U69" s="819"/>
      <c r="V69" s="819">
        <v>187</v>
      </c>
      <c r="W69" s="819"/>
      <c r="X69" s="819"/>
      <c r="Y69" s="819"/>
      <c r="Z69" s="819"/>
      <c r="AA69" s="819">
        <v>15</v>
      </c>
      <c r="AB69" s="819"/>
      <c r="AC69" s="819"/>
      <c r="AD69" s="819"/>
      <c r="AE69" s="819"/>
      <c r="AF69" s="819">
        <v>15</v>
      </c>
      <c r="AG69" s="819"/>
      <c r="AH69" s="819"/>
      <c r="AI69" s="819"/>
      <c r="AJ69" s="819"/>
      <c r="AK69" s="819" t="s">
        <v>571</v>
      </c>
      <c r="AL69" s="819"/>
      <c r="AM69" s="819"/>
      <c r="AN69" s="819"/>
      <c r="AO69" s="819"/>
      <c r="AP69" s="819" t="s">
        <v>570</v>
      </c>
      <c r="AQ69" s="819"/>
      <c r="AR69" s="819"/>
      <c r="AS69" s="819"/>
      <c r="AT69" s="819"/>
      <c r="AU69" s="819" t="s">
        <v>570</v>
      </c>
      <c r="AV69" s="819"/>
      <c r="AW69" s="819"/>
      <c r="AX69" s="819"/>
      <c r="AY69" s="819"/>
      <c r="AZ69" s="821"/>
      <c r="BA69" s="821"/>
      <c r="BB69" s="821"/>
      <c r="BC69" s="821"/>
      <c r="BD69" s="822"/>
      <c r="BE69" s="236"/>
      <c r="BF69" s="236"/>
      <c r="BG69" s="236"/>
      <c r="BH69" s="236"/>
      <c r="BI69" s="236"/>
      <c r="BJ69" s="236"/>
      <c r="BK69" s="236"/>
      <c r="BL69" s="236"/>
      <c r="BM69" s="236"/>
      <c r="BN69" s="236"/>
      <c r="BO69" s="236"/>
      <c r="BP69" s="236"/>
      <c r="BQ69" s="233">
        <v>63</v>
      </c>
      <c r="BR69" s="238"/>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4"/>
    </row>
    <row r="70" spans="1:131" ht="26.25" customHeight="1">
      <c r="A70" s="233">
        <v>3</v>
      </c>
      <c r="B70" s="864" t="s">
        <v>557</v>
      </c>
      <c r="C70" s="865"/>
      <c r="D70" s="865"/>
      <c r="E70" s="865"/>
      <c r="F70" s="865"/>
      <c r="G70" s="865"/>
      <c r="H70" s="865"/>
      <c r="I70" s="865"/>
      <c r="J70" s="865"/>
      <c r="K70" s="865"/>
      <c r="L70" s="865"/>
      <c r="M70" s="865"/>
      <c r="N70" s="865"/>
      <c r="O70" s="865"/>
      <c r="P70" s="866"/>
      <c r="Q70" s="867">
        <v>540</v>
      </c>
      <c r="R70" s="819"/>
      <c r="S70" s="819"/>
      <c r="T70" s="819"/>
      <c r="U70" s="819"/>
      <c r="V70" s="819">
        <v>489</v>
      </c>
      <c r="W70" s="819"/>
      <c r="X70" s="819"/>
      <c r="Y70" s="819"/>
      <c r="Z70" s="819"/>
      <c r="AA70" s="819">
        <v>51</v>
      </c>
      <c r="AB70" s="819"/>
      <c r="AC70" s="819"/>
      <c r="AD70" s="819"/>
      <c r="AE70" s="819"/>
      <c r="AF70" s="819">
        <v>51</v>
      </c>
      <c r="AG70" s="819"/>
      <c r="AH70" s="819"/>
      <c r="AI70" s="819"/>
      <c r="AJ70" s="819"/>
      <c r="AK70" s="819" t="s">
        <v>571</v>
      </c>
      <c r="AL70" s="819"/>
      <c r="AM70" s="819"/>
      <c r="AN70" s="819"/>
      <c r="AO70" s="819"/>
      <c r="AP70" s="819" t="s">
        <v>570</v>
      </c>
      <c r="AQ70" s="819"/>
      <c r="AR70" s="819"/>
      <c r="AS70" s="819"/>
      <c r="AT70" s="819"/>
      <c r="AU70" s="819" t="s">
        <v>570</v>
      </c>
      <c r="AV70" s="819"/>
      <c r="AW70" s="819"/>
      <c r="AX70" s="819"/>
      <c r="AY70" s="819"/>
      <c r="AZ70" s="821"/>
      <c r="BA70" s="821"/>
      <c r="BB70" s="821"/>
      <c r="BC70" s="821"/>
      <c r="BD70" s="822"/>
      <c r="BE70" s="236"/>
      <c r="BF70" s="236"/>
      <c r="BG70" s="236"/>
      <c r="BH70" s="236"/>
      <c r="BI70" s="236"/>
      <c r="BJ70" s="236"/>
      <c r="BK70" s="236"/>
      <c r="BL70" s="236"/>
      <c r="BM70" s="236"/>
      <c r="BN70" s="236"/>
      <c r="BO70" s="236"/>
      <c r="BP70" s="236"/>
      <c r="BQ70" s="233">
        <v>64</v>
      </c>
      <c r="BR70" s="238"/>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4"/>
    </row>
    <row r="71" spans="1:131" ht="26.25" customHeight="1">
      <c r="A71" s="233">
        <v>4</v>
      </c>
      <c r="B71" s="864" t="s">
        <v>558</v>
      </c>
      <c r="C71" s="865"/>
      <c r="D71" s="865"/>
      <c r="E71" s="865"/>
      <c r="F71" s="865"/>
      <c r="G71" s="865"/>
      <c r="H71" s="865"/>
      <c r="I71" s="865"/>
      <c r="J71" s="865"/>
      <c r="K71" s="865"/>
      <c r="L71" s="865"/>
      <c r="M71" s="865"/>
      <c r="N71" s="865"/>
      <c r="O71" s="865"/>
      <c r="P71" s="866"/>
      <c r="Q71" s="867">
        <v>8</v>
      </c>
      <c r="R71" s="819"/>
      <c r="S71" s="819"/>
      <c r="T71" s="819"/>
      <c r="U71" s="819"/>
      <c r="V71" s="819">
        <v>6</v>
      </c>
      <c r="W71" s="819"/>
      <c r="X71" s="819"/>
      <c r="Y71" s="819"/>
      <c r="Z71" s="819"/>
      <c r="AA71" s="819">
        <v>2</v>
      </c>
      <c r="AB71" s="819"/>
      <c r="AC71" s="819"/>
      <c r="AD71" s="819"/>
      <c r="AE71" s="819"/>
      <c r="AF71" s="819">
        <v>2</v>
      </c>
      <c r="AG71" s="819"/>
      <c r="AH71" s="819"/>
      <c r="AI71" s="819"/>
      <c r="AJ71" s="819"/>
      <c r="AK71" s="819" t="s">
        <v>571</v>
      </c>
      <c r="AL71" s="819"/>
      <c r="AM71" s="819"/>
      <c r="AN71" s="819"/>
      <c r="AO71" s="819"/>
      <c r="AP71" s="819" t="s">
        <v>570</v>
      </c>
      <c r="AQ71" s="819"/>
      <c r="AR71" s="819"/>
      <c r="AS71" s="819"/>
      <c r="AT71" s="819"/>
      <c r="AU71" s="819" t="s">
        <v>570</v>
      </c>
      <c r="AV71" s="819"/>
      <c r="AW71" s="819"/>
      <c r="AX71" s="819"/>
      <c r="AY71" s="819"/>
      <c r="AZ71" s="821"/>
      <c r="BA71" s="821"/>
      <c r="BB71" s="821"/>
      <c r="BC71" s="821"/>
      <c r="BD71" s="822"/>
      <c r="BE71" s="236"/>
      <c r="BF71" s="236"/>
      <c r="BG71" s="236"/>
      <c r="BH71" s="236"/>
      <c r="BI71" s="236"/>
      <c r="BJ71" s="236"/>
      <c r="BK71" s="236"/>
      <c r="BL71" s="236"/>
      <c r="BM71" s="236"/>
      <c r="BN71" s="236"/>
      <c r="BO71" s="236"/>
      <c r="BP71" s="236"/>
      <c r="BQ71" s="233">
        <v>65</v>
      </c>
      <c r="BR71" s="238"/>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4"/>
    </row>
    <row r="72" spans="1:131" ht="26.25" customHeight="1">
      <c r="A72" s="233">
        <v>5</v>
      </c>
      <c r="B72" s="864" t="s">
        <v>559</v>
      </c>
      <c r="C72" s="865"/>
      <c r="D72" s="865"/>
      <c r="E72" s="865"/>
      <c r="F72" s="865"/>
      <c r="G72" s="865"/>
      <c r="H72" s="865"/>
      <c r="I72" s="865"/>
      <c r="J72" s="865"/>
      <c r="K72" s="865"/>
      <c r="L72" s="865"/>
      <c r="M72" s="865"/>
      <c r="N72" s="865"/>
      <c r="O72" s="865"/>
      <c r="P72" s="866"/>
      <c r="Q72" s="867">
        <v>47</v>
      </c>
      <c r="R72" s="819"/>
      <c r="S72" s="819"/>
      <c r="T72" s="819"/>
      <c r="U72" s="819"/>
      <c r="V72" s="819">
        <v>37</v>
      </c>
      <c r="W72" s="819"/>
      <c r="X72" s="819"/>
      <c r="Y72" s="819"/>
      <c r="Z72" s="819"/>
      <c r="AA72" s="819">
        <v>11</v>
      </c>
      <c r="AB72" s="819"/>
      <c r="AC72" s="819"/>
      <c r="AD72" s="819"/>
      <c r="AE72" s="819"/>
      <c r="AF72" s="819">
        <v>11</v>
      </c>
      <c r="AG72" s="819"/>
      <c r="AH72" s="819"/>
      <c r="AI72" s="819"/>
      <c r="AJ72" s="819"/>
      <c r="AK72" s="819" t="s">
        <v>571</v>
      </c>
      <c r="AL72" s="819"/>
      <c r="AM72" s="819"/>
      <c r="AN72" s="819"/>
      <c r="AO72" s="819"/>
      <c r="AP72" s="819" t="s">
        <v>570</v>
      </c>
      <c r="AQ72" s="819"/>
      <c r="AR72" s="819"/>
      <c r="AS72" s="819"/>
      <c r="AT72" s="819"/>
      <c r="AU72" s="819" t="s">
        <v>570</v>
      </c>
      <c r="AV72" s="819"/>
      <c r="AW72" s="819"/>
      <c r="AX72" s="819"/>
      <c r="AY72" s="819"/>
      <c r="AZ72" s="821"/>
      <c r="BA72" s="821"/>
      <c r="BB72" s="821"/>
      <c r="BC72" s="821"/>
      <c r="BD72" s="822"/>
      <c r="BE72" s="236"/>
      <c r="BF72" s="236"/>
      <c r="BG72" s="236"/>
      <c r="BH72" s="236"/>
      <c r="BI72" s="236"/>
      <c r="BJ72" s="236"/>
      <c r="BK72" s="236"/>
      <c r="BL72" s="236"/>
      <c r="BM72" s="236"/>
      <c r="BN72" s="236"/>
      <c r="BO72" s="236"/>
      <c r="BP72" s="236"/>
      <c r="BQ72" s="233">
        <v>66</v>
      </c>
      <c r="BR72" s="238"/>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4"/>
    </row>
    <row r="73" spans="1:131" ht="26.25" customHeight="1">
      <c r="A73" s="233">
        <v>6</v>
      </c>
      <c r="B73" s="864" t="s">
        <v>560</v>
      </c>
      <c r="C73" s="865"/>
      <c r="D73" s="865"/>
      <c r="E73" s="865"/>
      <c r="F73" s="865"/>
      <c r="G73" s="865"/>
      <c r="H73" s="865"/>
      <c r="I73" s="865"/>
      <c r="J73" s="865"/>
      <c r="K73" s="865"/>
      <c r="L73" s="865"/>
      <c r="M73" s="865"/>
      <c r="N73" s="865"/>
      <c r="O73" s="865"/>
      <c r="P73" s="866"/>
      <c r="Q73" s="867">
        <v>893</v>
      </c>
      <c r="R73" s="819"/>
      <c r="S73" s="819"/>
      <c r="T73" s="819"/>
      <c r="U73" s="819"/>
      <c r="V73" s="819">
        <v>858</v>
      </c>
      <c r="W73" s="819"/>
      <c r="X73" s="819"/>
      <c r="Y73" s="819"/>
      <c r="Z73" s="819"/>
      <c r="AA73" s="819">
        <v>35</v>
      </c>
      <c r="AB73" s="819"/>
      <c r="AC73" s="819"/>
      <c r="AD73" s="819"/>
      <c r="AE73" s="819"/>
      <c r="AF73" s="819">
        <v>35</v>
      </c>
      <c r="AG73" s="819"/>
      <c r="AH73" s="819"/>
      <c r="AI73" s="819"/>
      <c r="AJ73" s="819"/>
      <c r="AK73" s="819" t="s">
        <v>571</v>
      </c>
      <c r="AL73" s="819"/>
      <c r="AM73" s="819"/>
      <c r="AN73" s="819"/>
      <c r="AO73" s="819"/>
      <c r="AP73" s="819">
        <v>18</v>
      </c>
      <c r="AQ73" s="819"/>
      <c r="AR73" s="819"/>
      <c r="AS73" s="819"/>
      <c r="AT73" s="819"/>
      <c r="AU73" s="819">
        <v>4</v>
      </c>
      <c r="AV73" s="819"/>
      <c r="AW73" s="819"/>
      <c r="AX73" s="819"/>
      <c r="AY73" s="819"/>
      <c r="AZ73" s="821"/>
      <c r="BA73" s="821"/>
      <c r="BB73" s="821"/>
      <c r="BC73" s="821"/>
      <c r="BD73" s="822"/>
      <c r="BE73" s="236"/>
      <c r="BF73" s="236"/>
      <c r="BG73" s="236"/>
      <c r="BH73" s="236"/>
      <c r="BI73" s="236"/>
      <c r="BJ73" s="236"/>
      <c r="BK73" s="236"/>
      <c r="BL73" s="236"/>
      <c r="BM73" s="236"/>
      <c r="BN73" s="236"/>
      <c r="BO73" s="236"/>
      <c r="BP73" s="236"/>
      <c r="BQ73" s="233">
        <v>67</v>
      </c>
      <c r="BR73" s="238"/>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4"/>
    </row>
    <row r="74" spans="1:131" ht="26.25" customHeight="1">
      <c r="A74" s="233">
        <v>7</v>
      </c>
      <c r="B74" s="864" t="s">
        <v>561</v>
      </c>
      <c r="C74" s="865"/>
      <c r="D74" s="865"/>
      <c r="E74" s="865"/>
      <c r="F74" s="865"/>
      <c r="G74" s="865"/>
      <c r="H74" s="865"/>
      <c r="I74" s="865"/>
      <c r="J74" s="865"/>
      <c r="K74" s="865"/>
      <c r="L74" s="865"/>
      <c r="M74" s="865"/>
      <c r="N74" s="865"/>
      <c r="O74" s="865"/>
      <c r="P74" s="866"/>
      <c r="Q74" s="867">
        <v>4225</v>
      </c>
      <c r="R74" s="819"/>
      <c r="S74" s="819"/>
      <c r="T74" s="819"/>
      <c r="U74" s="819"/>
      <c r="V74" s="819">
        <v>3879</v>
      </c>
      <c r="W74" s="819"/>
      <c r="X74" s="819"/>
      <c r="Y74" s="819"/>
      <c r="Z74" s="819"/>
      <c r="AA74" s="819">
        <v>346</v>
      </c>
      <c r="AB74" s="819"/>
      <c r="AC74" s="819"/>
      <c r="AD74" s="819"/>
      <c r="AE74" s="819"/>
      <c r="AF74" s="819">
        <v>326</v>
      </c>
      <c r="AG74" s="819"/>
      <c r="AH74" s="819"/>
      <c r="AI74" s="819"/>
      <c r="AJ74" s="819"/>
      <c r="AK74" s="819">
        <v>213</v>
      </c>
      <c r="AL74" s="819"/>
      <c r="AM74" s="819"/>
      <c r="AN74" s="819"/>
      <c r="AO74" s="819"/>
      <c r="AP74" s="819" t="s">
        <v>570</v>
      </c>
      <c r="AQ74" s="819"/>
      <c r="AR74" s="819"/>
      <c r="AS74" s="819"/>
      <c r="AT74" s="819"/>
      <c r="AU74" s="819" t="s">
        <v>570</v>
      </c>
      <c r="AV74" s="819"/>
      <c r="AW74" s="819"/>
      <c r="AX74" s="819"/>
      <c r="AY74" s="819"/>
      <c r="AZ74" s="821"/>
      <c r="BA74" s="821"/>
      <c r="BB74" s="821"/>
      <c r="BC74" s="821"/>
      <c r="BD74" s="822"/>
      <c r="BE74" s="236"/>
      <c r="BF74" s="236"/>
      <c r="BG74" s="236"/>
      <c r="BH74" s="236"/>
      <c r="BI74" s="236"/>
      <c r="BJ74" s="236"/>
      <c r="BK74" s="236"/>
      <c r="BL74" s="236"/>
      <c r="BM74" s="236"/>
      <c r="BN74" s="236"/>
      <c r="BO74" s="236"/>
      <c r="BP74" s="236"/>
      <c r="BQ74" s="233">
        <v>68</v>
      </c>
      <c r="BR74" s="238"/>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4"/>
    </row>
    <row r="75" spans="1:131" ht="26.25" customHeight="1">
      <c r="A75" s="233">
        <v>8</v>
      </c>
      <c r="B75" s="864" t="s">
        <v>562</v>
      </c>
      <c r="C75" s="865"/>
      <c r="D75" s="865"/>
      <c r="E75" s="865"/>
      <c r="F75" s="865"/>
      <c r="G75" s="865"/>
      <c r="H75" s="865"/>
      <c r="I75" s="865"/>
      <c r="J75" s="865"/>
      <c r="K75" s="865"/>
      <c r="L75" s="865"/>
      <c r="M75" s="865"/>
      <c r="N75" s="865"/>
      <c r="O75" s="865"/>
      <c r="P75" s="866"/>
      <c r="Q75" s="868">
        <v>211</v>
      </c>
      <c r="R75" s="825"/>
      <c r="S75" s="825"/>
      <c r="T75" s="825"/>
      <c r="U75" s="823"/>
      <c r="V75" s="824">
        <v>206</v>
      </c>
      <c r="W75" s="825"/>
      <c r="X75" s="825"/>
      <c r="Y75" s="825"/>
      <c r="Z75" s="823"/>
      <c r="AA75" s="824">
        <v>5</v>
      </c>
      <c r="AB75" s="825"/>
      <c r="AC75" s="825"/>
      <c r="AD75" s="825"/>
      <c r="AE75" s="823"/>
      <c r="AF75" s="824">
        <v>5</v>
      </c>
      <c r="AG75" s="825"/>
      <c r="AH75" s="825"/>
      <c r="AI75" s="825"/>
      <c r="AJ75" s="823"/>
      <c r="AK75" s="824">
        <v>15</v>
      </c>
      <c r="AL75" s="825"/>
      <c r="AM75" s="825"/>
      <c r="AN75" s="825"/>
      <c r="AO75" s="823"/>
      <c r="AP75" s="819" t="s">
        <v>570</v>
      </c>
      <c r="AQ75" s="819"/>
      <c r="AR75" s="819"/>
      <c r="AS75" s="819"/>
      <c r="AT75" s="819"/>
      <c r="AU75" s="819" t="s">
        <v>570</v>
      </c>
      <c r="AV75" s="819"/>
      <c r="AW75" s="819"/>
      <c r="AX75" s="819"/>
      <c r="AY75" s="819"/>
      <c r="AZ75" s="821"/>
      <c r="BA75" s="821"/>
      <c r="BB75" s="821"/>
      <c r="BC75" s="821"/>
      <c r="BD75" s="822"/>
      <c r="BE75" s="236"/>
      <c r="BF75" s="236"/>
      <c r="BG75" s="236"/>
      <c r="BH75" s="236"/>
      <c r="BI75" s="236"/>
      <c r="BJ75" s="236"/>
      <c r="BK75" s="236"/>
      <c r="BL75" s="236"/>
      <c r="BM75" s="236"/>
      <c r="BN75" s="236"/>
      <c r="BO75" s="236"/>
      <c r="BP75" s="236"/>
      <c r="BQ75" s="233">
        <v>69</v>
      </c>
      <c r="BR75" s="238"/>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4"/>
    </row>
    <row r="76" spans="1:131" ht="26.25" customHeight="1">
      <c r="A76" s="233">
        <v>9</v>
      </c>
      <c r="B76" s="864" t="s">
        <v>566</v>
      </c>
      <c r="C76" s="865"/>
      <c r="D76" s="865"/>
      <c r="E76" s="865"/>
      <c r="F76" s="865"/>
      <c r="G76" s="865"/>
      <c r="H76" s="865"/>
      <c r="I76" s="865"/>
      <c r="J76" s="865"/>
      <c r="K76" s="865"/>
      <c r="L76" s="865"/>
      <c r="M76" s="865"/>
      <c r="N76" s="865"/>
      <c r="O76" s="865"/>
      <c r="P76" s="866"/>
      <c r="Q76" s="868">
        <v>1881</v>
      </c>
      <c r="R76" s="825"/>
      <c r="S76" s="825"/>
      <c r="T76" s="825"/>
      <c r="U76" s="823"/>
      <c r="V76" s="824">
        <v>1841</v>
      </c>
      <c r="W76" s="825"/>
      <c r="X76" s="825"/>
      <c r="Y76" s="825"/>
      <c r="Z76" s="823"/>
      <c r="AA76" s="824">
        <v>40</v>
      </c>
      <c r="AB76" s="825"/>
      <c r="AC76" s="825"/>
      <c r="AD76" s="825"/>
      <c r="AE76" s="823"/>
      <c r="AF76" s="824">
        <v>40</v>
      </c>
      <c r="AG76" s="825"/>
      <c r="AH76" s="825"/>
      <c r="AI76" s="825"/>
      <c r="AJ76" s="823"/>
      <c r="AK76" s="824" t="s">
        <v>571</v>
      </c>
      <c r="AL76" s="825"/>
      <c r="AM76" s="825"/>
      <c r="AN76" s="825"/>
      <c r="AO76" s="823"/>
      <c r="AP76" s="819" t="s">
        <v>570</v>
      </c>
      <c r="AQ76" s="819"/>
      <c r="AR76" s="819"/>
      <c r="AS76" s="819"/>
      <c r="AT76" s="819"/>
      <c r="AU76" s="819" t="s">
        <v>570</v>
      </c>
      <c r="AV76" s="819"/>
      <c r="AW76" s="819"/>
      <c r="AX76" s="819"/>
      <c r="AY76" s="819"/>
      <c r="AZ76" s="821"/>
      <c r="BA76" s="821"/>
      <c r="BB76" s="821"/>
      <c r="BC76" s="821"/>
      <c r="BD76" s="822"/>
      <c r="BE76" s="236"/>
      <c r="BF76" s="236"/>
      <c r="BG76" s="236"/>
      <c r="BH76" s="236"/>
      <c r="BI76" s="236"/>
      <c r="BJ76" s="236"/>
      <c r="BK76" s="236"/>
      <c r="BL76" s="236"/>
      <c r="BM76" s="236"/>
      <c r="BN76" s="236"/>
      <c r="BO76" s="236"/>
      <c r="BP76" s="236"/>
      <c r="BQ76" s="233">
        <v>70</v>
      </c>
      <c r="BR76" s="238"/>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4"/>
    </row>
    <row r="77" spans="1:131" ht="26.25" customHeight="1">
      <c r="A77" s="233">
        <v>10</v>
      </c>
      <c r="B77" s="864" t="s">
        <v>567</v>
      </c>
      <c r="C77" s="865"/>
      <c r="D77" s="865"/>
      <c r="E77" s="865"/>
      <c r="F77" s="865"/>
      <c r="G77" s="865"/>
      <c r="H77" s="865"/>
      <c r="I77" s="865"/>
      <c r="J77" s="865"/>
      <c r="K77" s="865"/>
      <c r="L77" s="865"/>
      <c r="M77" s="865"/>
      <c r="N77" s="865"/>
      <c r="O77" s="865"/>
      <c r="P77" s="866"/>
      <c r="Q77" s="868">
        <v>74476</v>
      </c>
      <c r="R77" s="825"/>
      <c r="S77" s="825"/>
      <c r="T77" s="825"/>
      <c r="U77" s="823"/>
      <c r="V77" s="824">
        <v>71449</v>
      </c>
      <c r="W77" s="825"/>
      <c r="X77" s="825"/>
      <c r="Y77" s="825"/>
      <c r="Z77" s="823"/>
      <c r="AA77" s="824">
        <v>3027</v>
      </c>
      <c r="AB77" s="825"/>
      <c r="AC77" s="825"/>
      <c r="AD77" s="825"/>
      <c r="AE77" s="823"/>
      <c r="AF77" s="824">
        <v>3027</v>
      </c>
      <c r="AG77" s="825"/>
      <c r="AH77" s="825"/>
      <c r="AI77" s="825"/>
      <c r="AJ77" s="823"/>
      <c r="AK77" s="824">
        <v>1043</v>
      </c>
      <c r="AL77" s="825"/>
      <c r="AM77" s="825"/>
      <c r="AN77" s="825"/>
      <c r="AO77" s="823"/>
      <c r="AP77" s="819" t="s">
        <v>570</v>
      </c>
      <c r="AQ77" s="819"/>
      <c r="AR77" s="819"/>
      <c r="AS77" s="819"/>
      <c r="AT77" s="819"/>
      <c r="AU77" s="819" t="s">
        <v>570</v>
      </c>
      <c r="AV77" s="819"/>
      <c r="AW77" s="819"/>
      <c r="AX77" s="819"/>
      <c r="AY77" s="819"/>
      <c r="AZ77" s="821"/>
      <c r="BA77" s="821"/>
      <c r="BB77" s="821"/>
      <c r="BC77" s="821"/>
      <c r="BD77" s="822"/>
      <c r="BE77" s="236"/>
      <c r="BF77" s="236"/>
      <c r="BG77" s="236"/>
      <c r="BH77" s="236"/>
      <c r="BI77" s="236"/>
      <c r="BJ77" s="236"/>
      <c r="BK77" s="236"/>
      <c r="BL77" s="236"/>
      <c r="BM77" s="236"/>
      <c r="BN77" s="236"/>
      <c r="BO77" s="236"/>
      <c r="BP77" s="236"/>
      <c r="BQ77" s="233">
        <v>71</v>
      </c>
      <c r="BR77" s="238"/>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4"/>
    </row>
    <row r="78" spans="1:131" ht="26.25" customHeight="1">
      <c r="A78" s="233">
        <v>11</v>
      </c>
      <c r="B78" s="864" t="s">
        <v>568</v>
      </c>
      <c r="C78" s="865"/>
      <c r="D78" s="865"/>
      <c r="E78" s="865"/>
      <c r="F78" s="865"/>
      <c r="G78" s="865"/>
      <c r="H78" s="865"/>
      <c r="I78" s="865"/>
      <c r="J78" s="865"/>
      <c r="K78" s="865"/>
      <c r="L78" s="865"/>
      <c r="M78" s="865"/>
      <c r="N78" s="865"/>
      <c r="O78" s="865"/>
      <c r="P78" s="866"/>
      <c r="Q78" s="867">
        <v>204</v>
      </c>
      <c r="R78" s="819"/>
      <c r="S78" s="819"/>
      <c r="T78" s="819"/>
      <c r="U78" s="819"/>
      <c r="V78" s="819">
        <v>176</v>
      </c>
      <c r="W78" s="819"/>
      <c r="X78" s="819"/>
      <c r="Y78" s="819"/>
      <c r="Z78" s="819"/>
      <c r="AA78" s="819">
        <v>28</v>
      </c>
      <c r="AB78" s="819"/>
      <c r="AC78" s="819"/>
      <c r="AD78" s="819"/>
      <c r="AE78" s="819"/>
      <c r="AF78" s="819">
        <v>28</v>
      </c>
      <c r="AG78" s="819"/>
      <c r="AH78" s="819"/>
      <c r="AI78" s="819"/>
      <c r="AJ78" s="819"/>
      <c r="AK78" s="819" t="s">
        <v>571</v>
      </c>
      <c r="AL78" s="819"/>
      <c r="AM78" s="819"/>
      <c r="AN78" s="819"/>
      <c r="AO78" s="819"/>
      <c r="AP78" s="819" t="s">
        <v>570</v>
      </c>
      <c r="AQ78" s="819"/>
      <c r="AR78" s="819"/>
      <c r="AS78" s="819"/>
      <c r="AT78" s="819"/>
      <c r="AU78" s="819" t="s">
        <v>570</v>
      </c>
      <c r="AV78" s="819"/>
      <c r="AW78" s="819"/>
      <c r="AX78" s="819"/>
      <c r="AY78" s="819"/>
      <c r="AZ78" s="821"/>
      <c r="BA78" s="821"/>
      <c r="BB78" s="821"/>
      <c r="BC78" s="821"/>
      <c r="BD78" s="822"/>
      <c r="BE78" s="236"/>
      <c r="BF78" s="236"/>
      <c r="BG78" s="236"/>
      <c r="BH78" s="236"/>
      <c r="BI78" s="236"/>
      <c r="BJ78" s="224"/>
      <c r="BK78" s="224"/>
      <c r="BL78" s="224"/>
      <c r="BM78" s="224"/>
      <c r="BN78" s="224"/>
      <c r="BO78" s="236"/>
      <c r="BP78" s="236"/>
      <c r="BQ78" s="233">
        <v>72</v>
      </c>
      <c r="BR78" s="238"/>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4"/>
    </row>
    <row r="79" spans="1:131" ht="26.25" customHeight="1">
      <c r="A79" s="233">
        <v>12</v>
      </c>
      <c r="B79" s="864" t="s">
        <v>569</v>
      </c>
      <c r="C79" s="865"/>
      <c r="D79" s="865"/>
      <c r="E79" s="865"/>
      <c r="F79" s="865"/>
      <c r="G79" s="865"/>
      <c r="H79" s="865"/>
      <c r="I79" s="865"/>
      <c r="J79" s="865"/>
      <c r="K79" s="865"/>
      <c r="L79" s="865"/>
      <c r="M79" s="865"/>
      <c r="N79" s="865"/>
      <c r="O79" s="865"/>
      <c r="P79" s="866"/>
      <c r="Q79" s="867">
        <v>854731</v>
      </c>
      <c r="R79" s="819"/>
      <c r="S79" s="819"/>
      <c r="T79" s="819"/>
      <c r="U79" s="819"/>
      <c r="V79" s="819">
        <v>844450</v>
      </c>
      <c r="W79" s="819"/>
      <c r="X79" s="819"/>
      <c r="Y79" s="819"/>
      <c r="Z79" s="819"/>
      <c r="AA79" s="819">
        <v>10282</v>
      </c>
      <c r="AB79" s="819"/>
      <c r="AC79" s="819"/>
      <c r="AD79" s="819"/>
      <c r="AE79" s="819"/>
      <c r="AF79" s="819">
        <v>10056</v>
      </c>
      <c r="AG79" s="819"/>
      <c r="AH79" s="819"/>
      <c r="AI79" s="819"/>
      <c r="AJ79" s="819"/>
      <c r="AK79" s="819" t="s">
        <v>571</v>
      </c>
      <c r="AL79" s="819"/>
      <c r="AM79" s="819"/>
      <c r="AN79" s="819"/>
      <c r="AO79" s="819"/>
      <c r="AP79" s="819" t="s">
        <v>570</v>
      </c>
      <c r="AQ79" s="819"/>
      <c r="AR79" s="819"/>
      <c r="AS79" s="819"/>
      <c r="AT79" s="819"/>
      <c r="AU79" s="819" t="s">
        <v>570</v>
      </c>
      <c r="AV79" s="819"/>
      <c r="AW79" s="819"/>
      <c r="AX79" s="819"/>
      <c r="AY79" s="819"/>
      <c r="AZ79" s="821"/>
      <c r="BA79" s="821"/>
      <c r="BB79" s="821"/>
      <c r="BC79" s="821"/>
      <c r="BD79" s="822"/>
      <c r="BE79" s="236"/>
      <c r="BF79" s="236"/>
      <c r="BG79" s="236"/>
      <c r="BH79" s="236"/>
      <c r="BI79" s="236"/>
      <c r="BJ79" s="224"/>
      <c r="BK79" s="224"/>
      <c r="BL79" s="224"/>
      <c r="BM79" s="224"/>
      <c r="BN79" s="224"/>
      <c r="BO79" s="236"/>
      <c r="BP79" s="236"/>
      <c r="BQ79" s="233">
        <v>73</v>
      </c>
      <c r="BR79" s="238"/>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4"/>
    </row>
    <row r="80" spans="1:131" ht="26.25" customHeight="1">
      <c r="A80" s="233">
        <v>13</v>
      </c>
      <c r="B80" s="864" t="s">
        <v>572</v>
      </c>
      <c r="C80" s="865"/>
      <c r="D80" s="865"/>
      <c r="E80" s="865"/>
      <c r="F80" s="865"/>
      <c r="G80" s="865"/>
      <c r="H80" s="865"/>
      <c r="I80" s="865"/>
      <c r="J80" s="865"/>
      <c r="K80" s="865"/>
      <c r="L80" s="865"/>
      <c r="M80" s="865"/>
      <c r="N80" s="865"/>
      <c r="O80" s="865"/>
      <c r="P80" s="866"/>
      <c r="Q80" s="867">
        <v>70</v>
      </c>
      <c r="R80" s="819"/>
      <c r="S80" s="819"/>
      <c r="T80" s="819"/>
      <c r="U80" s="819"/>
      <c r="V80" s="819">
        <v>70</v>
      </c>
      <c r="W80" s="819"/>
      <c r="X80" s="819"/>
      <c r="Y80" s="819"/>
      <c r="Z80" s="819"/>
      <c r="AA80" s="819" t="s">
        <v>573</v>
      </c>
      <c r="AB80" s="819"/>
      <c r="AC80" s="819"/>
      <c r="AD80" s="819"/>
      <c r="AE80" s="819"/>
      <c r="AF80" s="819" t="s">
        <v>571</v>
      </c>
      <c r="AG80" s="819"/>
      <c r="AH80" s="819"/>
      <c r="AI80" s="819"/>
      <c r="AJ80" s="819"/>
      <c r="AK80" s="819" t="s">
        <v>571</v>
      </c>
      <c r="AL80" s="819"/>
      <c r="AM80" s="819"/>
      <c r="AN80" s="819"/>
      <c r="AO80" s="819"/>
      <c r="AP80" s="819" t="s">
        <v>571</v>
      </c>
      <c r="AQ80" s="819"/>
      <c r="AR80" s="819"/>
      <c r="AS80" s="819"/>
      <c r="AT80" s="819"/>
      <c r="AU80" s="819" t="s">
        <v>571</v>
      </c>
      <c r="AV80" s="819"/>
      <c r="AW80" s="819"/>
      <c r="AX80" s="819"/>
      <c r="AY80" s="819"/>
      <c r="AZ80" s="821"/>
      <c r="BA80" s="821"/>
      <c r="BB80" s="821"/>
      <c r="BC80" s="821"/>
      <c r="BD80" s="822"/>
      <c r="BE80" s="236"/>
      <c r="BF80" s="236"/>
      <c r="BG80" s="236"/>
      <c r="BH80" s="236"/>
      <c r="BI80" s="236"/>
      <c r="BJ80" s="236"/>
      <c r="BK80" s="236"/>
      <c r="BL80" s="236"/>
      <c r="BM80" s="236"/>
      <c r="BN80" s="236"/>
      <c r="BO80" s="236"/>
      <c r="BP80" s="236"/>
      <c r="BQ80" s="233">
        <v>74</v>
      </c>
      <c r="BR80" s="238"/>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4"/>
    </row>
    <row r="81" spans="1:131" ht="26.25" customHeight="1">
      <c r="A81" s="233">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21"/>
      <c r="BA81" s="821"/>
      <c r="BB81" s="821"/>
      <c r="BC81" s="821"/>
      <c r="BD81" s="822"/>
      <c r="BE81" s="236"/>
      <c r="BF81" s="236"/>
      <c r="BG81" s="236"/>
      <c r="BH81" s="236"/>
      <c r="BI81" s="236"/>
      <c r="BJ81" s="236"/>
      <c r="BK81" s="236"/>
      <c r="BL81" s="236"/>
      <c r="BM81" s="236"/>
      <c r="BN81" s="236"/>
      <c r="BO81" s="236"/>
      <c r="BP81" s="236"/>
      <c r="BQ81" s="233">
        <v>75</v>
      </c>
      <c r="BR81" s="238"/>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4"/>
    </row>
    <row r="82" spans="1:131" ht="26.25" customHeight="1">
      <c r="A82" s="233">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21"/>
      <c r="BA82" s="821"/>
      <c r="BB82" s="821"/>
      <c r="BC82" s="821"/>
      <c r="BD82" s="822"/>
      <c r="BE82" s="236"/>
      <c r="BF82" s="236"/>
      <c r="BG82" s="236"/>
      <c r="BH82" s="236"/>
      <c r="BI82" s="236"/>
      <c r="BJ82" s="236"/>
      <c r="BK82" s="236"/>
      <c r="BL82" s="236"/>
      <c r="BM82" s="236"/>
      <c r="BN82" s="236"/>
      <c r="BO82" s="236"/>
      <c r="BP82" s="236"/>
      <c r="BQ82" s="233">
        <v>76</v>
      </c>
      <c r="BR82" s="238"/>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4"/>
    </row>
    <row r="83" spans="1:131" ht="26.25" customHeight="1">
      <c r="A83" s="233">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21"/>
      <c r="BA83" s="821"/>
      <c r="BB83" s="821"/>
      <c r="BC83" s="821"/>
      <c r="BD83" s="822"/>
      <c r="BE83" s="236"/>
      <c r="BF83" s="236"/>
      <c r="BG83" s="236"/>
      <c r="BH83" s="236"/>
      <c r="BI83" s="236"/>
      <c r="BJ83" s="236"/>
      <c r="BK83" s="236"/>
      <c r="BL83" s="236"/>
      <c r="BM83" s="236"/>
      <c r="BN83" s="236"/>
      <c r="BO83" s="236"/>
      <c r="BP83" s="236"/>
      <c r="BQ83" s="233">
        <v>77</v>
      </c>
      <c r="BR83" s="238"/>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4"/>
    </row>
    <row r="84" spans="1:131" ht="26.25" customHeight="1">
      <c r="A84" s="233">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21"/>
      <c r="BA84" s="821"/>
      <c r="BB84" s="821"/>
      <c r="BC84" s="821"/>
      <c r="BD84" s="822"/>
      <c r="BE84" s="236"/>
      <c r="BF84" s="236"/>
      <c r="BG84" s="236"/>
      <c r="BH84" s="236"/>
      <c r="BI84" s="236"/>
      <c r="BJ84" s="236"/>
      <c r="BK84" s="236"/>
      <c r="BL84" s="236"/>
      <c r="BM84" s="236"/>
      <c r="BN84" s="236"/>
      <c r="BO84" s="236"/>
      <c r="BP84" s="236"/>
      <c r="BQ84" s="233">
        <v>78</v>
      </c>
      <c r="BR84" s="238"/>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4"/>
    </row>
    <row r="85" spans="1:131" ht="26.25" customHeight="1">
      <c r="A85" s="233">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21"/>
      <c r="BA85" s="821"/>
      <c r="BB85" s="821"/>
      <c r="BC85" s="821"/>
      <c r="BD85" s="822"/>
      <c r="BE85" s="236"/>
      <c r="BF85" s="236"/>
      <c r="BG85" s="236"/>
      <c r="BH85" s="236"/>
      <c r="BI85" s="236"/>
      <c r="BJ85" s="236"/>
      <c r="BK85" s="236"/>
      <c r="BL85" s="236"/>
      <c r="BM85" s="236"/>
      <c r="BN85" s="236"/>
      <c r="BO85" s="236"/>
      <c r="BP85" s="236"/>
      <c r="BQ85" s="233">
        <v>79</v>
      </c>
      <c r="BR85" s="238"/>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4"/>
    </row>
    <row r="86" spans="1:131" ht="26.25" customHeight="1">
      <c r="A86" s="233">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21"/>
      <c r="BA86" s="821"/>
      <c r="BB86" s="821"/>
      <c r="BC86" s="821"/>
      <c r="BD86" s="822"/>
      <c r="BE86" s="236"/>
      <c r="BF86" s="236"/>
      <c r="BG86" s="236"/>
      <c r="BH86" s="236"/>
      <c r="BI86" s="236"/>
      <c r="BJ86" s="236"/>
      <c r="BK86" s="236"/>
      <c r="BL86" s="236"/>
      <c r="BM86" s="236"/>
      <c r="BN86" s="236"/>
      <c r="BO86" s="236"/>
      <c r="BP86" s="236"/>
      <c r="BQ86" s="233">
        <v>80</v>
      </c>
      <c r="BR86" s="238"/>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4"/>
    </row>
    <row r="87" spans="1:131" ht="26.25" customHeight="1">
      <c r="A87" s="239">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6"/>
      <c r="BF87" s="236"/>
      <c r="BG87" s="236"/>
      <c r="BH87" s="236"/>
      <c r="BI87" s="236"/>
      <c r="BJ87" s="236"/>
      <c r="BK87" s="236"/>
      <c r="BL87" s="236"/>
      <c r="BM87" s="236"/>
      <c r="BN87" s="236"/>
      <c r="BO87" s="236"/>
      <c r="BP87" s="236"/>
      <c r="BQ87" s="233">
        <v>81</v>
      </c>
      <c r="BR87" s="238"/>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4"/>
    </row>
    <row r="88" spans="1:131" ht="26.25" customHeight="1" thickBot="1">
      <c r="A88" s="235" t="s">
        <v>377</v>
      </c>
      <c r="B88" s="779" t="s">
        <v>399</v>
      </c>
      <c r="C88" s="780"/>
      <c r="D88" s="780"/>
      <c r="E88" s="780"/>
      <c r="F88" s="780"/>
      <c r="G88" s="780"/>
      <c r="H88" s="780"/>
      <c r="I88" s="780"/>
      <c r="J88" s="780"/>
      <c r="K88" s="780"/>
      <c r="L88" s="780"/>
      <c r="M88" s="780"/>
      <c r="N88" s="780"/>
      <c r="O88" s="780"/>
      <c r="P88" s="781"/>
      <c r="Q88" s="831"/>
      <c r="R88" s="832"/>
      <c r="S88" s="832"/>
      <c r="T88" s="832"/>
      <c r="U88" s="832"/>
      <c r="V88" s="832"/>
      <c r="W88" s="832"/>
      <c r="X88" s="832"/>
      <c r="Y88" s="832"/>
      <c r="Z88" s="832"/>
      <c r="AA88" s="832"/>
      <c r="AB88" s="832"/>
      <c r="AC88" s="832"/>
      <c r="AD88" s="832"/>
      <c r="AE88" s="832"/>
      <c r="AF88" s="835">
        <v>13598</v>
      </c>
      <c r="AG88" s="835"/>
      <c r="AH88" s="835"/>
      <c r="AI88" s="835"/>
      <c r="AJ88" s="835"/>
      <c r="AK88" s="832"/>
      <c r="AL88" s="832"/>
      <c r="AM88" s="832"/>
      <c r="AN88" s="832"/>
      <c r="AO88" s="832"/>
      <c r="AP88" s="835">
        <v>18</v>
      </c>
      <c r="AQ88" s="835"/>
      <c r="AR88" s="835"/>
      <c r="AS88" s="835"/>
      <c r="AT88" s="835"/>
      <c r="AU88" s="835">
        <v>4</v>
      </c>
      <c r="AV88" s="835"/>
      <c r="AW88" s="835"/>
      <c r="AX88" s="835"/>
      <c r="AY88" s="835"/>
      <c r="AZ88" s="840"/>
      <c r="BA88" s="840"/>
      <c r="BB88" s="840"/>
      <c r="BC88" s="840"/>
      <c r="BD88" s="841"/>
      <c r="BE88" s="236"/>
      <c r="BF88" s="236"/>
      <c r="BG88" s="236"/>
      <c r="BH88" s="236"/>
      <c r="BI88" s="236"/>
      <c r="BJ88" s="236"/>
      <c r="BK88" s="236"/>
      <c r="BL88" s="236"/>
      <c r="BM88" s="236"/>
      <c r="BN88" s="236"/>
      <c r="BO88" s="236"/>
      <c r="BP88" s="236"/>
      <c r="BQ88" s="233">
        <v>82</v>
      </c>
      <c r="BR88" s="238"/>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9" t="s">
        <v>400</v>
      </c>
      <c r="BS102" s="780"/>
      <c r="BT102" s="780"/>
      <c r="BU102" s="780"/>
      <c r="BV102" s="780"/>
      <c r="BW102" s="780"/>
      <c r="BX102" s="780"/>
      <c r="BY102" s="780"/>
      <c r="BZ102" s="780"/>
      <c r="CA102" s="780"/>
      <c r="CB102" s="780"/>
      <c r="CC102" s="780"/>
      <c r="CD102" s="780"/>
      <c r="CE102" s="780"/>
      <c r="CF102" s="780"/>
      <c r="CG102" s="781"/>
      <c r="CH102" s="876"/>
      <c r="CI102" s="877"/>
      <c r="CJ102" s="877"/>
      <c r="CK102" s="877"/>
      <c r="CL102" s="878"/>
      <c r="CM102" s="876"/>
      <c r="CN102" s="877"/>
      <c r="CO102" s="877"/>
      <c r="CP102" s="877"/>
      <c r="CQ102" s="878"/>
      <c r="CR102" s="879">
        <v>5</v>
      </c>
      <c r="CS102" s="843"/>
      <c r="CT102" s="843"/>
      <c r="CU102" s="843"/>
      <c r="CV102" s="880"/>
      <c r="CW102" s="879">
        <v>1</v>
      </c>
      <c r="CX102" s="843"/>
      <c r="CY102" s="843"/>
      <c r="CZ102" s="843"/>
      <c r="DA102" s="880"/>
      <c r="DB102" s="842" t="s">
        <v>122</v>
      </c>
      <c r="DC102" s="843"/>
      <c r="DD102" s="843"/>
      <c r="DE102" s="843"/>
      <c r="DF102" s="844"/>
      <c r="DG102" s="879">
        <v>116</v>
      </c>
      <c r="DH102" s="843"/>
      <c r="DI102" s="843"/>
      <c r="DJ102" s="843"/>
      <c r="DK102" s="880"/>
      <c r="DL102" s="842" t="s">
        <v>122</v>
      </c>
      <c r="DM102" s="843"/>
      <c r="DN102" s="843"/>
      <c r="DO102" s="843"/>
      <c r="DP102" s="844"/>
      <c r="DQ102" s="842" t="s">
        <v>122</v>
      </c>
      <c r="DR102" s="843"/>
      <c r="DS102" s="843"/>
      <c r="DT102" s="843"/>
      <c r="DU102" s="844"/>
      <c r="DV102" s="779"/>
      <c r="DW102" s="780"/>
      <c r="DX102" s="780"/>
      <c r="DY102" s="780"/>
      <c r="DZ102" s="903"/>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4" t="s">
        <v>401</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5" t="s">
        <v>402</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6" t="s">
        <v>405</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406</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c r="A109" s="901" t="s">
        <v>407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408</v>
      </c>
      <c r="AB109" s="882"/>
      <c r="AC109" s="882"/>
      <c r="AD109" s="882"/>
      <c r="AE109" s="883"/>
      <c r="AF109" s="881" t="s">
        <v>409</v>
      </c>
      <c r="AG109" s="882"/>
      <c r="AH109" s="882"/>
      <c r="AI109" s="882"/>
      <c r="AJ109" s="883"/>
      <c r="AK109" s="881" t="s">
        <v>295</v>
      </c>
      <c r="AL109" s="882"/>
      <c r="AM109" s="882"/>
      <c r="AN109" s="882"/>
      <c r="AO109" s="883"/>
      <c r="AP109" s="881" t="s">
        <v>410</v>
      </c>
      <c r="AQ109" s="882"/>
      <c r="AR109" s="882"/>
      <c r="AS109" s="882"/>
      <c r="AT109" s="884"/>
      <c r="AU109" s="901" t="s">
        <v>407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408</v>
      </c>
      <c r="BR109" s="882"/>
      <c r="BS109" s="882"/>
      <c r="BT109" s="882"/>
      <c r="BU109" s="883"/>
      <c r="BV109" s="881" t="s">
        <v>409</v>
      </c>
      <c r="BW109" s="882"/>
      <c r="BX109" s="882"/>
      <c r="BY109" s="882"/>
      <c r="BZ109" s="883"/>
      <c r="CA109" s="881" t="s">
        <v>295</v>
      </c>
      <c r="CB109" s="882"/>
      <c r="CC109" s="882"/>
      <c r="CD109" s="882"/>
      <c r="CE109" s="883"/>
      <c r="CF109" s="902" t="s">
        <v>410</v>
      </c>
      <c r="CG109" s="902"/>
      <c r="CH109" s="902"/>
      <c r="CI109" s="902"/>
      <c r="CJ109" s="902"/>
      <c r="CK109" s="881" t="s">
        <v>411</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408</v>
      </c>
      <c r="DH109" s="882"/>
      <c r="DI109" s="882"/>
      <c r="DJ109" s="882"/>
      <c r="DK109" s="883"/>
      <c r="DL109" s="881" t="s">
        <v>409</v>
      </c>
      <c r="DM109" s="882"/>
      <c r="DN109" s="882"/>
      <c r="DO109" s="882"/>
      <c r="DP109" s="883"/>
      <c r="DQ109" s="881" t="s">
        <v>295</v>
      </c>
      <c r="DR109" s="882"/>
      <c r="DS109" s="882"/>
      <c r="DT109" s="882"/>
      <c r="DU109" s="883"/>
      <c r="DV109" s="881" t="s">
        <v>410</v>
      </c>
      <c r="DW109" s="882"/>
      <c r="DX109" s="882"/>
      <c r="DY109" s="882"/>
      <c r="DZ109" s="884"/>
    </row>
    <row r="110" spans="1:131" s="224" customFormat="1" ht="26.25" customHeight="1">
      <c r="A110" s="885" t="s">
        <v>412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506206</v>
      </c>
      <c r="AB110" s="889"/>
      <c r="AC110" s="889"/>
      <c r="AD110" s="889"/>
      <c r="AE110" s="890"/>
      <c r="AF110" s="891">
        <v>452968</v>
      </c>
      <c r="AG110" s="889"/>
      <c r="AH110" s="889"/>
      <c r="AI110" s="889"/>
      <c r="AJ110" s="890"/>
      <c r="AK110" s="891">
        <v>489067</v>
      </c>
      <c r="AL110" s="889"/>
      <c r="AM110" s="889"/>
      <c r="AN110" s="889"/>
      <c r="AO110" s="890"/>
      <c r="AP110" s="892">
        <v>19.3</v>
      </c>
      <c r="AQ110" s="893"/>
      <c r="AR110" s="893"/>
      <c r="AS110" s="893"/>
      <c r="AT110" s="894"/>
      <c r="AU110" s="895" t="s">
        <v>69</v>
      </c>
      <c r="AV110" s="896"/>
      <c r="AW110" s="896"/>
      <c r="AX110" s="896"/>
      <c r="AY110" s="896"/>
      <c r="AZ110" s="918" t="s">
        <v>413</v>
      </c>
      <c r="BA110" s="886"/>
      <c r="BB110" s="886"/>
      <c r="BC110" s="886"/>
      <c r="BD110" s="886"/>
      <c r="BE110" s="886"/>
      <c r="BF110" s="886"/>
      <c r="BG110" s="886"/>
      <c r="BH110" s="886"/>
      <c r="BI110" s="886"/>
      <c r="BJ110" s="886"/>
      <c r="BK110" s="886"/>
      <c r="BL110" s="886"/>
      <c r="BM110" s="886"/>
      <c r="BN110" s="886"/>
      <c r="BO110" s="886"/>
      <c r="BP110" s="887"/>
      <c r="BQ110" s="919">
        <v>5830764</v>
      </c>
      <c r="BR110" s="920"/>
      <c r="BS110" s="920"/>
      <c r="BT110" s="920"/>
      <c r="BU110" s="920"/>
      <c r="BV110" s="920">
        <v>5789023</v>
      </c>
      <c r="BW110" s="920"/>
      <c r="BX110" s="920"/>
      <c r="BY110" s="920"/>
      <c r="BZ110" s="920"/>
      <c r="CA110" s="920">
        <v>6523688</v>
      </c>
      <c r="CB110" s="920"/>
      <c r="CC110" s="920"/>
      <c r="CD110" s="920"/>
      <c r="CE110" s="920"/>
      <c r="CF110" s="933">
        <v>257</v>
      </c>
      <c r="CG110" s="934"/>
      <c r="CH110" s="934"/>
      <c r="CI110" s="934"/>
      <c r="CJ110" s="934"/>
      <c r="CK110" s="935" t="s">
        <v>414</v>
      </c>
      <c r="CL110" s="936"/>
      <c r="CM110" s="918" t="s">
        <v>415</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c r="A111" s="923" t="s">
        <v>416</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417</v>
      </c>
      <c r="BA111" s="912"/>
      <c r="BB111" s="912"/>
      <c r="BC111" s="912"/>
      <c r="BD111" s="912"/>
      <c r="BE111" s="912"/>
      <c r="BF111" s="912"/>
      <c r="BG111" s="912"/>
      <c r="BH111" s="912"/>
      <c r="BI111" s="912"/>
      <c r="BJ111" s="912"/>
      <c r="BK111" s="912"/>
      <c r="BL111" s="912"/>
      <c r="BM111" s="912"/>
      <c r="BN111" s="912"/>
      <c r="BO111" s="912"/>
      <c r="BP111" s="913"/>
      <c r="BQ111" s="914">
        <v>128199</v>
      </c>
      <c r="BR111" s="915"/>
      <c r="BS111" s="915"/>
      <c r="BT111" s="915"/>
      <c r="BU111" s="915"/>
      <c r="BV111" s="915">
        <v>128199</v>
      </c>
      <c r="BW111" s="915"/>
      <c r="BX111" s="915"/>
      <c r="BY111" s="915"/>
      <c r="BZ111" s="915"/>
      <c r="CA111" s="915">
        <v>128199</v>
      </c>
      <c r="CB111" s="915"/>
      <c r="CC111" s="915"/>
      <c r="CD111" s="915"/>
      <c r="CE111" s="915"/>
      <c r="CF111" s="909">
        <v>5</v>
      </c>
      <c r="CG111" s="910"/>
      <c r="CH111" s="910"/>
      <c r="CI111" s="910"/>
      <c r="CJ111" s="910"/>
      <c r="CK111" s="937"/>
      <c r="CL111" s="938"/>
      <c r="CM111" s="911" t="s">
        <v>418</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c r="A112" s="941" t="s">
        <v>419</v>
      </c>
      <c r="B112" s="942"/>
      <c r="C112" s="912" t="s">
        <v>420</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421</v>
      </c>
      <c r="BA112" s="912"/>
      <c r="BB112" s="912"/>
      <c r="BC112" s="912"/>
      <c r="BD112" s="912"/>
      <c r="BE112" s="912"/>
      <c r="BF112" s="912"/>
      <c r="BG112" s="912"/>
      <c r="BH112" s="912"/>
      <c r="BI112" s="912"/>
      <c r="BJ112" s="912"/>
      <c r="BK112" s="912"/>
      <c r="BL112" s="912"/>
      <c r="BM112" s="912"/>
      <c r="BN112" s="912"/>
      <c r="BO112" s="912"/>
      <c r="BP112" s="913"/>
      <c r="BQ112" s="914">
        <v>2041190</v>
      </c>
      <c r="BR112" s="915"/>
      <c r="BS112" s="915"/>
      <c r="BT112" s="915"/>
      <c r="BU112" s="915"/>
      <c r="BV112" s="915">
        <v>2149557</v>
      </c>
      <c r="BW112" s="915"/>
      <c r="BX112" s="915"/>
      <c r="BY112" s="915"/>
      <c r="BZ112" s="915"/>
      <c r="CA112" s="915">
        <v>2146237</v>
      </c>
      <c r="CB112" s="915"/>
      <c r="CC112" s="915"/>
      <c r="CD112" s="915"/>
      <c r="CE112" s="915"/>
      <c r="CF112" s="909">
        <v>84.5</v>
      </c>
      <c r="CG112" s="910"/>
      <c r="CH112" s="910"/>
      <c r="CI112" s="910"/>
      <c r="CJ112" s="910"/>
      <c r="CK112" s="937"/>
      <c r="CL112" s="938"/>
      <c r="CM112" s="911" t="s">
        <v>422</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c r="A113" s="943"/>
      <c r="B113" s="944"/>
      <c r="C113" s="912" t="s">
        <v>423</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88521</v>
      </c>
      <c r="AB113" s="927"/>
      <c r="AC113" s="927"/>
      <c r="AD113" s="927"/>
      <c r="AE113" s="928"/>
      <c r="AF113" s="929">
        <v>101818</v>
      </c>
      <c r="AG113" s="927"/>
      <c r="AH113" s="927"/>
      <c r="AI113" s="927"/>
      <c r="AJ113" s="928"/>
      <c r="AK113" s="929">
        <v>122204</v>
      </c>
      <c r="AL113" s="927"/>
      <c r="AM113" s="927"/>
      <c r="AN113" s="927"/>
      <c r="AO113" s="928"/>
      <c r="AP113" s="930">
        <v>4.8</v>
      </c>
      <c r="AQ113" s="931"/>
      <c r="AR113" s="931"/>
      <c r="AS113" s="931"/>
      <c r="AT113" s="932"/>
      <c r="AU113" s="897"/>
      <c r="AV113" s="898"/>
      <c r="AW113" s="898"/>
      <c r="AX113" s="898"/>
      <c r="AY113" s="898"/>
      <c r="AZ113" s="911" t="s">
        <v>424</v>
      </c>
      <c r="BA113" s="912"/>
      <c r="BB113" s="912"/>
      <c r="BC113" s="912"/>
      <c r="BD113" s="912"/>
      <c r="BE113" s="912"/>
      <c r="BF113" s="912"/>
      <c r="BG113" s="912"/>
      <c r="BH113" s="912"/>
      <c r="BI113" s="912"/>
      <c r="BJ113" s="912"/>
      <c r="BK113" s="912"/>
      <c r="BL113" s="912"/>
      <c r="BM113" s="912"/>
      <c r="BN113" s="912"/>
      <c r="BO113" s="912"/>
      <c r="BP113" s="913"/>
      <c r="BQ113" s="914">
        <v>4475</v>
      </c>
      <c r="BR113" s="915"/>
      <c r="BS113" s="915"/>
      <c r="BT113" s="915"/>
      <c r="BU113" s="915"/>
      <c r="BV113" s="915">
        <v>2491</v>
      </c>
      <c r="BW113" s="915"/>
      <c r="BX113" s="915"/>
      <c r="BY113" s="915"/>
      <c r="BZ113" s="915"/>
      <c r="CA113" s="915">
        <v>3596</v>
      </c>
      <c r="CB113" s="915"/>
      <c r="CC113" s="915"/>
      <c r="CD113" s="915"/>
      <c r="CE113" s="915"/>
      <c r="CF113" s="909">
        <v>0.1</v>
      </c>
      <c r="CG113" s="910"/>
      <c r="CH113" s="910"/>
      <c r="CI113" s="910"/>
      <c r="CJ113" s="910"/>
      <c r="CK113" s="937"/>
      <c r="CL113" s="938"/>
      <c r="CM113" s="911" t="s">
        <v>425</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c r="A114" s="943"/>
      <c r="B114" s="944"/>
      <c r="C114" s="912" t="s">
        <v>426</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3084</v>
      </c>
      <c r="AB114" s="948"/>
      <c r="AC114" s="948"/>
      <c r="AD114" s="948"/>
      <c r="AE114" s="949"/>
      <c r="AF114" s="950">
        <v>2088</v>
      </c>
      <c r="AG114" s="948"/>
      <c r="AH114" s="948"/>
      <c r="AI114" s="948"/>
      <c r="AJ114" s="949"/>
      <c r="AK114" s="950">
        <v>857</v>
      </c>
      <c r="AL114" s="948"/>
      <c r="AM114" s="948"/>
      <c r="AN114" s="948"/>
      <c r="AO114" s="949"/>
      <c r="AP114" s="951">
        <v>0</v>
      </c>
      <c r="AQ114" s="952"/>
      <c r="AR114" s="952"/>
      <c r="AS114" s="952"/>
      <c r="AT114" s="953"/>
      <c r="AU114" s="897"/>
      <c r="AV114" s="898"/>
      <c r="AW114" s="898"/>
      <c r="AX114" s="898"/>
      <c r="AY114" s="898"/>
      <c r="AZ114" s="911" t="s">
        <v>427</v>
      </c>
      <c r="BA114" s="912"/>
      <c r="BB114" s="912"/>
      <c r="BC114" s="912"/>
      <c r="BD114" s="912"/>
      <c r="BE114" s="912"/>
      <c r="BF114" s="912"/>
      <c r="BG114" s="912"/>
      <c r="BH114" s="912"/>
      <c r="BI114" s="912"/>
      <c r="BJ114" s="912"/>
      <c r="BK114" s="912"/>
      <c r="BL114" s="912"/>
      <c r="BM114" s="912"/>
      <c r="BN114" s="912"/>
      <c r="BO114" s="912"/>
      <c r="BP114" s="913"/>
      <c r="BQ114" s="914">
        <v>553650</v>
      </c>
      <c r="BR114" s="915"/>
      <c r="BS114" s="915"/>
      <c r="BT114" s="915"/>
      <c r="BU114" s="915"/>
      <c r="BV114" s="915">
        <v>563831</v>
      </c>
      <c r="BW114" s="915"/>
      <c r="BX114" s="915"/>
      <c r="BY114" s="915"/>
      <c r="BZ114" s="915"/>
      <c r="CA114" s="915">
        <v>588030</v>
      </c>
      <c r="CB114" s="915"/>
      <c r="CC114" s="915"/>
      <c r="CD114" s="915"/>
      <c r="CE114" s="915"/>
      <c r="CF114" s="909">
        <v>23.2</v>
      </c>
      <c r="CG114" s="910"/>
      <c r="CH114" s="910"/>
      <c r="CI114" s="910"/>
      <c r="CJ114" s="910"/>
      <c r="CK114" s="937"/>
      <c r="CL114" s="938"/>
      <c r="CM114" s="911" t="s">
        <v>428</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c r="A115" s="943"/>
      <c r="B115" s="944"/>
      <c r="C115" s="912" t="s">
        <v>429</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122</v>
      </c>
      <c r="AB115" s="927"/>
      <c r="AC115" s="927"/>
      <c r="AD115" s="927"/>
      <c r="AE115" s="928"/>
      <c r="AF115" s="929" t="s">
        <v>122</v>
      </c>
      <c r="AG115" s="927"/>
      <c r="AH115" s="927"/>
      <c r="AI115" s="927"/>
      <c r="AJ115" s="928"/>
      <c r="AK115" s="929" t="s">
        <v>122</v>
      </c>
      <c r="AL115" s="927"/>
      <c r="AM115" s="927"/>
      <c r="AN115" s="927"/>
      <c r="AO115" s="928"/>
      <c r="AP115" s="930" t="s">
        <v>122</v>
      </c>
      <c r="AQ115" s="931"/>
      <c r="AR115" s="931"/>
      <c r="AS115" s="931"/>
      <c r="AT115" s="932"/>
      <c r="AU115" s="897"/>
      <c r="AV115" s="898"/>
      <c r="AW115" s="898"/>
      <c r="AX115" s="898"/>
      <c r="AY115" s="898"/>
      <c r="AZ115" s="911" t="s">
        <v>430</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431</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v>128199</v>
      </c>
      <c r="DH115" s="948"/>
      <c r="DI115" s="948"/>
      <c r="DJ115" s="948"/>
      <c r="DK115" s="949"/>
      <c r="DL115" s="950">
        <v>128199</v>
      </c>
      <c r="DM115" s="948"/>
      <c r="DN115" s="948"/>
      <c r="DO115" s="948"/>
      <c r="DP115" s="949"/>
      <c r="DQ115" s="950">
        <v>128199</v>
      </c>
      <c r="DR115" s="948"/>
      <c r="DS115" s="948"/>
      <c r="DT115" s="948"/>
      <c r="DU115" s="949"/>
      <c r="DV115" s="951">
        <v>5</v>
      </c>
      <c r="DW115" s="952"/>
      <c r="DX115" s="952"/>
      <c r="DY115" s="952"/>
      <c r="DZ115" s="953"/>
    </row>
    <row r="116" spans="1:130" s="224" customFormat="1" ht="26.25" customHeight="1">
      <c r="A116" s="945"/>
      <c r="B116" s="946"/>
      <c r="C116" s="954" t="s">
        <v>432</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t="s">
        <v>122</v>
      </c>
      <c r="AL116" s="948"/>
      <c r="AM116" s="948"/>
      <c r="AN116" s="948"/>
      <c r="AO116" s="949"/>
      <c r="AP116" s="951" t="s">
        <v>122</v>
      </c>
      <c r="AQ116" s="952"/>
      <c r="AR116" s="952"/>
      <c r="AS116" s="952"/>
      <c r="AT116" s="953"/>
      <c r="AU116" s="897"/>
      <c r="AV116" s="898"/>
      <c r="AW116" s="898"/>
      <c r="AX116" s="898"/>
      <c r="AY116" s="898"/>
      <c r="AZ116" s="956" t="s">
        <v>433</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434</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c r="A117" s="901" t="s">
        <v>178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435</v>
      </c>
      <c r="Z117" s="883"/>
      <c r="AA117" s="967">
        <v>597811</v>
      </c>
      <c r="AB117" s="968"/>
      <c r="AC117" s="968"/>
      <c r="AD117" s="968"/>
      <c r="AE117" s="969"/>
      <c r="AF117" s="970">
        <v>556874</v>
      </c>
      <c r="AG117" s="968"/>
      <c r="AH117" s="968"/>
      <c r="AI117" s="968"/>
      <c r="AJ117" s="969"/>
      <c r="AK117" s="970">
        <v>612128</v>
      </c>
      <c r="AL117" s="968"/>
      <c r="AM117" s="968"/>
      <c r="AN117" s="968"/>
      <c r="AO117" s="969"/>
      <c r="AP117" s="971"/>
      <c r="AQ117" s="972"/>
      <c r="AR117" s="972"/>
      <c r="AS117" s="972"/>
      <c r="AT117" s="973"/>
      <c r="AU117" s="897"/>
      <c r="AV117" s="898"/>
      <c r="AW117" s="898"/>
      <c r="AX117" s="898"/>
      <c r="AY117" s="898"/>
      <c r="AZ117" s="963" t="s">
        <v>436</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437</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c r="A118" s="901" t="s">
        <v>411</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408</v>
      </c>
      <c r="AB118" s="882"/>
      <c r="AC118" s="882"/>
      <c r="AD118" s="882"/>
      <c r="AE118" s="883"/>
      <c r="AF118" s="881" t="s">
        <v>409</v>
      </c>
      <c r="AG118" s="882"/>
      <c r="AH118" s="882"/>
      <c r="AI118" s="882"/>
      <c r="AJ118" s="883"/>
      <c r="AK118" s="881" t="s">
        <v>295</v>
      </c>
      <c r="AL118" s="882"/>
      <c r="AM118" s="882"/>
      <c r="AN118" s="882"/>
      <c r="AO118" s="883"/>
      <c r="AP118" s="959" t="s">
        <v>410</v>
      </c>
      <c r="AQ118" s="960"/>
      <c r="AR118" s="960"/>
      <c r="AS118" s="960"/>
      <c r="AT118" s="961"/>
      <c r="AU118" s="897"/>
      <c r="AV118" s="898"/>
      <c r="AW118" s="898"/>
      <c r="AX118" s="898"/>
      <c r="AY118" s="898"/>
      <c r="AZ118" s="962" t="s">
        <v>438</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439</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c r="A119" s="1045" t="s">
        <v>414</v>
      </c>
      <c r="B119" s="936"/>
      <c r="C119" s="918" t="s">
        <v>415</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7" t="s">
        <v>178</v>
      </c>
      <c r="BA119" s="247"/>
      <c r="BB119" s="247"/>
      <c r="BC119" s="247"/>
      <c r="BD119" s="247"/>
      <c r="BE119" s="247"/>
      <c r="BF119" s="247"/>
      <c r="BG119" s="247"/>
      <c r="BH119" s="247"/>
      <c r="BI119" s="247"/>
      <c r="BJ119" s="247"/>
      <c r="BK119" s="247"/>
      <c r="BL119" s="247"/>
      <c r="BM119" s="247"/>
      <c r="BN119" s="247"/>
      <c r="BO119" s="966" t="s">
        <v>440</v>
      </c>
      <c r="BP119" s="994"/>
      <c r="BQ119" s="988">
        <v>8558278</v>
      </c>
      <c r="BR119" s="989"/>
      <c r="BS119" s="989"/>
      <c r="BT119" s="989"/>
      <c r="BU119" s="989"/>
      <c r="BV119" s="989">
        <v>8633101</v>
      </c>
      <c r="BW119" s="989"/>
      <c r="BX119" s="989"/>
      <c r="BY119" s="989"/>
      <c r="BZ119" s="989"/>
      <c r="CA119" s="989">
        <v>9389750</v>
      </c>
      <c r="CB119" s="989"/>
      <c r="CC119" s="989"/>
      <c r="CD119" s="989"/>
      <c r="CE119" s="989"/>
      <c r="CF119" s="990"/>
      <c r="CG119" s="991"/>
      <c r="CH119" s="991"/>
      <c r="CI119" s="991"/>
      <c r="CJ119" s="992"/>
      <c r="CK119" s="939"/>
      <c r="CL119" s="940"/>
      <c r="CM119" s="962" t="s">
        <v>441</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122</v>
      </c>
      <c r="DH119" s="975"/>
      <c r="DI119" s="975"/>
      <c r="DJ119" s="975"/>
      <c r="DK119" s="976"/>
      <c r="DL119" s="974" t="s">
        <v>122</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c r="A120" s="1046"/>
      <c r="B120" s="938"/>
      <c r="C120" s="911" t="s">
        <v>418</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442</v>
      </c>
      <c r="AV120" s="981"/>
      <c r="AW120" s="981"/>
      <c r="AX120" s="981"/>
      <c r="AY120" s="982"/>
      <c r="AZ120" s="918" t="s">
        <v>443</v>
      </c>
      <c r="BA120" s="886"/>
      <c r="BB120" s="886"/>
      <c r="BC120" s="886"/>
      <c r="BD120" s="886"/>
      <c r="BE120" s="886"/>
      <c r="BF120" s="886"/>
      <c r="BG120" s="886"/>
      <c r="BH120" s="886"/>
      <c r="BI120" s="886"/>
      <c r="BJ120" s="886"/>
      <c r="BK120" s="886"/>
      <c r="BL120" s="886"/>
      <c r="BM120" s="886"/>
      <c r="BN120" s="886"/>
      <c r="BO120" s="886"/>
      <c r="BP120" s="887"/>
      <c r="BQ120" s="919">
        <v>1923581</v>
      </c>
      <c r="BR120" s="920"/>
      <c r="BS120" s="920"/>
      <c r="BT120" s="920"/>
      <c r="BU120" s="920"/>
      <c r="BV120" s="920">
        <v>2389540</v>
      </c>
      <c r="BW120" s="920"/>
      <c r="BX120" s="920"/>
      <c r="BY120" s="920"/>
      <c r="BZ120" s="920"/>
      <c r="CA120" s="920">
        <v>2645729</v>
      </c>
      <c r="CB120" s="920"/>
      <c r="CC120" s="920"/>
      <c r="CD120" s="920"/>
      <c r="CE120" s="920"/>
      <c r="CF120" s="933">
        <v>104.2</v>
      </c>
      <c r="CG120" s="934"/>
      <c r="CH120" s="934"/>
      <c r="CI120" s="934"/>
      <c r="CJ120" s="934"/>
      <c r="CK120" s="995" t="s">
        <v>444</v>
      </c>
      <c r="CL120" s="996"/>
      <c r="CM120" s="996"/>
      <c r="CN120" s="996"/>
      <c r="CO120" s="997"/>
      <c r="CP120" s="1003" t="s">
        <v>393</v>
      </c>
      <c r="CQ120" s="1004"/>
      <c r="CR120" s="1004"/>
      <c r="CS120" s="1004"/>
      <c r="CT120" s="1004"/>
      <c r="CU120" s="1004"/>
      <c r="CV120" s="1004"/>
      <c r="CW120" s="1004"/>
      <c r="CX120" s="1004"/>
      <c r="CY120" s="1004"/>
      <c r="CZ120" s="1004"/>
      <c r="DA120" s="1004"/>
      <c r="DB120" s="1004"/>
      <c r="DC120" s="1004"/>
      <c r="DD120" s="1004"/>
      <c r="DE120" s="1004"/>
      <c r="DF120" s="1005"/>
      <c r="DG120" s="919" t="s">
        <v>122</v>
      </c>
      <c r="DH120" s="920"/>
      <c r="DI120" s="920"/>
      <c r="DJ120" s="920"/>
      <c r="DK120" s="920"/>
      <c r="DL120" s="920" t="s">
        <v>122</v>
      </c>
      <c r="DM120" s="920"/>
      <c r="DN120" s="920"/>
      <c r="DO120" s="920"/>
      <c r="DP120" s="920"/>
      <c r="DQ120" s="920">
        <v>1974548</v>
      </c>
      <c r="DR120" s="920"/>
      <c r="DS120" s="920"/>
      <c r="DT120" s="920"/>
      <c r="DU120" s="920"/>
      <c r="DV120" s="921">
        <v>77.8</v>
      </c>
      <c r="DW120" s="921"/>
      <c r="DX120" s="921"/>
      <c r="DY120" s="921"/>
      <c r="DZ120" s="922"/>
    </row>
    <row r="121" spans="1:130" s="224" customFormat="1" ht="26.25" customHeight="1">
      <c r="A121" s="1046"/>
      <c r="B121" s="938"/>
      <c r="C121" s="963" t="s">
        <v>445</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446</v>
      </c>
      <c r="BA121" s="912"/>
      <c r="BB121" s="912"/>
      <c r="BC121" s="912"/>
      <c r="BD121" s="912"/>
      <c r="BE121" s="912"/>
      <c r="BF121" s="912"/>
      <c r="BG121" s="912"/>
      <c r="BH121" s="912"/>
      <c r="BI121" s="912"/>
      <c r="BJ121" s="912"/>
      <c r="BK121" s="912"/>
      <c r="BL121" s="912"/>
      <c r="BM121" s="912"/>
      <c r="BN121" s="912"/>
      <c r="BO121" s="912"/>
      <c r="BP121" s="913"/>
      <c r="BQ121" s="914">
        <v>6984</v>
      </c>
      <c r="BR121" s="915"/>
      <c r="BS121" s="915"/>
      <c r="BT121" s="915"/>
      <c r="BU121" s="915"/>
      <c r="BV121" s="915">
        <v>5146</v>
      </c>
      <c r="BW121" s="915"/>
      <c r="BX121" s="915"/>
      <c r="BY121" s="915"/>
      <c r="BZ121" s="915"/>
      <c r="CA121" s="915">
        <v>3432</v>
      </c>
      <c r="CB121" s="915"/>
      <c r="CC121" s="915"/>
      <c r="CD121" s="915"/>
      <c r="CE121" s="915"/>
      <c r="CF121" s="909">
        <v>0.1</v>
      </c>
      <c r="CG121" s="910"/>
      <c r="CH121" s="910"/>
      <c r="CI121" s="910"/>
      <c r="CJ121" s="910"/>
      <c r="CK121" s="998"/>
      <c r="CL121" s="999"/>
      <c r="CM121" s="999"/>
      <c r="CN121" s="999"/>
      <c r="CO121" s="1000"/>
      <c r="CP121" s="1008" t="s">
        <v>143</v>
      </c>
      <c r="CQ121" s="1009"/>
      <c r="CR121" s="1009"/>
      <c r="CS121" s="1009"/>
      <c r="CT121" s="1009"/>
      <c r="CU121" s="1009"/>
      <c r="CV121" s="1009"/>
      <c r="CW121" s="1009"/>
      <c r="CX121" s="1009"/>
      <c r="CY121" s="1009"/>
      <c r="CZ121" s="1009"/>
      <c r="DA121" s="1009"/>
      <c r="DB121" s="1009"/>
      <c r="DC121" s="1009"/>
      <c r="DD121" s="1009"/>
      <c r="DE121" s="1009"/>
      <c r="DF121" s="1010"/>
      <c r="DG121" s="914">
        <v>193740</v>
      </c>
      <c r="DH121" s="915"/>
      <c r="DI121" s="915"/>
      <c r="DJ121" s="915"/>
      <c r="DK121" s="915"/>
      <c r="DL121" s="915">
        <v>185114</v>
      </c>
      <c r="DM121" s="915"/>
      <c r="DN121" s="915"/>
      <c r="DO121" s="915"/>
      <c r="DP121" s="915"/>
      <c r="DQ121" s="915">
        <v>171164</v>
      </c>
      <c r="DR121" s="915"/>
      <c r="DS121" s="915"/>
      <c r="DT121" s="915"/>
      <c r="DU121" s="915"/>
      <c r="DV121" s="916">
        <v>6.7</v>
      </c>
      <c r="DW121" s="916"/>
      <c r="DX121" s="916"/>
      <c r="DY121" s="916"/>
      <c r="DZ121" s="917"/>
    </row>
    <row r="122" spans="1:130" s="224" customFormat="1" ht="26.25" customHeight="1">
      <c r="A122" s="1046"/>
      <c r="B122" s="938"/>
      <c r="C122" s="911" t="s">
        <v>428</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447</v>
      </c>
      <c r="BA122" s="954"/>
      <c r="BB122" s="954"/>
      <c r="BC122" s="954"/>
      <c r="BD122" s="954"/>
      <c r="BE122" s="954"/>
      <c r="BF122" s="954"/>
      <c r="BG122" s="954"/>
      <c r="BH122" s="954"/>
      <c r="BI122" s="954"/>
      <c r="BJ122" s="954"/>
      <c r="BK122" s="954"/>
      <c r="BL122" s="954"/>
      <c r="BM122" s="954"/>
      <c r="BN122" s="954"/>
      <c r="BO122" s="954"/>
      <c r="BP122" s="955"/>
      <c r="BQ122" s="988">
        <v>4460841</v>
      </c>
      <c r="BR122" s="989"/>
      <c r="BS122" s="989"/>
      <c r="BT122" s="989"/>
      <c r="BU122" s="989"/>
      <c r="BV122" s="989">
        <v>4562818</v>
      </c>
      <c r="BW122" s="989"/>
      <c r="BX122" s="989"/>
      <c r="BY122" s="989"/>
      <c r="BZ122" s="989"/>
      <c r="CA122" s="989">
        <v>4505937</v>
      </c>
      <c r="CB122" s="989"/>
      <c r="CC122" s="989"/>
      <c r="CD122" s="989"/>
      <c r="CE122" s="989"/>
      <c r="CF122" s="1006">
        <v>177.5</v>
      </c>
      <c r="CG122" s="1007"/>
      <c r="CH122" s="1007"/>
      <c r="CI122" s="1007"/>
      <c r="CJ122" s="1007"/>
      <c r="CK122" s="998"/>
      <c r="CL122" s="999"/>
      <c r="CM122" s="999"/>
      <c r="CN122" s="999"/>
      <c r="CO122" s="1000"/>
      <c r="CP122" s="1008" t="s">
        <v>392</v>
      </c>
      <c r="CQ122" s="1009"/>
      <c r="CR122" s="1009"/>
      <c r="CS122" s="1009"/>
      <c r="CT122" s="1009"/>
      <c r="CU122" s="1009"/>
      <c r="CV122" s="1009"/>
      <c r="CW122" s="1009"/>
      <c r="CX122" s="1009"/>
      <c r="CY122" s="1009"/>
      <c r="CZ122" s="1009"/>
      <c r="DA122" s="1009"/>
      <c r="DB122" s="1009"/>
      <c r="DC122" s="1009"/>
      <c r="DD122" s="1009"/>
      <c r="DE122" s="1009"/>
      <c r="DF122" s="1010"/>
      <c r="DG122" s="914">
        <v>585</v>
      </c>
      <c r="DH122" s="915"/>
      <c r="DI122" s="915"/>
      <c r="DJ122" s="915"/>
      <c r="DK122" s="915"/>
      <c r="DL122" s="915">
        <v>564</v>
      </c>
      <c r="DM122" s="915"/>
      <c r="DN122" s="915"/>
      <c r="DO122" s="915"/>
      <c r="DP122" s="915"/>
      <c r="DQ122" s="915">
        <v>525</v>
      </c>
      <c r="DR122" s="915"/>
      <c r="DS122" s="915"/>
      <c r="DT122" s="915"/>
      <c r="DU122" s="915"/>
      <c r="DV122" s="916">
        <v>0</v>
      </c>
      <c r="DW122" s="916"/>
      <c r="DX122" s="916"/>
      <c r="DY122" s="916"/>
      <c r="DZ122" s="917"/>
    </row>
    <row r="123" spans="1:130" s="224" customFormat="1" ht="26.25" customHeight="1">
      <c r="A123" s="1046"/>
      <c r="B123" s="938"/>
      <c r="C123" s="911" t="s">
        <v>434</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7" t="s">
        <v>178</v>
      </c>
      <c r="BA123" s="247"/>
      <c r="BB123" s="247"/>
      <c r="BC123" s="247"/>
      <c r="BD123" s="247"/>
      <c r="BE123" s="247"/>
      <c r="BF123" s="247"/>
      <c r="BG123" s="247"/>
      <c r="BH123" s="247"/>
      <c r="BI123" s="247"/>
      <c r="BJ123" s="247"/>
      <c r="BK123" s="247"/>
      <c r="BL123" s="247"/>
      <c r="BM123" s="247"/>
      <c r="BN123" s="247"/>
      <c r="BO123" s="966" t="s">
        <v>448</v>
      </c>
      <c r="BP123" s="994"/>
      <c r="BQ123" s="1052">
        <v>6391406</v>
      </c>
      <c r="BR123" s="1053"/>
      <c r="BS123" s="1053"/>
      <c r="BT123" s="1053"/>
      <c r="BU123" s="1053"/>
      <c r="BV123" s="1053">
        <v>6957504</v>
      </c>
      <c r="BW123" s="1053"/>
      <c r="BX123" s="1053"/>
      <c r="BY123" s="1053"/>
      <c r="BZ123" s="1053"/>
      <c r="CA123" s="1053">
        <v>7155098</v>
      </c>
      <c r="CB123" s="1053"/>
      <c r="CC123" s="1053"/>
      <c r="CD123" s="1053"/>
      <c r="CE123" s="1053"/>
      <c r="CF123" s="990"/>
      <c r="CG123" s="991"/>
      <c r="CH123" s="991"/>
      <c r="CI123" s="991"/>
      <c r="CJ123" s="992"/>
      <c r="CK123" s="998"/>
      <c r="CL123" s="999"/>
      <c r="CM123" s="999"/>
      <c r="CN123" s="999"/>
      <c r="CO123" s="1000"/>
      <c r="CP123" s="1008"/>
      <c r="CQ123" s="1009"/>
      <c r="CR123" s="1009"/>
      <c r="CS123" s="1009"/>
      <c r="CT123" s="1009"/>
      <c r="CU123" s="1009"/>
      <c r="CV123" s="1009"/>
      <c r="CW123" s="1009"/>
      <c r="CX123" s="1009"/>
      <c r="CY123" s="1009"/>
      <c r="CZ123" s="1009"/>
      <c r="DA123" s="1009"/>
      <c r="DB123" s="1009"/>
      <c r="DC123" s="1009"/>
      <c r="DD123" s="1009"/>
      <c r="DE123" s="1009"/>
      <c r="DF123" s="1010"/>
      <c r="DG123" s="947"/>
      <c r="DH123" s="948"/>
      <c r="DI123" s="948"/>
      <c r="DJ123" s="948"/>
      <c r="DK123" s="949"/>
      <c r="DL123" s="950"/>
      <c r="DM123" s="948"/>
      <c r="DN123" s="948"/>
      <c r="DO123" s="948"/>
      <c r="DP123" s="949"/>
      <c r="DQ123" s="950"/>
      <c r="DR123" s="948"/>
      <c r="DS123" s="948"/>
      <c r="DT123" s="948"/>
      <c r="DU123" s="949"/>
      <c r="DV123" s="951"/>
      <c r="DW123" s="952"/>
      <c r="DX123" s="952"/>
      <c r="DY123" s="952"/>
      <c r="DZ123" s="953"/>
    </row>
    <row r="124" spans="1:130" s="224" customFormat="1" ht="26.25" customHeight="1" thickBot="1">
      <c r="A124" s="1046"/>
      <c r="B124" s="938"/>
      <c r="C124" s="911" t="s">
        <v>437</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449</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85.1</v>
      </c>
      <c r="BR124" s="1016"/>
      <c r="BS124" s="1016"/>
      <c r="BT124" s="1016"/>
      <c r="BU124" s="1016"/>
      <c r="BV124" s="1016">
        <v>66.599999999999994</v>
      </c>
      <c r="BW124" s="1016"/>
      <c r="BX124" s="1016"/>
      <c r="BY124" s="1016"/>
      <c r="BZ124" s="1016"/>
      <c r="CA124" s="1016">
        <v>88</v>
      </c>
      <c r="CB124" s="1016"/>
      <c r="CC124" s="1016"/>
      <c r="CD124" s="1016"/>
      <c r="CE124" s="1016"/>
      <c r="CF124" s="1017"/>
      <c r="CG124" s="1018"/>
      <c r="CH124" s="1018"/>
      <c r="CI124" s="1018"/>
      <c r="CJ124" s="1019"/>
      <c r="CK124" s="1001"/>
      <c r="CL124" s="1001"/>
      <c r="CM124" s="1001"/>
      <c r="CN124" s="1001"/>
      <c r="CO124" s="1002"/>
      <c r="CP124" s="1008" t="s">
        <v>450</v>
      </c>
      <c r="CQ124" s="1009"/>
      <c r="CR124" s="1009"/>
      <c r="CS124" s="1009"/>
      <c r="CT124" s="1009"/>
      <c r="CU124" s="1009"/>
      <c r="CV124" s="1009"/>
      <c r="CW124" s="1009"/>
      <c r="CX124" s="1009"/>
      <c r="CY124" s="1009"/>
      <c r="CZ124" s="1009"/>
      <c r="DA124" s="1009"/>
      <c r="DB124" s="1009"/>
      <c r="DC124" s="1009"/>
      <c r="DD124" s="1009"/>
      <c r="DE124" s="1009"/>
      <c r="DF124" s="1010"/>
      <c r="DG124" s="993">
        <v>1846865</v>
      </c>
      <c r="DH124" s="975"/>
      <c r="DI124" s="975"/>
      <c r="DJ124" s="975"/>
      <c r="DK124" s="976"/>
      <c r="DL124" s="974">
        <v>1963879</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c r="A125" s="1046"/>
      <c r="B125" s="938"/>
      <c r="C125" s="911" t="s">
        <v>439</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451</v>
      </c>
      <c r="CL125" s="996"/>
      <c r="CM125" s="996"/>
      <c r="CN125" s="996"/>
      <c r="CO125" s="997"/>
      <c r="CP125" s="918" t="s">
        <v>452</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c r="A126" s="1046"/>
      <c r="B126" s="938"/>
      <c r="C126" s="911" t="s">
        <v>441</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453</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c r="A127" s="1047"/>
      <c r="B127" s="940"/>
      <c r="C127" s="962" t="s">
        <v>454</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122</v>
      </c>
      <c r="AB127" s="948"/>
      <c r="AC127" s="948"/>
      <c r="AD127" s="948"/>
      <c r="AE127" s="949"/>
      <c r="AF127" s="950" t="s">
        <v>122</v>
      </c>
      <c r="AG127" s="948"/>
      <c r="AH127" s="948"/>
      <c r="AI127" s="948"/>
      <c r="AJ127" s="949"/>
      <c r="AK127" s="950" t="s">
        <v>122</v>
      </c>
      <c r="AL127" s="948"/>
      <c r="AM127" s="948"/>
      <c r="AN127" s="948"/>
      <c r="AO127" s="949"/>
      <c r="AP127" s="951" t="s">
        <v>122</v>
      </c>
      <c r="AQ127" s="952"/>
      <c r="AR127" s="952"/>
      <c r="AS127" s="952"/>
      <c r="AT127" s="953"/>
      <c r="AU127" s="226"/>
      <c r="AV127" s="226"/>
      <c r="AW127" s="226"/>
      <c r="AX127" s="1020" t="s">
        <v>455</v>
      </c>
      <c r="AY127" s="1021"/>
      <c r="AZ127" s="1021"/>
      <c r="BA127" s="1021"/>
      <c r="BB127" s="1021"/>
      <c r="BC127" s="1021"/>
      <c r="BD127" s="1021"/>
      <c r="BE127" s="1022"/>
      <c r="BF127" s="1023" t="s">
        <v>456</v>
      </c>
      <c r="BG127" s="1021"/>
      <c r="BH127" s="1021"/>
      <c r="BI127" s="1021"/>
      <c r="BJ127" s="1021"/>
      <c r="BK127" s="1021"/>
      <c r="BL127" s="1022"/>
      <c r="BM127" s="1023" t="s">
        <v>457</v>
      </c>
      <c r="BN127" s="1021"/>
      <c r="BO127" s="1021"/>
      <c r="BP127" s="1021"/>
      <c r="BQ127" s="1021"/>
      <c r="BR127" s="1021"/>
      <c r="BS127" s="1022"/>
      <c r="BT127" s="1023" t="s">
        <v>458</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459</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c r="A128" s="1030" t="s">
        <v>460</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461</v>
      </c>
      <c r="X128" s="1032"/>
      <c r="Y128" s="1032"/>
      <c r="Z128" s="1033"/>
      <c r="AA128" s="1034">
        <v>1814</v>
      </c>
      <c r="AB128" s="1035"/>
      <c r="AC128" s="1035"/>
      <c r="AD128" s="1035"/>
      <c r="AE128" s="1036"/>
      <c r="AF128" s="1037">
        <v>1769</v>
      </c>
      <c r="AG128" s="1035"/>
      <c r="AH128" s="1035"/>
      <c r="AI128" s="1035"/>
      <c r="AJ128" s="1036"/>
      <c r="AK128" s="1037">
        <v>1723</v>
      </c>
      <c r="AL128" s="1035"/>
      <c r="AM128" s="1035"/>
      <c r="AN128" s="1035"/>
      <c r="AO128" s="1036"/>
      <c r="AP128" s="1038"/>
      <c r="AQ128" s="1039"/>
      <c r="AR128" s="1039"/>
      <c r="AS128" s="1039"/>
      <c r="AT128" s="1040"/>
      <c r="AU128" s="226"/>
      <c r="AV128" s="226"/>
      <c r="AW128" s="226"/>
      <c r="AX128" s="885" t="s">
        <v>462</v>
      </c>
      <c r="AY128" s="886"/>
      <c r="AZ128" s="886"/>
      <c r="BA128" s="886"/>
      <c r="BB128" s="886"/>
      <c r="BC128" s="886"/>
      <c r="BD128" s="886"/>
      <c r="BE128" s="887"/>
      <c r="BF128" s="1041" t="s">
        <v>122</v>
      </c>
      <c r="BG128" s="1042"/>
      <c r="BH128" s="1042"/>
      <c r="BI128" s="1042"/>
      <c r="BJ128" s="1042"/>
      <c r="BK128" s="1042"/>
      <c r="BL128" s="1043"/>
      <c r="BM128" s="1041">
        <v>15</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463</v>
      </c>
      <c r="CQ128" s="716"/>
      <c r="CR128" s="716"/>
      <c r="CS128" s="716"/>
      <c r="CT128" s="716"/>
      <c r="CU128" s="716"/>
      <c r="CV128" s="716"/>
      <c r="CW128" s="716"/>
      <c r="CX128" s="716"/>
      <c r="CY128" s="716"/>
      <c r="CZ128" s="716"/>
      <c r="DA128" s="716"/>
      <c r="DB128" s="716"/>
      <c r="DC128" s="716"/>
      <c r="DD128" s="716"/>
      <c r="DE128" s="716"/>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464</v>
      </c>
      <c r="X129" s="1060"/>
      <c r="Y129" s="1060"/>
      <c r="Z129" s="1061"/>
      <c r="AA129" s="947">
        <v>2942098</v>
      </c>
      <c r="AB129" s="948"/>
      <c r="AC129" s="948"/>
      <c r="AD129" s="948"/>
      <c r="AE129" s="949"/>
      <c r="AF129" s="950">
        <v>2914526</v>
      </c>
      <c r="AG129" s="948"/>
      <c r="AH129" s="948"/>
      <c r="AI129" s="948"/>
      <c r="AJ129" s="949"/>
      <c r="AK129" s="950">
        <v>2969361</v>
      </c>
      <c r="AL129" s="948"/>
      <c r="AM129" s="948"/>
      <c r="AN129" s="948"/>
      <c r="AO129" s="949"/>
      <c r="AP129" s="1062"/>
      <c r="AQ129" s="1063"/>
      <c r="AR129" s="1063"/>
      <c r="AS129" s="1063"/>
      <c r="AT129" s="1064"/>
      <c r="AU129" s="227"/>
      <c r="AV129" s="227"/>
      <c r="AW129" s="227"/>
      <c r="AX129" s="1054" t="s">
        <v>465</v>
      </c>
      <c r="AY129" s="912"/>
      <c r="AZ129" s="912"/>
      <c r="BA129" s="912"/>
      <c r="BB129" s="912"/>
      <c r="BC129" s="912"/>
      <c r="BD129" s="912"/>
      <c r="BE129" s="913"/>
      <c r="BF129" s="1055" t="s">
        <v>122</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3" t="s">
        <v>466</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467</v>
      </c>
      <c r="X130" s="1060"/>
      <c r="Y130" s="1060"/>
      <c r="Z130" s="1061"/>
      <c r="AA130" s="947">
        <v>397262</v>
      </c>
      <c r="AB130" s="948"/>
      <c r="AC130" s="948"/>
      <c r="AD130" s="948"/>
      <c r="AE130" s="949"/>
      <c r="AF130" s="950">
        <v>399759</v>
      </c>
      <c r="AG130" s="948"/>
      <c r="AH130" s="948"/>
      <c r="AI130" s="948"/>
      <c r="AJ130" s="949"/>
      <c r="AK130" s="950">
        <v>430552</v>
      </c>
      <c r="AL130" s="948"/>
      <c r="AM130" s="948"/>
      <c r="AN130" s="948"/>
      <c r="AO130" s="949"/>
      <c r="AP130" s="1062"/>
      <c r="AQ130" s="1063"/>
      <c r="AR130" s="1063"/>
      <c r="AS130" s="1063"/>
      <c r="AT130" s="1064"/>
      <c r="AU130" s="227"/>
      <c r="AV130" s="227"/>
      <c r="AW130" s="227"/>
      <c r="AX130" s="1054" t="s">
        <v>468</v>
      </c>
      <c r="AY130" s="912"/>
      <c r="AZ130" s="912"/>
      <c r="BA130" s="912"/>
      <c r="BB130" s="912"/>
      <c r="BC130" s="912"/>
      <c r="BD130" s="912"/>
      <c r="BE130" s="913"/>
      <c r="BF130" s="1090">
        <v>7</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469</v>
      </c>
      <c r="X131" s="1097"/>
      <c r="Y131" s="1097"/>
      <c r="Z131" s="1098"/>
      <c r="AA131" s="993">
        <v>2544836</v>
      </c>
      <c r="AB131" s="975"/>
      <c r="AC131" s="975"/>
      <c r="AD131" s="975"/>
      <c r="AE131" s="976"/>
      <c r="AF131" s="974">
        <v>2514767</v>
      </c>
      <c r="AG131" s="975"/>
      <c r="AH131" s="975"/>
      <c r="AI131" s="975"/>
      <c r="AJ131" s="976"/>
      <c r="AK131" s="974">
        <v>2538809</v>
      </c>
      <c r="AL131" s="975"/>
      <c r="AM131" s="975"/>
      <c r="AN131" s="975"/>
      <c r="AO131" s="976"/>
      <c r="AP131" s="1099"/>
      <c r="AQ131" s="1100"/>
      <c r="AR131" s="1100"/>
      <c r="AS131" s="1100"/>
      <c r="AT131" s="1101"/>
      <c r="AU131" s="227"/>
      <c r="AV131" s="227"/>
      <c r="AW131" s="227"/>
      <c r="AX131" s="1072" t="s">
        <v>470</v>
      </c>
      <c r="AY131" s="716"/>
      <c r="AZ131" s="716"/>
      <c r="BA131" s="716"/>
      <c r="BB131" s="716"/>
      <c r="BC131" s="716"/>
      <c r="BD131" s="716"/>
      <c r="BE131" s="1025"/>
      <c r="BF131" s="1073">
        <v>88</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9" t="s">
        <v>471</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472</v>
      </c>
      <c r="W132" s="1083"/>
      <c r="X132" s="1083"/>
      <c r="Y132" s="1083"/>
      <c r="Z132" s="1084"/>
      <c r="AA132" s="1085">
        <v>7.8093440989999996</v>
      </c>
      <c r="AB132" s="1086"/>
      <c r="AC132" s="1086"/>
      <c r="AD132" s="1086"/>
      <c r="AE132" s="1087"/>
      <c r="AF132" s="1088">
        <v>6.1773516190000004</v>
      </c>
      <c r="AG132" s="1086"/>
      <c r="AH132" s="1086"/>
      <c r="AI132" s="1086"/>
      <c r="AJ132" s="1087"/>
      <c r="AK132" s="1088">
        <v>7.0841485119999996</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473</v>
      </c>
      <c r="W133" s="1066"/>
      <c r="X133" s="1066"/>
      <c r="Y133" s="1066"/>
      <c r="Z133" s="1067"/>
      <c r="AA133" s="1068">
        <v>8</v>
      </c>
      <c r="AB133" s="1069"/>
      <c r="AC133" s="1069"/>
      <c r="AD133" s="1069"/>
      <c r="AE133" s="1070"/>
      <c r="AF133" s="1068">
        <v>7.1</v>
      </c>
      <c r="AG133" s="1069"/>
      <c r="AH133" s="1069"/>
      <c r="AI133" s="1069"/>
      <c r="AJ133" s="1070"/>
      <c r="AK133" s="1068">
        <v>7</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eBeY83T137/wktEdGgzjKr5TaeDHZsj08n53W/VP7ar14NLQTcScqV62KQZ3tW9w08CnhdCEy/d3CYn99vD+w==" saltValue="dOxHUU6jTr4A9h1zL3h3jQ==" spinCount="100000" sheet="1" objects="1" scenarios="1" formatRows="0"/>
  <mergeCells count="203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474</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rroN7pHUhCO6Oq2HIF22Dznb2M006/Euv3xNawGwUBDMia0y2lbXpHFpPQHcUBtAlfGkTeoPoFSS8/qJ4NwrtQ==" saltValue="ZFlhd5hJe6cB23D3gl82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Mq+Hh2bGpwr2g0QQXme1fq70glpS0FwUblUZXP2LFrQFMreAgpqEQd/Ul99TzbDR2cjrVBHDigG+/Z5Jie8lQ==" saltValue="Um/sT51oZ7j3aqM5j+Zv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30" zoomScaleSheetLayoutView="13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476</v>
      </c>
      <c r="AL6" s="260"/>
      <c r="AM6" s="260"/>
      <c r="AN6" s="260"/>
    </row>
    <row r="7" spans="1:46" ht="13.5" customHeight="1">
      <c r="A7" s="259"/>
      <c r="AK7" s="262"/>
      <c r="AL7" s="263"/>
      <c r="AM7" s="263"/>
      <c r="AN7" s="264"/>
      <c r="AO7" s="1103" t="s">
        <v>477</v>
      </c>
      <c r="AP7" s="265"/>
      <c r="AQ7" s="266" t="s">
        <v>478</v>
      </c>
      <c r="AR7" s="267"/>
    </row>
    <row r="8" spans="1:46">
      <c r="A8" s="259"/>
      <c r="AK8" s="268"/>
      <c r="AL8" s="269"/>
      <c r="AM8" s="269"/>
      <c r="AN8" s="270"/>
      <c r="AO8" s="1104"/>
      <c r="AP8" s="271" t="s">
        <v>479</v>
      </c>
      <c r="AQ8" s="272" t="s">
        <v>480</v>
      </c>
      <c r="AR8" s="273" t="s">
        <v>481</v>
      </c>
    </row>
    <row r="9" spans="1:46">
      <c r="A9" s="259"/>
      <c r="AK9" s="1105" t="s">
        <v>482</v>
      </c>
      <c r="AL9" s="1106"/>
      <c r="AM9" s="1106"/>
      <c r="AN9" s="1107"/>
      <c r="AO9" s="274">
        <v>919708</v>
      </c>
      <c r="AP9" s="274">
        <v>130826</v>
      </c>
      <c r="AQ9" s="275">
        <v>143407</v>
      </c>
      <c r="AR9" s="276">
        <v>-8.8000000000000007</v>
      </c>
    </row>
    <row r="10" spans="1:46" ht="13.5" customHeight="1">
      <c r="A10" s="259"/>
      <c r="AK10" s="1105" t="s">
        <v>483</v>
      </c>
      <c r="AL10" s="1106"/>
      <c r="AM10" s="1106"/>
      <c r="AN10" s="1107"/>
      <c r="AO10" s="277">
        <v>136143</v>
      </c>
      <c r="AP10" s="277">
        <v>19366</v>
      </c>
      <c r="AQ10" s="278">
        <v>20271</v>
      </c>
      <c r="AR10" s="279">
        <v>-4.5</v>
      </c>
    </row>
    <row r="11" spans="1:46" ht="13.5" customHeight="1">
      <c r="A11" s="259"/>
      <c r="AK11" s="1105" t="s">
        <v>484</v>
      </c>
      <c r="AL11" s="1106"/>
      <c r="AM11" s="1106"/>
      <c r="AN11" s="1107"/>
      <c r="AO11" s="277">
        <v>41111</v>
      </c>
      <c r="AP11" s="277">
        <v>5848</v>
      </c>
      <c r="AQ11" s="278">
        <v>1412</v>
      </c>
      <c r="AR11" s="279">
        <v>314.2</v>
      </c>
    </row>
    <row r="12" spans="1:46" ht="13.5" customHeight="1">
      <c r="A12" s="259"/>
      <c r="AK12" s="1105" t="s">
        <v>485</v>
      </c>
      <c r="AL12" s="1106"/>
      <c r="AM12" s="1106"/>
      <c r="AN12" s="1107"/>
      <c r="AO12" s="277" t="s">
        <v>486</v>
      </c>
      <c r="AP12" s="277" t="s">
        <v>486</v>
      </c>
      <c r="AQ12" s="278" t="s">
        <v>486</v>
      </c>
      <c r="AR12" s="279" t="s">
        <v>486</v>
      </c>
    </row>
    <row r="13" spans="1:46" ht="13.5" customHeight="1">
      <c r="A13" s="259"/>
      <c r="AK13" s="1105" t="s">
        <v>487</v>
      </c>
      <c r="AL13" s="1106"/>
      <c r="AM13" s="1106"/>
      <c r="AN13" s="1107"/>
      <c r="AO13" s="277">
        <v>14258</v>
      </c>
      <c r="AP13" s="277">
        <v>2028</v>
      </c>
      <c r="AQ13" s="278">
        <v>5234</v>
      </c>
      <c r="AR13" s="279">
        <v>-61.3</v>
      </c>
    </row>
    <row r="14" spans="1:46" ht="13.5" customHeight="1">
      <c r="A14" s="259"/>
      <c r="AK14" s="1105" t="s">
        <v>488</v>
      </c>
      <c r="AL14" s="1106"/>
      <c r="AM14" s="1106"/>
      <c r="AN14" s="1107"/>
      <c r="AO14" s="277" t="s">
        <v>486</v>
      </c>
      <c r="AP14" s="277" t="s">
        <v>486</v>
      </c>
      <c r="AQ14" s="278">
        <v>3337</v>
      </c>
      <c r="AR14" s="279" t="s">
        <v>486</v>
      </c>
    </row>
    <row r="15" spans="1:46" ht="13.5" customHeight="1">
      <c r="A15" s="259"/>
      <c r="AK15" s="1108" t="s">
        <v>489</v>
      </c>
      <c r="AL15" s="1109"/>
      <c r="AM15" s="1109"/>
      <c r="AN15" s="1110"/>
      <c r="AO15" s="277">
        <v>-23979</v>
      </c>
      <c r="AP15" s="277">
        <v>-3411</v>
      </c>
      <c r="AQ15" s="278">
        <v>-9830</v>
      </c>
      <c r="AR15" s="279">
        <v>-65.3</v>
      </c>
    </row>
    <row r="16" spans="1:46">
      <c r="A16" s="259"/>
      <c r="AK16" s="1108" t="s">
        <v>178</v>
      </c>
      <c r="AL16" s="1109"/>
      <c r="AM16" s="1109"/>
      <c r="AN16" s="1110"/>
      <c r="AO16" s="277">
        <v>1087241</v>
      </c>
      <c r="AP16" s="277">
        <v>154657</v>
      </c>
      <c r="AQ16" s="278">
        <v>163831</v>
      </c>
      <c r="AR16" s="279">
        <v>-5.6</v>
      </c>
    </row>
    <row r="17" spans="1:46">
      <c r="A17" s="259"/>
    </row>
    <row r="18" spans="1:46">
      <c r="A18" s="259"/>
      <c r="AQ18" s="280"/>
      <c r="AR18" s="280"/>
    </row>
    <row r="19" spans="1:46">
      <c r="A19" s="259"/>
      <c r="AK19" s="255" t="s">
        <v>490</v>
      </c>
    </row>
    <row r="20" spans="1:46">
      <c r="A20" s="259"/>
      <c r="AK20" s="281"/>
      <c r="AL20" s="282"/>
      <c r="AM20" s="282"/>
      <c r="AN20" s="283"/>
      <c r="AO20" s="284" t="s">
        <v>491</v>
      </c>
      <c r="AP20" s="285" t="s">
        <v>492</v>
      </c>
      <c r="AQ20" s="286" t="s">
        <v>493</v>
      </c>
      <c r="AR20" s="287"/>
    </row>
    <row r="21" spans="1:46" s="260" customFormat="1">
      <c r="A21" s="288"/>
      <c r="AK21" s="1111" t="s">
        <v>494</v>
      </c>
      <c r="AL21" s="1112"/>
      <c r="AM21" s="1112"/>
      <c r="AN21" s="1113"/>
      <c r="AO21" s="289">
        <v>13.37</v>
      </c>
      <c r="AP21" s="290">
        <v>14.18</v>
      </c>
      <c r="AQ21" s="291">
        <v>-0.81</v>
      </c>
      <c r="AS21" s="292"/>
      <c r="AT21" s="288"/>
    </row>
    <row r="22" spans="1:46" s="260" customFormat="1">
      <c r="A22" s="288"/>
      <c r="AK22" s="1111" t="s">
        <v>495</v>
      </c>
      <c r="AL22" s="1112"/>
      <c r="AM22" s="1112"/>
      <c r="AN22" s="1113"/>
      <c r="AO22" s="293">
        <v>95.7</v>
      </c>
      <c r="AP22" s="294">
        <v>95.4</v>
      </c>
      <c r="AQ22" s="295">
        <v>0.3</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2" t="s">
        <v>496</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c r="A27" s="300"/>
      <c r="AS27" s="255"/>
      <c r="AT27" s="255"/>
    </row>
    <row r="28" spans="1:46" ht="17.2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498</v>
      </c>
      <c r="AL29" s="260"/>
      <c r="AM29" s="260"/>
      <c r="AN29" s="260"/>
      <c r="AS29" s="302"/>
    </row>
    <row r="30" spans="1:46" ht="13.5" customHeight="1">
      <c r="A30" s="259"/>
      <c r="AK30" s="262"/>
      <c r="AL30" s="263"/>
      <c r="AM30" s="263"/>
      <c r="AN30" s="264"/>
      <c r="AO30" s="1103" t="s">
        <v>477</v>
      </c>
      <c r="AP30" s="265"/>
      <c r="AQ30" s="266" t="s">
        <v>478</v>
      </c>
      <c r="AR30" s="267"/>
    </row>
    <row r="31" spans="1:46">
      <c r="A31" s="259"/>
      <c r="AK31" s="268"/>
      <c r="AL31" s="269"/>
      <c r="AM31" s="269"/>
      <c r="AN31" s="270"/>
      <c r="AO31" s="1104"/>
      <c r="AP31" s="271" t="s">
        <v>479</v>
      </c>
      <c r="AQ31" s="272" t="s">
        <v>480</v>
      </c>
      <c r="AR31" s="273" t="s">
        <v>481</v>
      </c>
    </row>
    <row r="32" spans="1:46" ht="27" customHeight="1">
      <c r="A32" s="259"/>
      <c r="AK32" s="1119" t="s">
        <v>499</v>
      </c>
      <c r="AL32" s="1120"/>
      <c r="AM32" s="1120"/>
      <c r="AN32" s="1121"/>
      <c r="AO32" s="303">
        <v>489067</v>
      </c>
      <c r="AP32" s="303">
        <v>69569</v>
      </c>
      <c r="AQ32" s="304">
        <v>86321</v>
      </c>
      <c r="AR32" s="305">
        <v>-19.399999999999999</v>
      </c>
    </row>
    <row r="33" spans="1:46" ht="13.5" customHeight="1">
      <c r="A33" s="259"/>
      <c r="AK33" s="1119" t="s">
        <v>500</v>
      </c>
      <c r="AL33" s="1120"/>
      <c r="AM33" s="1120"/>
      <c r="AN33" s="1121"/>
      <c r="AO33" s="303" t="s">
        <v>486</v>
      </c>
      <c r="AP33" s="303" t="s">
        <v>486</v>
      </c>
      <c r="AQ33" s="304" t="s">
        <v>486</v>
      </c>
      <c r="AR33" s="305" t="s">
        <v>486</v>
      </c>
    </row>
    <row r="34" spans="1:46" ht="27" customHeight="1">
      <c r="A34" s="259"/>
      <c r="AK34" s="1119" t="s">
        <v>501</v>
      </c>
      <c r="AL34" s="1120"/>
      <c r="AM34" s="1120"/>
      <c r="AN34" s="1121"/>
      <c r="AO34" s="303" t="s">
        <v>486</v>
      </c>
      <c r="AP34" s="303" t="s">
        <v>486</v>
      </c>
      <c r="AQ34" s="304" t="s">
        <v>486</v>
      </c>
      <c r="AR34" s="305" t="s">
        <v>486</v>
      </c>
    </row>
    <row r="35" spans="1:46" ht="27" customHeight="1">
      <c r="A35" s="259"/>
      <c r="AK35" s="1119" t="s">
        <v>502</v>
      </c>
      <c r="AL35" s="1120"/>
      <c r="AM35" s="1120"/>
      <c r="AN35" s="1121"/>
      <c r="AO35" s="303">
        <v>122204</v>
      </c>
      <c r="AP35" s="303">
        <v>17383</v>
      </c>
      <c r="AQ35" s="304">
        <v>18581</v>
      </c>
      <c r="AR35" s="305">
        <v>-6.4</v>
      </c>
    </row>
    <row r="36" spans="1:46" ht="27" customHeight="1">
      <c r="A36" s="259"/>
      <c r="AK36" s="1119" t="s">
        <v>503</v>
      </c>
      <c r="AL36" s="1120"/>
      <c r="AM36" s="1120"/>
      <c r="AN36" s="1121"/>
      <c r="AO36" s="303">
        <v>857</v>
      </c>
      <c r="AP36" s="303">
        <v>122</v>
      </c>
      <c r="AQ36" s="304">
        <v>4521</v>
      </c>
      <c r="AR36" s="305">
        <v>-97.3</v>
      </c>
    </row>
    <row r="37" spans="1:46" ht="13.5" customHeight="1">
      <c r="A37" s="259"/>
      <c r="AK37" s="1119" t="s">
        <v>504</v>
      </c>
      <c r="AL37" s="1120"/>
      <c r="AM37" s="1120"/>
      <c r="AN37" s="1121"/>
      <c r="AO37" s="303" t="s">
        <v>486</v>
      </c>
      <c r="AP37" s="303" t="s">
        <v>486</v>
      </c>
      <c r="AQ37" s="304">
        <v>983</v>
      </c>
      <c r="AR37" s="305" t="s">
        <v>486</v>
      </c>
    </row>
    <row r="38" spans="1:46" ht="27" customHeight="1">
      <c r="A38" s="259"/>
      <c r="AK38" s="1122" t="s">
        <v>505</v>
      </c>
      <c r="AL38" s="1123"/>
      <c r="AM38" s="1123"/>
      <c r="AN38" s="1124"/>
      <c r="AO38" s="306" t="s">
        <v>486</v>
      </c>
      <c r="AP38" s="306" t="s">
        <v>486</v>
      </c>
      <c r="AQ38" s="307">
        <v>20</v>
      </c>
      <c r="AR38" s="295" t="s">
        <v>486</v>
      </c>
      <c r="AS38" s="302"/>
    </row>
    <row r="39" spans="1:46">
      <c r="A39" s="259"/>
      <c r="AK39" s="1122" t="s">
        <v>506</v>
      </c>
      <c r="AL39" s="1123"/>
      <c r="AM39" s="1123"/>
      <c r="AN39" s="1124"/>
      <c r="AO39" s="303">
        <v>-1723</v>
      </c>
      <c r="AP39" s="303">
        <v>-245</v>
      </c>
      <c r="AQ39" s="304">
        <v>-4212</v>
      </c>
      <c r="AR39" s="305">
        <v>-94.2</v>
      </c>
      <c r="AS39" s="302"/>
    </row>
    <row r="40" spans="1:46" ht="27" customHeight="1">
      <c r="A40" s="259"/>
      <c r="AK40" s="1119" t="s">
        <v>507</v>
      </c>
      <c r="AL40" s="1120"/>
      <c r="AM40" s="1120"/>
      <c r="AN40" s="1121"/>
      <c r="AO40" s="303">
        <v>-430552</v>
      </c>
      <c r="AP40" s="303">
        <v>-61245</v>
      </c>
      <c r="AQ40" s="304">
        <v>-70783</v>
      </c>
      <c r="AR40" s="305">
        <v>-13.5</v>
      </c>
      <c r="AS40" s="302"/>
    </row>
    <row r="41" spans="1:46">
      <c r="A41" s="259"/>
      <c r="AK41" s="1125" t="s">
        <v>288</v>
      </c>
      <c r="AL41" s="1126"/>
      <c r="AM41" s="1126"/>
      <c r="AN41" s="1127"/>
      <c r="AO41" s="303">
        <v>179853</v>
      </c>
      <c r="AP41" s="303">
        <v>25584</v>
      </c>
      <c r="AQ41" s="304">
        <v>35432</v>
      </c>
      <c r="AR41" s="305">
        <v>-27.8</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508</v>
      </c>
    </row>
    <row r="48" spans="1:46">
      <c r="A48" s="259"/>
      <c r="AK48" s="313" t="s">
        <v>509</v>
      </c>
      <c r="AL48" s="313"/>
      <c r="AM48" s="313"/>
      <c r="AN48" s="313"/>
      <c r="AO48" s="313"/>
      <c r="AP48" s="313"/>
      <c r="AQ48" s="314"/>
      <c r="AR48" s="313"/>
    </row>
    <row r="49" spans="1:44" ht="13.5" customHeight="1">
      <c r="A49" s="259"/>
      <c r="AK49" s="315"/>
      <c r="AL49" s="316"/>
      <c r="AM49" s="1114" t="s">
        <v>477</v>
      </c>
      <c r="AN49" s="1116" t="s">
        <v>510</v>
      </c>
      <c r="AO49" s="1117"/>
      <c r="AP49" s="1117"/>
      <c r="AQ49" s="1117"/>
      <c r="AR49" s="1118"/>
    </row>
    <row r="50" spans="1:44">
      <c r="A50" s="259"/>
      <c r="AK50" s="317"/>
      <c r="AL50" s="318"/>
      <c r="AM50" s="1115"/>
      <c r="AN50" s="319" t="s">
        <v>511</v>
      </c>
      <c r="AO50" s="320" t="s">
        <v>512</v>
      </c>
      <c r="AP50" s="321" t="s">
        <v>513</v>
      </c>
      <c r="AQ50" s="322" t="s">
        <v>514</v>
      </c>
      <c r="AR50" s="323" t="s">
        <v>515</v>
      </c>
    </row>
    <row r="51" spans="1:44">
      <c r="A51" s="259"/>
      <c r="AK51" s="315" t="s">
        <v>516</v>
      </c>
      <c r="AL51" s="316"/>
      <c r="AM51" s="324">
        <v>1628712</v>
      </c>
      <c r="AN51" s="325">
        <v>215638</v>
      </c>
      <c r="AO51" s="326">
        <v>199.9</v>
      </c>
      <c r="AP51" s="327">
        <v>145139</v>
      </c>
      <c r="AQ51" s="328">
        <v>19.5</v>
      </c>
      <c r="AR51" s="329">
        <v>180.4</v>
      </c>
    </row>
    <row r="52" spans="1:44">
      <c r="A52" s="259"/>
      <c r="AK52" s="330"/>
      <c r="AL52" s="331" t="s">
        <v>517</v>
      </c>
      <c r="AM52" s="332">
        <v>1534786</v>
      </c>
      <c r="AN52" s="333">
        <v>203202</v>
      </c>
      <c r="AO52" s="334">
        <v>333.1</v>
      </c>
      <c r="AP52" s="335">
        <v>83762</v>
      </c>
      <c r="AQ52" s="336">
        <v>33.1</v>
      </c>
      <c r="AR52" s="337">
        <v>300</v>
      </c>
    </row>
    <row r="53" spans="1:44">
      <c r="A53" s="259"/>
      <c r="AK53" s="315" t="s">
        <v>518</v>
      </c>
      <c r="AL53" s="316"/>
      <c r="AM53" s="324">
        <v>578590</v>
      </c>
      <c r="AN53" s="325">
        <v>78019</v>
      </c>
      <c r="AO53" s="326">
        <v>-63.8</v>
      </c>
      <c r="AP53" s="327">
        <v>125391</v>
      </c>
      <c r="AQ53" s="328">
        <v>-13.6</v>
      </c>
      <c r="AR53" s="329">
        <v>-50.2</v>
      </c>
    </row>
    <row r="54" spans="1:44">
      <c r="A54" s="259"/>
      <c r="AK54" s="330"/>
      <c r="AL54" s="331" t="s">
        <v>517</v>
      </c>
      <c r="AM54" s="332">
        <v>349279</v>
      </c>
      <c r="AN54" s="333">
        <v>47098</v>
      </c>
      <c r="AO54" s="334">
        <v>-76.8</v>
      </c>
      <c r="AP54" s="335">
        <v>68516</v>
      </c>
      <c r="AQ54" s="336">
        <v>-18.2</v>
      </c>
      <c r="AR54" s="337">
        <v>-58.6</v>
      </c>
    </row>
    <row r="55" spans="1:44">
      <c r="A55" s="259"/>
      <c r="AK55" s="315" t="s">
        <v>519</v>
      </c>
      <c r="AL55" s="316"/>
      <c r="AM55" s="324">
        <v>466519</v>
      </c>
      <c r="AN55" s="325">
        <v>64073</v>
      </c>
      <c r="AO55" s="326">
        <v>-17.899999999999999</v>
      </c>
      <c r="AP55" s="327">
        <v>138402</v>
      </c>
      <c r="AQ55" s="328">
        <v>10.4</v>
      </c>
      <c r="AR55" s="329">
        <v>-28.3</v>
      </c>
    </row>
    <row r="56" spans="1:44">
      <c r="A56" s="259"/>
      <c r="AK56" s="330"/>
      <c r="AL56" s="331" t="s">
        <v>517</v>
      </c>
      <c r="AM56" s="332">
        <v>158292</v>
      </c>
      <c r="AN56" s="333">
        <v>21740</v>
      </c>
      <c r="AO56" s="334">
        <v>-53.8</v>
      </c>
      <c r="AP56" s="335">
        <v>70652</v>
      </c>
      <c r="AQ56" s="336">
        <v>3.1</v>
      </c>
      <c r="AR56" s="337">
        <v>-56.9</v>
      </c>
    </row>
    <row r="57" spans="1:44">
      <c r="A57" s="259"/>
      <c r="AK57" s="315" t="s">
        <v>520</v>
      </c>
      <c r="AL57" s="316"/>
      <c r="AM57" s="324">
        <v>457894</v>
      </c>
      <c r="AN57" s="325">
        <v>64320</v>
      </c>
      <c r="AO57" s="326">
        <v>0.4</v>
      </c>
      <c r="AP57" s="327">
        <v>146367</v>
      </c>
      <c r="AQ57" s="328">
        <v>5.8</v>
      </c>
      <c r="AR57" s="329">
        <v>-5.4</v>
      </c>
    </row>
    <row r="58" spans="1:44">
      <c r="A58" s="259"/>
      <c r="AK58" s="330"/>
      <c r="AL58" s="331" t="s">
        <v>517</v>
      </c>
      <c r="AM58" s="332">
        <v>249922</v>
      </c>
      <c r="AN58" s="333">
        <v>35106</v>
      </c>
      <c r="AO58" s="334">
        <v>61.5</v>
      </c>
      <c r="AP58" s="335">
        <v>79441</v>
      </c>
      <c r="AQ58" s="336">
        <v>12.4</v>
      </c>
      <c r="AR58" s="337">
        <v>49.1</v>
      </c>
    </row>
    <row r="59" spans="1:44">
      <c r="A59" s="259"/>
      <c r="AK59" s="315" t="s">
        <v>521</v>
      </c>
      <c r="AL59" s="316"/>
      <c r="AM59" s="324">
        <v>1702493</v>
      </c>
      <c r="AN59" s="325">
        <v>242175</v>
      </c>
      <c r="AO59" s="326">
        <v>276.5</v>
      </c>
      <c r="AP59" s="327">
        <v>165181</v>
      </c>
      <c r="AQ59" s="328">
        <v>12.9</v>
      </c>
      <c r="AR59" s="329">
        <v>263.60000000000002</v>
      </c>
    </row>
    <row r="60" spans="1:44">
      <c r="A60" s="259"/>
      <c r="AK60" s="330"/>
      <c r="AL60" s="331" t="s">
        <v>517</v>
      </c>
      <c r="AM60" s="332">
        <v>393119</v>
      </c>
      <c r="AN60" s="333">
        <v>55920</v>
      </c>
      <c r="AO60" s="334">
        <v>59.3</v>
      </c>
      <c r="AP60" s="335">
        <v>82246</v>
      </c>
      <c r="AQ60" s="336">
        <v>3.5</v>
      </c>
      <c r="AR60" s="337">
        <v>55.8</v>
      </c>
    </row>
    <row r="61" spans="1:44">
      <c r="A61" s="259"/>
      <c r="AK61" s="315" t="s">
        <v>522</v>
      </c>
      <c r="AL61" s="338"/>
      <c r="AM61" s="324">
        <v>966842</v>
      </c>
      <c r="AN61" s="325">
        <v>132845</v>
      </c>
      <c r="AO61" s="326">
        <v>79</v>
      </c>
      <c r="AP61" s="327">
        <v>144096</v>
      </c>
      <c r="AQ61" s="339">
        <v>7</v>
      </c>
      <c r="AR61" s="329">
        <v>72</v>
      </c>
    </row>
    <row r="62" spans="1:44">
      <c r="A62" s="259"/>
      <c r="AK62" s="330"/>
      <c r="AL62" s="331" t="s">
        <v>517</v>
      </c>
      <c r="AM62" s="332">
        <v>537080</v>
      </c>
      <c r="AN62" s="333">
        <v>72613</v>
      </c>
      <c r="AO62" s="334">
        <v>64.7</v>
      </c>
      <c r="AP62" s="335">
        <v>76923</v>
      </c>
      <c r="AQ62" s="336">
        <v>6.8</v>
      </c>
      <c r="AR62" s="337">
        <v>57.9</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WE/bop0d7oefMx+BK7BxXbNNkuujYep5ZDGJeDKTJbqNGBjFp+vx7pkxN7tqlIHsTcMK0kh5oAegw6nUrTGuoQ==" saltValue="DAgAb+ZHqzUXO0N+Obz7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474</v>
      </c>
    </row>
    <row r="121" spans="125:125" ht="13.5" hidden="1" customHeight="1">
      <c r="DU121" s="253"/>
    </row>
  </sheetData>
  <sheetProtection algorithmName="SHA-512" hashValue="oW7G9TOwzQk8MVNSveOhD5/k3gGACgyZj8Pu8zxMUvfALTaboHgmneUirCtA7+f5qCypf8/ExUnvR6SdRXyJ8A==" saltValue="c95hYRo+lzKvo1jsQ5nN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474</v>
      </c>
    </row>
  </sheetData>
  <sheetProtection algorithmName="SHA-512" hashValue="hDIlnX/UqCs16QiCcG57XUrgazyvveQa+jMJkECpN+eSyb43ed5U0s/hLQ93/4IAfnJi+DJ/X7IyBpeLduzomQ==" saltValue="KG3x5avxrNrHXcZeNno+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28" t="s">
        <v>3</v>
      </c>
      <c r="D47" s="1128"/>
      <c r="E47" s="1129"/>
      <c r="F47" s="11">
        <v>28.25</v>
      </c>
      <c r="G47" s="12">
        <v>27.89</v>
      </c>
      <c r="H47" s="12">
        <v>28.87</v>
      </c>
      <c r="I47" s="12">
        <v>33.94</v>
      </c>
      <c r="J47" s="13">
        <v>40.39</v>
      </c>
    </row>
    <row r="48" spans="2:10" ht="57.75" customHeight="1">
      <c r="B48" s="14"/>
      <c r="C48" s="1130" t="s">
        <v>4</v>
      </c>
      <c r="D48" s="1130"/>
      <c r="E48" s="1131"/>
      <c r="F48" s="15">
        <v>2.35</v>
      </c>
      <c r="G48" s="16">
        <v>4.41</v>
      </c>
      <c r="H48" s="16">
        <v>7.83</v>
      </c>
      <c r="I48" s="16">
        <v>10.3</v>
      </c>
      <c r="J48" s="17">
        <v>3.59</v>
      </c>
    </row>
    <row r="49" spans="2:10" ht="57.75" customHeight="1" thickBot="1">
      <c r="B49" s="18"/>
      <c r="C49" s="1132" t="s">
        <v>5</v>
      </c>
      <c r="D49" s="1132"/>
      <c r="E49" s="1133"/>
      <c r="F49" s="19" t="s">
        <v>529</v>
      </c>
      <c r="G49" s="20">
        <v>1.91</v>
      </c>
      <c r="H49" s="20">
        <v>3.64</v>
      </c>
      <c r="I49" s="20">
        <v>2.4</v>
      </c>
      <c r="J49" s="21" t="s">
        <v>530</v>
      </c>
    </row>
    <row r="50" spans="2:10"/>
  </sheetData>
  <sheetProtection algorithmName="SHA-512" hashValue="Qwk6BzcltqGeDCLfSuBtkTYOEMqOQskqiLEdkoZ1N+WhqBF7cFxGLsEBvILy73Tf0UTO3/8PCtkKeY+jkWO7kw==" saltValue="AouViXnK1qoE8dfh3vv9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38" t="s">
        <v>531</v>
      </c>
      <c r="D34" s="1138"/>
      <c r="E34" s="1139"/>
      <c r="F34" s="32" t="s">
        <v>532</v>
      </c>
      <c r="G34" s="33" t="s">
        <v>533</v>
      </c>
      <c r="H34" s="33" t="s">
        <v>534</v>
      </c>
      <c r="I34" s="33" t="s">
        <v>535</v>
      </c>
      <c r="J34" s="34" t="s">
        <v>536</v>
      </c>
      <c r="K34" s="22"/>
      <c r="L34" s="22"/>
      <c r="M34" s="22"/>
      <c r="N34" s="22"/>
      <c r="O34" s="22"/>
      <c r="P34" s="22"/>
    </row>
    <row r="35" spans="1:16" ht="39" customHeight="1">
      <c r="A35" s="22"/>
      <c r="B35" s="35"/>
      <c r="C35" s="1134" t="s">
        <v>537</v>
      </c>
      <c r="D35" s="1134"/>
      <c r="E35" s="1135"/>
      <c r="F35" s="36">
        <v>4.03</v>
      </c>
      <c r="G35" s="37">
        <v>4.4000000000000004</v>
      </c>
      <c r="H35" s="37">
        <v>3.69</v>
      </c>
      <c r="I35" s="37">
        <v>4.1500000000000004</v>
      </c>
      <c r="J35" s="38">
        <v>3.9</v>
      </c>
      <c r="K35" s="22"/>
      <c r="L35" s="22"/>
      <c r="M35" s="22"/>
      <c r="N35" s="22"/>
      <c r="O35" s="22"/>
      <c r="P35" s="22"/>
    </row>
    <row r="36" spans="1:16" ht="39" customHeight="1">
      <c r="A36" s="22"/>
      <c r="B36" s="35"/>
      <c r="C36" s="1134" t="s">
        <v>538</v>
      </c>
      <c r="D36" s="1134"/>
      <c r="E36" s="1135"/>
      <c r="F36" s="36">
        <v>2.35</v>
      </c>
      <c r="G36" s="37">
        <v>4.41</v>
      </c>
      <c r="H36" s="37">
        <v>7.82</v>
      </c>
      <c r="I36" s="37">
        <v>10.29</v>
      </c>
      <c r="J36" s="38">
        <v>3.59</v>
      </c>
      <c r="K36" s="22"/>
      <c r="L36" s="22"/>
      <c r="M36" s="22"/>
      <c r="N36" s="22"/>
      <c r="O36" s="22"/>
      <c r="P36" s="22"/>
    </row>
    <row r="37" spans="1:16" ht="39" customHeight="1">
      <c r="A37" s="22"/>
      <c r="B37" s="35"/>
      <c r="C37" s="1134" t="s">
        <v>539</v>
      </c>
      <c r="D37" s="1134"/>
      <c r="E37" s="1135"/>
      <c r="F37" s="36" t="s">
        <v>486</v>
      </c>
      <c r="G37" s="37" t="s">
        <v>486</v>
      </c>
      <c r="H37" s="37" t="s">
        <v>486</v>
      </c>
      <c r="I37" s="37" t="s">
        <v>486</v>
      </c>
      <c r="J37" s="38">
        <v>0.96</v>
      </c>
      <c r="K37" s="22"/>
      <c r="L37" s="22"/>
      <c r="M37" s="22"/>
      <c r="N37" s="22"/>
      <c r="O37" s="22"/>
      <c r="P37" s="22"/>
    </row>
    <row r="38" spans="1:16" ht="39" customHeight="1">
      <c r="A38" s="22"/>
      <c r="B38" s="35"/>
      <c r="C38" s="1134" t="s">
        <v>540</v>
      </c>
      <c r="D38" s="1134"/>
      <c r="E38" s="1135"/>
      <c r="F38" s="36">
        <v>0.89</v>
      </c>
      <c r="G38" s="37">
        <v>2.79</v>
      </c>
      <c r="H38" s="37">
        <v>4.58</v>
      </c>
      <c r="I38" s="37">
        <v>1.22</v>
      </c>
      <c r="J38" s="38">
        <v>0.56000000000000005</v>
      </c>
      <c r="K38" s="22"/>
      <c r="L38" s="22"/>
      <c r="M38" s="22"/>
      <c r="N38" s="22"/>
      <c r="O38" s="22"/>
      <c r="P38" s="22"/>
    </row>
    <row r="39" spans="1:16" ht="39" customHeight="1">
      <c r="A39" s="22"/>
      <c r="B39" s="35"/>
      <c r="C39" s="1134" t="s">
        <v>541</v>
      </c>
      <c r="D39" s="1134"/>
      <c r="E39" s="1135"/>
      <c r="F39" s="36">
        <v>0.02</v>
      </c>
      <c r="G39" s="37">
        <v>0.01</v>
      </c>
      <c r="H39" s="37">
        <v>0.01</v>
      </c>
      <c r="I39" s="37">
        <v>0</v>
      </c>
      <c r="J39" s="38">
        <v>0.02</v>
      </c>
      <c r="K39" s="22"/>
      <c r="L39" s="22"/>
      <c r="M39" s="22"/>
      <c r="N39" s="22"/>
      <c r="O39" s="22"/>
      <c r="P39" s="22"/>
    </row>
    <row r="40" spans="1:16" ht="39" customHeight="1">
      <c r="A40" s="22"/>
      <c r="B40" s="35"/>
      <c r="C40" s="1134"/>
      <c r="D40" s="1134"/>
      <c r="E40" s="1135"/>
      <c r="F40" s="36"/>
      <c r="G40" s="37"/>
      <c r="H40" s="37"/>
      <c r="I40" s="37"/>
      <c r="J40" s="38"/>
      <c r="K40" s="22"/>
      <c r="L40" s="22"/>
      <c r="M40" s="22"/>
      <c r="N40" s="22"/>
      <c r="O40" s="22"/>
      <c r="P40" s="22"/>
    </row>
    <row r="41" spans="1:16" ht="39" customHeight="1">
      <c r="A41" s="22"/>
      <c r="B41" s="35"/>
      <c r="C41" s="1134"/>
      <c r="D41" s="1134"/>
      <c r="E41" s="1135"/>
      <c r="F41" s="36"/>
      <c r="G41" s="37"/>
      <c r="H41" s="37"/>
      <c r="I41" s="37"/>
      <c r="J41" s="38"/>
      <c r="K41" s="22"/>
      <c r="L41" s="22"/>
      <c r="M41" s="22"/>
      <c r="N41" s="22"/>
      <c r="O41" s="22"/>
      <c r="P41" s="22"/>
    </row>
    <row r="42" spans="1:16" ht="39" customHeight="1">
      <c r="A42" s="22"/>
      <c r="B42" s="39"/>
      <c r="C42" s="1134" t="s">
        <v>542</v>
      </c>
      <c r="D42" s="1134"/>
      <c r="E42" s="1135"/>
      <c r="F42" s="36" t="s">
        <v>486</v>
      </c>
      <c r="G42" s="37" t="s">
        <v>486</v>
      </c>
      <c r="H42" s="37" t="s">
        <v>486</v>
      </c>
      <c r="I42" s="37" t="s">
        <v>486</v>
      </c>
      <c r="J42" s="38" t="s">
        <v>486</v>
      </c>
      <c r="K42" s="22"/>
      <c r="L42" s="22"/>
      <c r="M42" s="22"/>
      <c r="N42" s="22"/>
      <c r="O42" s="22"/>
      <c r="P42" s="22"/>
    </row>
    <row r="43" spans="1:16" ht="39" customHeight="1" thickBot="1">
      <c r="A43" s="22"/>
      <c r="B43" s="40"/>
      <c r="C43" s="1136" t="s">
        <v>543</v>
      </c>
      <c r="D43" s="1136"/>
      <c r="E43" s="1137"/>
      <c r="F43" s="41">
        <v>0</v>
      </c>
      <c r="G43" s="42">
        <v>0</v>
      </c>
      <c r="H43" s="42">
        <v>0</v>
      </c>
      <c r="I43" s="42">
        <v>0.56000000000000005</v>
      </c>
      <c r="J43" s="43" t="s">
        <v>486</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CzHP/R+xA2ZU007plyiG12Ul2yCau/wTO86wdUJhwnYdbMUb5iAP2EzMyGY9luDErc8byB+sCt6Ru/H5mJ9WA==" saltValue="l1IqTwPTXQHQixImesVN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c r="A45" s="46"/>
      <c r="B45" s="1140" t="s">
        <v>9</v>
      </c>
      <c r="C45" s="1141"/>
      <c r="D45" s="56"/>
      <c r="E45" s="1146" t="s">
        <v>10</v>
      </c>
      <c r="F45" s="1146"/>
      <c r="G45" s="1146"/>
      <c r="H45" s="1146"/>
      <c r="I45" s="1146"/>
      <c r="J45" s="1147"/>
      <c r="K45" s="57">
        <v>504</v>
      </c>
      <c r="L45" s="58">
        <v>494</v>
      </c>
      <c r="M45" s="58">
        <v>506</v>
      </c>
      <c r="N45" s="58">
        <v>453</v>
      </c>
      <c r="O45" s="59">
        <v>489</v>
      </c>
      <c r="P45" s="46"/>
      <c r="Q45" s="46"/>
      <c r="R45" s="46"/>
      <c r="S45" s="46"/>
      <c r="T45" s="46"/>
      <c r="U45" s="46"/>
    </row>
    <row r="46" spans="1:21" ht="30.75" customHeight="1">
      <c r="A46" s="46"/>
      <c r="B46" s="1142"/>
      <c r="C46" s="1143"/>
      <c r="D46" s="60"/>
      <c r="E46" s="1148" t="s">
        <v>11</v>
      </c>
      <c r="F46" s="1148"/>
      <c r="G46" s="1148"/>
      <c r="H46" s="1148"/>
      <c r="I46" s="1148"/>
      <c r="J46" s="1149"/>
      <c r="K46" s="61" t="s">
        <v>486</v>
      </c>
      <c r="L46" s="62" t="s">
        <v>486</v>
      </c>
      <c r="M46" s="62" t="s">
        <v>486</v>
      </c>
      <c r="N46" s="62" t="s">
        <v>486</v>
      </c>
      <c r="O46" s="63" t="s">
        <v>486</v>
      </c>
      <c r="P46" s="46"/>
      <c r="Q46" s="46"/>
      <c r="R46" s="46"/>
      <c r="S46" s="46"/>
      <c r="T46" s="46"/>
      <c r="U46" s="46"/>
    </row>
    <row r="47" spans="1:21" ht="30.75" customHeight="1">
      <c r="A47" s="46"/>
      <c r="B47" s="1142"/>
      <c r="C47" s="1143"/>
      <c r="D47" s="60"/>
      <c r="E47" s="1148" t="s">
        <v>12</v>
      </c>
      <c r="F47" s="1148"/>
      <c r="G47" s="1148"/>
      <c r="H47" s="1148"/>
      <c r="I47" s="1148"/>
      <c r="J47" s="1149"/>
      <c r="K47" s="61" t="s">
        <v>486</v>
      </c>
      <c r="L47" s="62" t="s">
        <v>486</v>
      </c>
      <c r="M47" s="62" t="s">
        <v>486</v>
      </c>
      <c r="N47" s="62" t="s">
        <v>486</v>
      </c>
      <c r="O47" s="63" t="s">
        <v>486</v>
      </c>
      <c r="P47" s="46"/>
      <c r="Q47" s="46"/>
      <c r="R47" s="46"/>
      <c r="S47" s="46"/>
      <c r="T47" s="46"/>
      <c r="U47" s="46"/>
    </row>
    <row r="48" spans="1:21" ht="30.75" customHeight="1">
      <c r="A48" s="46"/>
      <c r="B48" s="1142"/>
      <c r="C48" s="1143"/>
      <c r="D48" s="60"/>
      <c r="E48" s="1148" t="s">
        <v>13</v>
      </c>
      <c r="F48" s="1148"/>
      <c r="G48" s="1148"/>
      <c r="H48" s="1148"/>
      <c r="I48" s="1148"/>
      <c r="J48" s="1149"/>
      <c r="K48" s="61">
        <v>77</v>
      </c>
      <c r="L48" s="62">
        <v>78</v>
      </c>
      <c r="M48" s="62">
        <v>89</v>
      </c>
      <c r="N48" s="62">
        <v>102</v>
      </c>
      <c r="O48" s="63">
        <v>122</v>
      </c>
      <c r="P48" s="46"/>
      <c r="Q48" s="46"/>
      <c r="R48" s="46"/>
      <c r="S48" s="46"/>
      <c r="T48" s="46"/>
      <c r="U48" s="46"/>
    </row>
    <row r="49" spans="1:21" ht="30.75" customHeight="1">
      <c r="A49" s="46"/>
      <c r="B49" s="1142"/>
      <c r="C49" s="1143"/>
      <c r="D49" s="60"/>
      <c r="E49" s="1148" t="s">
        <v>14</v>
      </c>
      <c r="F49" s="1148"/>
      <c r="G49" s="1148"/>
      <c r="H49" s="1148"/>
      <c r="I49" s="1148"/>
      <c r="J49" s="1149"/>
      <c r="K49" s="61">
        <v>33</v>
      </c>
      <c r="L49" s="62">
        <v>20</v>
      </c>
      <c r="M49" s="62">
        <v>3</v>
      </c>
      <c r="N49" s="62">
        <v>2</v>
      </c>
      <c r="O49" s="63">
        <v>1</v>
      </c>
      <c r="P49" s="46"/>
      <c r="Q49" s="46"/>
      <c r="R49" s="46"/>
      <c r="S49" s="46"/>
      <c r="T49" s="46"/>
      <c r="U49" s="46"/>
    </row>
    <row r="50" spans="1:21" ht="30.75" customHeight="1">
      <c r="A50" s="46"/>
      <c r="B50" s="1142"/>
      <c r="C50" s="1143"/>
      <c r="D50" s="60"/>
      <c r="E50" s="1148" t="s">
        <v>15</v>
      </c>
      <c r="F50" s="1148"/>
      <c r="G50" s="1148"/>
      <c r="H50" s="1148"/>
      <c r="I50" s="1148"/>
      <c r="J50" s="1149"/>
      <c r="K50" s="61" t="s">
        <v>486</v>
      </c>
      <c r="L50" s="62" t="s">
        <v>486</v>
      </c>
      <c r="M50" s="62" t="s">
        <v>486</v>
      </c>
      <c r="N50" s="62" t="s">
        <v>486</v>
      </c>
      <c r="O50" s="63" t="s">
        <v>486</v>
      </c>
      <c r="P50" s="46"/>
      <c r="Q50" s="46"/>
      <c r="R50" s="46"/>
      <c r="S50" s="46"/>
      <c r="T50" s="46"/>
      <c r="U50" s="46"/>
    </row>
    <row r="51" spans="1:21" ht="30.75" customHeight="1">
      <c r="A51" s="46"/>
      <c r="B51" s="1144"/>
      <c r="C51" s="1145"/>
      <c r="D51" s="64"/>
      <c r="E51" s="1148" t="s">
        <v>16</v>
      </c>
      <c r="F51" s="1148"/>
      <c r="G51" s="1148"/>
      <c r="H51" s="1148"/>
      <c r="I51" s="1148"/>
      <c r="J51" s="1149"/>
      <c r="K51" s="61">
        <v>0</v>
      </c>
      <c r="L51" s="62" t="s">
        <v>486</v>
      </c>
      <c r="M51" s="62" t="s">
        <v>486</v>
      </c>
      <c r="N51" s="62" t="s">
        <v>486</v>
      </c>
      <c r="O51" s="63" t="s">
        <v>486</v>
      </c>
      <c r="P51" s="46"/>
      <c r="Q51" s="46"/>
      <c r="R51" s="46"/>
      <c r="S51" s="46"/>
      <c r="T51" s="46"/>
      <c r="U51" s="46"/>
    </row>
    <row r="52" spans="1:21" ht="30.75" customHeight="1">
      <c r="A52" s="46"/>
      <c r="B52" s="1150" t="s">
        <v>17</v>
      </c>
      <c r="C52" s="1151"/>
      <c r="D52" s="64"/>
      <c r="E52" s="1148" t="s">
        <v>18</v>
      </c>
      <c r="F52" s="1148"/>
      <c r="G52" s="1148"/>
      <c r="H52" s="1148"/>
      <c r="I52" s="1148"/>
      <c r="J52" s="1149"/>
      <c r="K52" s="61">
        <v>417</v>
      </c>
      <c r="L52" s="62">
        <v>414</v>
      </c>
      <c r="M52" s="62">
        <v>400</v>
      </c>
      <c r="N52" s="62">
        <v>401</v>
      </c>
      <c r="O52" s="63">
        <v>433</v>
      </c>
      <c r="P52" s="46"/>
      <c r="Q52" s="46"/>
      <c r="R52" s="46"/>
      <c r="S52" s="46"/>
      <c r="T52" s="46"/>
      <c r="U52" s="46"/>
    </row>
    <row r="53" spans="1:21" ht="30.75" customHeight="1" thickBot="1">
      <c r="A53" s="46"/>
      <c r="B53" s="1152" t="s">
        <v>19</v>
      </c>
      <c r="C53" s="1153"/>
      <c r="D53" s="65"/>
      <c r="E53" s="1154" t="s">
        <v>20</v>
      </c>
      <c r="F53" s="1154"/>
      <c r="G53" s="1154"/>
      <c r="H53" s="1154"/>
      <c r="I53" s="1154"/>
      <c r="J53" s="1155"/>
      <c r="K53" s="66">
        <v>197</v>
      </c>
      <c r="L53" s="67">
        <v>178</v>
      </c>
      <c r="M53" s="67">
        <v>198</v>
      </c>
      <c r="N53" s="67">
        <v>156</v>
      </c>
      <c r="O53" s="68">
        <v>179</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c r="B58" s="1156" t="s">
        <v>24</v>
      </c>
      <c r="C58" s="1157"/>
      <c r="D58" s="1162" t="s">
        <v>25</v>
      </c>
      <c r="E58" s="1163"/>
      <c r="F58" s="1163"/>
      <c r="G58" s="1163"/>
      <c r="H58" s="1163"/>
      <c r="I58" s="1163"/>
      <c r="J58" s="1164"/>
      <c r="K58" s="81"/>
      <c r="L58" s="82"/>
      <c r="M58" s="82"/>
      <c r="N58" s="82"/>
      <c r="O58" s="83"/>
    </row>
    <row r="59" spans="1:21" ht="31.5" customHeight="1">
      <c r="B59" s="1158"/>
      <c r="C59" s="1159"/>
      <c r="D59" s="1165" t="s">
        <v>26</v>
      </c>
      <c r="E59" s="1166"/>
      <c r="F59" s="1166"/>
      <c r="G59" s="1166"/>
      <c r="H59" s="1166"/>
      <c r="I59" s="1166"/>
      <c r="J59" s="1167"/>
      <c r="K59" s="84"/>
      <c r="L59" s="85"/>
      <c r="M59" s="85"/>
      <c r="N59" s="85"/>
      <c r="O59" s="86"/>
    </row>
    <row r="60" spans="1:21" ht="31.5" customHeight="1" thickBot="1">
      <c r="B60" s="1160"/>
      <c r="C60" s="1161"/>
      <c r="D60" s="1168" t="s">
        <v>27</v>
      </c>
      <c r="E60" s="1169"/>
      <c r="F60" s="1169"/>
      <c r="G60" s="1169"/>
      <c r="H60" s="1169"/>
      <c r="I60" s="1169"/>
      <c r="J60" s="117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qEX7FZHhllDVYVg0WngPi01J8WZIozR/PmxUXPkBAGV2X4C7+yMfO2s2w4QbpH3WexqtMHMNcEqKlGNONYR5g==" saltValue="ctNVZZt48UUgV0JFNTwb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524</v>
      </c>
      <c r="J40" s="101" t="s">
        <v>525</v>
      </c>
      <c r="K40" s="101" t="s">
        <v>526</v>
      </c>
      <c r="L40" s="101" t="s">
        <v>527</v>
      </c>
      <c r="M40" s="102" t="s">
        <v>528</v>
      </c>
    </row>
    <row r="41" spans="2:13" ht="27.75" customHeight="1">
      <c r="B41" s="1171" t="s">
        <v>30</v>
      </c>
      <c r="C41" s="1172"/>
      <c r="D41" s="103"/>
      <c r="E41" s="1177" t="s">
        <v>31</v>
      </c>
      <c r="F41" s="1177"/>
      <c r="G41" s="1177"/>
      <c r="H41" s="1178"/>
      <c r="I41" s="342">
        <v>5948</v>
      </c>
      <c r="J41" s="343">
        <v>5949</v>
      </c>
      <c r="K41" s="343">
        <v>5831</v>
      </c>
      <c r="L41" s="343">
        <v>5789</v>
      </c>
      <c r="M41" s="344">
        <v>6524</v>
      </c>
    </row>
    <row r="42" spans="2:13" ht="27.75" customHeight="1">
      <c r="B42" s="1173"/>
      <c r="C42" s="1174"/>
      <c r="D42" s="104"/>
      <c r="E42" s="1179" t="s">
        <v>32</v>
      </c>
      <c r="F42" s="1179"/>
      <c r="G42" s="1179"/>
      <c r="H42" s="1180"/>
      <c r="I42" s="345">
        <v>187</v>
      </c>
      <c r="J42" s="346">
        <v>128</v>
      </c>
      <c r="K42" s="346">
        <v>128</v>
      </c>
      <c r="L42" s="346">
        <v>128</v>
      </c>
      <c r="M42" s="347">
        <v>128</v>
      </c>
    </row>
    <row r="43" spans="2:13" ht="27.75" customHeight="1">
      <c r="B43" s="1173"/>
      <c r="C43" s="1174"/>
      <c r="D43" s="104"/>
      <c r="E43" s="1179" t="s">
        <v>33</v>
      </c>
      <c r="F43" s="1179"/>
      <c r="G43" s="1179"/>
      <c r="H43" s="1180"/>
      <c r="I43" s="345">
        <v>1659</v>
      </c>
      <c r="J43" s="346">
        <v>1836</v>
      </c>
      <c r="K43" s="346">
        <v>2041</v>
      </c>
      <c r="L43" s="346">
        <v>2150</v>
      </c>
      <c r="M43" s="347">
        <v>2146</v>
      </c>
    </row>
    <row r="44" spans="2:13" ht="27.75" customHeight="1">
      <c r="B44" s="1173"/>
      <c r="C44" s="1174"/>
      <c r="D44" s="104"/>
      <c r="E44" s="1179" t="s">
        <v>34</v>
      </c>
      <c r="F44" s="1179"/>
      <c r="G44" s="1179"/>
      <c r="H44" s="1180"/>
      <c r="I44" s="345">
        <v>28</v>
      </c>
      <c r="J44" s="346">
        <v>8</v>
      </c>
      <c r="K44" s="346">
        <v>4</v>
      </c>
      <c r="L44" s="346">
        <v>2</v>
      </c>
      <c r="M44" s="347">
        <v>4</v>
      </c>
    </row>
    <row r="45" spans="2:13" ht="27.75" customHeight="1">
      <c r="B45" s="1173"/>
      <c r="C45" s="1174"/>
      <c r="D45" s="104"/>
      <c r="E45" s="1179" t="s">
        <v>35</v>
      </c>
      <c r="F45" s="1179"/>
      <c r="G45" s="1179"/>
      <c r="H45" s="1180"/>
      <c r="I45" s="345">
        <v>575</v>
      </c>
      <c r="J45" s="346">
        <v>560</v>
      </c>
      <c r="K45" s="346">
        <v>554</v>
      </c>
      <c r="L45" s="346">
        <v>564</v>
      </c>
      <c r="M45" s="347">
        <v>588</v>
      </c>
    </row>
    <row r="46" spans="2:13" ht="27.75" customHeight="1">
      <c r="B46" s="1173"/>
      <c r="C46" s="1174"/>
      <c r="D46" s="105"/>
      <c r="E46" s="1179" t="s">
        <v>36</v>
      </c>
      <c r="F46" s="1179"/>
      <c r="G46" s="1179"/>
      <c r="H46" s="1180"/>
      <c r="I46" s="345" t="s">
        <v>486</v>
      </c>
      <c r="J46" s="346" t="s">
        <v>486</v>
      </c>
      <c r="K46" s="346" t="s">
        <v>486</v>
      </c>
      <c r="L46" s="346" t="s">
        <v>486</v>
      </c>
      <c r="M46" s="347" t="s">
        <v>486</v>
      </c>
    </row>
    <row r="47" spans="2:13" ht="27.75" customHeight="1">
      <c r="B47" s="1173"/>
      <c r="C47" s="1174"/>
      <c r="D47" s="106"/>
      <c r="E47" s="1181" t="s">
        <v>37</v>
      </c>
      <c r="F47" s="1182"/>
      <c r="G47" s="1182"/>
      <c r="H47" s="1183"/>
      <c r="I47" s="345" t="s">
        <v>486</v>
      </c>
      <c r="J47" s="346" t="s">
        <v>486</v>
      </c>
      <c r="K47" s="346" t="s">
        <v>486</v>
      </c>
      <c r="L47" s="346" t="s">
        <v>486</v>
      </c>
      <c r="M47" s="347" t="s">
        <v>486</v>
      </c>
    </row>
    <row r="48" spans="2:13" ht="27.75" customHeight="1">
      <c r="B48" s="1173"/>
      <c r="C48" s="1174"/>
      <c r="D48" s="104"/>
      <c r="E48" s="1179" t="s">
        <v>38</v>
      </c>
      <c r="F48" s="1179"/>
      <c r="G48" s="1179"/>
      <c r="H48" s="1180"/>
      <c r="I48" s="345" t="s">
        <v>486</v>
      </c>
      <c r="J48" s="346" t="s">
        <v>486</v>
      </c>
      <c r="K48" s="346" t="s">
        <v>486</v>
      </c>
      <c r="L48" s="346" t="s">
        <v>486</v>
      </c>
      <c r="M48" s="347" t="s">
        <v>486</v>
      </c>
    </row>
    <row r="49" spans="2:13" ht="27.75" customHeight="1">
      <c r="B49" s="1175"/>
      <c r="C49" s="1176"/>
      <c r="D49" s="104"/>
      <c r="E49" s="1179" t="s">
        <v>39</v>
      </c>
      <c r="F49" s="1179"/>
      <c r="G49" s="1179"/>
      <c r="H49" s="1180"/>
      <c r="I49" s="345" t="s">
        <v>486</v>
      </c>
      <c r="J49" s="346" t="s">
        <v>486</v>
      </c>
      <c r="K49" s="346" t="s">
        <v>486</v>
      </c>
      <c r="L49" s="346" t="s">
        <v>486</v>
      </c>
      <c r="M49" s="347" t="s">
        <v>486</v>
      </c>
    </row>
    <row r="50" spans="2:13" ht="27.75" customHeight="1">
      <c r="B50" s="1184" t="s">
        <v>40</v>
      </c>
      <c r="C50" s="1185"/>
      <c r="D50" s="107"/>
      <c r="E50" s="1179" t="s">
        <v>41</v>
      </c>
      <c r="F50" s="1179"/>
      <c r="G50" s="1179"/>
      <c r="H50" s="1180"/>
      <c r="I50" s="345">
        <v>1432</v>
      </c>
      <c r="J50" s="346">
        <v>1454</v>
      </c>
      <c r="K50" s="346">
        <v>1924</v>
      </c>
      <c r="L50" s="346">
        <v>2390</v>
      </c>
      <c r="M50" s="347">
        <v>2646</v>
      </c>
    </row>
    <row r="51" spans="2:13" ht="27.75" customHeight="1">
      <c r="B51" s="1173"/>
      <c r="C51" s="1174"/>
      <c r="D51" s="104"/>
      <c r="E51" s="1179" t="s">
        <v>42</v>
      </c>
      <c r="F51" s="1179"/>
      <c r="G51" s="1179"/>
      <c r="H51" s="1180"/>
      <c r="I51" s="345">
        <v>8</v>
      </c>
      <c r="J51" s="346">
        <v>9</v>
      </c>
      <c r="K51" s="346">
        <v>7</v>
      </c>
      <c r="L51" s="346">
        <v>5</v>
      </c>
      <c r="M51" s="347">
        <v>3</v>
      </c>
    </row>
    <row r="52" spans="2:13" ht="27.75" customHeight="1">
      <c r="B52" s="1175"/>
      <c r="C52" s="1176"/>
      <c r="D52" s="104"/>
      <c r="E52" s="1179" t="s">
        <v>43</v>
      </c>
      <c r="F52" s="1179"/>
      <c r="G52" s="1179"/>
      <c r="H52" s="1180"/>
      <c r="I52" s="345">
        <v>4574</v>
      </c>
      <c r="J52" s="346">
        <v>4617</v>
      </c>
      <c r="K52" s="346">
        <v>4461</v>
      </c>
      <c r="L52" s="346">
        <v>4563</v>
      </c>
      <c r="M52" s="347">
        <v>4506</v>
      </c>
    </row>
    <row r="53" spans="2:13" ht="27.75" customHeight="1" thickBot="1">
      <c r="B53" s="1186" t="s">
        <v>19</v>
      </c>
      <c r="C53" s="1187"/>
      <c r="D53" s="108"/>
      <c r="E53" s="1188" t="s">
        <v>44</v>
      </c>
      <c r="F53" s="1188"/>
      <c r="G53" s="1188"/>
      <c r="H53" s="1189"/>
      <c r="I53" s="348">
        <v>2383</v>
      </c>
      <c r="J53" s="349">
        <v>2400</v>
      </c>
      <c r="K53" s="349">
        <v>2167</v>
      </c>
      <c r="L53" s="349">
        <v>1676</v>
      </c>
      <c r="M53" s="350">
        <v>2235</v>
      </c>
    </row>
    <row r="54" spans="2:13" ht="27.75" customHeight="1">
      <c r="B54" s="109"/>
      <c r="C54" s="110"/>
      <c r="D54" s="110"/>
      <c r="E54" s="111"/>
      <c r="F54" s="111"/>
      <c r="G54" s="111"/>
      <c r="H54" s="111"/>
      <c r="I54" s="112"/>
      <c r="J54" s="112"/>
      <c r="K54" s="112"/>
      <c r="L54" s="112"/>
      <c r="M54" s="112"/>
    </row>
    <row r="55" spans="2:13"/>
  </sheetData>
  <sheetProtection algorithmName="SHA-512" hashValue="dH0goWsdSNtqT9ymaJHTzOv4aWEExewZfOoAD9O30mm0WHUAOJ7j+n2JuAz7t+jHPWz/wqiDn/CTTQRD8mEIYg==" saltValue="K6oKLkaB3/uMl45VV04Z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526</v>
      </c>
      <c r="G54" s="117" t="s">
        <v>527</v>
      </c>
      <c r="H54" s="118" t="s">
        <v>528</v>
      </c>
    </row>
    <row r="55" spans="2:8" ht="52.5" customHeight="1">
      <c r="B55" s="119"/>
      <c r="C55" s="1198" t="s">
        <v>46</v>
      </c>
      <c r="D55" s="1198"/>
      <c r="E55" s="1199"/>
      <c r="F55" s="120">
        <v>849</v>
      </c>
      <c r="G55" s="120">
        <v>989</v>
      </c>
      <c r="H55" s="121">
        <v>1199</v>
      </c>
    </row>
    <row r="56" spans="2:8" ht="52.5" customHeight="1">
      <c r="B56" s="122"/>
      <c r="C56" s="1200" t="s">
        <v>47</v>
      </c>
      <c r="D56" s="1200"/>
      <c r="E56" s="1201"/>
      <c r="F56" s="123">
        <v>100</v>
      </c>
      <c r="G56" s="123">
        <v>230</v>
      </c>
      <c r="H56" s="124">
        <v>292</v>
      </c>
    </row>
    <row r="57" spans="2:8" ht="53.25" customHeight="1">
      <c r="B57" s="122"/>
      <c r="C57" s="1202" t="s">
        <v>48</v>
      </c>
      <c r="D57" s="1202"/>
      <c r="E57" s="1203"/>
      <c r="F57" s="125">
        <v>939</v>
      </c>
      <c r="G57" s="125">
        <v>1133</v>
      </c>
      <c r="H57" s="126">
        <v>1118</v>
      </c>
    </row>
    <row r="58" spans="2:8" ht="45.75" customHeight="1">
      <c r="B58" s="127"/>
      <c r="C58" s="1190" t="s">
        <v>549</v>
      </c>
      <c r="D58" s="1191"/>
      <c r="E58" s="1192"/>
      <c r="F58" s="128">
        <v>226</v>
      </c>
      <c r="G58" s="128">
        <v>373</v>
      </c>
      <c r="H58" s="129">
        <v>516</v>
      </c>
    </row>
    <row r="59" spans="2:8" ht="45.75" customHeight="1">
      <c r="B59" s="127"/>
      <c r="C59" s="1190" t="s">
        <v>550</v>
      </c>
      <c r="D59" s="1191"/>
      <c r="E59" s="1192"/>
      <c r="F59" s="128">
        <v>389</v>
      </c>
      <c r="G59" s="128">
        <v>373</v>
      </c>
      <c r="H59" s="129">
        <v>358</v>
      </c>
    </row>
    <row r="60" spans="2:8" ht="45.75" customHeight="1">
      <c r="B60" s="127"/>
      <c r="C60" s="1190" t="s">
        <v>551</v>
      </c>
      <c r="D60" s="1191"/>
      <c r="E60" s="1192"/>
      <c r="F60" s="128">
        <v>69</v>
      </c>
      <c r="G60" s="128">
        <v>77</v>
      </c>
      <c r="H60" s="129">
        <v>81</v>
      </c>
    </row>
    <row r="61" spans="2:8" ht="45.75" customHeight="1">
      <c r="B61" s="127"/>
      <c r="C61" s="1190" t="s">
        <v>552</v>
      </c>
      <c r="D61" s="1191"/>
      <c r="E61" s="1192"/>
      <c r="F61" s="128">
        <v>14</v>
      </c>
      <c r="G61" s="128">
        <v>23</v>
      </c>
      <c r="H61" s="129">
        <v>61</v>
      </c>
    </row>
    <row r="62" spans="2:8" ht="45.75" customHeight="1" thickBot="1">
      <c r="B62" s="130"/>
      <c r="C62" s="1193" t="s">
        <v>553</v>
      </c>
      <c r="D62" s="1194"/>
      <c r="E62" s="1195"/>
      <c r="F62" s="131">
        <v>51</v>
      </c>
      <c r="G62" s="131">
        <v>51</v>
      </c>
      <c r="H62" s="132">
        <v>51</v>
      </c>
    </row>
    <row r="63" spans="2:8" ht="52.5" customHeight="1" thickBot="1">
      <c r="B63" s="133"/>
      <c r="C63" s="1196" t="s">
        <v>49</v>
      </c>
      <c r="D63" s="1196"/>
      <c r="E63" s="1197"/>
      <c r="F63" s="134">
        <v>1888</v>
      </c>
      <c r="G63" s="134">
        <v>2353</v>
      </c>
      <c r="H63" s="135">
        <v>2609</v>
      </c>
    </row>
    <row r="64" spans="2:8"/>
  </sheetData>
  <sheetProtection algorithmName="SHA-512" hashValue="6LBLm50mnYaKGe26tUDp/DtZtb+xZDraEC2Zhmuo1+F+qrWaxhquQ+ydTrjEhwrUp9HDUcQoxbrb6G2YhMvQQA==" saltValue="fRPD6DbI4+Aj0pEHNemh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523</v>
      </c>
      <c r="G2" s="149"/>
      <c r="H2" s="150"/>
    </row>
    <row r="3" spans="1:8">
      <c r="A3" s="146" t="s">
        <v>516</v>
      </c>
      <c r="B3" s="151"/>
      <c r="C3" s="152"/>
      <c r="D3" s="153">
        <v>215638</v>
      </c>
      <c r="E3" s="154"/>
      <c r="F3" s="155">
        <v>145139</v>
      </c>
      <c r="G3" s="156"/>
      <c r="H3" s="157"/>
    </row>
    <row r="4" spans="1:8">
      <c r="A4" s="158"/>
      <c r="B4" s="159"/>
      <c r="C4" s="160"/>
      <c r="D4" s="161">
        <v>203202</v>
      </c>
      <c r="E4" s="162"/>
      <c r="F4" s="163">
        <v>83762</v>
      </c>
      <c r="G4" s="164"/>
      <c r="H4" s="165"/>
    </row>
    <row r="5" spans="1:8">
      <c r="A5" s="146" t="s">
        <v>518</v>
      </c>
      <c r="B5" s="151"/>
      <c r="C5" s="152"/>
      <c r="D5" s="153">
        <v>78019</v>
      </c>
      <c r="E5" s="154"/>
      <c r="F5" s="155">
        <v>125391</v>
      </c>
      <c r="G5" s="156"/>
      <c r="H5" s="157"/>
    </row>
    <row r="6" spans="1:8">
      <c r="A6" s="158"/>
      <c r="B6" s="159"/>
      <c r="C6" s="160"/>
      <c r="D6" s="161">
        <v>47098</v>
      </c>
      <c r="E6" s="162"/>
      <c r="F6" s="163">
        <v>68516</v>
      </c>
      <c r="G6" s="164"/>
      <c r="H6" s="165"/>
    </row>
    <row r="7" spans="1:8">
      <c r="A7" s="146" t="s">
        <v>519</v>
      </c>
      <c r="B7" s="151"/>
      <c r="C7" s="152"/>
      <c r="D7" s="153">
        <v>64073</v>
      </c>
      <c r="E7" s="154"/>
      <c r="F7" s="155">
        <v>138402</v>
      </c>
      <c r="G7" s="156"/>
      <c r="H7" s="157"/>
    </row>
    <row r="8" spans="1:8">
      <c r="A8" s="158"/>
      <c r="B8" s="159"/>
      <c r="C8" s="160"/>
      <c r="D8" s="161">
        <v>21740</v>
      </c>
      <c r="E8" s="162"/>
      <c r="F8" s="163">
        <v>70652</v>
      </c>
      <c r="G8" s="164"/>
      <c r="H8" s="165"/>
    </row>
    <row r="9" spans="1:8">
      <c r="A9" s="146" t="s">
        <v>520</v>
      </c>
      <c r="B9" s="151"/>
      <c r="C9" s="152"/>
      <c r="D9" s="153">
        <v>64320</v>
      </c>
      <c r="E9" s="154"/>
      <c r="F9" s="155">
        <v>146367</v>
      </c>
      <c r="G9" s="156"/>
      <c r="H9" s="157"/>
    </row>
    <row r="10" spans="1:8">
      <c r="A10" s="158"/>
      <c r="B10" s="159"/>
      <c r="C10" s="160"/>
      <c r="D10" s="161">
        <v>35106</v>
      </c>
      <c r="E10" s="162"/>
      <c r="F10" s="163">
        <v>79441</v>
      </c>
      <c r="G10" s="164"/>
      <c r="H10" s="165"/>
    </row>
    <row r="11" spans="1:8">
      <c r="A11" s="146" t="s">
        <v>521</v>
      </c>
      <c r="B11" s="151"/>
      <c r="C11" s="152"/>
      <c r="D11" s="153">
        <v>242175</v>
      </c>
      <c r="E11" s="154"/>
      <c r="F11" s="155">
        <v>165181</v>
      </c>
      <c r="G11" s="156"/>
      <c r="H11" s="157"/>
    </row>
    <row r="12" spans="1:8">
      <c r="A12" s="158"/>
      <c r="B12" s="159"/>
      <c r="C12" s="166"/>
      <c r="D12" s="161">
        <v>55920</v>
      </c>
      <c r="E12" s="162"/>
      <c r="F12" s="163">
        <v>82246</v>
      </c>
      <c r="G12" s="164"/>
      <c r="H12" s="165"/>
    </row>
    <row r="13" spans="1:8">
      <c r="A13" s="146"/>
      <c r="B13" s="151"/>
      <c r="C13" s="152"/>
      <c r="D13" s="153">
        <v>132845</v>
      </c>
      <c r="E13" s="154"/>
      <c r="F13" s="155">
        <v>144096</v>
      </c>
      <c r="G13" s="167"/>
      <c r="H13" s="157"/>
    </row>
    <row r="14" spans="1:8">
      <c r="A14" s="158"/>
      <c r="B14" s="159"/>
      <c r="C14" s="160"/>
      <c r="D14" s="161">
        <v>72613</v>
      </c>
      <c r="E14" s="162"/>
      <c r="F14" s="163">
        <v>76923</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2.35</v>
      </c>
      <c r="C19" s="168">
        <f>ROUND(VALUE(SUBSTITUTE(実質収支比率等に係る経年分析!G$48,"▲","-")),2)</f>
        <v>4.41</v>
      </c>
      <c r="D19" s="168">
        <f>ROUND(VALUE(SUBSTITUTE(実質収支比率等に係る経年分析!H$48,"▲","-")),2)</f>
        <v>7.83</v>
      </c>
      <c r="E19" s="168">
        <f>ROUND(VALUE(SUBSTITUTE(実質収支比率等に係る経年分析!I$48,"▲","-")),2)</f>
        <v>10.3</v>
      </c>
      <c r="F19" s="168">
        <f>ROUND(VALUE(SUBSTITUTE(実質収支比率等に係る経年分析!J$48,"▲","-")),2)</f>
        <v>3.59</v>
      </c>
    </row>
    <row r="20" spans="1:11">
      <c r="A20" s="168" t="s">
        <v>53</v>
      </c>
      <c r="B20" s="168">
        <f>ROUND(VALUE(SUBSTITUTE(実質収支比率等に係る経年分析!F$47,"▲","-")),2)</f>
        <v>28.25</v>
      </c>
      <c r="C20" s="168">
        <f>ROUND(VALUE(SUBSTITUTE(実質収支比率等に係る経年分析!G$47,"▲","-")),2)</f>
        <v>27.89</v>
      </c>
      <c r="D20" s="168">
        <f>ROUND(VALUE(SUBSTITUTE(実質収支比率等に係る経年分析!H$47,"▲","-")),2)</f>
        <v>28.87</v>
      </c>
      <c r="E20" s="168">
        <f>ROUND(VALUE(SUBSTITUTE(実質収支比率等に係る経年分析!I$47,"▲","-")),2)</f>
        <v>33.94</v>
      </c>
      <c r="F20" s="168">
        <f>ROUND(VALUE(SUBSTITUTE(実質収支比率等に係る経年分析!J$47,"▲","-")),2)</f>
        <v>40.39</v>
      </c>
    </row>
    <row r="21" spans="1:11">
      <c r="A21" s="168" t="s">
        <v>54</v>
      </c>
      <c r="B21" s="168">
        <f>IF(ISNUMBER(VALUE(SUBSTITUTE(実質収支比率等に係る経年分析!F$49,"▲","-"))),ROUND(VALUE(SUBSTITUTE(実質収支比率等に係る経年分析!F$49,"▲","-")),2),NA())</f>
        <v>-7.55</v>
      </c>
      <c r="C21" s="168">
        <f>IF(ISNUMBER(VALUE(SUBSTITUTE(実質収支比率等に係る経年分析!G$49,"▲","-"))),ROUND(VALUE(SUBSTITUTE(実質収支比率等に係る経年分析!G$49,"▲","-")),2),NA())</f>
        <v>1.91</v>
      </c>
      <c r="D21" s="168">
        <f>IF(ISNUMBER(VALUE(SUBSTITUTE(実質収支比率等に係る経年分析!H$49,"▲","-"))),ROUND(VALUE(SUBSTITUTE(実質収支比率等に係る経年分析!H$49,"▲","-")),2),NA())</f>
        <v>3.64</v>
      </c>
      <c r="E21" s="168">
        <f>IF(ISNUMBER(VALUE(SUBSTITUTE(実質収支比率等に係る経年分析!I$49,"▲","-"))),ROUND(VALUE(SUBSTITUTE(実質収支比率等に係る経年分析!I$49,"▲","-")),2),NA())</f>
        <v>2.4</v>
      </c>
      <c r="F21" s="168">
        <f>IF(ISNUMBER(VALUE(SUBSTITUTE(実質収支比率等に係る経年分析!J$49,"▲","-"))),ROUND(VALUE(SUBSTITUTE(実質収支比率等に係る経年分析!J$49,"▲","-")),2),NA())</f>
        <v>-6.51</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0.56000000000000005</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小竹町後期高齢者医療特別会計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c r="A32" s="169" t="str">
        <f>IF(連結実質赤字比率に係る赤字・黒字の構成分析!C$38="",NA(),連結実質赤字比率に係る赤字・黒字の構成分析!C$38)</f>
        <v>小竹町国民健康保険特別会計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2.79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4.58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c r="A33" s="169" t="str">
        <f>IF(連結実質赤字比率に係る赤字・黒字の構成分析!C$37="",NA(),連結実質赤字比率に係る赤字・黒字の構成分析!C$37)</f>
        <v>小竹町下水道事業特別会計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10.29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3.59</v>
      </c>
    </row>
    <row r="35" spans="1:16">
      <c r="A35" s="169" t="str">
        <f>IF(連結実質赤字比率に係る赤字・黒字の構成分析!C$35="",NA(),連結実質赤字比率に係る赤字・黒字の構成分析!C$35)</f>
        <v>小竹町水道事業特別会計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4.4000000000000004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4.1500000000000004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v>
      </c>
    </row>
    <row r="36" spans="1:16">
      <c r="A36" s="169" t="str">
        <f>IF(連結実質赤字比率に係る赤字・黒字の構成分析!C$34="",NA(),連結実質赤字比率に係る赤字・黒字の構成分析!C$34)</f>
        <v>小竹町立病院事業特別会計</v>
      </c>
      <c r="B36" s="169">
        <f>IF(ROUND(VALUE(SUBSTITUTE(連結実質赤字比率に係る赤字・黒字の構成分析!F$34,"▲", "-")), 2) &lt; 0, ABS(ROUND(VALUE(SUBSTITUTE(連結実質赤字比率に係る赤字・黒字の構成分析!F$34,"▲", "-")), 2)), NA())</f>
        <v>2.99</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3.57</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2.08</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3.49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6.19</v>
      </c>
      <c r="K36" s="169" t="e">
        <f>IF(ROUND(VALUE(SUBSTITUTE(連結実質赤字比率に係る赤字・黒字の構成分析!J$34,"▲", "-")), 2) &gt;= 0, ABS(ROUND(VALUE(SUBSTITUTE(連結実質赤字比率に係る赤字・黒字の構成分析!J$34,"▲", "-")), 2)), NA())</f>
        <v>#N/A</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417</v>
      </c>
      <c r="E42" s="170"/>
      <c r="F42" s="170"/>
      <c r="G42" s="170">
        <f>'実質公債費比率（分子）の構造'!L$52</f>
        <v>414</v>
      </c>
      <c r="H42" s="170"/>
      <c r="I42" s="170"/>
      <c r="J42" s="170">
        <f>'実質公債費比率（分子）の構造'!M$52</f>
        <v>400</v>
      </c>
      <c r="K42" s="170"/>
      <c r="L42" s="170"/>
      <c r="M42" s="170">
        <f>'実質公債費比率（分子）の構造'!N$52</f>
        <v>401</v>
      </c>
      <c r="N42" s="170"/>
      <c r="O42" s="170"/>
      <c r="P42" s="170">
        <f>'実質公債費比率（分子）の構造'!O$52</f>
        <v>433</v>
      </c>
    </row>
    <row r="43" spans="1:16">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f>'実質公債費比率（分子）の構造'!K$49</f>
        <v>33</v>
      </c>
      <c r="C45" s="170"/>
      <c r="D45" s="170"/>
      <c r="E45" s="170">
        <f>'実質公債費比率（分子）の構造'!L$49</f>
        <v>20</v>
      </c>
      <c r="F45" s="170"/>
      <c r="G45" s="170"/>
      <c r="H45" s="170">
        <f>'実質公債費比率（分子）の構造'!M$49</f>
        <v>3</v>
      </c>
      <c r="I45" s="170"/>
      <c r="J45" s="170"/>
      <c r="K45" s="170">
        <f>'実質公債費比率（分子）の構造'!N$49</f>
        <v>2</v>
      </c>
      <c r="L45" s="170"/>
      <c r="M45" s="170"/>
      <c r="N45" s="170">
        <f>'実質公債費比率（分子）の構造'!O$49</f>
        <v>1</v>
      </c>
      <c r="O45" s="170"/>
      <c r="P45" s="170"/>
    </row>
    <row r="46" spans="1:16">
      <c r="A46" s="170" t="s">
        <v>64</v>
      </c>
      <c r="B46" s="170">
        <f>'実質公債費比率（分子）の構造'!K$48</f>
        <v>77</v>
      </c>
      <c r="C46" s="170"/>
      <c r="D46" s="170"/>
      <c r="E46" s="170">
        <f>'実質公債費比率（分子）の構造'!L$48</f>
        <v>78</v>
      </c>
      <c r="F46" s="170"/>
      <c r="G46" s="170"/>
      <c r="H46" s="170">
        <f>'実質公債費比率（分子）の構造'!M$48</f>
        <v>89</v>
      </c>
      <c r="I46" s="170"/>
      <c r="J46" s="170"/>
      <c r="K46" s="170">
        <f>'実質公債費比率（分子）の構造'!N$48</f>
        <v>102</v>
      </c>
      <c r="L46" s="170"/>
      <c r="M46" s="170"/>
      <c r="N46" s="170">
        <f>'実質公債費比率（分子）の構造'!O$48</f>
        <v>122</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504</v>
      </c>
      <c r="C49" s="170"/>
      <c r="D49" s="170"/>
      <c r="E49" s="170">
        <f>'実質公債費比率（分子）の構造'!L$45</f>
        <v>494</v>
      </c>
      <c r="F49" s="170"/>
      <c r="G49" s="170"/>
      <c r="H49" s="170">
        <f>'実質公債費比率（分子）の構造'!M$45</f>
        <v>506</v>
      </c>
      <c r="I49" s="170"/>
      <c r="J49" s="170"/>
      <c r="K49" s="170">
        <f>'実質公債費比率（分子）の構造'!N$45</f>
        <v>453</v>
      </c>
      <c r="L49" s="170"/>
      <c r="M49" s="170"/>
      <c r="N49" s="170">
        <f>'実質公債費比率（分子）の構造'!O$45</f>
        <v>489</v>
      </c>
      <c r="O49" s="170"/>
      <c r="P49" s="170"/>
    </row>
    <row r="50" spans="1:16">
      <c r="A50" s="170" t="s">
        <v>67</v>
      </c>
      <c r="B50" s="170" t="e">
        <f>NA()</f>
        <v>#N/A</v>
      </c>
      <c r="C50" s="170">
        <f>IF(ISNUMBER('実質公債費比率（分子）の構造'!K$53),'実質公債費比率（分子）の構造'!K$53,NA())</f>
        <v>197</v>
      </c>
      <c r="D50" s="170" t="e">
        <f>NA()</f>
        <v>#N/A</v>
      </c>
      <c r="E50" s="170" t="e">
        <f>NA()</f>
        <v>#N/A</v>
      </c>
      <c r="F50" s="170">
        <f>IF(ISNUMBER('実質公債費比率（分子）の構造'!L$53),'実質公債費比率（分子）の構造'!L$53,NA())</f>
        <v>178</v>
      </c>
      <c r="G50" s="170" t="e">
        <f>NA()</f>
        <v>#N/A</v>
      </c>
      <c r="H50" s="170" t="e">
        <f>NA()</f>
        <v>#N/A</v>
      </c>
      <c r="I50" s="170">
        <f>IF(ISNUMBER('実質公債費比率（分子）の構造'!M$53),'実質公債費比率（分子）の構造'!M$53,NA())</f>
        <v>198</v>
      </c>
      <c r="J50" s="170" t="e">
        <f>NA()</f>
        <v>#N/A</v>
      </c>
      <c r="K50" s="170" t="e">
        <f>NA()</f>
        <v>#N/A</v>
      </c>
      <c r="L50" s="170">
        <f>IF(ISNUMBER('実質公債費比率（分子）の構造'!N$53),'実質公債費比率（分子）の構造'!N$53,NA())</f>
        <v>156</v>
      </c>
      <c r="M50" s="170" t="e">
        <f>NA()</f>
        <v>#N/A</v>
      </c>
      <c r="N50" s="170" t="e">
        <f>NA()</f>
        <v>#N/A</v>
      </c>
      <c r="O50" s="170">
        <f>IF(ISNUMBER('実質公債費比率（分子）の構造'!O$53),'実質公債費比率（分子）の構造'!O$53,NA())</f>
        <v>179</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4574</v>
      </c>
      <c r="E56" s="169"/>
      <c r="F56" s="169"/>
      <c r="G56" s="169">
        <f>'将来負担比率（分子）の構造'!J$52</f>
        <v>4617</v>
      </c>
      <c r="H56" s="169"/>
      <c r="I56" s="169"/>
      <c r="J56" s="169">
        <f>'将来負担比率（分子）の構造'!K$52</f>
        <v>4461</v>
      </c>
      <c r="K56" s="169"/>
      <c r="L56" s="169"/>
      <c r="M56" s="169">
        <f>'将来負担比率（分子）の構造'!L$52</f>
        <v>4563</v>
      </c>
      <c r="N56" s="169"/>
      <c r="O56" s="169"/>
      <c r="P56" s="169">
        <f>'将来負担比率（分子）の構造'!M$52</f>
        <v>4506</v>
      </c>
    </row>
    <row r="57" spans="1:16">
      <c r="A57" s="169" t="s">
        <v>42</v>
      </c>
      <c r="B57" s="169"/>
      <c r="C57" s="169"/>
      <c r="D57" s="169">
        <f>'将来負担比率（分子）の構造'!I$51</f>
        <v>8</v>
      </c>
      <c r="E57" s="169"/>
      <c r="F57" s="169"/>
      <c r="G57" s="169">
        <f>'将来負担比率（分子）の構造'!J$51</f>
        <v>9</v>
      </c>
      <c r="H57" s="169"/>
      <c r="I57" s="169"/>
      <c r="J57" s="169">
        <f>'将来負担比率（分子）の構造'!K$51</f>
        <v>7</v>
      </c>
      <c r="K57" s="169"/>
      <c r="L57" s="169"/>
      <c r="M57" s="169">
        <f>'将来負担比率（分子）の構造'!L$51</f>
        <v>5</v>
      </c>
      <c r="N57" s="169"/>
      <c r="O57" s="169"/>
      <c r="P57" s="169">
        <f>'将来負担比率（分子）の構造'!M$51</f>
        <v>3</v>
      </c>
    </row>
    <row r="58" spans="1:16">
      <c r="A58" s="169" t="s">
        <v>41</v>
      </c>
      <c r="B58" s="169"/>
      <c r="C58" s="169"/>
      <c r="D58" s="169">
        <f>'将来負担比率（分子）の構造'!I$50</f>
        <v>1432</v>
      </c>
      <c r="E58" s="169"/>
      <c r="F58" s="169"/>
      <c r="G58" s="169">
        <f>'将来負担比率（分子）の構造'!J$50</f>
        <v>1454</v>
      </c>
      <c r="H58" s="169"/>
      <c r="I58" s="169"/>
      <c r="J58" s="169">
        <f>'将来負担比率（分子）の構造'!K$50</f>
        <v>1924</v>
      </c>
      <c r="K58" s="169"/>
      <c r="L58" s="169"/>
      <c r="M58" s="169">
        <f>'将来負担比率（分子）の構造'!L$50</f>
        <v>2390</v>
      </c>
      <c r="N58" s="169"/>
      <c r="O58" s="169"/>
      <c r="P58" s="169">
        <f>'将来負担比率（分子）の構造'!M$50</f>
        <v>2646</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575</v>
      </c>
      <c r="C62" s="169"/>
      <c r="D62" s="169"/>
      <c r="E62" s="169">
        <f>'将来負担比率（分子）の構造'!J$45</f>
        <v>560</v>
      </c>
      <c r="F62" s="169"/>
      <c r="G62" s="169"/>
      <c r="H62" s="169">
        <f>'将来負担比率（分子）の構造'!K$45</f>
        <v>554</v>
      </c>
      <c r="I62" s="169"/>
      <c r="J62" s="169"/>
      <c r="K62" s="169">
        <f>'将来負担比率（分子）の構造'!L$45</f>
        <v>564</v>
      </c>
      <c r="L62" s="169"/>
      <c r="M62" s="169"/>
      <c r="N62" s="169">
        <f>'将来負担比率（分子）の構造'!M$45</f>
        <v>588</v>
      </c>
      <c r="O62" s="169"/>
      <c r="P62" s="169"/>
    </row>
    <row r="63" spans="1:16">
      <c r="A63" s="169" t="s">
        <v>34</v>
      </c>
      <c r="B63" s="169">
        <f>'将来負担比率（分子）の構造'!I$44</f>
        <v>28</v>
      </c>
      <c r="C63" s="169"/>
      <c r="D63" s="169"/>
      <c r="E63" s="169">
        <f>'将来負担比率（分子）の構造'!J$44</f>
        <v>8</v>
      </c>
      <c r="F63" s="169"/>
      <c r="G63" s="169"/>
      <c r="H63" s="169">
        <f>'将来負担比率（分子）の構造'!K$44</f>
        <v>4</v>
      </c>
      <c r="I63" s="169"/>
      <c r="J63" s="169"/>
      <c r="K63" s="169">
        <f>'将来負担比率（分子）の構造'!L$44</f>
        <v>2</v>
      </c>
      <c r="L63" s="169"/>
      <c r="M63" s="169"/>
      <c r="N63" s="169">
        <f>'将来負担比率（分子）の構造'!M$44</f>
        <v>4</v>
      </c>
      <c r="O63" s="169"/>
      <c r="P63" s="169"/>
    </row>
    <row r="64" spans="1:16">
      <c r="A64" s="169" t="s">
        <v>33</v>
      </c>
      <c r="B64" s="169">
        <f>'将来負担比率（分子）の構造'!I$43</f>
        <v>1659</v>
      </c>
      <c r="C64" s="169"/>
      <c r="D64" s="169"/>
      <c r="E64" s="169">
        <f>'将来負担比率（分子）の構造'!J$43</f>
        <v>1836</v>
      </c>
      <c r="F64" s="169"/>
      <c r="G64" s="169"/>
      <c r="H64" s="169">
        <f>'将来負担比率（分子）の構造'!K$43</f>
        <v>2041</v>
      </c>
      <c r="I64" s="169"/>
      <c r="J64" s="169"/>
      <c r="K64" s="169">
        <f>'将来負担比率（分子）の構造'!L$43</f>
        <v>2150</v>
      </c>
      <c r="L64" s="169"/>
      <c r="M64" s="169"/>
      <c r="N64" s="169">
        <f>'将来負担比率（分子）の構造'!M$43</f>
        <v>2146</v>
      </c>
      <c r="O64" s="169"/>
      <c r="P64" s="169"/>
    </row>
    <row r="65" spans="1:16">
      <c r="A65" s="169" t="s">
        <v>32</v>
      </c>
      <c r="B65" s="169">
        <f>'将来負担比率（分子）の構造'!I$42</f>
        <v>187</v>
      </c>
      <c r="C65" s="169"/>
      <c r="D65" s="169"/>
      <c r="E65" s="169">
        <f>'将来負担比率（分子）の構造'!J$42</f>
        <v>128</v>
      </c>
      <c r="F65" s="169"/>
      <c r="G65" s="169"/>
      <c r="H65" s="169">
        <f>'将来負担比率（分子）の構造'!K$42</f>
        <v>128</v>
      </c>
      <c r="I65" s="169"/>
      <c r="J65" s="169"/>
      <c r="K65" s="169">
        <f>'将来負担比率（分子）の構造'!L$42</f>
        <v>128</v>
      </c>
      <c r="L65" s="169"/>
      <c r="M65" s="169"/>
      <c r="N65" s="169">
        <f>'将来負担比率（分子）の構造'!M$42</f>
        <v>128</v>
      </c>
      <c r="O65" s="169"/>
      <c r="P65" s="169"/>
    </row>
    <row r="66" spans="1:16">
      <c r="A66" s="169" t="s">
        <v>31</v>
      </c>
      <c r="B66" s="169">
        <f>'将来負担比率（分子）の構造'!I$41</f>
        <v>5948</v>
      </c>
      <c r="C66" s="169"/>
      <c r="D66" s="169"/>
      <c r="E66" s="169">
        <f>'将来負担比率（分子）の構造'!J$41</f>
        <v>5949</v>
      </c>
      <c r="F66" s="169"/>
      <c r="G66" s="169"/>
      <c r="H66" s="169">
        <f>'将来負担比率（分子）の構造'!K$41</f>
        <v>5831</v>
      </c>
      <c r="I66" s="169"/>
      <c r="J66" s="169"/>
      <c r="K66" s="169">
        <f>'将来負担比率（分子）の構造'!L$41</f>
        <v>5789</v>
      </c>
      <c r="L66" s="169"/>
      <c r="M66" s="169"/>
      <c r="N66" s="169">
        <f>'将来負担比率（分子）の構造'!M$41</f>
        <v>6524</v>
      </c>
      <c r="O66" s="169"/>
      <c r="P66" s="169"/>
    </row>
    <row r="67" spans="1:16">
      <c r="A67" s="169" t="s">
        <v>71</v>
      </c>
      <c r="B67" s="169" t="e">
        <f>NA()</f>
        <v>#N/A</v>
      </c>
      <c r="C67" s="169">
        <f>IF(ISNUMBER('将来負担比率（分子）の構造'!I$53), IF('将来負担比率（分子）の構造'!I$53 &lt; 0, 0, '将来負担比率（分子）の構造'!I$53), NA())</f>
        <v>2383</v>
      </c>
      <c r="D67" s="169" t="e">
        <f>NA()</f>
        <v>#N/A</v>
      </c>
      <c r="E67" s="169" t="e">
        <f>NA()</f>
        <v>#N/A</v>
      </c>
      <c r="F67" s="169">
        <f>IF(ISNUMBER('将来負担比率（分子）の構造'!J$53), IF('将来負担比率（分子）の構造'!J$53 &lt; 0, 0, '将来負担比率（分子）の構造'!J$53), NA())</f>
        <v>2400</v>
      </c>
      <c r="G67" s="169" t="e">
        <f>NA()</f>
        <v>#N/A</v>
      </c>
      <c r="H67" s="169" t="e">
        <f>NA()</f>
        <v>#N/A</v>
      </c>
      <c r="I67" s="169">
        <f>IF(ISNUMBER('将来負担比率（分子）の構造'!K$53), IF('将来負担比率（分子）の構造'!K$53 &lt; 0, 0, '将来負担比率（分子）の構造'!K$53), NA())</f>
        <v>2167</v>
      </c>
      <c r="J67" s="169" t="e">
        <f>NA()</f>
        <v>#N/A</v>
      </c>
      <c r="K67" s="169" t="e">
        <f>NA()</f>
        <v>#N/A</v>
      </c>
      <c r="L67" s="169">
        <f>IF(ISNUMBER('将来負担比率（分子）の構造'!L$53), IF('将来負担比率（分子）の構造'!L$53 &lt; 0, 0, '将来負担比率（分子）の構造'!L$53), NA())</f>
        <v>1676</v>
      </c>
      <c r="M67" s="169" t="e">
        <f>NA()</f>
        <v>#N/A</v>
      </c>
      <c r="N67" s="169" t="e">
        <f>NA()</f>
        <v>#N/A</v>
      </c>
      <c r="O67" s="169">
        <f>IF(ISNUMBER('将来負担比率（分子）の構造'!M$53), IF('将来負担比率（分子）の構造'!M$53 &lt; 0, 0, '将来負担比率（分子）の構造'!M$53), NA())</f>
        <v>2235</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849</v>
      </c>
      <c r="C72" s="173">
        <f>基金残高に係る経年分析!G55</f>
        <v>989</v>
      </c>
      <c r="D72" s="173">
        <f>基金残高に係る経年分析!H55</f>
        <v>1199</v>
      </c>
    </row>
    <row r="73" spans="1:16">
      <c r="A73" s="172" t="s">
        <v>74</v>
      </c>
      <c r="B73" s="173">
        <f>基金残高に係る経年分析!F56</f>
        <v>100</v>
      </c>
      <c r="C73" s="173">
        <f>基金残高に係る経年分析!G56</f>
        <v>230</v>
      </c>
      <c r="D73" s="173">
        <f>基金残高に係る経年分析!H56</f>
        <v>292</v>
      </c>
    </row>
    <row r="74" spans="1:16">
      <c r="A74" s="172" t="s">
        <v>75</v>
      </c>
      <c r="B74" s="173">
        <f>基金残高に係る経年分析!F57</f>
        <v>939</v>
      </c>
      <c r="C74" s="173">
        <f>基金残高に係る経年分析!G57</f>
        <v>1133</v>
      </c>
      <c r="D74" s="173">
        <f>基金残高に係る経年分析!H57</f>
        <v>1118</v>
      </c>
    </row>
  </sheetData>
  <sheetProtection algorithmName="SHA-512" hashValue="Hs3nIf1ZendSogyTWpGc3R1wM8Bu7XHkMIbYRADt45ewES/AX8IFtuaz41dBEhtZm+6MkkGl01f4I9nGg2Lb+w==" saltValue="tACiVxXw+gNWB8mmOm7I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2025-03-24T00:56:26Z</cp:lastPrinted>
  <dcterms:created xsi:type="dcterms:W3CDTF">2025-02-19T04:55:26Z</dcterms:created>
  <dcterms:modified xsi:type="dcterms:W3CDTF">2025-03-26T05:02:33Z</dcterms:modified>
  <cp:category/>
</cp:coreProperties>
</file>