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033行財政支援課\00.一時保存フォルダ（令和６年度）\M_財政\M4_財政診断\M409_財政状況資料集\03　令和５年度財政状況資料集の作成・公表について\07　最終データ\"/>
    </mc:Choice>
  </mc:AlternateContent>
  <bookViews>
    <workbookView xWindow="-120" yWindow="-120" windowWidth="27645" windowHeight="1644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O35" i="10" l="1"/>
  <c r="AO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O37" i="10"/>
  <c r="BE37" i="10"/>
  <c r="AM37" i="10"/>
  <c r="U37" i="10"/>
  <c r="CO36" i="10"/>
  <c r="BE36" i="10"/>
  <c r="AM36" i="10"/>
  <c r="U36" i="10"/>
  <c r="CO35" i="10"/>
  <c r="BE35" i="10"/>
  <c r="C35" i="10"/>
  <c r="C36" i="10" s="1"/>
  <c r="BE34" i="10"/>
  <c r="C34" i="10"/>
  <c r="C37"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38" i="10" l="1"/>
  <c r="U34" i="10" s="1"/>
  <c r="U35" i="10" s="1"/>
  <c r="AM34" i="10" s="1"/>
  <c r="AM35" i="10" s="1"/>
  <c r="BW34" i="10" l="1"/>
  <c r="BW35" i="10" s="1"/>
  <c r="BW36" i="10" s="1"/>
  <c r="BW37" i="10" s="1"/>
  <c r="BW38" i="10" s="1"/>
  <c r="BW39" i="10" s="1"/>
  <c r="BW40" i="10" s="1"/>
  <c r="BW41" i="10" s="1"/>
  <c r="BW42" i="10" s="1"/>
  <c r="BW43" i="10" s="1"/>
  <c r="CO34" i="10" l="1"/>
</calcChain>
</file>

<file path=xl/sharedStrings.xml><?xml version="1.0" encoding="utf-8"?>
<sst xmlns="http://schemas.openxmlformats.org/spreadsheetml/2006/main" count="1136" uniqueCount="577">
  <si>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</si>
  <si>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</si>
  <si>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</si>
  <si>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</si>
  <si>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</si>
  <si>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</si>
  <si>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</si>
  <si>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</si>
  <si>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</si>
  <si>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</si>
  <si>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</si>
  <si>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</si>
  <si>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</si>
  <si>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</si>
  <si>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</si>
  <si>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</si>
  <si>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</si>
  <si>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</si>
  <si>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</si>
  <si>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</si>
  <si>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</si>
  <si>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</si>
  <si>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</si>
  <si>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</si>
  <si>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</si>
  <si>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</si>
  <si>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</si>
  <si>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</si>
  <si>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</si>
  <si>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</si>
  <si>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</si>
  <si>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</si>
  <si>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</si>
  <si>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</si>
  <si>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</si>
  <si>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</si>
  <si>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</si>
  <si>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</si>
  <si>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</si>
  <si>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</si>
  <si>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</si>
  <si>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</si>
  <si>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</si>
  <si>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</si>
  <si>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</si>
  <si>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</si>
  <si>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</si>
  <si>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</si>
  <si>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</si>
  <si>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</si>
  <si>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</si>
  <si>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</si>
  <si>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</si>
  <si>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</si>
  <si>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</si>
  <si>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</si>
  <si>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</si>
  <si>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</si>
  <si>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</si>
  <si>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</si>
  <si>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</si>
  <si>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</si>
  <si>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</si>
  <si>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</si>
  <si>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</si>
  <si>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</si>
  <si>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</si>
  <si>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</si>
  <si>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</si>
  <si>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</si>
  <si>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</si>
  <si>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</si>
  <si>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</si>
  <si>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</si>
  <si>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</si>
  <si>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</si>
  <si>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</si>
  <si>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</si>
  <si>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</si>
  <si>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福岡県</t>
    <phoneticPr fontId="5"/>
  </si>
  <si>
    <t>市町村類型</t>
    <phoneticPr fontId="5"/>
  </si>
  <si>
    <t>Ⅳ－２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</si>
  <si>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</si>
  <si>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</si>
  <si>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</si>
  <si>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</si>
  <si>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</si>
  <si>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</si>
  <si>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</si>
  <si>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</si>
  <si>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</si>
  <si>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</si>
  <si>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</si>
  <si>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</si>
  <si>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鞍手町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</si>
  <si>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</si>
  <si>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</si>
  <si>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</si>
  <si>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</si>
  <si>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</si>
  <si>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</si>
  <si>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</si>
  <si>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</si>
  <si>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</si>
  <si>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</si>
  <si>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</si>
  <si>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</si>
  <si>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</si>
  <si>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</si>
  <si>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</si>
  <si>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</si>
  <si>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</si>
  <si>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</si>
  <si>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</si>
  <si>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</si>
  <si>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</si>
  <si>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</si>
  <si>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</si>
  <si>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-5.8</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</si>
  <si>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</si>
  <si>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</si>
  <si>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</si>
  <si>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</si>
  <si>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</si>
  <si>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</si>
  <si>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</si>
  <si>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</si>
  <si>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</si>
  <si>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</si>
  <si>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</si>
  <si>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</si>
  <si>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</si>
  <si>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</si>
  <si>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</si>
  <si>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</si>
  <si>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</si>
  <si>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</si>
  <si>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</si>
  <si>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</si>
  <si>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</si>
  <si>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</si>
  <si>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-1.1</t>
    <phoneticPr fontId="5"/>
  </si>
  <si>
    <t>基準財政需要額</t>
    <phoneticPr fontId="26"/>
  </si>
  <si>
    <t>うち日本人(％)</t>
    <phoneticPr fontId="5"/>
  </si>
  <si>
    <t>-1.4</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</si>
  <si>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</si>
  <si>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</si>
  <si>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</si>
  <si>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</si>
  <si>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</si>
  <si>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</si>
  <si>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</si>
  <si>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</si>
  <si>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</si>
  <si>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</si>
  <si>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</si>
  <si>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</si>
  <si>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</si>
  <si>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</si>
  <si>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</si>
  <si>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</si>
  <si>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</si>
  <si>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</si>
  <si>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</si>
  <si>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</si>
  <si>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</si>
  <si>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</si>
  <si>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</si>
  <si>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</si>
  <si>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</si>
  <si>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</si>
  <si>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</si>
  <si>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</si>
  <si>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</si>
  <si>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</si>
  <si>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</si>
  <si>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</si>
  <si>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</si>
  <si>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</si>
  <si>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</si>
  <si>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</si>
  <si>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</si>
  <si>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</si>
  <si>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</si>
  <si>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</si>
  <si>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</si>
  <si>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</si>
  <si>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</si>
  <si>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</si>
  <si>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</si>
  <si>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</si>
  <si>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</si>
  <si>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</si>
  <si>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</si>
  <si>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</si>
  <si>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</si>
  <si>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</si>
  <si>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</si>
  <si>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</si>
  <si>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</si>
  <si>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</si>
  <si>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</si>
  <si>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</si>
  <si>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</si>
  <si>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福岡県鞍手町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</si>
  <si>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</si>
  <si>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</si>
  <si>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</si>
  <si>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</si>
  <si>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</si>
  <si>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</si>
  <si>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</si>
  <si>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</si>
  <si>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</si>
  <si>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</si>
  <si>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</si>
  <si>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</si>
  <si>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</si>
  <si>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</si>
  <si>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</si>
  <si>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</si>
  <si>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</si>
  <si>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</si>
  <si>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</si>
  <si>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</si>
  <si>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</si>
  <si>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</si>
  <si>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</si>
  <si>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</si>
  <si>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</si>
  <si>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</si>
  <si>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</si>
  <si>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</si>
  <si>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</si>
  <si>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</si>
  <si>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</si>
  <si>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</si>
  <si>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</si>
  <si>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</si>
  <si>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</si>
  <si>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</si>
  <si>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</si>
  <si>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</si>
  <si>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</si>
  <si>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</si>
  <si>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</si>
  <si>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</si>
  <si>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</si>
  <si>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</si>
  <si>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</si>
  <si>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</si>
  <si>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</si>
  <si>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</si>
  <si>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</si>
  <si>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</si>
  <si>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</si>
  <si>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</si>
  <si>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</si>
  <si>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</si>
  <si>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</si>
  <si>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</si>
  <si>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</si>
  <si>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</si>
  <si>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</si>
  <si>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</si>
  <si>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</si>
  <si>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</si>
  <si>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</si>
  <si>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</si>
  <si>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</si>
  <si>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</si>
  <si>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</si>
  <si>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</si>
  <si>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</si>
  <si>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</si>
  <si>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</si>
  <si>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</si>
  <si>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</si>
  <si>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</si>
  <si>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</si>
  <si>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</si>
  <si>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</si>
  <si>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</si>
  <si>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</si>
  <si>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</si>
  <si>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</si>
  <si>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</si>
  <si>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</si>
  <si>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</si>
  <si>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</si>
  <si>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</si>
  <si>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</si>
  <si>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</si>
  <si>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</si>
  <si>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</si>
  <si>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</si>
  <si>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</si>
  <si>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</si>
  <si>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</si>
  <si>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</si>
  <si>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</si>
  <si>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</si>
  <si>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</si>
  <si>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</si>
  <si>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</si>
  <si>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</si>
  <si>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</si>
  <si>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</si>
  <si>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</si>
  <si>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</si>
  <si>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</si>
  <si>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</si>
  <si>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</si>
  <si>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</si>
  <si>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</si>
  <si>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</si>
  <si>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</si>
  <si>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</si>
  <si>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</si>
  <si>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</si>
  <si>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</si>
  <si>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</si>
  <si>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</si>
  <si>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</si>
  <si>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</si>
  <si>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</si>
  <si>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</si>
  <si>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</si>
  <si>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</si>
  <si>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</si>
  <si>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</si>
  <si>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</si>
  <si>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</si>
  <si>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</si>
  <si>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</si>
  <si>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</si>
  <si>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</si>
  <si>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</si>
  <si>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</si>
  <si>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</si>
  <si>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</si>
  <si>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</si>
  <si>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</si>
  <si>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</si>
  <si>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</si>
  <si>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</si>
  <si>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</si>
  <si>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</si>
  <si>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</si>
  <si>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</si>
  <si>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</si>
  <si>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</si>
  <si>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</si>
  <si>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</si>
  <si>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</si>
  <si>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福岡県鞍手町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</si>
  <si>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</si>
  <si>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</si>
  <si>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</si>
  <si>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</si>
  <si>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</si>
  <si>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</si>
  <si>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</si>
  <si>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</si>
  <si>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</si>
  <si>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</si>
  <si>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</si>
  <si>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</si>
  <si>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</si>
  <si>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</si>
  <si>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</si>
  <si>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</si>
  <si>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</si>
  <si>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</si>
  <si>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</si>
  <si>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</si>
  <si>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住宅新築資金等特別会計</t>
    <phoneticPr fontId="5"/>
  </si>
  <si>
    <t>鞍手町かんがい施設維持管理運営費特別会計</t>
    <phoneticPr fontId="5"/>
  </si>
  <si>
    <t>鞍手町谷山池パイプライン水利施設維持管理運営費特別会計</t>
    <phoneticPr fontId="5"/>
  </si>
  <si>
    <t>地方独立行政法人くらて病院貸付金等特別会計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</si>
  <si>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</si>
  <si>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</si>
  <si>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</si>
  <si>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</si>
  <si>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</si>
  <si>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</si>
  <si>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</si>
  <si>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</si>
  <si>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</si>
  <si>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</si>
  <si>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</si>
  <si>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</si>
  <si>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</si>
  <si>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</si>
  <si>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後期高齢者医療特別会計</t>
    <phoneticPr fontId="5"/>
  </si>
  <si>
    <t>鞍手町水道事業会計</t>
    <phoneticPr fontId="5"/>
  </si>
  <si>
    <t>法適用企業</t>
    <phoneticPr fontId="5"/>
  </si>
  <si>
    <t>鞍手町下水道事業会計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</si>
  <si>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</si>
  <si>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</si>
  <si>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</si>
  <si>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</si>
  <si>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</si>
  <si>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</si>
  <si>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</si>
  <si>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</si>
  <si>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</si>
  <si>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</si>
  <si>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</si>
  <si>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</si>
  <si>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</si>
  <si>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</si>
  <si>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</si>
  <si>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</si>
  <si>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</si>
  <si>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</si>
  <si>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</si>
  <si>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</si>
  <si>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</si>
  <si>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</si>
  <si>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</si>
  <si>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</si>
  <si>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</si>
  <si>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</si>
  <si>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</si>
  <si>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</si>
  <si>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</si>
  <si>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</si>
  <si>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</si>
  <si>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</si>
  <si>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</si>
  <si>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</si>
  <si>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</si>
  <si>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</si>
  <si>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</si>
  <si>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</si>
  <si>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</si>
  <si>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</si>
  <si>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</si>
  <si>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</si>
  <si>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</si>
  <si>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</si>
  <si>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</si>
  <si>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</si>
  <si>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</si>
  <si>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</si>
  <si>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</si>
  <si>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</si>
  <si>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</si>
  <si>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</si>
  <si>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</si>
  <si>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</si>
  <si>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</si>
  <si>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</si>
  <si>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</si>
  <si>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</si>
  <si>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</si>
  <si>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</si>
  <si>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</si>
  <si>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</si>
  <si>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</si>
  <si>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</si>
  <si>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</si>
  <si>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</si>
  <si>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</si>
  <si>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</si>
  <si>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</si>
  <si>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</si>
  <si>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</si>
  <si>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</si>
  <si>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</si>
  <si>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</si>
  <si>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</si>
  <si>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</si>
  <si>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</si>
  <si>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</si>
  <si>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</si>
  <si>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</si>
  <si>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</si>
  <si>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</si>
  <si>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</si>
  <si>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</si>
  <si>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</si>
  <si>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</si>
  <si>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</si>
  <si>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</si>
  <si>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</si>
  <si>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</si>
  <si>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</si>
  <si>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</si>
  <si>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</si>
  <si>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</si>
  <si>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</si>
  <si>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</si>
  <si>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</si>
  <si>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</si>
  <si>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</si>
  <si>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</si>
  <si>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</si>
  <si>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</si>
  <si>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</si>
  <si>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</si>
  <si>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</si>
  <si>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</si>
  <si>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</si>
  <si>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</si>
  <si>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</si>
  <si>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</si>
  <si>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</si>
  <si>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</si>
  <si>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</si>
  <si>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</si>
  <si>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</si>
  <si>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</si>
  <si>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</si>
  <si>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</si>
  <si>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</si>
  <si>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</si>
  <si>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</si>
  <si>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</si>
  <si>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</si>
  <si>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</si>
  <si>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</si>
  <si>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</si>
  <si>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</si>
  <si>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</si>
  <si>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</si>
  <si>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</si>
  <si>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</si>
  <si>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</si>
  <si>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</si>
  <si>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</si>
  <si>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</si>
  <si>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2.42</t>
  </si>
  <si>
    <t>▲ 6.81</t>
  </si>
  <si>
    <t>鞍手町水道事業会計</t>
  </si>
  <si>
    <t>一般会計</t>
  </si>
  <si>
    <t>国民健康保険事業特別会計</t>
  </si>
  <si>
    <t>鞍手町下水道事業会計</t>
  </si>
  <si>
    <t>後期高齢者医療特別会計</t>
  </si>
  <si>
    <t>住宅新築資金等特別会計</t>
  </si>
  <si>
    <t>鞍手町かんがい施設維持管理運営費特別会計</t>
  </si>
  <si>
    <t>鞍手町谷山池パイプライン水利施設維持管理運営費特別会計</t>
  </si>
  <si>
    <t>その他会計（赤字）</t>
  </si>
  <si>
    <t>その他会計（黒字）</t>
  </si>
  <si>
    <t>R01</t>
    <phoneticPr fontId="5"/>
  </si>
  <si>
    <t>R02</t>
    <phoneticPr fontId="5"/>
  </si>
  <si>
    <t>R03</t>
    <phoneticPr fontId="5"/>
  </si>
  <si>
    <t>R04</t>
    <phoneticPr fontId="5"/>
  </si>
  <si>
    <t>R05</t>
    <phoneticPr fontId="5"/>
  </si>
  <si>
    <t>福岡県後期高齢者医療広域連合(一般会計)</t>
  </si>
  <si>
    <t>福岡県後期高齢者医療広域連合（後期高齢者医療特別会計)</t>
  </si>
  <si>
    <t>福岡県介護保険広域連合(一般会計)</t>
  </si>
  <si>
    <t>福岡県介護保険広域連合(介護保険事業特別会計)</t>
  </si>
  <si>
    <t>福岡県自治振興組合(一般会計)</t>
  </si>
  <si>
    <t>福岡県自治振興組合(公文書館事業特別会計)</t>
    <rPh sb="10" eb="13">
      <t>コウブンショ</t>
    </rPh>
    <rPh sb="13" eb="14">
      <t>カン</t>
    </rPh>
    <rPh sb="14" eb="16">
      <t>ジギョウ</t>
    </rPh>
    <rPh sb="16" eb="18">
      <t>トクベツ</t>
    </rPh>
    <rPh sb="18" eb="20">
      <t>カイケイ</t>
    </rPh>
    <phoneticPr fontId="5"/>
  </si>
  <si>
    <t>福岡県自治会館管理組合(一般会計)</t>
  </si>
  <si>
    <t>直方・鞍手広域市町村圏事務組合(一般会計)</t>
  </si>
  <si>
    <t>直方・鞍手広域市町村圏事務組合(休日等急患センター事業特別会計)</t>
    <rPh sb="18" eb="19">
      <t>トウ</t>
    </rPh>
    <phoneticPr fontId="5"/>
  </si>
  <si>
    <t>直方・鞍手広域市町村圏事務組合(消防事業特別会計)</t>
  </si>
  <si>
    <t>宮若市外二町じん芥処理施設組合(一般会計)</t>
  </si>
  <si>
    <t>福岡県中間市外二ヶ町山田川水利組合(一般会計)</t>
    <rPh sb="0" eb="3">
      <t>フクオカケン</t>
    </rPh>
    <phoneticPr fontId="31"/>
  </si>
  <si>
    <t>福岡県市町村消防団員等公務災害補償組合(一般会計)</t>
  </si>
  <si>
    <t>〇</t>
    <phoneticPr fontId="10"/>
  </si>
  <si>
    <t>くらて病院</t>
    <rPh sb="3" eb="5">
      <t>ビョウイン</t>
    </rPh>
    <phoneticPr fontId="10"/>
  </si>
  <si>
    <t>-</t>
    <phoneticPr fontId="2"/>
  </si>
  <si>
    <t>-</t>
    <phoneticPr fontId="2"/>
  </si>
  <si>
    <t>かんがい施設維持管理運営基金</t>
    <phoneticPr fontId="5"/>
  </si>
  <si>
    <t>ふるさと応援基金</t>
    <phoneticPr fontId="2"/>
  </si>
  <si>
    <t>谷山池パイプライン水利施設維持管理運営基金</t>
    <phoneticPr fontId="2"/>
  </si>
  <si>
    <t>公共施設等整備基金</t>
    <phoneticPr fontId="2"/>
  </si>
  <si>
    <t>過疎地域持続的発展特別事業基金</t>
    <phoneticPr fontId="2"/>
  </si>
  <si>
    <t>-</t>
    <phoneticPr fontId="2"/>
  </si>
  <si>
    <t>-</t>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</si>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</sst>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1" fillId="0" borderId="84" xfId="11" applyNumberFormat="1" applyFont="1" applyBorder="1" applyAlignment="1">
      <alignment horizontal="right" vertical="center" shrinkToFit="1"/>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87464</c:v>
                </c:pt>
                <c:pt idx="1">
                  <c:v>96248</c:v>
                </c:pt>
                <c:pt idx="2">
                  <c:v>76413</c:v>
                </c:pt>
                <c:pt idx="3">
                  <c:v>66481</c:v>
                </c:pt>
                <c:pt idx="4">
                  <c:v>67825</c:v>
                </c:pt>
              </c:numCache>
            </c:numRef>
          </c:val>
          <c:smooth val="0"/>
          <c:extLst xmlns:c16r2="http://schemas.microsoft.com/office/drawing/2015/06/chart">
            <c:ext xmlns:c16="http://schemas.microsoft.com/office/drawing/2014/chart" uri="{C3380CC4-5D6E-409C-BE32-E72D297353CC}">
              <c16:uniqueId val="{00000000-3BDF-4267-9FB9-CD5AA9B31C3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48078</c:v>
                </c:pt>
                <c:pt idx="1">
                  <c:v>132712</c:v>
                </c:pt>
                <c:pt idx="2">
                  <c:v>194946</c:v>
                </c:pt>
                <c:pt idx="3">
                  <c:v>37471</c:v>
                </c:pt>
                <c:pt idx="4">
                  <c:v>133176</c:v>
                </c:pt>
              </c:numCache>
            </c:numRef>
          </c:val>
          <c:smooth val="0"/>
          <c:extLst xmlns:c16r2="http://schemas.microsoft.com/office/drawing/2015/06/chart">
            <c:ext xmlns:c16="http://schemas.microsoft.com/office/drawing/2014/chart" uri="{C3380CC4-5D6E-409C-BE32-E72D297353CC}">
              <c16:uniqueId val="{00000001-3BDF-4267-9FB9-CD5AA9B31C3C}"/>
            </c:ext>
          </c:extLst>
        </c:ser>
        <c:dLbls>
          <c:showLegendKey val="0"/>
          <c:showVal val="0"/>
          <c:showCatName val="0"/>
          <c:showSerName val="0"/>
          <c:showPercent val="0"/>
          <c:showBubbleSize val="0"/>
        </c:dLbls>
        <c:marker val="1"/>
        <c:smooth val="0"/>
        <c:axId val="483302160"/>
        <c:axId val="412064096"/>
      </c:lineChart>
      <c:catAx>
        <c:axId val="4833021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12064096"/>
        <c:crosses val="autoZero"/>
        <c:auto val="1"/>
        <c:lblAlgn val="ctr"/>
        <c:lblOffset val="100"/>
        <c:tickLblSkip val="1"/>
        <c:tickMarkSkip val="1"/>
        <c:noMultiLvlLbl val="0"/>
      </c:catAx>
      <c:valAx>
        <c:axId val="412064096"/>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833021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1.02</c:v>
                </c:pt>
                <c:pt idx="1">
                  <c:v>1.52</c:v>
                </c:pt>
                <c:pt idx="2">
                  <c:v>11.26</c:v>
                </c:pt>
                <c:pt idx="3">
                  <c:v>14.3</c:v>
                </c:pt>
                <c:pt idx="4">
                  <c:v>6.97</c:v>
                </c:pt>
              </c:numCache>
            </c:numRef>
          </c:val>
          <c:extLst xmlns:c16r2="http://schemas.microsoft.com/office/drawing/2015/06/chart">
            <c:ext xmlns:c16="http://schemas.microsoft.com/office/drawing/2014/chart" uri="{C3380CC4-5D6E-409C-BE32-E72D297353CC}">
              <c16:uniqueId val="{00000000-6A2A-45D2-AF2F-0488F2893C8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21.91</c:v>
                </c:pt>
                <c:pt idx="1">
                  <c:v>21.21</c:v>
                </c:pt>
                <c:pt idx="2">
                  <c:v>20.5</c:v>
                </c:pt>
                <c:pt idx="3">
                  <c:v>26.77</c:v>
                </c:pt>
                <c:pt idx="4">
                  <c:v>32.799999999999997</c:v>
                </c:pt>
              </c:numCache>
            </c:numRef>
          </c:val>
          <c:extLst xmlns:c16r2="http://schemas.microsoft.com/office/drawing/2015/06/chart">
            <c:ext xmlns:c16="http://schemas.microsoft.com/office/drawing/2014/chart" uri="{C3380CC4-5D6E-409C-BE32-E72D297353CC}">
              <c16:uniqueId val="{00000001-6A2A-45D2-AF2F-0488F2893C8C}"/>
            </c:ext>
          </c:extLst>
        </c:ser>
        <c:dLbls>
          <c:showLegendKey val="0"/>
          <c:showVal val="0"/>
          <c:showCatName val="0"/>
          <c:showSerName val="0"/>
          <c:showPercent val="0"/>
          <c:showBubbleSize val="0"/>
        </c:dLbls>
        <c:gapWidth val="250"/>
        <c:overlap val="100"/>
        <c:axId val="412061352"/>
        <c:axId val="41206527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-2.42</c:v>
                </c:pt>
                <c:pt idx="1">
                  <c:v>0.55000000000000004</c:v>
                </c:pt>
                <c:pt idx="2">
                  <c:v>9.86</c:v>
                </c:pt>
                <c:pt idx="3">
                  <c:v>2.81</c:v>
                </c:pt>
                <c:pt idx="4">
                  <c:v>-6.81</c:v>
                </c:pt>
              </c:numCache>
            </c:numRef>
          </c:val>
          <c:smooth val="0"/>
          <c:extLst xmlns:c16r2="http://schemas.microsoft.com/office/drawing/2015/06/chart">
            <c:ext xmlns:c16="http://schemas.microsoft.com/office/drawing/2014/chart" uri="{C3380CC4-5D6E-409C-BE32-E72D297353CC}">
              <c16:uniqueId val="{00000002-6A2A-45D2-AF2F-0488F2893C8C}"/>
            </c:ext>
          </c:extLst>
        </c:ser>
        <c:dLbls>
          <c:showLegendKey val="0"/>
          <c:showVal val="0"/>
          <c:showCatName val="0"/>
          <c:showSerName val="0"/>
          <c:showPercent val="0"/>
          <c:showBubbleSize val="0"/>
        </c:dLbls>
        <c:marker val="1"/>
        <c:smooth val="0"/>
        <c:axId val="412061352"/>
        <c:axId val="412065272"/>
      </c:lineChart>
      <c:catAx>
        <c:axId val="4120613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12065272"/>
        <c:crosses val="autoZero"/>
        <c:auto val="1"/>
        <c:lblAlgn val="ctr"/>
        <c:lblOffset val="100"/>
        <c:tickLblSkip val="1"/>
        <c:tickMarkSkip val="1"/>
        <c:noMultiLvlLbl val="0"/>
      </c:catAx>
      <c:valAx>
        <c:axId val="4120652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120613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1DCD-4385-AF30-4D7B1F0D322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1DCD-4385-AF30-4D7B1F0D322A}"/>
            </c:ext>
          </c:extLst>
        </c:ser>
        <c:ser>
          <c:idx val="2"/>
          <c:order val="2"/>
          <c:tx>
            <c:strRef>
              <c:f>データシート!$A$29</c:f>
              <c:strCache>
                <c:ptCount val="1"/>
                <c:pt idx="0">
                  <c:v>鞍手町谷山池パイプライン水利施設維持管理運営費特別会計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1DCD-4385-AF30-4D7B1F0D322A}"/>
            </c:ext>
          </c:extLst>
        </c:ser>
        <c:ser>
          <c:idx val="3"/>
          <c:order val="3"/>
          <c:tx>
            <c:strRef>
              <c:f>データシート!$A$30</c:f>
              <c:strCache>
                <c:ptCount val="1"/>
                <c:pt idx="0">
                  <c:v>鞍手町かんがい施設維持管理運営費特別会計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0.02</c:v>
                </c:pt>
                <c:pt idx="8">
                  <c:v>#N/A</c:v>
                </c:pt>
                <c:pt idx="9">
                  <c:v>0</c:v>
                </c:pt>
              </c:numCache>
            </c:numRef>
          </c:val>
          <c:extLst xmlns:c16r2="http://schemas.microsoft.com/office/drawing/2015/06/chart">
            <c:ext xmlns:c16="http://schemas.microsoft.com/office/drawing/2014/chart" uri="{C3380CC4-5D6E-409C-BE32-E72D297353CC}">
              <c16:uniqueId val="{00000003-1DCD-4385-AF30-4D7B1F0D322A}"/>
            </c:ext>
          </c:extLst>
        </c:ser>
        <c:ser>
          <c:idx val="4"/>
          <c:order val="4"/>
          <c:tx>
            <c:strRef>
              <c:f>データシート!$A$31</c:f>
              <c:strCache>
                <c:ptCount val="1"/>
                <c:pt idx="0">
                  <c:v>住宅新築資金等特別会計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4-1DCD-4385-AF30-4D7B1F0D322A}"/>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0.03</c:v>
                </c:pt>
                <c:pt idx="2">
                  <c:v>#N/A</c:v>
                </c:pt>
                <c:pt idx="3">
                  <c:v>0.02</c:v>
                </c:pt>
                <c:pt idx="4">
                  <c:v>#N/A</c:v>
                </c:pt>
                <c:pt idx="5">
                  <c:v>0.01</c:v>
                </c:pt>
                <c:pt idx="6">
                  <c:v>#N/A</c:v>
                </c:pt>
                <c:pt idx="7">
                  <c:v>0.02</c:v>
                </c:pt>
                <c:pt idx="8">
                  <c:v>#N/A</c:v>
                </c:pt>
                <c:pt idx="9">
                  <c:v>0.02</c:v>
                </c:pt>
              </c:numCache>
            </c:numRef>
          </c:val>
          <c:extLst xmlns:c16r2="http://schemas.microsoft.com/office/drawing/2015/06/chart">
            <c:ext xmlns:c16="http://schemas.microsoft.com/office/drawing/2014/chart" uri="{C3380CC4-5D6E-409C-BE32-E72D297353CC}">
              <c16:uniqueId val="{00000005-1DCD-4385-AF30-4D7B1F0D322A}"/>
            </c:ext>
          </c:extLst>
        </c:ser>
        <c:ser>
          <c:idx val="6"/>
          <c:order val="6"/>
          <c:tx>
            <c:strRef>
              <c:f>データシート!$A$33</c:f>
              <c:strCache>
                <c:ptCount val="1"/>
                <c:pt idx="0">
                  <c:v>鞍手町下水道事業会計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0</c:v>
                </c:pt>
                <c:pt idx="1">
                  <c:v>0</c:v>
                </c:pt>
                <c:pt idx="2">
                  <c:v>0</c:v>
                </c:pt>
                <c:pt idx="3">
                  <c:v>0</c:v>
                </c:pt>
                <c:pt idx="4">
                  <c:v>#N/A</c:v>
                </c:pt>
                <c:pt idx="5">
                  <c:v>0.25</c:v>
                </c:pt>
                <c:pt idx="6">
                  <c:v>#N/A</c:v>
                </c:pt>
                <c:pt idx="7">
                  <c:v>0.78</c:v>
                </c:pt>
                <c:pt idx="8">
                  <c:v>#N/A</c:v>
                </c:pt>
                <c:pt idx="9">
                  <c:v>0.65</c:v>
                </c:pt>
              </c:numCache>
            </c:numRef>
          </c:val>
          <c:extLst xmlns:c16r2="http://schemas.microsoft.com/office/drawing/2015/06/chart">
            <c:ext xmlns:c16="http://schemas.microsoft.com/office/drawing/2014/chart" uri="{C3380CC4-5D6E-409C-BE32-E72D297353CC}">
              <c16:uniqueId val="{00000006-1DCD-4385-AF30-4D7B1F0D322A}"/>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1.17</c:v>
                </c:pt>
                <c:pt idx="2">
                  <c:v>#N/A</c:v>
                </c:pt>
                <c:pt idx="3">
                  <c:v>1.98</c:v>
                </c:pt>
                <c:pt idx="4">
                  <c:v>#N/A</c:v>
                </c:pt>
                <c:pt idx="5">
                  <c:v>1.33</c:v>
                </c:pt>
                <c:pt idx="6">
                  <c:v>#N/A</c:v>
                </c:pt>
                <c:pt idx="7">
                  <c:v>0.8</c:v>
                </c:pt>
                <c:pt idx="8">
                  <c:v>#N/A</c:v>
                </c:pt>
                <c:pt idx="9">
                  <c:v>1.34</c:v>
                </c:pt>
              </c:numCache>
            </c:numRef>
          </c:val>
          <c:extLst xmlns:c16r2="http://schemas.microsoft.com/office/drawing/2015/06/chart">
            <c:ext xmlns:c16="http://schemas.microsoft.com/office/drawing/2014/chart" uri="{C3380CC4-5D6E-409C-BE32-E72D297353CC}">
              <c16:uniqueId val="{00000007-1DCD-4385-AF30-4D7B1F0D322A}"/>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1.01</c:v>
                </c:pt>
                <c:pt idx="2">
                  <c:v>#N/A</c:v>
                </c:pt>
                <c:pt idx="3">
                  <c:v>1.52</c:v>
                </c:pt>
                <c:pt idx="4">
                  <c:v>#N/A</c:v>
                </c:pt>
                <c:pt idx="5">
                  <c:v>11.26</c:v>
                </c:pt>
                <c:pt idx="6">
                  <c:v>#N/A</c:v>
                </c:pt>
                <c:pt idx="7">
                  <c:v>14.27</c:v>
                </c:pt>
                <c:pt idx="8">
                  <c:v>#N/A</c:v>
                </c:pt>
                <c:pt idx="9">
                  <c:v>6.97</c:v>
                </c:pt>
              </c:numCache>
            </c:numRef>
          </c:val>
          <c:extLst xmlns:c16r2="http://schemas.microsoft.com/office/drawing/2015/06/chart">
            <c:ext xmlns:c16="http://schemas.microsoft.com/office/drawing/2014/chart" uri="{C3380CC4-5D6E-409C-BE32-E72D297353CC}">
              <c16:uniqueId val="{00000008-1DCD-4385-AF30-4D7B1F0D322A}"/>
            </c:ext>
          </c:extLst>
        </c:ser>
        <c:ser>
          <c:idx val="9"/>
          <c:order val="9"/>
          <c:tx>
            <c:strRef>
              <c:f>データシート!$A$36</c:f>
              <c:strCache>
                <c:ptCount val="1"/>
                <c:pt idx="0">
                  <c:v>鞍手町水道事業会計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9.06</c:v>
                </c:pt>
                <c:pt idx="2">
                  <c:v>#N/A</c:v>
                </c:pt>
                <c:pt idx="3">
                  <c:v>9.18</c:v>
                </c:pt>
                <c:pt idx="4">
                  <c:v>#N/A</c:v>
                </c:pt>
                <c:pt idx="5">
                  <c:v>8.25</c:v>
                </c:pt>
                <c:pt idx="6">
                  <c:v>#N/A</c:v>
                </c:pt>
                <c:pt idx="7">
                  <c:v>8.7100000000000009</c:v>
                </c:pt>
                <c:pt idx="8">
                  <c:v>#N/A</c:v>
                </c:pt>
                <c:pt idx="9">
                  <c:v>8.7200000000000006</c:v>
                </c:pt>
              </c:numCache>
            </c:numRef>
          </c:val>
          <c:extLst xmlns:c16r2="http://schemas.microsoft.com/office/drawing/2015/06/chart">
            <c:ext xmlns:c16="http://schemas.microsoft.com/office/drawing/2014/chart" uri="{C3380CC4-5D6E-409C-BE32-E72D297353CC}">
              <c16:uniqueId val="{00000009-1DCD-4385-AF30-4D7B1F0D322A}"/>
            </c:ext>
          </c:extLst>
        </c:ser>
        <c:dLbls>
          <c:showLegendKey val="0"/>
          <c:showVal val="0"/>
          <c:showCatName val="0"/>
          <c:showSerName val="0"/>
          <c:showPercent val="0"/>
          <c:showBubbleSize val="0"/>
        </c:dLbls>
        <c:gapWidth val="150"/>
        <c:overlap val="100"/>
        <c:axId val="412062528"/>
        <c:axId val="412063312"/>
      </c:barChart>
      <c:catAx>
        <c:axId val="4120625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12063312"/>
        <c:crosses val="autoZero"/>
        <c:auto val="1"/>
        <c:lblAlgn val="ctr"/>
        <c:lblOffset val="100"/>
        <c:tickLblSkip val="1"/>
        <c:tickMarkSkip val="1"/>
        <c:noMultiLvlLbl val="0"/>
      </c:catAx>
      <c:valAx>
        <c:axId val="4120633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1206252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884</c:v>
                </c:pt>
                <c:pt idx="5">
                  <c:v>891</c:v>
                </c:pt>
                <c:pt idx="8">
                  <c:v>931</c:v>
                </c:pt>
                <c:pt idx="11">
                  <c:v>1004</c:v>
                </c:pt>
                <c:pt idx="14">
                  <c:v>1120</c:v>
                </c:pt>
              </c:numCache>
            </c:numRef>
          </c:val>
          <c:extLst xmlns:c16r2="http://schemas.microsoft.com/office/drawing/2015/06/chart">
            <c:ext xmlns:c16="http://schemas.microsoft.com/office/drawing/2014/chart" uri="{C3380CC4-5D6E-409C-BE32-E72D297353CC}">
              <c16:uniqueId val="{00000000-7A16-4470-B089-46869E4C787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7A16-4470-B089-46869E4C787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7A16-4470-B089-46869E4C787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5</c:v>
                </c:pt>
                <c:pt idx="3">
                  <c:v>5</c:v>
                </c:pt>
                <c:pt idx="6">
                  <c:v>5</c:v>
                </c:pt>
                <c:pt idx="9">
                  <c:v>3</c:v>
                </c:pt>
                <c:pt idx="12">
                  <c:v>1</c:v>
                </c:pt>
              </c:numCache>
            </c:numRef>
          </c:val>
          <c:extLst xmlns:c16r2="http://schemas.microsoft.com/office/drawing/2015/06/chart">
            <c:ext xmlns:c16="http://schemas.microsoft.com/office/drawing/2014/chart" uri="{C3380CC4-5D6E-409C-BE32-E72D297353CC}">
              <c16:uniqueId val="{00000003-7A16-4470-B089-46869E4C787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144</c:v>
                </c:pt>
                <c:pt idx="3">
                  <c:v>151</c:v>
                </c:pt>
                <c:pt idx="6">
                  <c:v>177</c:v>
                </c:pt>
                <c:pt idx="9">
                  <c:v>178</c:v>
                </c:pt>
                <c:pt idx="12">
                  <c:v>182</c:v>
                </c:pt>
              </c:numCache>
            </c:numRef>
          </c:val>
          <c:extLst xmlns:c16r2="http://schemas.microsoft.com/office/drawing/2015/06/chart">
            <c:ext xmlns:c16="http://schemas.microsoft.com/office/drawing/2014/chart" uri="{C3380CC4-5D6E-409C-BE32-E72D297353CC}">
              <c16:uniqueId val="{00000004-7A16-4470-B089-46869E4C787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7A16-4470-B089-46869E4C787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7A16-4470-B089-46869E4C787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1077</c:v>
                </c:pt>
                <c:pt idx="3">
                  <c:v>1089</c:v>
                </c:pt>
                <c:pt idx="6">
                  <c:v>1083</c:v>
                </c:pt>
                <c:pt idx="9">
                  <c:v>1156</c:v>
                </c:pt>
                <c:pt idx="12">
                  <c:v>1262</c:v>
                </c:pt>
              </c:numCache>
            </c:numRef>
          </c:val>
          <c:extLst xmlns:c16r2="http://schemas.microsoft.com/office/drawing/2015/06/chart">
            <c:ext xmlns:c16="http://schemas.microsoft.com/office/drawing/2014/chart" uri="{C3380CC4-5D6E-409C-BE32-E72D297353CC}">
              <c16:uniqueId val="{00000007-7A16-4470-B089-46869E4C7872}"/>
            </c:ext>
          </c:extLst>
        </c:ser>
        <c:dLbls>
          <c:showLegendKey val="0"/>
          <c:showVal val="0"/>
          <c:showCatName val="0"/>
          <c:showSerName val="0"/>
          <c:showPercent val="0"/>
          <c:showBubbleSize val="0"/>
        </c:dLbls>
        <c:gapWidth val="100"/>
        <c:overlap val="100"/>
        <c:axId val="412065664"/>
        <c:axId val="41206174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342</c:v>
                </c:pt>
                <c:pt idx="2">
                  <c:v>#N/A</c:v>
                </c:pt>
                <c:pt idx="3">
                  <c:v>#N/A</c:v>
                </c:pt>
                <c:pt idx="4">
                  <c:v>354</c:v>
                </c:pt>
                <c:pt idx="5">
                  <c:v>#N/A</c:v>
                </c:pt>
                <c:pt idx="6">
                  <c:v>#N/A</c:v>
                </c:pt>
                <c:pt idx="7">
                  <c:v>334</c:v>
                </c:pt>
                <c:pt idx="8">
                  <c:v>#N/A</c:v>
                </c:pt>
                <c:pt idx="9">
                  <c:v>#N/A</c:v>
                </c:pt>
                <c:pt idx="10">
                  <c:v>333</c:v>
                </c:pt>
                <c:pt idx="11">
                  <c:v>#N/A</c:v>
                </c:pt>
                <c:pt idx="12">
                  <c:v>#N/A</c:v>
                </c:pt>
                <c:pt idx="13">
                  <c:v>325</c:v>
                </c:pt>
                <c:pt idx="14">
                  <c:v>#N/A</c:v>
                </c:pt>
              </c:numCache>
            </c:numRef>
          </c:val>
          <c:smooth val="0"/>
          <c:extLst xmlns:c16r2="http://schemas.microsoft.com/office/drawing/2015/06/chart">
            <c:ext xmlns:c16="http://schemas.microsoft.com/office/drawing/2014/chart" uri="{C3380CC4-5D6E-409C-BE32-E72D297353CC}">
              <c16:uniqueId val="{00000008-7A16-4470-B089-46869E4C7872}"/>
            </c:ext>
          </c:extLst>
        </c:ser>
        <c:dLbls>
          <c:showLegendKey val="0"/>
          <c:showVal val="0"/>
          <c:showCatName val="0"/>
          <c:showSerName val="0"/>
          <c:showPercent val="0"/>
          <c:showBubbleSize val="0"/>
        </c:dLbls>
        <c:marker val="1"/>
        <c:smooth val="0"/>
        <c:axId val="412065664"/>
        <c:axId val="412061744"/>
      </c:lineChart>
      <c:catAx>
        <c:axId val="4120656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12061744"/>
        <c:crosses val="autoZero"/>
        <c:auto val="1"/>
        <c:lblAlgn val="ctr"/>
        <c:lblOffset val="100"/>
        <c:tickLblSkip val="1"/>
        <c:tickMarkSkip val="1"/>
        <c:noMultiLvlLbl val="0"/>
      </c:catAx>
      <c:valAx>
        <c:axId val="4120617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120656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8094</c:v>
                </c:pt>
                <c:pt idx="5">
                  <c:v>9391</c:v>
                </c:pt>
                <c:pt idx="8">
                  <c:v>11332</c:v>
                </c:pt>
                <c:pt idx="11">
                  <c:v>10973</c:v>
                </c:pt>
                <c:pt idx="14">
                  <c:v>10780</c:v>
                </c:pt>
              </c:numCache>
            </c:numRef>
          </c:val>
          <c:extLst xmlns:c16r2="http://schemas.microsoft.com/office/drawing/2015/06/chart">
            <c:ext xmlns:c16="http://schemas.microsoft.com/office/drawing/2014/chart" uri="{C3380CC4-5D6E-409C-BE32-E72D297353CC}">
              <c16:uniqueId val="{00000000-5FC8-43F1-BD45-2AC37092012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880</c:v>
                </c:pt>
                <c:pt idx="5">
                  <c:v>1981</c:v>
                </c:pt>
                <c:pt idx="8">
                  <c:v>4246</c:v>
                </c:pt>
                <c:pt idx="11">
                  <c:v>4179</c:v>
                </c:pt>
                <c:pt idx="14">
                  <c:v>4014</c:v>
                </c:pt>
              </c:numCache>
            </c:numRef>
          </c:val>
          <c:extLst xmlns:c16r2="http://schemas.microsoft.com/office/drawing/2015/06/chart">
            <c:ext xmlns:c16="http://schemas.microsoft.com/office/drawing/2014/chart" uri="{C3380CC4-5D6E-409C-BE32-E72D297353CC}">
              <c16:uniqueId val="{00000001-5FC8-43F1-BD45-2AC37092012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6887</c:v>
                </c:pt>
                <c:pt idx="5">
                  <c:v>6897</c:v>
                </c:pt>
                <c:pt idx="8">
                  <c:v>7072</c:v>
                </c:pt>
                <c:pt idx="11">
                  <c:v>7504</c:v>
                </c:pt>
                <c:pt idx="14">
                  <c:v>8204</c:v>
                </c:pt>
              </c:numCache>
            </c:numRef>
          </c:val>
          <c:extLst xmlns:c16r2="http://schemas.microsoft.com/office/drawing/2015/06/chart">
            <c:ext xmlns:c16="http://schemas.microsoft.com/office/drawing/2014/chart" uri="{C3380CC4-5D6E-409C-BE32-E72D297353CC}">
              <c16:uniqueId val="{00000002-5FC8-43F1-BD45-2AC37092012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5FC8-43F1-BD45-2AC37092012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5FC8-43F1-BD45-2AC37092012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544</c:v>
                </c:pt>
                <c:pt idx="3">
                  <c:v>614</c:v>
                </c:pt>
                <c:pt idx="6">
                  <c:v>825</c:v>
                </c:pt>
                <c:pt idx="9">
                  <c:v>1093</c:v>
                </c:pt>
                <c:pt idx="12">
                  <c:v>1392</c:v>
                </c:pt>
              </c:numCache>
            </c:numRef>
          </c:val>
          <c:extLst xmlns:c16r2="http://schemas.microsoft.com/office/drawing/2015/06/chart">
            <c:ext xmlns:c16="http://schemas.microsoft.com/office/drawing/2014/chart" uri="{C3380CC4-5D6E-409C-BE32-E72D297353CC}">
              <c16:uniqueId val="{00000005-5FC8-43F1-BD45-2AC37092012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965</c:v>
                </c:pt>
                <c:pt idx="3">
                  <c:v>957</c:v>
                </c:pt>
                <c:pt idx="6">
                  <c:v>908</c:v>
                </c:pt>
                <c:pt idx="9">
                  <c:v>894</c:v>
                </c:pt>
                <c:pt idx="12">
                  <c:v>944</c:v>
                </c:pt>
              </c:numCache>
            </c:numRef>
          </c:val>
          <c:extLst xmlns:c16r2="http://schemas.microsoft.com/office/drawing/2015/06/chart">
            <c:ext xmlns:c16="http://schemas.microsoft.com/office/drawing/2014/chart" uri="{C3380CC4-5D6E-409C-BE32-E72D297353CC}">
              <c16:uniqueId val="{00000006-5FC8-43F1-BD45-2AC37092012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17</c:v>
                </c:pt>
                <c:pt idx="3">
                  <c:v>12</c:v>
                </c:pt>
                <c:pt idx="6">
                  <c:v>7</c:v>
                </c:pt>
                <c:pt idx="9">
                  <c:v>4</c:v>
                </c:pt>
                <c:pt idx="12">
                  <c:v>6</c:v>
                </c:pt>
              </c:numCache>
            </c:numRef>
          </c:val>
          <c:extLst xmlns:c16r2="http://schemas.microsoft.com/office/drawing/2015/06/chart">
            <c:ext xmlns:c16="http://schemas.microsoft.com/office/drawing/2014/chart" uri="{C3380CC4-5D6E-409C-BE32-E72D297353CC}">
              <c16:uniqueId val="{00000007-5FC8-43F1-BD45-2AC37092012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3517</c:v>
                </c:pt>
                <c:pt idx="3">
                  <c:v>3616</c:v>
                </c:pt>
                <c:pt idx="6">
                  <c:v>3713</c:v>
                </c:pt>
                <c:pt idx="9">
                  <c:v>3695</c:v>
                </c:pt>
                <c:pt idx="12">
                  <c:v>3653</c:v>
                </c:pt>
              </c:numCache>
            </c:numRef>
          </c:val>
          <c:extLst xmlns:c16r2="http://schemas.microsoft.com/office/drawing/2015/06/chart">
            <c:ext xmlns:c16="http://schemas.microsoft.com/office/drawing/2014/chart" uri="{C3380CC4-5D6E-409C-BE32-E72D297353CC}">
              <c16:uniqueId val="{00000008-5FC8-43F1-BD45-2AC37092012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5FC8-43F1-BD45-2AC37092012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8878</c:v>
                </c:pt>
                <c:pt idx="3">
                  <c:v>11296</c:v>
                </c:pt>
                <c:pt idx="6">
                  <c:v>14672</c:v>
                </c:pt>
                <c:pt idx="9">
                  <c:v>14078</c:v>
                </c:pt>
                <c:pt idx="12">
                  <c:v>14313</c:v>
                </c:pt>
              </c:numCache>
            </c:numRef>
          </c:val>
          <c:extLst xmlns:c16r2="http://schemas.microsoft.com/office/drawing/2015/06/chart">
            <c:ext xmlns:c16="http://schemas.microsoft.com/office/drawing/2014/chart" uri="{C3380CC4-5D6E-409C-BE32-E72D297353CC}">
              <c16:uniqueId val="{0000000A-5FC8-43F1-BD45-2AC37092012E}"/>
            </c:ext>
          </c:extLst>
        </c:ser>
        <c:dLbls>
          <c:showLegendKey val="0"/>
          <c:showVal val="0"/>
          <c:showCatName val="0"/>
          <c:showSerName val="0"/>
          <c:showPercent val="0"/>
          <c:showBubbleSize val="0"/>
        </c:dLbls>
        <c:gapWidth val="100"/>
        <c:overlap val="100"/>
        <c:axId val="412058216"/>
        <c:axId val="41205900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5FC8-43F1-BD45-2AC37092012E}"/>
            </c:ext>
          </c:extLst>
        </c:ser>
        <c:dLbls>
          <c:showLegendKey val="0"/>
          <c:showVal val="0"/>
          <c:showCatName val="0"/>
          <c:showSerName val="0"/>
          <c:showPercent val="0"/>
          <c:showBubbleSize val="0"/>
        </c:dLbls>
        <c:marker val="1"/>
        <c:smooth val="0"/>
        <c:axId val="412058216"/>
        <c:axId val="412059000"/>
      </c:lineChart>
      <c:catAx>
        <c:axId val="4120582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12059000"/>
        <c:crosses val="autoZero"/>
        <c:auto val="1"/>
        <c:lblAlgn val="ctr"/>
        <c:lblOffset val="100"/>
        <c:tickLblSkip val="1"/>
        <c:tickMarkSkip val="1"/>
        <c:noMultiLvlLbl val="0"/>
      </c:catAx>
      <c:valAx>
        <c:axId val="4120590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120582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1047</c:v>
                </c:pt>
                <c:pt idx="1">
                  <c:v>1338</c:v>
                </c:pt>
                <c:pt idx="2">
                  <c:v>1699</c:v>
                </c:pt>
              </c:numCache>
            </c:numRef>
          </c:val>
          <c:extLst xmlns:c16r2="http://schemas.microsoft.com/office/drawing/2015/06/chart">
            <c:ext xmlns:c16="http://schemas.microsoft.com/office/drawing/2014/chart" uri="{C3380CC4-5D6E-409C-BE32-E72D297353CC}">
              <c16:uniqueId val="{00000000-EC0A-4459-9C0E-14C78322F12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390</c:v>
                </c:pt>
                <c:pt idx="1">
                  <c:v>361</c:v>
                </c:pt>
                <c:pt idx="2">
                  <c:v>552</c:v>
                </c:pt>
              </c:numCache>
            </c:numRef>
          </c:val>
          <c:extLst xmlns:c16r2="http://schemas.microsoft.com/office/drawing/2015/06/chart">
            <c:ext xmlns:c16="http://schemas.microsoft.com/office/drawing/2014/chart" uri="{C3380CC4-5D6E-409C-BE32-E72D297353CC}">
              <c16:uniqueId val="{00000001-EC0A-4459-9C0E-14C78322F12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5520</c:v>
                </c:pt>
                <c:pt idx="1">
                  <c:v>5691</c:v>
                </c:pt>
                <c:pt idx="2">
                  <c:v>5844</c:v>
                </c:pt>
              </c:numCache>
            </c:numRef>
          </c:val>
          <c:extLst xmlns:c16r2="http://schemas.microsoft.com/office/drawing/2015/06/chart">
            <c:ext xmlns:c16="http://schemas.microsoft.com/office/drawing/2014/chart" uri="{C3380CC4-5D6E-409C-BE32-E72D297353CC}">
              <c16:uniqueId val="{00000002-EC0A-4459-9C0E-14C78322F125}"/>
            </c:ext>
          </c:extLst>
        </c:ser>
        <c:dLbls>
          <c:showLegendKey val="0"/>
          <c:showVal val="0"/>
          <c:showCatName val="0"/>
          <c:showSerName val="0"/>
          <c:showPercent val="0"/>
          <c:showBubbleSize val="0"/>
        </c:dLbls>
        <c:gapWidth val="120"/>
        <c:overlap val="100"/>
        <c:axId val="412063704"/>
        <c:axId val="412064880"/>
      </c:barChart>
      <c:catAx>
        <c:axId val="4120637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12064880"/>
        <c:crosses val="autoZero"/>
        <c:auto val="1"/>
        <c:lblAlgn val="ctr"/>
        <c:lblOffset val="100"/>
        <c:tickLblSkip val="1"/>
        <c:tickMarkSkip val="1"/>
        <c:noMultiLvlLbl val="0"/>
      </c:catAx>
      <c:valAx>
        <c:axId val="41206488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120637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福岡県鞍手町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14,998
14,726
35.60
11,168,688
10,807,463
361,223
5,180,616
13,906,943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b="0" i="0" baseline="0">
              <a:solidFill>
                <a:schemeClr val="dk1"/>
              </a:solidFill>
              <a:effectLst/>
              <a:latin typeface="+mn-lt"/>
              <a:ea typeface="+mn-ea"/>
              <a:cs typeface="+mn-cs"/>
            </a:rPr>
            <a:t>人口の減少や高齢化に加え、年々増加する社会保障費などの財政需要に対応するための財源の確保も十分でなく、財政力指数は類似団体平均を下回っている。</a:t>
          </a:r>
          <a:endParaRPr lang="ja-JP" altLang="ja-JP" sz="1400">
            <a:effectLst/>
          </a:endParaRPr>
        </a:p>
        <a:p>
          <a:r>
            <a:rPr lang="ja-JP" altLang="ja-JP" sz="1100" b="0" i="0" baseline="0">
              <a:solidFill>
                <a:schemeClr val="dk1"/>
              </a:solidFill>
              <a:effectLst/>
              <a:latin typeface="+mn-lt"/>
              <a:ea typeface="+mn-ea"/>
              <a:cs typeface="+mn-cs"/>
            </a:rPr>
            <a:t>財政基盤の強化を図るため、歳入面では、企業誘致や定住促進策に取り組み税収の向上を目指すとともに、歳出面では、ＤＸの推進など行政事務の更なる効率化を進め、財政の健全化を図る</a:t>
          </a:r>
          <a:r>
            <a:rPr lang="ja-JP" altLang="en-US" sz="1100" b="0" i="0" baseline="0">
              <a:solidFill>
                <a:schemeClr val="dk1"/>
              </a:solidFill>
              <a:effectLst/>
              <a:latin typeface="+mn-lt"/>
              <a:ea typeface="+mn-ea"/>
              <a:cs typeface="+mn-cs"/>
            </a:rPr>
            <a:t>。</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99483</xdr:rowOff>
    </xdr:from>
    <xdr:to>
      <xdr:col>23</xdr:col>
      <xdr:colOff>133350</xdr:colOff>
      <xdr:row>44</xdr:row>
      <xdr:rowOff>84667</xdr:rowOff>
    </xdr:to>
    <xdr:cxnSp macro="">
      <xdr:nvCxnSpPr>
        <xdr:cNvPr id="65" name="直線コネクタ 64">
          <a:extLst>
            <a:ext uri="{FF2B5EF4-FFF2-40B4-BE49-F238E27FC236}">
              <a16:creationId xmlns="" xmlns:a16="http://schemas.microsoft.com/office/drawing/2014/main" id="{00000000-0008-0000-0300-000041000000}"/>
            </a:ext>
          </a:extLst>
        </xdr:cNvPr>
        <xdr:cNvCxnSpPr/>
      </xdr:nvCxnSpPr>
      <xdr:spPr>
        <a:xfrm flipV="1">
          <a:off x="4953000" y="6100233"/>
          <a:ext cx="0" cy="15282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6" name="財政力最小値テキスト">
          <a:extLst>
            <a:ext uri="{FF2B5EF4-FFF2-40B4-BE49-F238E27FC236}">
              <a16:creationId xmlns="" xmlns:a16="http://schemas.microsoft.com/office/drawing/2014/main" id="{00000000-0008-0000-0300-000042000000}"/>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7" name="直線コネクタ 66">
          <a:extLst>
            <a:ext uri="{FF2B5EF4-FFF2-40B4-BE49-F238E27FC236}">
              <a16:creationId xmlns="" xmlns:a16="http://schemas.microsoft.com/office/drawing/2014/main" id="{00000000-0008-0000-0300-000043000000}"/>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14410</xdr:rowOff>
    </xdr:from>
    <xdr:ext cx="762000" cy="259045"/>
    <xdr:sp macro="" textlink="">
      <xdr:nvSpPr>
        <xdr:cNvPr id="68" name="財政力最大値テキスト">
          <a:extLst>
            <a:ext uri="{FF2B5EF4-FFF2-40B4-BE49-F238E27FC236}">
              <a16:creationId xmlns="" xmlns:a16="http://schemas.microsoft.com/office/drawing/2014/main" id="{00000000-0008-0000-0300-000044000000}"/>
            </a:ext>
          </a:extLst>
        </xdr:cNvPr>
        <xdr:cNvSpPr txBox="1"/>
      </xdr:nvSpPr>
      <xdr:spPr>
        <a:xfrm>
          <a:off x="5041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99483</xdr:rowOff>
    </xdr:from>
    <xdr:to>
      <xdr:col>24</xdr:col>
      <xdr:colOff>12700</xdr:colOff>
      <xdr:row>35</xdr:row>
      <xdr:rowOff>99483</xdr:rowOff>
    </xdr:to>
    <xdr:cxnSp macro="">
      <xdr:nvCxnSpPr>
        <xdr:cNvPr id="69" name="直線コネクタ 68">
          <a:extLst>
            <a:ext uri="{FF2B5EF4-FFF2-40B4-BE49-F238E27FC236}">
              <a16:creationId xmlns="" xmlns:a16="http://schemas.microsoft.com/office/drawing/2014/main" id="{00000000-0008-0000-0300-000045000000}"/>
            </a:ext>
          </a:extLst>
        </xdr:cNvPr>
        <xdr:cNvCxnSpPr/>
      </xdr:nvCxnSpPr>
      <xdr:spPr>
        <a:xfrm>
          <a:off x="4864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140305</xdr:rowOff>
    </xdr:from>
    <xdr:to>
      <xdr:col>23</xdr:col>
      <xdr:colOff>133350</xdr:colOff>
      <xdr:row>42</xdr:row>
      <xdr:rowOff>163285</xdr:rowOff>
    </xdr:to>
    <xdr:cxnSp macro="">
      <xdr:nvCxnSpPr>
        <xdr:cNvPr id="70" name="直線コネクタ 69">
          <a:extLst>
            <a:ext uri="{FF2B5EF4-FFF2-40B4-BE49-F238E27FC236}">
              <a16:creationId xmlns="" xmlns:a16="http://schemas.microsoft.com/office/drawing/2014/main" id="{00000000-0008-0000-0300-000046000000}"/>
            </a:ext>
          </a:extLst>
        </xdr:cNvPr>
        <xdr:cNvCxnSpPr/>
      </xdr:nvCxnSpPr>
      <xdr:spPr>
        <a:xfrm>
          <a:off x="4114800" y="7341205"/>
          <a:ext cx="8382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14108</xdr:rowOff>
    </xdr:from>
    <xdr:ext cx="762000" cy="259045"/>
    <xdr:sp macro="" textlink="">
      <xdr:nvSpPr>
        <xdr:cNvPr id="71" name="財政力平均値テキスト">
          <a:extLst>
            <a:ext uri="{FF2B5EF4-FFF2-40B4-BE49-F238E27FC236}">
              <a16:creationId xmlns="" xmlns:a16="http://schemas.microsoft.com/office/drawing/2014/main" id="{00000000-0008-0000-0300-000047000000}"/>
            </a:ext>
          </a:extLst>
        </xdr:cNvPr>
        <xdr:cNvSpPr txBox="1"/>
      </xdr:nvSpPr>
      <xdr:spPr>
        <a:xfrm>
          <a:off x="5041900" y="70435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169031</xdr:rowOff>
    </xdr:from>
    <xdr:to>
      <xdr:col>23</xdr:col>
      <xdr:colOff>184150</xdr:colOff>
      <xdr:row>42</xdr:row>
      <xdr:rowOff>99181</xdr:rowOff>
    </xdr:to>
    <xdr:sp macro="" textlink="">
      <xdr:nvSpPr>
        <xdr:cNvPr id="72" name="フローチャート: 判断 71">
          <a:extLst>
            <a:ext uri="{FF2B5EF4-FFF2-40B4-BE49-F238E27FC236}">
              <a16:creationId xmlns="" xmlns:a16="http://schemas.microsoft.com/office/drawing/2014/main" id="{00000000-0008-0000-0300-000048000000}"/>
            </a:ext>
          </a:extLst>
        </xdr:cNvPr>
        <xdr:cNvSpPr/>
      </xdr:nvSpPr>
      <xdr:spPr>
        <a:xfrm>
          <a:off x="4902200" y="719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128815</xdr:rowOff>
    </xdr:from>
    <xdr:to>
      <xdr:col>19</xdr:col>
      <xdr:colOff>133350</xdr:colOff>
      <xdr:row>42</xdr:row>
      <xdr:rowOff>140305</xdr:rowOff>
    </xdr:to>
    <xdr:cxnSp macro="">
      <xdr:nvCxnSpPr>
        <xdr:cNvPr id="73" name="直線コネクタ 72">
          <a:extLst>
            <a:ext uri="{FF2B5EF4-FFF2-40B4-BE49-F238E27FC236}">
              <a16:creationId xmlns="" xmlns:a16="http://schemas.microsoft.com/office/drawing/2014/main" id="{00000000-0008-0000-0300-000049000000}"/>
            </a:ext>
          </a:extLst>
        </xdr:cNvPr>
        <xdr:cNvCxnSpPr/>
      </xdr:nvCxnSpPr>
      <xdr:spPr>
        <a:xfrm>
          <a:off x="3225800" y="7329715"/>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169031</xdr:rowOff>
    </xdr:from>
    <xdr:to>
      <xdr:col>19</xdr:col>
      <xdr:colOff>184150</xdr:colOff>
      <xdr:row>42</xdr:row>
      <xdr:rowOff>99181</xdr:rowOff>
    </xdr:to>
    <xdr:sp macro="" textlink="">
      <xdr:nvSpPr>
        <xdr:cNvPr id="74" name="フローチャート: 判断 73">
          <a:extLst>
            <a:ext uri="{FF2B5EF4-FFF2-40B4-BE49-F238E27FC236}">
              <a16:creationId xmlns="" xmlns:a16="http://schemas.microsoft.com/office/drawing/2014/main" id="{00000000-0008-0000-0300-00004A000000}"/>
            </a:ext>
          </a:extLst>
        </xdr:cNvPr>
        <xdr:cNvSpPr/>
      </xdr:nvSpPr>
      <xdr:spPr>
        <a:xfrm>
          <a:off x="4064000" y="719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109358</xdr:rowOff>
    </xdr:from>
    <xdr:ext cx="736600" cy="259045"/>
    <xdr:sp macro="" textlink="">
      <xdr:nvSpPr>
        <xdr:cNvPr id="75" name="テキスト ボックス 74">
          <a:extLst>
            <a:ext uri="{FF2B5EF4-FFF2-40B4-BE49-F238E27FC236}">
              <a16:creationId xmlns="" xmlns:a16="http://schemas.microsoft.com/office/drawing/2014/main" id="{00000000-0008-0000-0300-00004B000000}"/>
            </a:ext>
          </a:extLst>
        </xdr:cNvPr>
        <xdr:cNvSpPr txBox="1"/>
      </xdr:nvSpPr>
      <xdr:spPr>
        <a:xfrm>
          <a:off x="3733800" y="69673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105833</xdr:rowOff>
    </xdr:from>
    <xdr:to>
      <xdr:col>15</xdr:col>
      <xdr:colOff>82550</xdr:colOff>
      <xdr:row>42</xdr:row>
      <xdr:rowOff>128815</xdr:rowOff>
    </xdr:to>
    <xdr:cxnSp macro="">
      <xdr:nvCxnSpPr>
        <xdr:cNvPr id="76" name="直線コネクタ 75">
          <a:extLst>
            <a:ext uri="{FF2B5EF4-FFF2-40B4-BE49-F238E27FC236}">
              <a16:creationId xmlns="" xmlns:a16="http://schemas.microsoft.com/office/drawing/2014/main" id="{00000000-0008-0000-0300-00004C000000}"/>
            </a:ext>
          </a:extLst>
        </xdr:cNvPr>
        <xdr:cNvCxnSpPr/>
      </xdr:nvCxnSpPr>
      <xdr:spPr>
        <a:xfrm>
          <a:off x="2336800" y="7306733"/>
          <a:ext cx="889000" cy="2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157541</xdr:rowOff>
    </xdr:from>
    <xdr:to>
      <xdr:col>15</xdr:col>
      <xdr:colOff>133350</xdr:colOff>
      <xdr:row>42</xdr:row>
      <xdr:rowOff>87691</xdr:rowOff>
    </xdr:to>
    <xdr:sp macro="" textlink="">
      <xdr:nvSpPr>
        <xdr:cNvPr id="77" name="フローチャート: 判断 76">
          <a:extLst>
            <a:ext uri="{FF2B5EF4-FFF2-40B4-BE49-F238E27FC236}">
              <a16:creationId xmlns="" xmlns:a16="http://schemas.microsoft.com/office/drawing/2014/main" id="{00000000-0008-0000-0300-00004D000000}"/>
            </a:ext>
          </a:extLst>
        </xdr:cNvPr>
        <xdr:cNvSpPr/>
      </xdr:nvSpPr>
      <xdr:spPr>
        <a:xfrm>
          <a:off x="3175000" y="718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97868</xdr:rowOff>
    </xdr:from>
    <xdr:ext cx="762000" cy="259045"/>
    <xdr:sp macro="" textlink="">
      <xdr:nvSpPr>
        <xdr:cNvPr id="78" name="テキスト ボックス 77">
          <a:extLst>
            <a:ext uri="{FF2B5EF4-FFF2-40B4-BE49-F238E27FC236}">
              <a16:creationId xmlns="" xmlns:a16="http://schemas.microsoft.com/office/drawing/2014/main" id="{00000000-0008-0000-0300-00004E000000}"/>
            </a:ext>
          </a:extLst>
        </xdr:cNvPr>
        <xdr:cNvSpPr txBox="1"/>
      </xdr:nvSpPr>
      <xdr:spPr>
        <a:xfrm>
          <a:off x="2844800" y="6955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94343</xdr:rowOff>
    </xdr:from>
    <xdr:to>
      <xdr:col>11</xdr:col>
      <xdr:colOff>31750</xdr:colOff>
      <xdr:row>42</xdr:row>
      <xdr:rowOff>105833</xdr:rowOff>
    </xdr:to>
    <xdr:cxnSp macro="">
      <xdr:nvCxnSpPr>
        <xdr:cNvPr id="79" name="直線コネクタ 78">
          <a:extLst>
            <a:ext uri="{FF2B5EF4-FFF2-40B4-BE49-F238E27FC236}">
              <a16:creationId xmlns="" xmlns:a16="http://schemas.microsoft.com/office/drawing/2014/main" id="{00000000-0008-0000-0300-00004F000000}"/>
            </a:ext>
          </a:extLst>
        </xdr:cNvPr>
        <xdr:cNvCxnSpPr/>
      </xdr:nvCxnSpPr>
      <xdr:spPr>
        <a:xfrm>
          <a:off x="1447800" y="7295243"/>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134559</xdr:rowOff>
    </xdr:from>
    <xdr:to>
      <xdr:col>11</xdr:col>
      <xdr:colOff>82550</xdr:colOff>
      <xdr:row>42</xdr:row>
      <xdr:rowOff>64709</xdr:rowOff>
    </xdr:to>
    <xdr:sp macro="" textlink="">
      <xdr:nvSpPr>
        <xdr:cNvPr id="80" name="フローチャート: 判断 79">
          <a:extLst>
            <a:ext uri="{FF2B5EF4-FFF2-40B4-BE49-F238E27FC236}">
              <a16:creationId xmlns="" xmlns:a16="http://schemas.microsoft.com/office/drawing/2014/main" id="{00000000-0008-0000-0300-000050000000}"/>
            </a:ext>
          </a:extLst>
        </xdr:cNvPr>
        <xdr:cNvSpPr/>
      </xdr:nvSpPr>
      <xdr:spPr>
        <a:xfrm>
          <a:off x="2286000" y="71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74886</xdr:rowOff>
    </xdr:from>
    <xdr:ext cx="762000" cy="259045"/>
    <xdr:sp macro="" textlink="">
      <xdr:nvSpPr>
        <xdr:cNvPr id="81" name="テキスト ボックス 80">
          <a:extLst>
            <a:ext uri="{FF2B5EF4-FFF2-40B4-BE49-F238E27FC236}">
              <a16:creationId xmlns="" xmlns:a16="http://schemas.microsoft.com/office/drawing/2014/main" id="{00000000-0008-0000-0300-000051000000}"/>
            </a:ext>
          </a:extLst>
        </xdr:cNvPr>
        <xdr:cNvSpPr txBox="1"/>
      </xdr:nvSpPr>
      <xdr:spPr>
        <a:xfrm>
          <a:off x="1955800" y="6932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146050</xdr:rowOff>
    </xdr:from>
    <xdr:to>
      <xdr:col>7</xdr:col>
      <xdr:colOff>31750</xdr:colOff>
      <xdr:row>42</xdr:row>
      <xdr:rowOff>76200</xdr:rowOff>
    </xdr:to>
    <xdr:sp macro="" textlink="">
      <xdr:nvSpPr>
        <xdr:cNvPr id="82" name="フローチャート: 判断 81">
          <a:extLst>
            <a:ext uri="{FF2B5EF4-FFF2-40B4-BE49-F238E27FC236}">
              <a16:creationId xmlns="" xmlns:a16="http://schemas.microsoft.com/office/drawing/2014/main" id="{00000000-0008-0000-0300-000052000000}"/>
            </a:ext>
          </a:extLst>
        </xdr:cNvPr>
        <xdr:cNvSpPr/>
      </xdr:nvSpPr>
      <xdr:spPr>
        <a:xfrm>
          <a:off x="1397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86377</xdr:rowOff>
    </xdr:from>
    <xdr:ext cx="762000" cy="259045"/>
    <xdr:sp macro="" textlink="">
      <xdr:nvSpPr>
        <xdr:cNvPr id="83" name="テキスト ボックス 82">
          <a:extLst>
            <a:ext uri="{FF2B5EF4-FFF2-40B4-BE49-F238E27FC236}">
              <a16:creationId xmlns="" xmlns:a16="http://schemas.microsoft.com/office/drawing/2014/main" id="{00000000-0008-0000-0300-000053000000}"/>
            </a:ext>
          </a:extLst>
        </xdr:cNvPr>
        <xdr:cNvSpPr txBox="1"/>
      </xdr:nvSpPr>
      <xdr:spPr>
        <a:xfrm>
          <a:off x="1066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112485</xdr:rowOff>
    </xdr:from>
    <xdr:to>
      <xdr:col>23</xdr:col>
      <xdr:colOff>184150</xdr:colOff>
      <xdr:row>43</xdr:row>
      <xdr:rowOff>42635</xdr:rowOff>
    </xdr:to>
    <xdr:sp macro="" textlink="">
      <xdr:nvSpPr>
        <xdr:cNvPr id="89" name="楕円 88">
          <a:extLst>
            <a:ext uri="{FF2B5EF4-FFF2-40B4-BE49-F238E27FC236}">
              <a16:creationId xmlns="" xmlns:a16="http://schemas.microsoft.com/office/drawing/2014/main" id="{00000000-0008-0000-0300-000059000000}"/>
            </a:ext>
          </a:extLst>
        </xdr:cNvPr>
        <xdr:cNvSpPr/>
      </xdr:nvSpPr>
      <xdr:spPr>
        <a:xfrm>
          <a:off x="4902200" y="73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84562</xdr:rowOff>
    </xdr:from>
    <xdr:ext cx="762000" cy="259045"/>
    <xdr:sp macro="" textlink="">
      <xdr:nvSpPr>
        <xdr:cNvPr id="90" name="財政力該当値テキスト">
          <a:extLst>
            <a:ext uri="{FF2B5EF4-FFF2-40B4-BE49-F238E27FC236}">
              <a16:creationId xmlns="" xmlns:a16="http://schemas.microsoft.com/office/drawing/2014/main" id="{00000000-0008-0000-0300-00005A000000}"/>
            </a:ext>
          </a:extLst>
        </xdr:cNvPr>
        <xdr:cNvSpPr txBox="1"/>
      </xdr:nvSpPr>
      <xdr:spPr>
        <a:xfrm>
          <a:off x="5041900" y="7285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89505</xdr:rowOff>
    </xdr:from>
    <xdr:to>
      <xdr:col>19</xdr:col>
      <xdr:colOff>184150</xdr:colOff>
      <xdr:row>43</xdr:row>
      <xdr:rowOff>19655</xdr:rowOff>
    </xdr:to>
    <xdr:sp macro="" textlink="">
      <xdr:nvSpPr>
        <xdr:cNvPr id="91" name="楕円 90">
          <a:extLst>
            <a:ext uri="{FF2B5EF4-FFF2-40B4-BE49-F238E27FC236}">
              <a16:creationId xmlns="" xmlns:a16="http://schemas.microsoft.com/office/drawing/2014/main" id="{00000000-0008-0000-0300-00005B000000}"/>
            </a:ext>
          </a:extLst>
        </xdr:cNvPr>
        <xdr:cNvSpPr/>
      </xdr:nvSpPr>
      <xdr:spPr>
        <a:xfrm>
          <a:off x="4064000" y="729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4432</xdr:rowOff>
    </xdr:from>
    <xdr:ext cx="736600" cy="259045"/>
    <xdr:sp macro="" textlink="">
      <xdr:nvSpPr>
        <xdr:cNvPr id="92" name="テキスト ボックス 91">
          <a:extLst>
            <a:ext uri="{FF2B5EF4-FFF2-40B4-BE49-F238E27FC236}">
              <a16:creationId xmlns="" xmlns:a16="http://schemas.microsoft.com/office/drawing/2014/main" id="{00000000-0008-0000-0300-00005C000000}"/>
            </a:ext>
          </a:extLst>
        </xdr:cNvPr>
        <xdr:cNvSpPr txBox="1"/>
      </xdr:nvSpPr>
      <xdr:spPr>
        <a:xfrm>
          <a:off x="3733800" y="73767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78015</xdr:rowOff>
    </xdr:from>
    <xdr:to>
      <xdr:col>15</xdr:col>
      <xdr:colOff>133350</xdr:colOff>
      <xdr:row>43</xdr:row>
      <xdr:rowOff>8165</xdr:rowOff>
    </xdr:to>
    <xdr:sp macro="" textlink="">
      <xdr:nvSpPr>
        <xdr:cNvPr id="93" name="楕円 92">
          <a:extLst>
            <a:ext uri="{FF2B5EF4-FFF2-40B4-BE49-F238E27FC236}">
              <a16:creationId xmlns="" xmlns:a16="http://schemas.microsoft.com/office/drawing/2014/main" id="{00000000-0008-0000-0300-00005D000000}"/>
            </a:ext>
          </a:extLst>
        </xdr:cNvPr>
        <xdr:cNvSpPr/>
      </xdr:nvSpPr>
      <xdr:spPr>
        <a:xfrm>
          <a:off x="3175000" y="727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164392</xdr:rowOff>
    </xdr:from>
    <xdr:ext cx="762000" cy="259045"/>
    <xdr:sp macro="" textlink="">
      <xdr:nvSpPr>
        <xdr:cNvPr id="94" name="テキスト ボックス 93">
          <a:extLst>
            <a:ext uri="{FF2B5EF4-FFF2-40B4-BE49-F238E27FC236}">
              <a16:creationId xmlns="" xmlns:a16="http://schemas.microsoft.com/office/drawing/2014/main" id="{00000000-0008-0000-0300-00005E000000}"/>
            </a:ext>
          </a:extLst>
        </xdr:cNvPr>
        <xdr:cNvSpPr txBox="1"/>
      </xdr:nvSpPr>
      <xdr:spPr>
        <a:xfrm>
          <a:off x="2844800" y="7365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55033</xdr:rowOff>
    </xdr:from>
    <xdr:to>
      <xdr:col>11</xdr:col>
      <xdr:colOff>82550</xdr:colOff>
      <xdr:row>42</xdr:row>
      <xdr:rowOff>156633</xdr:rowOff>
    </xdr:to>
    <xdr:sp macro="" textlink="">
      <xdr:nvSpPr>
        <xdr:cNvPr id="95" name="楕円 94">
          <a:extLst>
            <a:ext uri="{FF2B5EF4-FFF2-40B4-BE49-F238E27FC236}">
              <a16:creationId xmlns="" xmlns:a16="http://schemas.microsoft.com/office/drawing/2014/main" id="{00000000-0008-0000-0300-00005F000000}"/>
            </a:ext>
          </a:extLst>
        </xdr:cNvPr>
        <xdr:cNvSpPr/>
      </xdr:nvSpPr>
      <xdr:spPr>
        <a:xfrm>
          <a:off x="2286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141410</xdr:rowOff>
    </xdr:from>
    <xdr:ext cx="762000" cy="259045"/>
    <xdr:sp macro="" textlink="">
      <xdr:nvSpPr>
        <xdr:cNvPr id="96" name="テキスト ボックス 95">
          <a:extLst>
            <a:ext uri="{FF2B5EF4-FFF2-40B4-BE49-F238E27FC236}">
              <a16:creationId xmlns="" xmlns:a16="http://schemas.microsoft.com/office/drawing/2014/main" id="{00000000-0008-0000-0300-000060000000}"/>
            </a:ext>
          </a:extLst>
        </xdr:cNvPr>
        <xdr:cNvSpPr txBox="1"/>
      </xdr:nvSpPr>
      <xdr:spPr>
        <a:xfrm>
          <a:off x="1955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43543</xdr:rowOff>
    </xdr:from>
    <xdr:to>
      <xdr:col>7</xdr:col>
      <xdr:colOff>31750</xdr:colOff>
      <xdr:row>42</xdr:row>
      <xdr:rowOff>145143</xdr:rowOff>
    </xdr:to>
    <xdr:sp macro="" textlink="">
      <xdr:nvSpPr>
        <xdr:cNvPr id="97" name="楕円 96">
          <a:extLst>
            <a:ext uri="{FF2B5EF4-FFF2-40B4-BE49-F238E27FC236}">
              <a16:creationId xmlns="" xmlns:a16="http://schemas.microsoft.com/office/drawing/2014/main" id="{00000000-0008-0000-0300-000061000000}"/>
            </a:ext>
          </a:extLst>
        </xdr:cNvPr>
        <xdr:cNvSpPr/>
      </xdr:nvSpPr>
      <xdr:spPr>
        <a:xfrm>
          <a:off x="1397000" y="724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129920</xdr:rowOff>
    </xdr:from>
    <xdr:ext cx="762000" cy="259045"/>
    <xdr:sp macro="" textlink="">
      <xdr:nvSpPr>
        <xdr:cNvPr id="98" name="テキスト ボックス 97">
          <a:extLst>
            <a:ext uri="{FF2B5EF4-FFF2-40B4-BE49-F238E27FC236}">
              <a16:creationId xmlns="" xmlns:a16="http://schemas.microsoft.com/office/drawing/2014/main" id="{00000000-0008-0000-0300-000062000000}"/>
            </a:ext>
          </a:extLst>
        </xdr:cNvPr>
        <xdr:cNvSpPr txBox="1"/>
      </xdr:nvSpPr>
      <xdr:spPr>
        <a:xfrm>
          <a:off x="1066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本年度の経常収支比率は、</a:t>
          </a:r>
          <a:r>
            <a:rPr kumimoji="1" lang="ja-JP" altLang="en-US" sz="1100" b="0" i="0" baseline="0">
              <a:solidFill>
                <a:sysClr val="windowText" lastClr="000000"/>
              </a:solidFill>
              <a:effectLst/>
              <a:latin typeface="+mn-lt"/>
              <a:ea typeface="+mn-ea"/>
              <a:cs typeface="+mn-cs"/>
            </a:rPr>
            <a:t>くらて病院運営費</a:t>
          </a:r>
          <a:r>
            <a:rPr kumimoji="1" lang="ja-JP" altLang="ja-JP" sz="1100" b="0" i="0" baseline="0">
              <a:solidFill>
                <a:sysClr val="windowText" lastClr="000000"/>
              </a:solidFill>
              <a:effectLst/>
              <a:latin typeface="+mn-lt"/>
              <a:ea typeface="+mn-ea"/>
              <a:cs typeface="+mn-cs"/>
            </a:rPr>
            <a:t>やゴミ処理施設に係る一部事務組合負担金の</a:t>
          </a:r>
          <a:r>
            <a:rPr kumimoji="1" lang="ja-JP" altLang="en-US" sz="1100" b="0" i="0" baseline="0">
              <a:solidFill>
                <a:sysClr val="windowText" lastClr="000000"/>
              </a:solidFill>
              <a:effectLst/>
              <a:latin typeface="+mn-lt"/>
              <a:ea typeface="+mn-ea"/>
              <a:cs typeface="+mn-cs"/>
            </a:rPr>
            <a:t>増加</a:t>
          </a:r>
          <a:r>
            <a:rPr kumimoji="1" lang="ja-JP" altLang="ja-JP" sz="1100" b="0" i="0" baseline="0">
              <a:solidFill>
                <a:sysClr val="windowText" lastClr="000000"/>
              </a:solidFill>
              <a:effectLst/>
              <a:latin typeface="+mn-lt"/>
              <a:ea typeface="+mn-ea"/>
              <a:cs typeface="+mn-cs"/>
            </a:rPr>
            <a:t>などにより、前年度と比較して</a:t>
          </a:r>
          <a:r>
            <a:rPr kumimoji="1" lang="en-US" altLang="ja-JP" sz="1100" b="0" i="0" baseline="0">
              <a:solidFill>
                <a:sysClr val="windowText" lastClr="000000"/>
              </a:solidFill>
              <a:effectLst/>
              <a:latin typeface="+mn-lt"/>
              <a:ea typeface="+mn-ea"/>
              <a:cs typeface="+mn-cs"/>
            </a:rPr>
            <a:t>2.4</a:t>
          </a:r>
          <a:r>
            <a:rPr kumimoji="1" lang="ja-JP" altLang="ja-JP" sz="1100" b="0" i="0" baseline="0">
              <a:solidFill>
                <a:sysClr val="windowText" lastClr="000000"/>
              </a:solidFill>
              <a:effectLst/>
              <a:latin typeface="+mn-lt"/>
              <a:ea typeface="+mn-ea"/>
              <a:cs typeface="+mn-cs"/>
            </a:rPr>
            <a:t>ポイント</a:t>
          </a:r>
          <a:r>
            <a:rPr kumimoji="1" lang="ja-JP" altLang="en-US" sz="1100" b="0" i="0" baseline="0">
              <a:solidFill>
                <a:sysClr val="windowText" lastClr="000000"/>
              </a:solidFill>
              <a:effectLst/>
              <a:latin typeface="+mn-lt"/>
              <a:ea typeface="+mn-ea"/>
              <a:cs typeface="+mn-cs"/>
            </a:rPr>
            <a:t>増加</a:t>
          </a:r>
          <a:r>
            <a:rPr kumimoji="1" lang="ja-JP" altLang="ja-JP" sz="1100" b="0" i="0" baseline="0">
              <a:solidFill>
                <a:sysClr val="windowText" lastClr="000000"/>
              </a:solidFill>
              <a:effectLst/>
              <a:latin typeface="+mn-lt"/>
              <a:ea typeface="+mn-ea"/>
              <a:cs typeface="+mn-cs"/>
            </a:rPr>
            <a:t>した。</a:t>
          </a:r>
          <a:endParaRPr lang="ja-JP" altLang="ja-JP" sz="1400">
            <a:solidFill>
              <a:sysClr val="windowText" lastClr="000000"/>
            </a:solidFill>
            <a:effectLst/>
          </a:endParaRPr>
        </a:p>
        <a:p>
          <a:pPr eaLnBrk="1" fontAlgn="auto" latinLnBrk="0" hangingPunct="1"/>
          <a:r>
            <a:rPr kumimoji="1" lang="ja-JP" altLang="en-US" sz="1100" b="0" i="0" baseline="0">
              <a:solidFill>
                <a:schemeClr val="dk1"/>
              </a:solidFill>
              <a:effectLst/>
              <a:latin typeface="+mn-lt"/>
              <a:ea typeface="+mn-ea"/>
              <a:cs typeface="+mn-cs"/>
            </a:rPr>
            <a:t>また</a:t>
          </a:r>
          <a:r>
            <a:rPr kumimoji="1" lang="ja-JP" altLang="ja-JP" sz="1100" b="0" i="0" baseline="0">
              <a:solidFill>
                <a:schemeClr val="dk1"/>
              </a:solidFill>
              <a:effectLst/>
              <a:latin typeface="+mn-lt"/>
              <a:ea typeface="+mn-ea"/>
              <a:cs typeface="+mn-cs"/>
            </a:rPr>
            <a:t>、現在、大規模事業（新庁舎等建設事業・小学校統合事業）の取組を進めており、将来的に公債費負担の増加が見込まれるため、厳しい財政運営は続く見込みである。そのため、歳出面においては、第７次行財政改革（令和２年度～令和</a:t>
          </a:r>
          <a:r>
            <a:rPr kumimoji="1" lang="ja-JP" altLang="en-US" sz="1100" b="0" i="0" baseline="0">
              <a:solidFill>
                <a:schemeClr val="dk1"/>
              </a:solidFill>
              <a:effectLst/>
              <a:latin typeface="+mn-lt"/>
              <a:ea typeface="+mn-ea"/>
              <a:cs typeface="+mn-cs"/>
            </a:rPr>
            <a:t>６</a:t>
          </a:r>
          <a:r>
            <a:rPr kumimoji="1" lang="ja-JP" altLang="ja-JP" sz="1100" b="0" i="0" baseline="0">
              <a:solidFill>
                <a:schemeClr val="dk1"/>
              </a:solidFill>
              <a:effectLst/>
              <a:latin typeface="+mn-lt"/>
              <a:ea typeface="+mn-ea"/>
              <a:cs typeface="+mn-cs"/>
            </a:rPr>
            <a:t>年度）に基づき適正な人事管理を図るとともに、経常的経費の抑制を図りながら、財政の健全化を図る。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a:extLst>
            <a:ext uri="{FF2B5EF4-FFF2-40B4-BE49-F238E27FC236}">
              <a16:creationId xmlns="" xmlns:a16="http://schemas.microsoft.com/office/drawing/2014/main" id="{00000000-0008-0000-0300-000073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a:extLst>
            <a:ext uri="{FF2B5EF4-FFF2-40B4-BE49-F238E27FC236}">
              <a16:creationId xmlns="" xmlns:a16="http://schemas.microsoft.com/office/drawing/2014/main" id="{00000000-0008-0000-0300-000074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a:extLst>
            <a:ext uri="{FF2B5EF4-FFF2-40B4-BE49-F238E27FC236}">
              <a16:creationId xmlns="" xmlns:a16="http://schemas.microsoft.com/office/drawing/2014/main" id="{00000000-0008-0000-0300-000075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a:extLst>
            <a:ext uri="{FF2B5EF4-FFF2-40B4-BE49-F238E27FC236}">
              <a16:creationId xmlns="" xmlns:a16="http://schemas.microsoft.com/office/drawing/2014/main" id="{00000000-0008-0000-0300-000076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a:extLst>
            <a:ext uri="{FF2B5EF4-FFF2-40B4-BE49-F238E27FC236}">
              <a16:creationId xmlns="" xmlns:a16="http://schemas.microsoft.com/office/drawing/2014/main" id="{00000000-0008-0000-0300-000077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a:extLst>
            <a:ext uri="{FF2B5EF4-FFF2-40B4-BE49-F238E27FC236}">
              <a16:creationId xmlns="" xmlns:a16="http://schemas.microsoft.com/office/drawing/2014/main" id="{00000000-0008-0000-0300-000078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a:extLst>
            <a:ext uri="{FF2B5EF4-FFF2-40B4-BE49-F238E27FC236}">
              <a16:creationId xmlns="" xmlns:a16="http://schemas.microsoft.com/office/drawing/2014/main" id="{00000000-0008-0000-0300-000079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a:extLst>
            <a:ext uri="{FF2B5EF4-FFF2-40B4-BE49-F238E27FC236}">
              <a16:creationId xmlns="" xmlns:a16="http://schemas.microsoft.com/office/drawing/2014/main" id="{00000000-0008-0000-0300-00007A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a:extLst>
            <a:ext uri="{FF2B5EF4-FFF2-40B4-BE49-F238E27FC236}">
              <a16:creationId xmlns="" xmlns:a16="http://schemas.microsoft.com/office/drawing/2014/main" id="{00000000-0008-0000-0300-00007B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a:extLst>
            <a:ext uri="{FF2B5EF4-FFF2-40B4-BE49-F238E27FC236}">
              <a16:creationId xmlns="" xmlns:a16="http://schemas.microsoft.com/office/drawing/2014/main" id="{00000000-0008-0000-0300-00007C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 xmlns:a16="http://schemas.microsoft.com/office/drawing/2014/main" id="{00000000-0008-0000-0300-00007D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 xmlns:a16="http://schemas.microsoft.com/office/drawing/2014/main" id="{00000000-0008-0000-0300-00007E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 xmlns:a16="http://schemas.microsoft.com/office/drawing/2014/main" id="{00000000-0008-0000-0300-00007F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155152</xdr:rowOff>
    </xdr:from>
    <xdr:to>
      <xdr:col>23</xdr:col>
      <xdr:colOff>133350</xdr:colOff>
      <xdr:row>67</xdr:row>
      <xdr:rowOff>148379</xdr:rowOff>
    </xdr:to>
    <xdr:cxnSp macro="">
      <xdr:nvCxnSpPr>
        <xdr:cNvPr id="128" name="直線コネクタ 127">
          <a:extLst>
            <a:ext uri="{FF2B5EF4-FFF2-40B4-BE49-F238E27FC236}">
              <a16:creationId xmlns="" xmlns:a16="http://schemas.microsoft.com/office/drawing/2014/main" id="{00000000-0008-0000-0300-000080000000}"/>
            </a:ext>
          </a:extLst>
        </xdr:cNvPr>
        <xdr:cNvCxnSpPr/>
      </xdr:nvCxnSpPr>
      <xdr:spPr>
        <a:xfrm flipV="1">
          <a:off x="4953000" y="10099252"/>
          <a:ext cx="0" cy="15362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120456</xdr:rowOff>
    </xdr:from>
    <xdr:ext cx="762000" cy="259045"/>
    <xdr:sp macro="" textlink="">
      <xdr:nvSpPr>
        <xdr:cNvPr id="129" name="財政構造の弾力性最小値テキスト">
          <a:extLst>
            <a:ext uri="{FF2B5EF4-FFF2-40B4-BE49-F238E27FC236}">
              <a16:creationId xmlns="" xmlns:a16="http://schemas.microsoft.com/office/drawing/2014/main" id="{00000000-0008-0000-0300-000081000000}"/>
            </a:ext>
          </a:extLst>
        </xdr:cNvPr>
        <xdr:cNvSpPr txBox="1"/>
      </xdr:nvSpPr>
      <xdr:spPr>
        <a:xfrm>
          <a:off x="5041900" y="11607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148379</xdr:rowOff>
    </xdr:from>
    <xdr:to>
      <xdr:col>24</xdr:col>
      <xdr:colOff>12700</xdr:colOff>
      <xdr:row>67</xdr:row>
      <xdr:rowOff>148379</xdr:rowOff>
    </xdr:to>
    <xdr:cxnSp macro="">
      <xdr:nvCxnSpPr>
        <xdr:cNvPr id="130" name="直線コネクタ 129">
          <a:extLst>
            <a:ext uri="{FF2B5EF4-FFF2-40B4-BE49-F238E27FC236}">
              <a16:creationId xmlns="" xmlns:a16="http://schemas.microsoft.com/office/drawing/2014/main" id="{00000000-0008-0000-0300-000082000000}"/>
            </a:ext>
          </a:extLst>
        </xdr:cNvPr>
        <xdr:cNvCxnSpPr/>
      </xdr:nvCxnSpPr>
      <xdr:spPr>
        <a:xfrm>
          <a:off x="4864100" y="11635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70079</xdr:rowOff>
    </xdr:from>
    <xdr:ext cx="762000" cy="259045"/>
    <xdr:sp macro="" textlink="">
      <xdr:nvSpPr>
        <xdr:cNvPr id="131" name="財政構造の弾力性最大値テキスト">
          <a:extLst>
            <a:ext uri="{FF2B5EF4-FFF2-40B4-BE49-F238E27FC236}">
              <a16:creationId xmlns="" xmlns:a16="http://schemas.microsoft.com/office/drawing/2014/main" id="{00000000-0008-0000-0300-000083000000}"/>
            </a:ext>
          </a:extLst>
        </xdr:cNvPr>
        <xdr:cNvSpPr txBox="1"/>
      </xdr:nvSpPr>
      <xdr:spPr>
        <a:xfrm>
          <a:off x="5041900" y="9842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155152</xdr:rowOff>
    </xdr:from>
    <xdr:to>
      <xdr:col>24</xdr:col>
      <xdr:colOff>12700</xdr:colOff>
      <xdr:row>58</xdr:row>
      <xdr:rowOff>155152</xdr:rowOff>
    </xdr:to>
    <xdr:cxnSp macro="">
      <xdr:nvCxnSpPr>
        <xdr:cNvPr id="132" name="直線コネクタ 131">
          <a:extLst>
            <a:ext uri="{FF2B5EF4-FFF2-40B4-BE49-F238E27FC236}">
              <a16:creationId xmlns="" xmlns:a16="http://schemas.microsoft.com/office/drawing/2014/main" id="{00000000-0008-0000-0300-000084000000}"/>
            </a:ext>
          </a:extLst>
        </xdr:cNvPr>
        <xdr:cNvCxnSpPr/>
      </xdr:nvCxnSpPr>
      <xdr:spPr>
        <a:xfrm>
          <a:off x="4864100" y="10099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129329</xdr:rowOff>
    </xdr:from>
    <xdr:to>
      <xdr:col>23</xdr:col>
      <xdr:colOff>133350</xdr:colOff>
      <xdr:row>66</xdr:row>
      <xdr:rowOff>54398</xdr:rowOff>
    </xdr:to>
    <xdr:cxnSp macro="">
      <xdr:nvCxnSpPr>
        <xdr:cNvPr id="133" name="直線コネクタ 132">
          <a:extLst>
            <a:ext uri="{FF2B5EF4-FFF2-40B4-BE49-F238E27FC236}">
              <a16:creationId xmlns="" xmlns:a16="http://schemas.microsoft.com/office/drawing/2014/main" id="{00000000-0008-0000-0300-000085000000}"/>
            </a:ext>
          </a:extLst>
        </xdr:cNvPr>
        <xdr:cNvCxnSpPr/>
      </xdr:nvCxnSpPr>
      <xdr:spPr>
        <a:xfrm>
          <a:off x="4114800" y="11273579"/>
          <a:ext cx="838200" cy="9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141833</xdr:rowOff>
    </xdr:from>
    <xdr:ext cx="762000" cy="259045"/>
    <xdr:sp macro="" textlink="">
      <xdr:nvSpPr>
        <xdr:cNvPr id="134" name="財政構造の弾力性平均値テキスト">
          <a:extLst>
            <a:ext uri="{FF2B5EF4-FFF2-40B4-BE49-F238E27FC236}">
              <a16:creationId xmlns="" xmlns:a16="http://schemas.microsoft.com/office/drawing/2014/main" id="{00000000-0008-0000-0300-000086000000}"/>
            </a:ext>
          </a:extLst>
        </xdr:cNvPr>
        <xdr:cNvSpPr txBox="1"/>
      </xdr:nvSpPr>
      <xdr:spPr>
        <a:xfrm>
          <a:off x="5041900" y="109431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125306</xdr:rowOff>
    </xdr:from>
    <xdr:to>
      <xdr:col>23</xdr:col>
      <xdr:colOff>184150</xdr:colOff>
      <xdr:row>65</xdr:row>
      <xdr:rowOff>55456</xdr:rowOff>
    </xdr:to>
    <xdr:sp macro="" textlink="">
      <xdr:nvSpPr>
        <xdr:cNvPr id="135" name="フローチャート: 判断 134">
          <a:extLst>
            <a:ext uri="{FF2B5EF4-FFF2-40B4-BE49-F238E27FC236}">
              <a16:creationId xmlns="" xmlns:a16="http://schemas.microsoft.com/office/drawing/2014/main" id="{00000000-0008-0000-0300-000087000000}"/>
            </a:ext>
          </a:extLst>
        </xdr:cNvPr>
        <xdr:cNvSpPr/>
      </xdr:nvSpPr>
      <xdr:spPr>
        <a:xfrm>
          <a:off x="4902200" y="11098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129329</xdr:rowOff>
    </xdr:from>
    <xdr:to>
      <xdr:col>19</xdr:col>
      <xdr:colOff>133350</xdr:colOff>
      <xdr:row>66</xdr:row>
      <xdr:rowOff>34290</xdr:rowOff>
    </xdr:to>
    <xdr:cxnSp macro="">
      <xdr:nvCxnSpPr>
        <xdr:cNvPr id="136" name="直線コネクタ 135">
          <a:extLst>
            <a:ext uri="{FF2B5EF4-FFF2-40B4-BE49-F238E27FC236}">
              <a16:creationId xmlns="" xmlns:a16="http://schemas.microsoft.com/office/drawing/2014/main" id="{00000000-0008-0000-0300-000088000000}"/>
            </a:ext>
          </a:extLst>
        </xdr:cNvPr>
        <xdr:cNvCxnSpPr/>
      </xdr:nvCxnSpPr>
      <xdr:spPr>
        <a:xfrm flipV="1">
          <a:off x="3225800" y="11273579"/>
          <a:ext cx="889000" cy="76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101177</xdr:rowOff>
    </xdr:from>
    <xdr:to>
      <xdr:col>19</xdr:col>
      <xdr:colOff>184150</xdr:colOff>
      <xdr:row>65</xdr:row>
      <xdr:rowOff>31327</xdr:rowOff>
    </xdr:to>
    <xdr:sp macro="" textlink="">
      <xdr:nvSpPr>
        <xdr:cNvPr id="137" name="フローチャート: 判断 136">
          <a:extLst>
            <a:ext uri="{FF2B5EF4-FFF2-40B4-BE49-F238E27FC236}">
              <a16:creationId xmlns="" xmlns:a16="http://schemas.microsoft.com/office/drawing/2014/main" id="{00000000-0008-0000-0300-000089000000}"/>
            </a:ext>
          </a:extLst>
        </xdr:cNvPr>
        <xdr:cNvSpPr/>
      </xdr:nvSpPr>
      <xdr:spPr>
        <a:xfrm>
          <a:off x="4064000" y="11073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41504</xdr:rowOff>
    </xdr:from>
    <xdr:ext cx="736600" cy="259045"/>
    <xdr:sp macro="" textlink="">
      <xdr:nvSpPr>
        <xdr:cNvPr id="138" name="テキスト ボックス 137">
          <a:extLst>
            <a:ext uri="{FF2B5EF4-FFF2-40B4-BE49-F238E27FC236}">
              <a16:creationId xmlns="" xmlns:a16="http://schemas.microsoft.com/office/drawing/2014/main" id="{00000000-0008-0000-0300-00008A000000}"/>
            </a:ext>
          </a:extLst>
        </xdr:cNvPr>
        <xdr:cNvSpPr txBox="1"/>
      </xdr:nvSpPr>
      <xdr:spPr>
        <a:xfrm>
          <a:off x="3733800" y="108428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66</xdr:row>
      <xdr:rowOff>34290</xdr:rowOff>
    </xdr:from>
    <xdr:to>
      <xdr:col>15</xdr:col>
      <xdr:colOff>82550</xdr:colOff>
      <xdr:row>67</xdr:row>
      <xdr:rowOff>92075</xdr:rowOff>
    </xdr:to>
    <xdr:cxnSp macro="">
      <xdr:nvCxnSpPr>
        <xdr:cNvPr id="139" name="直線コネクタ 138">
          <a:extLst>
            <a:ext uri="{FF2B5EF4-FFF2-40B4-BE49-F238E27FC236}">
              <a16:creationId xmlns="" xmlns:a16="http://schemas.microsoft.com/office/drawing/2014/main" id="{00000000-0008-0000-0300-00008B000000}"/>
            </a:ext>
          </a:extLst>
        </xdr:cNvPr>
        <xdr:cNvCxnSpPr/>
      </xdr:nvCxnSpPr>
      <xdr:spPr>
        <a:xfrm flipV="1">
          <a:off x="2336800" y="11349990"/>
          <a:ext cx="889000" cy="229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115781</xdr:rowOff>
    </xdr:from>
    <xdr:to>
      <xdr:col>15</xdr:col>
      <xdr:colOff>133350</xdr:colOff>
      <xdr:row>64</xdr:row>
      <xdr:rowOff>45931</xdr:rowOff>
    </xdr:to>
    <xdr:sp macro="" textlink="">
      <xdr:nvSpPr>
        <xdr:cNvPr id="140" name="フローチャート: 判断 139">
          <a:extLst>
            <a:ext uri="{FF2B5EF4-FFF2-40B4-BE49-F238E27FC236}">
              <a16:creationId xmlns="" xmlns:a16="http://schemas.microsoft.com/office/drawing/2014/main" id="{00000000-0008-0000-0300-00008C000000}"/>
            </a:ext>
          </a:extLst>
        </xdr:cNvPr>
        <xdr:cNvSpPr/>
      </xdr:nvSpPr>
      <xdr:spPr>
        <a:xfrm>
          <a:off x="3175000" y="10917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56108</xdr:rowOff>
    </xdr:from>
    <xdr:ext cx="762000" cy="259045"/>
    <xdr:sp macro="" textlink="">
      <xdr:nvSpPr>
        <xdr:cNvPr id="141" name="テキスト ボックス 140">
          <a:extLst>
            <a:ext uri="{FF2B5EF4-FFF2-40B4-BE49-F238E27FC236}">
              <a16:creationId xmlns="" xmlns:a16="http://schemas.microsoft.com/office/drawing/2014/main" id="{00000000-0008-0000-0300-00008D000000}"/>
            </a:ext>
          </a:extLst>
        </xdr:cNvPr>
        <xdr:cNvSpPr txBox="1"/>
      </xdr:nvSpPr>
      <xdr:spPr>
        <a:xfrm>
          <a:off x="2844800" y="10686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67</xdr:row>
      <xdr:rowOff>63923</xdr:rowOff>
    </xdr:from>
    <xdr:to>
      <xdr:col>11</xdr:col>
      <xdr:colOff>31750</xdr:colOff>
      <xdr:row>67</xdr:row>
      <xdr:rowOff>92075</xdr:rowOff>
    </xdr:to>
    <xdr:cxnSp macro="">
      <xdr:nvCxnSpPr>
        <xdr:cNvPr id="142" name="直線コネクタ 141">
          <a:extLst>
            <a:ext uri="{FF2B5EF4-FFF2-40B4-BE49-F238E27FC236}">
              <a16:creationId xmlns="" xmlns:a16="http://schemas.microsoft.com/office/drawing/2014/main" id="{00000000-0008-0000-0300-00008E000000}"/>
            </a:ext>
          </a:extLst>
        </xdr:cNvPr>
        <xdr:cNvCxnSpPr/>
      </xdr:nvCxnSpPr>
      <xdr:spPr>
        <a:xfrm>
          <a:off x="1447800" y="11551073"/>
          <a:ext cx="8890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6138</xdr:rowOff>
    </xdr:from>
    <xdr:to>
      <xdr:col>11</xdr:col>
      <xdr:colOff>82550</xdr:colOff>
      <xdr:row>65</xdr:row>
      <xdr:rowOff>107738</xdr:rowOff>
    </xdr:to>
    <xdr:sp macro="" textlink="">
      <xdr:nvSpPr>
        <xdr:cNvPr id="143" name="フローチャート: 判断 142">
          <a:extLst>
            <a:ext uri="{FF2B5EF4-FFF2-40B4-BE49-F238E27FC236}">
              <a16:creationId xmlns="" xmlns:a16="http://schemas.microsoft.com/office/drawing/2014/main" id="{00000000-0008-0000-0300-00008F000000}"/>
            </a:ext>
          </a:extLst>
        </xdr:cNvPr>
        <xdr:cNvSpPr/>
      </xdr:nvSpPr>
      <xdr:spPr>
        <a:xfrm>
          <a:off x="2286000" y="1115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117915</xdr:rowOff>
    </xdr:from>
    <xdr:ext cx="762000" cy="259045"/>
    <xdr:sp macro="" textlink="">
      <xdr:nvSpPr>
        <xdr:cNvPr id="144" name="テキスト ボックス 143">
          <a:extLst>
            <a:ext uri="{FF2B5EF4-FFF2-40B4-BE49-F238E27FC236}">
              <a16:creationId xmlns="" xmlns:a16="http://schemas.microsoft.com/office/drawing/2014/main" id="{00000000-0008-0000-0300-000090000000}"/>
            </a:ext>
          </a:extLst>
        </xdr:cNvPr>
        <xdr:cNvSpPr txBox="1"/>
      </xdr:nvSpPr>
      <xdr:spPr>
        <a:xfrm>
          <a:off x="1955800" y="1091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30269</xdr:rowOff>
    </xdr:from>
    <xdr:to>
      <xdr:col>7</xdr:col>
      <xdr:colOff>31750</xdr:colOff>
      <xdr:row>65</xdr:row>
      <xdr:rowOff>131869</xdr:rowOff>
    </xdr:to>
    <xdr:sp macro="" textlink="">
      <xdr:nvSpPr>
        <xdr:cNvPr id="145" name="フローチャート: 判断 144">
          <a:extLst>
            <a:ext uri="{FF2B5EF4-FFF2-40B4-BE49-F238E27FC236}">
              <a16:creationId xmlns="" xmlns:a16="http://schemas.microsoft.com/office/drawing/2014/main" id="{00000000-0008-0000-0300-000091000000}"/>
            </a:ext>
          </a:extLst>
        </xdr:cNvPr>
        <xdr:cNvSpPr/>
      </xdr:nvSpPr>
      <xdr:spPr>
        <a:xfrm>
          <a:off x="1397000" y="11174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142046</xdr:rowOff>
    </xdr:from>
    <xdr:ext cx="762000" cy="259045"/>
    <xdr:sp macro="" textlink="">
      <xdr:nvSpPr>
        <xdr:cNvPr id="146" name="テキスト ボックス 145">
          <a:extLst>
            <a:ext uri="{FF2B5EF4-FFF2-40B4-BE49-F238E27FC236}">
              <a16:creationId xmlns="" xmlns:a16="http://schemas.microsoft.com/office/drawing/2014/main" id="{00000000-0008-0000-0300-000092000000}"/>
            </a:ext>
          </a:extLst>
        </xdr:cNvPr>
        <xdr:cNvSpPr txBox="1"/>
      </xdr:nvSpPr>
      <xdr:spPr>
        <a:xfrm>
          <a:off x="1066800" y="10943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 xmlns:a16="http://schemas.microsoft.com/office/drawing/2014/main" id="{00000000-0008-0000-0300-000093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 xmlns:a16="http://schemas.microsoft.com/office/drawing/2014/main" id="{00000000-0008-0000-0300-000094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 xmlns:a16="http://schemas.microsoft.com/office/drawing/2014/main" id="{00000000-0008-0000-0300-000095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 xmlns:a16="http://schemas.microsoft.com/office/drawing/2014/main" id="{00000000-0008-0000-0300-000096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 xmlns:a16="http://schemas.microsoft.com/office/drawing/2014/main" id="{00000000-0008-0000-0300-000097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66</xdr:row>
      <xdr:rowOff>3598</xdr:rowOff>
    </xdr:from>
    <xdr:to>
      <xdr:col>23</xdr:col>
      <xdr:colOff>184150</xdr:colOff>
      <xdr:row>66</xdr:row>
      <xdr:rowOff>105198</xdr:rowOff>
    </xdr:to>
    <xdr:sp macro="" textlink="">
      <xdr:nvSpPr>
        <xdr:cNvPr id="152" name="楕円 151">
          <a:extLst>
            <a:ext uri="{FF2B5EF4-FFF2-40B4-BE49-F238E27FC236}">
              <a16:creationId xmlns="" xmlns:a16="http://schemas.microsoft.com/office/drawing/2014/main" id="{00000000-0008-0000-0300-000098000000}"/>
            </a:ext>
          </a:extLst>
        </xdr:cNvPr>
        <xdr:cNvSpPr/>
      </xdr:nvSpPr>
      <xdr:spPr>
        <a:xfrm>
          <a:off x="4902200" y="11319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147125</xdr:rowOff>
    </xdr:from>
    <xdr:ext cx="762000" cy="259045"/>
    <xdr:sp macro="" textlink="">
      <xdr:nvSpPr>
        <xdr:cNvPr id="153" name="財政構造の弾力性該当値テキスト">
          <a:extLst>
            <a:ext uri="{FF2B5EF4-FFF2-40B4-BE49-F238E27FC236}">
              <a16:creationId xmlns="" xmlns:a16="http://schemas.microsoft.com/office/drawing/2014/main" id="{00000000-0008-0000-0300-000099000000}"/>
            </a:ext>
          </a:extLst>
        </xdr:cNvPr>
        <xdr:cNvSpPr txBox="1"/>
      </xdr:nvSpPr>
      <xdr:spPr>
        <a:xfrm>
          <a:off x="5041900" y="11291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78529</xdr:rowOff>
    </xdr:from>
    <xdr:to>
      <xdr:col>19</xdr:col>
      <xdr:colOff>184150</xdr:colOff>
      <xdr:row>66</xdr:row>
      <xdr:rowOff>8679</xdr:rowOff>
    </xdr:to>
    <xdr:sp macro="" textlink="">
      <xdr:nvSpPr>
        <xdr:cNvPr id="154" name="楕円 153">
          <a:extLst>
            <a:ext uri="{FF2B5EF4-FFF2-40B4-BE49-F238E27FC236}">
              <a16:creationId xmlns="" xmlns:a16="http://schemas.microsoft.com/office/drawing/2014/main" id="{00000000-0008-0000-0300-00009A000000}"/>
            </a:ext>
          </a:extLst>
        </xdr:cNvPr>
        <xdr:cNvSpPr/>
      </xdr:nvSpPr>
      <xdr:spPr>
        <a:xfrm>
          <a:off x="4064000" y="11222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164906</xdr:rowOff>
    </xdr:from>
    <xdr:ext cx="736600" cy="259045"/>
    <xdr:sp macro="" textlink="">
      <xdr:nvSpPr>
        <xdr:cNvPr id="155" name="テキスト ボックス 154">
          <a:extLst>
            <a:ext uri="{FF2B5EF4-FFF2-40B4-BE49-F238E27FC236}">
              <a16:creationId xmlns="" xmlns:a16="http://schemas.microsoft.com/office/drawing/2014/main" id="{00000000-0008-0000-0300-00009B000000}"/>
            </a:ext>
          </a:extLst>
        </xdr:cNvPr>
        <xdr:cNvSpPr txBox="1"/>
      </xdr:nvSpPr>
      <xdr:spPr>
        <a:xfrm>
          <a:off x="3733800" y="113091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154940</xdr:rowOff>
    </xdr:from>
    <xdr:to>
      <xdr:col>15</xdr:col>
      <xdr:colOff>133350</xdr:colOff>
      <xdr:row>66</xdr:row>
      <xdr:rowOff>85090</xdr:rowOff>
    </xdr:to>
    <xdr:sp macro="" textlink="">
      <xdr:nvSpPr>
        <xdr:cNvPr id="156" name="楕円 155">
          <a:extLst>
            <a:ext uri="{FF2B5EF4-FFF2-40B4-BE49-F238E27FC236}">
              <a16:creationId xmlns="" xmlns:a16="http://schemas.microsoft.com/office/drawing/2014/main" id="{00000000-0008-0000-0300-00009C000000}"/>
            </a:ext>
          </a:extLst>
        </xdr:cNvPr>
        <xdr:cNvSpPr/>
      </xdr:nvSpPr>
      <xdr:spPr>
        <a:xfrm>
          <a:off x="3175000" y="1129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69867</xdr:rowOff>
    </xdr:from>
    <xdr:ext cx="762000" cy="259045"/>
    <xdr:sp macro="" textlink="">
      <xdr:nvSpPr>
        <xdr:cNvPr id="157" name="テキスト ボックス 156">
          <a:extLst>
            <a:ext uri="{FF2B5EF4-FFF2-40B4-BE49-F238E27FC236}">
              <a16:creationId xmlns="" xmlns:a16="http://schemas.microsoft.com/office/drawing/2014/main" id="{00000000-0008-0000-0300-00009D000000}"/>
            </a:ext>
          </a:extLst>
        </xdr:cNvPr>
        <xdr:cNvSpPr txBox="1"/>
      </xdr:nvSpPr>
      <xdr:spPr>
        <a:xfrm>
          <a:off x="2844800" y="11385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67</xdr:row>
      <xdr:rowOff>41275</xdr:rowOff>
    </xdr:from>
    <xdr:to>
      <xdr:col>11</xdr:col>
      <xdr:colOff>82550</xdr:colOff>
      <xdr:row>67</xdr:row>
      <xdr:rowOff>142875</xdr:rowOff>
    </xdr:to>
    <xdr:sp macro="" textlink="">
      <xdr:nvSpPr>
        <xdr:cNvPr id="158" name="楕円 157">
          <a:extLst>
            <a:ext uri="{FF2B5EF4-FFF2-40B4-BE49-F238E27FC236}">
              <a16:creationId xmlns="" xmlns:a16="http://schemas.microsoft.com/office/drawing/2014/main" id="{00000000-0008-0000-0300-00009E000000}"/>
            </a:ext>
          </a:extLst>
        </xdr:cNvPr>
        <xdr:cNvSpPr/>
      </xdr:nvSpPr>
      <xdr:spPr>
        <a:xfrm>
          <a:off x="2286000" y="11528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67</xdr:row>
      <xdr:rowOff>127652</xdr:rowOff>
    </xdr:from>
    <xdr:ext cx="762000" cy="259045"/>
    <xdr:sp macro="" textlink="">
      <xdr:nvSpPr>
        <xdr:cNvPr id="159" name="テキスト ボックス 158">
          <a:extLst>
            <a:ext uri="{FF2B5EF4-FFF2-40B4-BE49-F238E27FC236}">
              <a16:creationId xmlns="" xmlns:a16="http://schemas.microsoft.com/office/drawing/2014/main" id="{00000000-0008-0000-0300-00009F000000}"/>
            </a:ext>
          </a:extLst>
        </xdr:cNvPr>
        <xdr:cNvSpPr txBox="1"/>
      </xdr:nvSpPr>
      <xdr:spPr>
        <a:xfrm>
          <a:off x="1955800" y="11614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67</xdr:row>
      <xdr:rowOff>13123</xdr:rowOff>
    </xdr:from>
    <xdr:to>
      <xdr:col>7</xdr:col>
      <xdr:colOff>31750</xdr:colOff>
      <xdr:row>67</xdr:row>
      <xdr:rowOff>114723</xdr:rowOff>
    </xdr:to>
    <xdr:sp macro="" textlink="">
      <xdr:nvSpPr>
        <xdr:cNvPr id="160" name="楕円 159">
          <a:extLst>
            <a:ext uri="{FF2B5EF4-FFF2-40B4-BE49-F238E27FC236}">
              <a16:creationId xmlns="" xmlns:a16="http://schemas.microsoft.com/office/drawing/2014/main" id="{00000000-0008-0000-0300-0000A0000000}"/>
            </a:ext>
          </a:extLst>
        </xdr:cNvPr>
        <xdr:cNvSpPr/>
      </xdr:nvSpPr>
      <xdr:spPr>
        <a:xfrm>
          <a:off x="1397000" y="11500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67</xdr:row>
      <xdr:rowOff>99500</xdr:rowOff>
    </xdr:from>
    <xdr:ext cx="762000" cy="259045"/>
    <xdr:sp macro="" textlink="">
      <xdr:nvSpPr>
        <xdr:cNvPr id="161" name="テキスト ボックス 160">
          <a:extLst>
            <a:ext uri="{FF2B5EF4-FFF2-40B4-BE49-F238E27FC236}">
              <a16:creationId xmlns="" xmlns:a16="http://schemas.microsoft.com/office/drawing/2014/main" id="{00000000-0008-0000-0300-0000A1000000}"/>
            </a:ext>
          </a:extLst>
        </xdr:cNvPr>
        <xdr:cNvSpPr txBox="1"/>
      </xdr:nvSpPr>
      <xdr:spPr>
        <a:xfrm>
          <a:off x="1066800" y="11586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 xmlns:a16="http://schemas.microsoft.com/office/drawing/2014/main" id="{00000000-0008-0000-0300-0000A2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 xmlns:a16="http://schemas.microsoft.com/office/drawing/2014/main" id="{00000000-0008-0000-0300-0000A3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 xmlns:a16="http://schemas.microsoft.com/office/drawing/2014/main" id="{00000000-0008-0000-0300-0000A4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[179,074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 xmlns:a16="http://schemas.microsoft.com/office/drawing/2014/main" id="{00000000-0008-0000-0300-0000A5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 xmlns:a16="http://schemas.microsoft.com/office/drawing/2014/main" id="{00000000-0008-0000-0300-0000A6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 xmlns:a16="http://schemas.microsoft.com/office/drawing/2014/main" id="{00000000-0008-0000-0300-0000A7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 xmlns:a16="http://schemas.microsoft.com/office/drawing/2014/main" id="{00000000-0008-0000-0300-0000A8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 xmlns:a16="http://schemas.microsoft.com/office/drawing/2014/main" id="{00000000-0008-0000-0300-0000A9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 xmlns:a16="http://schemas.microsoft.com/office/drawing/2014/main" id="{00000000-0008-0000-0300-0000AA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 xmlns:a16="http://schemas.microsoft.com/office/drawing/2014/main" id="{00000000-0008-0000-0300-0000AB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 xmlns:a16="http://schemas.microsoft.com/office/drawing/2014/main" id="{00000000-0008-0000-0300-0000A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 xmlns:a16="http://schemas.microsoft.com/office/drawing/2014/main" id="{00000000-0008-0000-0300-0000AD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 xmlns:a16="http://schemas.microsoft.com/office/drawing/2014/main" id="{00000000-0008-0000-0300-0000AE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人口１人当たり人件費・物件費等決算額は、</a:t>
          </a:r>
          <a:r>
            <a:rPr kumimoji="1" lang="ja-JP" altLang="en-US" sz="1100" b="0" i="0" baseline="0">
              <a:solidFill>
                <a:sysClr val="windowText" lastClr="000000"/>
              </a:solidFill>
              <a:effectLst/>
              <a:latin typeface="+mn-lt"/>
              <a:ea typeface="+mn-ea"/>
              <a:cs typeface="+mn-cs"/>
            </a:rPr>
            <a:t>基幹システム管理費や光熱水費</a:t>
          </a:r>
          <a:r>
            <a:rPr kumimoji="1" lang="ja-JP" altLang="ja-JP" sz="1100" b="0" i="0" baseline="0">
              <a:solidFill>
                <a:sysClr val="windowText" lastClr="000000"/>
              </a:solidFill>
              <a:effectLst/>
              <a:latin typeface="+mn-lt"/>
              <a:ea typeface="+mn-ea"/>
              <a:cs typeface="+mn-cs"/>
            </a:rPr>
            <a:t>の</a:t>
          </a:r>
          <a:r>
            <a:rPr kumimoji="1" lang="ja-JP" altLang="en-US" sz="1100" b="0" i="0" baseline="0">
              <a:solidFill>
                <a:sysClr val="windowText" lastClr="000000"/>
              </a:solidFill>
              <a:effectLst/>
              <a:latin typeface="+mn-lt"/>
              <a:ea typeface="+mn-ea"/>
              <a:cs typeface="+mn-cs"/>
            </a:rPr>
            <a:t>増加</a:t>
          </a:r>
          <a:r>
            <a:rPr kumimoji="1" lang="ja-JP" altLang="ja-JP" sz="1100" b="0" i="0" baseline="0">
              <a:solidFill>
                <a:sysClr val="windowText" lastClr="000000"/>
              </a:solidFill>
              <a:effectLst/>
              <a:latin typeface="+mn-lt"/>
              <a:ea typeface="+mn-ea"/>
              <a:cs typeface="+mn-cs"/>
            </a:rPr>
            <a:t>が影響し、前年度と比較して</a:t>
          </a:r>
          <a:r>
            <a:rPr kumimoji="1" lang="en-US" altLang="ja-JP" sz="1100" b="0" i="0" baseline="0">
              <a:solidFill>
                <a:sysClr val="windowText" lastClr="000000"/>
              </a:solidFill>
              <a:effectLst/>
              <a:latin typeface="+mn-lt"/>
              <a:ea typeface="+mn-ea"/>
              <a:cs typeface="+mn-cs"/>
            </a:rPr>
            <a:t>6,954</a:t>
          </a:r>
          <a:r>
            <a:rPr kumimoji="1" lang="ja-JP" altLang="ja-JP" sz="1100" b="0" i="0" baseline="0">
              <a:solidFill>
                <a:sysClr val="windowText" lastClr="000000"/>
              </a:solidFill>
              <a:effectLst/>
              <a:latin typeface="+mn-lt"/>
              <a:ea typeface="+mn-ea"/>
              <a:cs typeface="+mn-cs"/>
            </a:rPr>
            <a:t>円の</a:t>
          </a:r>
          <a:r>
            <a:rPr kumimoji="1" lang="ja-JP" altLang="en-US" sz="1100" b="0" i="0" baseline="0">
              <a:solidFill>
                <a:sysClr val="windowText" lastClr="000000"/>
              </a:solidFill>
              <a:effectLst/>
              <a:latin typeface="+mn-lt"/>
              <a:ea typeface="+mn-ea"/>
              <a:cs typeface="+mn-cs"/>
            </a:rPr>
            <a:t>増</a:t>
          </a:r>
          <a:r>
            <a:rPr kumimoji="1" lang="ja-JP" altLang="ja-JP" sz="1100" b="0" i="0" baseline="0">
              <a:solidFill>
                <a:sysClr val="windowText" lastClr="000000"/>
              </a:solidFill>
              <a:effectLst/>
              <a:latin typeface="+mn-lt"/>
              <a:ea typeface="+mn-ea"/>
              <a:cs typeface="+mn-cs"/>
            </a:rPr>
            <a:t>となった。</a:t>
          </a:r>
          <a:endParaRPr lang="ja-JP" altLang="ja-JP" sz="1400">
            <a:solidFill>
              <a:sysClr val="windowText" lastClr="000000"/>
            </a:solidFill>
            <a:effectLst/>
          </a:endParaRPr>
        </a:p>
        <a:p>
          <a:pPr eaLnBrk="1" fontAlgn="auto" latinLnBrk="0" hangingPunct="1"/>
          <a:r>
            <a:rPr kumimoji="1" lang="ja-JP" altLang="ja-JP" sz="1100" b="0" i="0" baseline="0">
              <a:solidFill>
                <a:schemeClr val="dk1"/>
              </a:solidFill>
              <a:effectLst/>
              <a:latin typeface="+mn-lt"/>
              <a:ea typeface="+mn-ea"/>
              <a:cs typeface="+mn-cs"/>
            </a:rPr>
            <a:t>類似団体平均と比較しても下回っているが、これは、ゴミ処理施設、消防業務等を広域行政で対応しており、それらの負担金に含まれる人件費や物件費が含まれていないことが影響している。そのため、これらの経費を含め、歳出管理を徹底する必要があ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 xmlns:a16="http://schemas.microsoft.com/office/drawing/2014/main" id="{00000000-0008-0000-0300-0000AF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 xmlns:a16="http://schemas.microsoft.com/office/drawing/2014/main" id="{00000000-0008-0000-0300-0000B0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 xmlns:a16="http://schemas.microsoft.com/office/drawing/2014/main" id="{00000000-0008-0000-0300-0000B1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8" name="直線コネクタ 177">
          <a:extLst>
            <a:ext uri="{FF2B5EF4-FFF2-40B4-BE49-F238E27FC236}">
              <a16:creationId xmlns="" xmlns:a16="http://schemas.microsoft.com/office/drawing/2014/main" id="{00000000-0008-0000-0300-0000B2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9" name="テキスト ボックス 178">
          <a:extLst>
            <a:ext uri="{FF2B5EF4-FFF2-40B4-BE49-F238E27FC236}">
              <a16:creationId xmlns="" xmlns:a16="http://schemas.microsoft.com/office/drawing/2014/main" id="{00000000-0008-0000-0300-0000B3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80" name="直線コネクタ 179">
          <a:extLst>
            <a:ext uri="{FF2B5EF4-FFF2-40B4-BE49-F238E27FC236}">
              <a16:creationId xmlns="" xmlns:a16="http://schemas.microsoft.com/office/drawing/2014/main" id="{00000000-0008-0000-0300-0000B4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1" name="テキスト ボックス 180">
          <a:extLst>
            <a:ext uri="{FF2B5EF4-FFF2-40B4-BE49-F238E27FC236}">
              <a16:creationId xmlns="" xmlns:a16="http://schemas.microsoft.com/office/drawing/2014/main" id="{00000000-0008-0000-0300-0000B5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2" name="直線コネクタ 181">
          <a:extLst>
            <a:ext uri="{FF2B5EF4-FFF2-40B4-BE49-F238E27FC236}">
              <a16:creationId xmlns="" xmlns:a16="http://schemas.microsoft.com/office/drawing/2014/main" id="{00000000-0008-0000-0300-0000B6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3" name="テキスト ボックス 182">
          <a:extLst>
            <a:ext uri="{FF2B5EF4-FFF2-40B4-BE49-F238E27FC236}">
              <a16:creationId xmlns="" xmlns:a16="http://schemas.microsoft.com/office/drawing/2014/main" id="{00000000-0008-0000-0300-0000B7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4" name="直線コネクタ 183">
          <a:extLst>
            <a:ext uri="{FF2B5EF4-FFF2-40B4-BE49-F238E27FC236}">
              <a16:creationId xmlns="" xmlns:a16="http://schemas.microsoft.com/office/drawing/2014/main" id="{00000000-0008-0000-0300-0000B8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5" name="テキスト ボックス 184">
          <a:extLst>
            <a:ext uri="{FF2B5EF4-FFF2-40B4-BE49-F238E27FC236}">
              <a16:creationId xmlns="" xmlns:a16="http://schemas.microsoft.com/office/drawing/2014/main" id="{00000000-0008-0000-0300-0000B9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a:extLst>
            <a:ext uri="{FF2B5EF4-FFF2-40B4-BE49-F238E27FC236}">
              <a16:creationId xmlns="" xmlns:a16="http://schemas.microsoft.com/office/drawing/2014/main" id="{00000000-0008-0000-0300-0000BB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a:extLst>
            <a:ext uri="{FF2B5EF4-FFF2-40B4-BE49-F238E27FC236}">
              <a16:creationId xmlns="" xmlns:a16="http://schemas.microsoft.com/office/drawing/2014/main" id="{00000000-0008-0000-0300-0000BC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49101</xdr:rowOff>
    </xdr:from>
    <xdr:to>
      <xdr:col>23</xdr:col>
      <xdr:colOff>133350</xdr:colOff>
      <xdr:row>87</xdr:row>
      <xdr:rowOff>161083</xdr:rowOff>
    </xdr:to>
    <xdr:cxnSp macro="">
      <xdr:nvCxnSpPr>
        <xdr:cNvPr id="189" name="直線コネクタ 188">
          <a:extLst>
            <a:ext uri="{FF2B5EF4-FFF2-40B4-BE49-F238E27FC236}">
              <a16:creationId xmlns="" xmlns:a16="http://schemas.microsoft.com/office/drawing/2014/main" id="{00000000-0008-0000-0300-0000BD000000}"/>
            </a:ext>
          </a:extLst>
        </xdr:cNvPr>
        <xdr:cNvCxnSpPr/>
      </xdr:nvCxnSpPr>
      <xdr:spPr>
        <a:xfrm flipV="1">
          <a:off x="4953000" y="13936551"/>
          <a:ext cx="0" cy="11406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87</xdr:row>
      <xdr:rowOff>133160</xdr:rowOff>
    </xdr:from>
    <xdr:ext cx="762000" cy="259045"/>
    <xdr:sp macro="" textlink="">
      <xdr:nvSpPr>
        <xdr:cNvPr id="190" name="人件費・物件費等の状況最小値テキスト">
          <a:extLst>
            <a:ext uri="{FF2B5EF4-FFF2-40B4-BE49-F238E27FC236}">
              <a16:creationId xmlns="" xmlns:a16="http://schemas.microsoft.com/office/drawing/2014/main" id="{00000000-0008-0000-0300-0000BE000000}"/>
            </a:ext>
          </a:extLst>
        </xdr:cNvPr>
        <xdr:cNvSpPr txBox="1"/>
      </xdr:nvSpPr>
      <xdr:spPr>
        <a:xfrm>
          <a:off x="5041900" y="15049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87</xdr:row>
      <xdr:rowOff>161083</xdr:rowOff>
    </xdr:from>
    <xdr:to>
      <xdr:col>24</xdr:col>
      <xdr:colOff>12700</xdr:colOff>
      <xdr:row>87</xdr:row>
      <xdr:rowOff>161083</xdr:rowOff>
    </xdr:to>
    <xdr:cxnSp macro="">
      <xdr:nvCxnSpPr>
        <xdr:cNvPr id="191" name="直線コネクタ 190">
          <a:extLst>
            <a:ext uri="{FF2B5EF4-FFF2-40B4-BE49-F238E27FC236}">
              <a16:creationId xmlns="" xmlns:a16="http://schemas.microsoft.com/office/drawing/2014/main" id="{00000000-0008-0000-0300-0000BF000000}"/>
            </a:ext>
          </a:extLst>
        </xdr:cNvPr>
        <xdr:cNvCxnSpPr/>
      </xdr:nvCxnSpPr>
      <xdr:spPr>
        <a:xfrm>
          <a:off x="4864100" y="15077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135478</xdr:rowOff>
    </xdr:from>
    <xdr:ext cx="762000" cy="259045"/>
    <xdr:sp macro="" textlink="">
      <xdr:nvSpPr>
        <xdr:cNvPr id="192" name="人件費・物件費等の状況最大値テキスト">
          <a:extLst>
            <a:ext uri="{FF2B5EF4-FFF2-40B4-BE49-F238E27FC236}">
              <a16:creationId xmlns="" xmlns:a16="http://schemas.microsoft.com/office/drawing/2014/main" id="{00000000-0008-0000-0300-0000C0000000}"/>
            </a:ext>
          </a:extLst>
        </xdr:cNvPr>
        <xdr:cNvSpPr txBox="1"/>
      </xdr:nvSpPr>
      <xdr:spPr>
        <a:xfrm>
          <a:off x="5041900" y="13680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111,490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49101</xdr:rowOff>
    </xdr:from>
    <xdr:to>
      <xdr:col>24</xdr:col>
      <xdr:colOff>12700</xdr:colOff>
      <xdr:row>81</xdr:row>
      <xdr:rowOff>49101</xdr:rowOff>
    </xdr:to>
    <xdr:cxnSp macro="">
      <xdr:nvCxnSpPr>
        <xdr:cNvPr id="193" name="直線コネクタ 192">
          <a:extLst>
            <a:ext uri="{FF2B5EF4-FFF2-40B4-BE49-F238E27FC236}">
              <a16:creationId xmlns="" xmlns:a16="http://schemas.microsoft.com/office/drawing/2014/main" id="{00000000-0008-0000-0300-0000C1000000}"/>
            </a:ext>
          </a:extLst>
        </xdr:cNvPr>
        <xdr:cNvCxnSpPr/>
      </xdr:nvCxnSpPr>
      <xdr:spPr>
        <a:xfrm>
          <a:off x="4864100" y="13936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170252</xdr:rowOff>
    </xdr:from>
    <xdr:to>
      <xdr:col>23</xdr:col>
      <xdr:colOff>133350</xdr:colOff>
      <xdr:row>83</xdr:row>
      <xdr:rowOff>32361</xdr:rowOff>
    </xdr:to>
    <xdr:cxnSp macro="">
      <xdr:nvCxnSpPr>
        <xdr:cNvPr id="194" name="直線コネクタ 193">
          <a:extLst>
            <a:ext uri="{FF2B5EF4-FFF2-40B4-BE49-F238E27FC236}">
              <a16:creationId xmlns="" xmlns:a16="http://schemas.microsoft.com/office/drawing/2014/main" id="{00000000-0008-0000-0300-0000C2000000}"/>
            </a:ext>
          </a:extLst>
        </xdr:cNvPr>
        <xdr:cNvCxnSpPr/>
      </xdr:nvCxnSpPr>
      <xdr:spPr>
        <a:xfrm>
          <a:off x="4114800" y="14229152"/>
          <a:ext cx="838200" cy="33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30801</xdr:rowOff>
    </xdr:from>
    <xdr:ext cx="762000" cy="259045"/>
    <xdr:sp macro="" textlink="">
      <xdr:nvSpPr>
        <xdr:cNvPr id="195" name="人件費・物件費等の状況平均値テキスト">
          <a:extLst>
            <a:ext uri="{FF2B5EF4-FFF2-40B4-BE49-F238E27FC236}">
              <a16:creationId xmlns="" xmlns:a16="http://schemas.microsoft.com/office/drawing/2014/main" id="{00000000-0008-0000-0300-0000C3000000}"/>
            </a:ext>
          </a:extLst>
        </xdr:cNvPr>
        <xdr:cNvSpPr txBox="1"/>
      </xdr:nvSpPr>
      <xdr:spPr>
        <a:xfrm>
          <a:off x="5041900" y="142611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58724</xdr:rowOff>
    </xdr:from>
    <xdr:to>
      <xdr:col>23</xdr:col>
      <xdr:colOff>184150</xdr:colOff>
      <xdr:row>83</xdr:row>
      <xdr:rowOff>160324</xdr:rowOff>
    </xdr:to>
    <xdr:sp macro="" textlink="">
      <xdr:nvSpPr>
        <xdr:cNvPr id="196" name="フローチャート: 判断 195">
          <a:extLst>
            <a:ext uri="{FF2B5EF4-FFF2-40B4-BE49-F238E27FC236}">
              <a16:creationId xmlns="" xmlns:a16="http://schemas.microsoft.com/office/drawing/2014/main" id="{00000000-0008-0000-0300-0000C4000000}"/>
            </a:ext>
          </a:extLst>
        </xdr:cNvPr>
        <xdr:cNvSpPr/>
      </xdr:nvSpPr>
      <xdr:spPr>
        <a:xfrm>
          <a:off x="4902200" y="14289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170252</xdr:rowOff>
    </xdr:from>
    <xdr:to>
      <xdr:col>19</xdr:col>
      <xdr:colOff>133350</xdr:colOff>
      <xdr:row>83</xdr:row>
      <xdr:rowOff>34896</xdr:rowOff>
    </xdr:to>
    <xdr:cxnSp macro="">
      <xdr:nvCxnSpPr>
        <xdr:cNvPr id="197" name="直線コネクタ 196">
          <a:extLst>
            <a:ext uri="{FF2B5EF4-FFF2-40B4-BE49-F238E27FC236}">
              <a16:creationId xmlns="" xmlns:a16="http://schemas.microsoft.com/office/drawing/2014/main" id="{00000000-0008-0000-0300-0000C5000000}"/>
            </a:ext>
          </a:extLst>
        </xdr:cNvPr>
        <xdr:cNvCxnSpPr/>
      </xdr:nvCxnSpPr>
      <xdr:spPr>
        <a:xfrm flipV="1">
          <a:off x="3225800" y="14229152"/>
          <a:ext cx="889000" cy="36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47943</xdr:rowOff>
    </xdr:from>
    <xdr:to>
      <xdr:col>19</xdr:col>
      <xdr:colOff>184150</xdr:colOff>
      <xdr:row>83</xdr:row>
      <xdr:rowOff>149543</xdr:rowOff>
    </xdr:to>
    <xdr:sp macro="" textlink="">
      <xdr:nvSpPr>
        <xdr:cNvPr id="198" name="フローチャート: 判断 197">
          <a:extLst>
            <a:ext uri="{FF2B5EF4-FFF2-40B4-BE49-F238E27FC236}">
              <a16:creationId xmlns="" xmlns:a16="http://schemas.microsoft.com/office/drawing/2014/main" id="{00000000-0008-0000-0300-0000C6000000}"/>
            </a:ext>
          </a:extLst>
        </xdr:cNvPr>
        <xdr:cNvSpPr/>
      </xdr:nvSpPr>
      <xdr:spPr>
        <a:xfrm>
          <a:off x="4064000" y="14278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134320</xdr:rowOff>
    </xdr:from>
    <xdr:ext cx="736600" cy="259045"/>
    <xdr:sp macro="" textlink="">
      <xdr:nvSpPr>
        <xdr:cNvPr id="199" name="テキスト ボックス 198">
          <a:extLst>
            <a:ext uri="{FF2B5EF4-FFF2-40B4-BE49-F238E27FC236}">
              <a16:creationId xmlns="" xmlns:a16="http://schemas.microsoft.com/office/drawing/2014/main" id="{00000000-0008-0000-0300-0000C7000000}"/>
            </a:ext>
          </a:extLst>
        </xdr:cNvPr>
        <xdr:cNvSpPr txBox="1"/>
      </xdr:nvSpPr>
      <xdr:spPr>
        <a:xfrm>
          <a:off x="3733800" y="143646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108917</xdr:rowOff>
    </xdr:from>
    <xdr:to>
      <xdr:col>15</xdr:col>
      <xdr:colOff>82550</xdr:colOff>
      <xdr:row>83</xdr:row>
      <xdr:rowOff>34896</xdr:rowOff>
    </xdr:to>
    <xdr:cxnSp macro="">
      <xdr:nvCxnSpPr>
        <xdr:cNvPr id="200" name="直線コネクタ 199">
          <a:extLst>
            <a:ext uri="{FF2B5EF4-FFF2-40B4-BE49-F238E27FC236}">
              <a16:creationId xmlns="" xmlns:a16="http://schemas.microsoft.com/office/drawing/2014/main" id="{00000000-0008-0000-0300-0000C8000000}"/>
            </a:ext>
          </a:extLst>
        </xdr:cNvPr>
        <xdr:cNvCxnSpPr/>
      </xdr:nvCxnSpPr>
      <xdr:spPr>
        <a:xfrm>
          <a:off x="2336800" y="14167817"/>
          <a:ext cx="889000" cy="97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6603</xdr:rowOff>
    </xdr:from>
    <xdr:to>
      <xdr:col>15</xdr:col>
      <xdr:colOff>133350</xdr:colOff>
      <xdr:row>83</xdr:row>
      <xdr:rowOff>108203</xdr:rowOff>
    </xdr:to>
    <xdr:sp macro="" textlink="">
      <xdr:nvSpPr>
        <xdr:cNvPr id="201" name="フローチャート: 判断 200">
          <a:extLst>
            <a:ext uri="{FF2B5EF4-FFF2-40B4-BE49-F238E27FC236}">
              <a16:creationId xmlns="" xmlns:a16="http://schemas.microsoft.com/office/drawing/2014/main" id="{00000000-0008-0000-0300-0000C9000000}"/>
            </a:ext>
          </a:extLst>
        </xdr:cNvPr>
        <xdr:cNvSpPr/>
      </xdr:nvSpPr>
      <xdr:spPr>
        <a:xfrm>
          <a:off x="3175000" y="14236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92980</xdr:rowOff>
    </xdr:from>
    <xdr:ext cx="762000" cy="259045"/>
    <xdr:sp macro="" textlink="">
      <xdr:nvSpPr>
        <xdr:cNvPr id="202" name="テキスト ボックス 201">
          <a:extLst>
            <a:ext uri="{FF2B5EF4-FFF2-40B4-BE49-F238E27FC236}">
              <a16:creationId xmlns="" xmlns:a16="http://schemas.microsoft.com/office/drawing/2014/main" id="{00000000-0008-0000-0300-0000CA000000}"/>
            </a:ext>
          </a:extLst>
        </xdr:cNvPr>
        <xdr:cNvSpPr txBox="1"/>
      </xdr:nvSpPr>
      <xdr:spPr>
        <a:xfrm>
          <a:off x="2844800" y="14323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2465</xdr:rowOff>
    </xdr:from>
    <xdr:to>
      <xdr:col>11</xdr:col>
      <xdr:colOff>31750</xdr:colOff>
      <xdr:row>82</xdr:row>
      <xdr:rowOff>108917</xdr:rowOff>
    </xdr:to>
    <xdr:cxnSp macro="">
      <xdr:nvCxnSpPr>
        <xdr:cNvPr id="203" name="直線コネクタ 202">
          <a:extLst>
            <a:ext uri="{FF2B5EF4-FFF2-40B4-BE49-F238E27FC236}">
              <a16:creationId xmlns="" xmlns:a16="http://schemas.microsoft.com/office/drawing/2014/main" id="{00000000-0008-0000-0300-0000CB000000}"/>
            </a:ext>
          </a:extLst>
        </xdr:cNvPr>
        <xdr:cNvCxnSpPr/>
      </xdr:nvCxnSpPr>
      <xdr:spPr>
        <a:xfrm>
          <a:off x="1447800" y="14061365"/>
          <a:ext cx="889000" cy="106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142070</xdr:rowOff>
    </xdr:from>
    <xdr:to>
      <xdr:col>11</xdr:col>
      <xdr:colOff>82550</xdr:colOff>
      <xdr:row>83</xdr:row>
      <xdr:rowOff>72220</xdr:rowOff>
    </xdr:to>
    <xdr:sp macro="" textlink="">
      <xdr:nvSpPr>
        <xdr:cNvPr id="204" name="フローチャート: 判断 203">
          <a:extLst>
            <a:ext uri="{FF2B5EF4-FFF2-40B4-BE49-F238E27FC236}">
              <a16:creationId xmlns="" xmlns:a16="http://schemas.microsoft.com/office/drawing/2014/main" id="{00000000-0008-0000-0300-0000CC000000}"/>
            </a:ext>
          </a:extLst>
        </xdr:cNvPr>
        <xdr:cNvSpPr/>
      </xdr:nvSpPr>
      <xdr:spPr>
        <a:xfrm>
          <a:off x="2286000" y="1420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56997</xdr:rowOff>
    </xdr:from>
    <xdr:ext cx="762000" cy="259045"/>
    <xdr:sp macro="" textlink="">
      <xdr:nvSpPr>
        <xdr:cNvPr id="205" name="テキスト ボックス 204">
          <a:extLst>
            <a:ext uri="{FF2B5EF4-FFF2-40B4-BE49-F238E27FC236}">
              <a16:creationId xmlns="" xmlns:a16="http://schemas.microsoft.com/office/drawing/2014/main" id="{00000000-0008-0000-0300-0000CD000000}"/>
            </a:ext>
          </a:extLst>
        </xdr:cNvPr>
        <xdr:cNvSpPr txBox="1"/>
      </xdr:nvSpPr>
      <xdr:spPr>
        <a:xfrm>
          <a:off x="1955800" y="14287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78550</xdr:rowOff>
    </xdr:from>
    <xdr:to>
      <xdr:col>7</xdr:col>
      <xdr:colOff>31750</xdr:colOff>
      <xdr:row>83</xdr:row>
      <xdr:rowOff>8700</xdr:rowOff>
    </xdr:to>
    <xdr:sp macro="" textlink="">
      <xdr:nvSpPr>
        <xdr:cNvPr id="206" name="フローチャート: 判断 205">
          <a:extLst>
            <a:ext uri="{FF2B5EF4-FFF2-40B4-BE49-F238E27FC236}">
              <a16:creationId xmlns="" xmlns:a16="http://schemas.microsoft.com/office/drawing/2014/main" id="{00000000-0008-0000-0300-0000CE000000}"/>
            </a:ext>
          </a:extLst>
        </xdr:cNvPr>
        <xdr:cNvSpPr/>
      </xdr:nvSpPr>
      <xdr:spPr>
        <a:xfrm>
          <a:off x="1397000" y="1413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164927</xdr:rowOff>
    </xdr:from>
    <xdr:ext cx="762000" cy="259045"/>
    <xdr:sp macro="" textlink="">
      <xdr:nvSpPr>
        <xdr:cNvPr id="207" name="テキスト ボックス 206">
          <a:extLst>
            <a:ext uri="{FF2B5EF4-FFF2-40B4-BE49-F238E27FC236}">
              <a16:creationId xmlns="" xmlns:a16="http://schemas.microsoft.com/office/drawing/2014/main" id="{00000000-0008-0000-0300-0000CF000000}"/>
            </a:ext>
          </a:extLst>
        </xdr:cNvPr>
        <xdr:cNvSpPr txBox="1"/>
      </xdr:nvSpPr>
      <xdr:spPr>
        <a:xfrm>
          <a:off x="1066800" y="142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a:extLst>
            <a:ext uri="{FF2B5EF4-FFF2-40B4-BE49-F238E27FC236}">
              <a16:creationId xmlns="" xmlns:a16="http://schemas.microsoft.com/office/drawing/2014/main" id="{00000000-0008-0000-0300-0000D0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a:extLst>
            <a:ext uri="{FF2B5EF4-FFF2-40B4-BE49-F238E27FC236}">
              <a16:creationId xmlns="" xmlns:a16="http://schemas.microsoft.com/office/drawing/2014/main" id="{00000000-0008-0000-0300-0000D1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a:extLst>
            <a:ext uri="{FF2B5EF4-FFF2-40B4-BE49-F238E27FC236}">
              <a16:creationId xmlns="" xmlns:a16="http://schemas.microsoft.com/office/drawing/2014/main" id="{00000000-0008-0000-0300-0000D2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a:extLst>
            <a:ext uri="{FF2B5EF4-FFF2-40B4-BE49-F238E27FC236}">
              <a16:creationId xmlns="" xmlns:a16="http://schemas.microsoft.com/office/drawing/2014/main" id="{00000000-0008-0000-0300-0000D3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a:extLst>
            <a:ext uri="{FF2B5EF4-FFF2-40B4-BE49-F238E27FC236}">
              <a16:creationId xmlns="" xmlns:a16="http://schemas.microsoft.com/office/drawing/2014/main" id="{00000000-0008-0000-0300-0000D4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153011</xdr:rowOff>
    </xdr:from>
    <xdr:to>
      <xdr:col>23</xdr:col>
      <xdr:colOff>184150</xdr:colOff>
      <xdr:row>83</xdr:row>
      <xdr:rowOff>83161</xdr:rowOff>
    </xdr:to>
    <xdr:sp macro="" textlink="">
      <xdr:nvSpPr>
        <xdr:cNvPr id="213" name="楕円 212">
          <a:extLst>
            <a:ext uri="{FF2B5EF4-FFF2-40B4-BE49-F238E27FC236}">
              <a16:creationId xmlns="" xmlns:a16="http://schemas.microsoft.com/office/drawing/2014/main" id="{00000000-0008-0000-0300-0000D5000000}"/>
            </a:ext>
          </a:extLst>
        </xdr:cNvPr>
        <xdr:cNvSpPr/>
      </xdr:nvSpPr>
      <xdr:spPr>
        <a:xfrm>
          <a:off x="4902200" y="1421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169538</xdr:rowOff>
    </xdr:from>
    <xdr:ext cx="762000" cy="259045"/>
    <xdr:sp macro="" textlink="">
      <xdr:nvSpPr>
        <xdr:cNvPr id="214" name="人件費・物件費等の状況該当値テキスト">
          <a:extLst>
            <a:ext uri="{FF2B5EF4-FFF2-40B4-BE49-F238E27FC236}">
              <a16:creationId xmlns="" xmlns:a16="http://schemas.microsoft.com/office/drawing/2014/main" id="{00000000-0008-0000-0300-0000D6000000}"/>
            </a:ext>
          </a:extLst>
        </xdr:cNvPr>
        <xdr:cNvSpPr txBox="1"/>
      </xdr:nvSpPr>
      <xdr:spPr>
        <a:xfrm>
          <a:off x="5041900" y="14056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119452</xdr:rowOff>
    </xdr:from>
    <xdr:to>
      <xdr:col>19</xdr:col>
      <xdr:colOff>184150</xdr:colOff>
      <xdr:row>83</xdr:row>
      <xdr:rowOff>49602</xdr:rowOff>
    </xdr:to>
    <xdr:sp macro="" textlink="">
      <xdr:nvSpPr>
        <xdr:cNvPr id="215" name="楕円 214">
          <a:extLst>
            <a:ext uri="{FF2B5EF4-FFF2-40B4-BE49-F238E27FC236}">
              <a16:creationId xmlns="" xmlns:a16="http://schemas.microsoft.com/office/drawing/2014/main" id="{00000000-0008-0000-0300-0000D7000000}"/>
            </a:ext>
          </a:extLst>
        </xdr:cNvPr>
        <xdr:cNvSpPr/>
      </xdr:nvSpPr>
      <xdr:spPr>
        <a:xfrm>
          <a:off x="4064000" y="14178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59779</xdr:rowOff>
    </xdr:from>
    <xdr:ext cx="736600" cy="259045"/>
    <xdr:sp macro="" textlink="">
      <xdr:nvSpPr>
        <xdr:cNvPr id="216" name="テキスト ボックス 215">
          <a:extLst>
            <a:ext uri="{FF2B5EF4-FFF2-40B4-BE49-F238E27FC236}">
              <a16:creationId xmlns="" xmlns:a16="http://schemas.microsoft.com/office/drawing/2014/main" id="{00000000-0008-0000-0300-0000D8000000}"/>
            </a:ext>
          </a:extLst>
        </xdr:cNvPr>
        <xdr:cNvSpPr txBox="1"/>
      </xdr:nvSpPr>
      <xdr:spPr>
        <a:xfrm>
          <a:off x="3733800" y="13947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155546</xdr:rowOff>
    </xdr:from>
    <xdr:to>
      <xdr:col>15</xdr:col>
      <xdr:colOff>133350</xdr:colOff>
      <xdr:row>83</xdr:row>
      <xdr:rowOff>85696</xdr:rowOff>
    </xdr:to>
    <xdr:sp macro="" textlink="">
      <xdr:nvSpPr>
        <xdr:cNvPr id="217" name="楕円 216">
          <a:extLst>
            <a:ext uri="{FF2B5EF4-FFF2-40B4-BE49-F238E27FC236}">
              <a16:creationId xmlns="" xmlns:a16="http://schemas.microsoft.com/office/drawing/2014/main" id="{00000000-0008-0000-0300-0000D9000000}"/>
            </a:ext>
          </a:extLst>
        </xdr:cNvPr>
        <xdr:cNvSpPr/>
      </xdr:nvSpPr>
      <xdr:spPr>
        <a:xfrm>
          <a:off x="3175000" y="14214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95873</xdr:rowOff>
    </xdr:from>
    <xdr:ext cx="762000" cy="259045"/>
    <xdr:sp macro="" textlink="">
      <xdr:nvSpPr>
        <xdr:cNvPr id="218" name="テキスト ボックス 217">
          <a:extLst>
            <a:ext uri="{FF2B5EF4-FFF2-40B4-BE49-F238E27FC236}">
              <a16:creationId xmlns="" xmlns:a16="http://schemas.microsoft.com/office/drawing/2014/main" id="{00000000-0008-0000-0300-0000DA000000}"/>
            </a:ext>
          </a:extLst>
        </xdr:cNvPr>
        <xdr:cNvSpPr txBox="1"/>
      </xdr:nvSpPr>
      <xdr:spPr>
        <a:xfrm>
          <a:off x="2844800" y="13983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58117</xdr:rowOff>
    </xdr:from>
    <xdr:to>
      <xdr:col>11</xdr:col>
      <xdr:colOff>82550</xdr:colOff>
      <xdr:row>82</xdr:row>
      <xdr:rowOff>159717</xdr:rowOff>
    </xdr:to>
    <xdr:sp macro="" textlink="">
      <xdr:nvSpPr>
        <xdr:cNvPr id="219" name="楕円 218">
          <a:extLst>
            <a:ext uri="{FF2B5EF4-FFF2-40B4-BE49-F238E27FC236}">
              <a16:creationId xmlns="" xmlns:a16="http://schemas.microsoft.com/office/drawing/2014/main" id="{00000000-0008-0000-0300-0000DB000000}"/>
            </a:ext>
          </a:extLst>
        </xdr:cNvPr>
        <xdr:cNvSpPr/>
      </xdr:nvSpPr>
      <xdr:spPr>
        <a:xfrm>
          <a:off x="2286000" y="1411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169894</xdr:rowOff>
    </xdr:from>
    <xdr:ext cx="762000" cy="259045"/>
    <xdr:sp macro="" textlink="">
      <xdr:nvSpPr>
        <xdr:cNvPr id="220" name="テキスト ボックス 219">
          <a:extLst>
            <a:ext uri="{FF2B5EF4-FFF2-40B4-BE49-F238E27FC236}">
              <a16:creationId xmlns="" xmlns:a16="http://schemas.microsoft.com/office/drawing/2014/main" id="{00000000-0008-0000-0300-0000DC000000}"/>
            </a:ext>
          </a:extLst>
        </xdr:cNvPr>
        <xdr:cNvSpPr txBox="1"/>
      </xdr:nvSpPr>
      <xdr:spPr>
        <a:xfrm>
          <a:off x="1955800" y="13885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123115</xdr:rowOff>
    </xdr:from>
    <xdr:to>
      <xdr:col>7</xdr:col>
      <xdr:colOff>31750</xdr:colOff>
      <xdr:row>82</xdr:row>
      <xdr:rowOff>53265</xdr:rowOff>
    </xdr:to>
    <xdr:sp macro="" textlink="">
      <xdr:nvSpPr>
        <xdr:cNvPr id="221" name="楕円 220">
          <a:extLst>
            <a:ext uri="{FF2B5EF4-FFF2-40B4-BE49-F238E27FC236}">
              <a16:creationId xmlns="" xmlns:a16="http://schemas.microsoft.com/office/drawing/2014/main" id="{00000000-0008-0000-0300-0000DD000000}"/>
            </a:ext>
          </a:extLst>
        </xdr:cNvPr>
        <xdr:cNvSpPr/>
      </xdr:nvSpPr>
      <xdr:spPr>
        <a:xfrm>
          <a:off x="1397000" y="14010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63442</xdr:rowOff>
    </xdr:from>
    <xdr:ext cx="762000" cy="259045"/>
    <xdr:sp macro="" textlink="">
      <xdr:nvSpPr>
        <xdr:cNvPr id="222" name="テキスト ボックス 221">
          <a:extLst>
            <a:ext uri="{FF2B5EF4-FFF2-40B4-BE49-F238E27FC236}">
              <a16:creationId xmlns="" xmlns:a16="http://schemas.microsoft.com/office/drawing/2014/main" id="{00000000-0008-0000-0300-0000DE000000}"/>
            </a:ext>
          </a:extLst>
        </xdr:cNvPr>
        <xdr:cNvSpPr txBox="1"/>
      </xdr:nvSpPr>
      <xdr:spPr>
        <a:xfrm>
          <a:off x="1066800" y="13779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a:extLst>
            <a:ext uri="{FF2B5EF4-FFF2-40B4-BE49-F238E27FC236}">
              <a16:creationId xmlns="" xmlns:a16="http://schemas.microsoft.com/office/drawing/2014/main" id="{00000000-0008-0000-0300-0000DF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a:extLst>
            <a:ext uri="{FF2B5EF4-FFF2-40B4-BE49-F238E27FC236}">
              <a16:creationId xmlns="" xmlns:a16="http://schemas.microsoft.com/office/drawing/2014/main" id="{00000000-0008-0000-0300-0000E0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a:extLst>
            <a:ext uri="{FF2B5EF4-FFF2-40B4-BE49-F238E27FC236}">
              <a16:creationId xmlns="" xmlns:a16="http://schemas.microsoft.com/office/drawing/2014/main" id="{00000000-0008-0000-0300-0000E1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a:extLst>
            <a:ext uri="{FF2B5EF4-FFF2-40B4-BE49-F238E27FC236}">
              <a16:creationId xmlns="" xmlns:a16="http://schemas.microsoft.com/office/drawing/2014/main" id="{00000000-0008-0000-0300-0000E2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a:extLst>
            <a:ext uri="{FF2B5EF4-FFF2-40B4-BE49-F238E27FC236}">
              <a16:creationId xmlns="" xmlns:a16="http://schemas.microsoft.com/office/drawing/2014/main" id="{00000000-0008-0000-0300-0000E3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a:extLst>
            <a:ext uri="{FF2B5EF4-FFF2-40B4-BE49-F238E27FC236}">
              <a16:creationId xmlns="" xmlns:a16="http://schemas.microsoft.com/office/drawing/2014/main" id="{00000000-0008-0000-0300-0000E4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a:extLst>
            <a:ext uri="{FF2B5EF4-FFF2-40B4-BE49-F238E27FC236}">
              <a16:creationId xmlns="" xmlns:a16="http://schemas.microsoft.com/office/drawing/2014/main" id="{00000000-0008-0000-0300-0000E5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a:extLst>
            <a:ext uri="{FF2B5EF4-FFF2-40B4-BE49-F238E27FC236}">
              <a16:creationId xmlns="" xmlns:a16="http://schemas.microsoft.com/office/drawing/2014/main" id="{00000000-0008-0000-0300-0000E6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a:extLst>
            <a:ext uri="{FF2B5EF4-FFF2-40B4-BE49-F238E27FC236}">
              <a16:creationId xmlns="" xmlns:a16="http://schemas.microsoft.com/office/drawing/2014/main" id="{00000000-0008-0000-0300-0000E7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a:extLst>
            <a:ext uri="{FF2B5EF4-FFF2-40B4-BE49-F238E27FC236}">
              <a16:creationId xmlns="" xmlns:a16="http://schemas.microsoft.com/office/drawing/2014/main" id="{00000000-0008-0000-0300-0000E8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a:extLst>
            <a:ext uri="{FF2B5EF4-FFF2-40B4-BE49-F238E27FC236}">
              <a16:creationId xmlns="" xmlns:a16="http://schemas.microsoft.com/office/drawing/2014/main" id="{00000000-0008-0000-0300-0000E9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a:extLst>
            <a:ext uri="{FF2B5EF4-FFF2-40B4-BE49-F238E27FC236}">
              <a16:creationId xmlns="" xmlns:a16="http://schemas.microsoft.com/office/drawing/2014/main" id="{00000000-0008-0000-0300-0000EA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a:extLst>
            <a:ext uri="{FF2B5EF4-FFF2-40B4-BE49-F238E27FC236}">
              <a16:creationId xmlns="" xmlns:a16="http://schemas.microsoft.com/office/drawing/2014/main" id="{00000000-0008-0000-0300-0000EB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職員構成の変動（採用・退職、階層変動）により、前年と比較して</a:t>
          </a:r>
          <a:r>
            <a:rPr kumimoji="1" lang="en-US" altLang="ja-JP" sz="1100" b="0" i="0" baseline="0">
              <a:solidFill>
                <a:schemeClr val="dk1"/>
              </a:solidFill>
              <a:effectLst/>
              <a:latin typeface="+mn-lt"/>
              <a:ea typeface="+mn-ea"/>
              <a:cs typeface="+mn-cs"/>
            </a:rPr>
            <a:t>0.4</a:t>
          </a:r>
          <a:r>
            <a:rPr kumimoji="1" lang="ja-JP" altLang="ja-JP" sz="1100" b="0" i="0" baseline="0">
              <a:solidFill>
                <a:schemeClr val="dk1"/>
              </a:solidFill>
              <a:effectLst/>
              <a:latin typeface="+mn-lt"/>
              <a:ea typeface="+mn-ea"/>
              <a:cs typeface="+mn-cs"/>
            </a:rPr>
            <a:t>ポイント</a:t>
          </a:r>
          <a:r>
            <a:rPr kumimoji="1" lang="ja-JP" altLang="en-US" sz="1100" b="0" i="0" baseline="0">
              <a:solidFill>
                <a:schemeClr val="dk1"/>
              </a:solidFill>
              <a:effectLst/>
              <a:latin typeface="+mn-lt"/>
              <a:ea typeface="+mn-ea"/>
              <a:cs typeface="+mn-cs"/>
            </a:rPr>
            <a:t>上</a:t>
          </a:r>
          <a:r>
            <a:rPr kumimoji="1" lang="ja-JP" altLang="ja-JP" sz="1100" b="0" i="0" baseline="0">
              <a:solidFill>
                <a:schemeClr val="dk1"/>
              </a:solidFill>
              <a:effectLst/>
              <a:latin typeface="+mn-lt"/>
              <a:ea typeface="+mn-ea"/>
              <a:cs typeface="+mn-cs"/>
            </a:rPr>
            <a:t>回っ</a:t>
          </a:r>
          <a:r>
            <a:rPr kumimoji="1" lang="ja-JP" altLang="en-US" sz="1100" b="0" i="0" baseline="0">
              <a:solidFill>
                <a:schemeClr val="dk1"/>
              </a:solidFill>
              <a:effectLst/>
              <a:latin typeface="+mn-lt"/>
              <a:ea typeface="+mn-ea"/>
              <a:cs typeface="+mn-cs"/>
            </a:rPr>
            <a:t>たが、</a:t>
          </a:r>
          <a:r>
            <a:rPr kumimoji="1" lang="ja-JP" altLang="ja-JP" sz="1100" b="0" i="0" baseline="0">
              <a:solidFill>
                <a:schemeClr val="dk1"/>
              </a:solidFill>
              <a:effectLst/>
              <a:latin typeface="+mn-lt"/>
              <a:ea typeface="+mn-ea"/>
              <a:cs typeface="+mn-cs"/>
            </a:rPr>
            <a:t>全国平均及び類似団体平均を下回る状態が</a:t>
          </a:r>
          <a:r>
            <a:rPr kumimoji="1" lang="ja-JP" altLang="en-US" sz="1100" b="0" i="0" baseline="0">
              <a:solidFill>
                <a:schemeClr val="dk1"/>
              </a:solidFill>
              <a:effectLst/>
              <a:latin typeface="+mn-lt"/>
              <a:ea typeface="+mn-ea"/>
              <a:cs typeface="+mn-cs"/>
            </a:rPr>
            <a:t>続いている。今後も</a:t>
          </a:r>
          <a:r>
            <a:rPr kumimoji="1" lang="ja-JP" altLang="ja-JP" sz="1100" b="0" i="0" baseline="0">
              <a:solidFill>
                <a:schemeClr val="dk1"/>
              </a:solidFill>
              <a:effectLst/>
              <a:latin typeface="+mn-lt"/>
              <a:ea typeface="+mn-ea"/>
              <a:cs typeface="+mn-cs"/>
            </a:rPr>
            <a:t>財政の健全化に努め</a:t>
          </a:r>
          <a:r>
            <a:rPr kumimoji="1" lang="ja-JP" altLang="en-US" sz="1100" b="0" i="0" baseline="0">
              <a:solidFill>
                <a:schemeClr val="dk1"/>
              </a:solidFill>
              <a:effectLst/>
              <a:latin typeface="+mn-lt"/>
              <a:ea typeface="+mn-ea"/>
              <a:cs typeface="+mn-cs"/>
            </a:rPr>
            <a:t>つつ、</a:t>
          </a:r>
          <a:r>
            <a:rPr kumimoji="1" lang="ja-JP" altLang="ja-JP" sz="1100" b="0" i="0" baseline="0">
              <a:solidFill>
                <a:schemeClr val="dk1"/>
              </a:solidFill>
              <a:effectLst/>
              <a:latin typeface="+mn-lt"/>
              <a:ea typeface="+mn-ea"/>
              <a:cs typeface="+mn-cs"/>
            </a:rPr>
            <a:t>適正な給与水準を</a:t>
          </a:r>
          <a:r>
            <a:rPr kumimoji="1" lang="ja-JP" altLang="en-US" sz="1100" b="0" i="0" baseline="0">
              <a:solidFill>
                <a:schemeClr val="dk1"/>
              </a:solidFill>
              <a:effectLst/>
              <a:latin typeface="+mn-lt"/>
              <a:ea typeface="+mn-ea"/>
              <a:cs typeface="+mn-cs"/>
            </a:rPr>
            <a:t>目指す</a:t>
          </a:r>
          <a:r>
            <a:rPr kumimoji="1" lang="ja-JP" altLang="ja-JP" sz="1100" b="0" i="0" baseline="0">
              <a:solidFill>
                <a:schemeClr val="dk1"/>
              </a:solidFill>
              <a:effectLst/>
              <a:latin typeface="+mn-lt"/>
              <a:ea typeface="+mn-ea"/>
              <a:cs typeface="+mn-cs"/>
            </a:rPr>
            <a:t>。</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a:extLst>
            <a:ext uri="{FF2B5EF4-FFF2-40B4-BE49-F238E27FC236}">
              <a16:creationId xmlns="" xmlns:a16="http://schemas.microsoft.com/office/drawing/2014/main" id="{00000000-0008-0000-0300-0000EC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a:extLst>
            <a:ext uri="{FF2B5EF4-FFF2-40B4-BE49-F238E27FC236}">
              <a16:creationId xmlns="" xmlns:a16="http://schemas.microsoft.com/office/drawing/2014/main" id="{00000000-0008-0000-0300-0000ED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8" name="直線コネクタ 237">
          <a:extLst>
            <a:ext uri="{FF2B5EF4-FFF2-40B4-BE49-F238E27FC236}">
              <a16:creationId xmlns="" xmlns:a16="http://schemas.microsoft.com/office/drawing/2014/main" id="{00000000-0008-0000-0300-0000EE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9" name="テキスト ボックス 238">
          <a:extLst>
            <a:ext uri="{FF2B5EF4-FFF2-40B4-BE49-F238E27FC236}">
              <a16:creationId xmlns="" xmlns:a16="http://schemas.microsoft.com/office/drawing/2014/main" id="{00000000-0008-0000-0300-0000EF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0" name="直線コネクタ 239">
          <a:extLst>
            <a:ext uri="{FF2B5EF4-FFF2-40B4-BE49-F238E27FC236}">
              <a16:creationId xmlns="" xmlns:a16="http://schemas.microsoft.com/office/drawing/2014/main" id="{00000000-0008-0000-0300-0000F0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1" name="テキスト ボックス 240">
          <a:extLst>
            <a:ext uri="{FF2B5EF4-FFF2-40B4-BE49-F238E27FC236}">
              <a16:creationId xmlns="" xmlns:a16="http://schemas.microsoft.com/office/drawing/2014/main" id="{00000000-0008-0000-0300-0000F1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2" name="直線コネクタ 241">
          <a:extLst>
            <a:ext uri="{FF2B5EF4-FFF2-40B4-BE49-F238E27FC236}">
              <a16:creationId xmlns="" xmlns:a16="http://schemas.microsoft.com/office/drawing/2014/main" id="{00000000-0008-0000-0300-0000F2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3" name="テキスト ボックス 242">
          <a:extLst>
            <a:ext uri="{FF2B5EF4-FFF2-40B4-BE49-F238E27FC236}">
              <a16:creationId xmlns="" xmlns:a16="http://schemas.microsoft.com/office/drawing/2014/main" id="{00000000-0008-0000-0300-0000F3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4" name="直線コネクタ 243">
          <a:extLst>
            <a:ext uri="{FF2B5EF4-FFF2-40B4-BE49-F238E27FC236}">
              <a16:creationId xmlns="" xmlns:a16="http://schemas.microsoft.com/office/drawing/2014/main" id="{00000000-0008-0000-0300-0000F4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5" name="テキスト ボックス 244">
          <a:extLst>
            <a:ext uri="{FF2B5EF4-FFF2-40B4-BE49-F238E27FC236}">
              <a16:creationId xmlns="" xmlns:a16="http://schemas.microsoft.com/office/drawing/2014/main" id="{00000000-0008-0000-0300-0000F5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6" name="直線コネクタ 245">
          <a:extLst>
            <a:ext uri="{FF2B5EF4-FFF2-40B4-BE49-F238E27FC236}">
              <a16:creationId xmlns="" xmlns:a16="http://schemas.microsoft.com/office/drawing/2014/main" id="{00000000-0008-0000-0300-0000F6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7" name="テキスト ボックス 246">
          <a:extLst>
            <a:ext uri="{FF2B5EF4-FFF2-40B4-BE49-F238E27FC236}">
              <a16:creationId xmlns="" xmlns:a16="http://schemas.microsoft.com/office/drawing/2014/main" id="{00000000-0008-0000-0300-0000F7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a:extLst>
            <a:ext uri="{FF2B5EF4-FFF2-40B4-BE49-F238E27FC236}">
              <a16:creationId xmlns="" xmlns:a16="http://schemas.microsoft.com/office/drawing/2014/main" id="{00000000-0008-0000-0300-0000F8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a:extLst>
            <a:ext uri="{FF2B5EF4-FFF2-40B4-BE49-F238E27FC236}">
              <a16:creationId xmlns="" xmlns:a16="http://schemas.microsoft.com/office/drawing/2014/main" id="{00000000-0008-0000-0300-0000F9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a:extLst>
            <a:ext uri="{FF2B5EF4-FFF2-40B4-BE49-F238E27FC236}">
              <a16:creationId xmlns="" xmlns:a16="http://schemas.microsoft.com/office/drawing/2014/main" id="{00000000-0008-0000-0300-0000FA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151695</xdr:rowOff>
    </xdr:from>
    <xdr:to>
      <xdr:col>81</xdr:col>
      <xdr:colOff>44450</xdr:colOff>
      <xdr:row>89</xdr:row>
      <xdr:rowOff>136878</xdr:rowOff>
    </xdr:to>
    <xdr:cxnSp macro="">
      <xdr:nvCxnSpPr>
        <xdr:cNvPr id="251" name="直線コネクタ 250">
          <a:extLst>
            <a:ext uri="{FF2B5EF4-FFF2-40B4-BE49-F238E27FC236}">
              <a16:creationId xmlns="" xmlns:a16="http://schemas.microsoft.com/office/drawing/2014/main" id="{00000000-0008-0000-0300-0000FB000000}"/>
            </a:ext>
          </a:extLst>
        </xdr:cNvPr>
        <xdr:cNvCxnSpPr/>
      </xdr:nvCxnSpPr>
      <xdr:spPr>
        <a:xfrm flipV="1">
          <a:off x="17018000" y="13867695"/>
          <a:ext cx="0" cy="15282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108955</xdr:rowOff>
    </xdr:from>
    <xdr:ext cx="762000" cy="259045"/>
    <xdr:sp macro="" textlink="">
      <xdr:nvSpPr>
        <xdr:cNvPr id="252" name="給与水準   （国との比較）最小値テキスト">
          <a:extLst>
            <a:ext uri="{FF2B5EF4-FFF2-40B4-BE49-F238E27FC236}">
              <a16:creationId xmlns="" xmlns:a16="http://schemas.microsoft.com/office/drawing/2014/main" id="{00000000-0008-0000-0300-0000FC000000}"/>
            </a:ext>
          </a:extLst>
        </xdr:cNvPr>
        <xdr:cNvSpPr txBox="1"/>
      </xdr:nvSpPr>
      <xdr:spPr>
        <a:xfrm>
          <a:off x="17106900" y="15368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136878</xdr:rowOff>
    </xdr:from>
    <xdr:to>
      <xdr:col>81</xdr:col>
      <xdr:colOff>133350</xdr:colOff>
      <xdr:row>89</xdr:row>
      <xdr:rowOff>136878</xdr:rowOff>
    </xdr:to>
    <xdr:cxnSp macro="">
      <xdr:nvCxnSpPr>
        <xdr:cNvPr id="253" name="直線コネクタ 252">
          <a:extLst>
            <a:ext uri="{FF2B5EF4-FFF2-40B4-BE49-F238E27FC236}">
              <a16:creationId xmlns="" xmlns:a16="http://schemas.microsoft.com/office/drawing/2014/main" id="{00000000-0008-0000-0300-0000FD000000}"/>
            </a:ext>
          </a:extLst>
        </xdr:cNvPr>
        <xdr:cNvCxnSpPr/>
      </xdr:nvCxnSpPr>
      <xdr:spPr>
        <a:xfrm>
          <a:off x="16929100" y="15395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66622</xdr:rowOff>
    </xdr:from>
    <xdr:ext cx="762000" cy="259045"/>
    <xdr:sp macro="" textlink="">
      <xdr:nvSpPr>
        <xdr:cNvPr id="254" name="給与水準   （国との比較）最大値テキスト">
          <a:extLst>
            <a:ext uri="{FF2B5EF4-FFF2-40B4-BE49-F238E27FC236}">
              <a16:creationId xmlns="" xmlns:a16="http://schemas.microsoft.com/office/drawing/2014/main" id="{00000000-0008-0000-0300-0000FE000000}"/>
            </a:ext>
          </a:extLst>
        </xdr:cNvPr>
        <xdr:cNvSpPr txBox="1"/>
      </xdr:nvSpPr>
      <xdr:spPr>
        <a:xfrm>
          <a:off x="17106900" y="13611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151695</xdr:rowOff>
    </xdr:from>
    <xdr:to>
      <xdr:col>81</xdr:col>
      <xdr:colOff>133350</xdr:colOff>
      <xdr:row>80</xdr:row>
      <xdr:rowOff>151695</xdr:rowOff>
    </xdr:to>
    <xdr:cxnSp macro="">
      <xdr:nvCxnSpPr>
        <xdr:cNvPr id="255" name="直線コネクタ 254">
          <a:extLst>
            <a:ext uri="{FF2B5EF4-FFF2-40B4-BE49-F238E27FC236}">
              <a16:creationId xmlns="" xmlns:a16="http://schemas.microsoft.com/office/drawing/2014/main" id="{00000000-0008-0000-0300-0000FF000000}"/>
            </a:ext>
          </a:extLst>
        </xdr:cNvPr>
        <xdr:cNvCxnSpPr/>
      </xdr:nvCxnSpPr>
      <xdr:spPr>
        <a:xfrm>
          <a:off x="16929100" y="13867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66322</xdr:rowOff>
    </xdr:from>
    <xdr:to>
      <xdr:col>81</xdr:col>
      <xdr:colOff>44450</xdr:colOff>
      <xdr:row>83</xdr:row>
      <xdr:rowOff>119945</xdr:rowOff>
    </xdr:to>
    <xdr:cxnSp macro="">
      <xdr:nvCxnSpPr>
        <xdr:cNvPr id="256" name="直線コネクタ 255">
          <a:extLst>
            <a:ext uri="{FF2B5EF4-FFF2-40B4-BE49-F238E27FC236}">
              <a16:creationId xmlns="" xmlns:a16="http://schemas.microsoft.com/office/drawing/2014/main" id="{00000000-0008-0000-0300-000000010000}"/>
            </a:ext>
          </a:extLst>
        </xdr:cNvPr>
        <xdr:cNvCxnSpPr/>
      </xdr:nvCxnSpPr>
      <xdr:spPr>
        <a:xfrm>
          <a:off x="16179800" y="14296672"/>
          <a:ext cx="838200" cy="5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60272</xdr:rowOff>
    </xdr:from>
    <xdr:ext cx="762000" cy="259045"/>
    <xdr:sp macro="" textlink="">
      <xdr:nvSpPr>
        <xdr:cNvPr id="257" name="給与水準   （国との比較）平均値テキスト">
          <a:extLst>
            <a:ext uri="{FF2B5EF4-FFF2-40B4-BE49-F238E27FC236}">
              <a16:creationId xmlns="" xmlns:a16="http://schemas.microsoft.com/office/drawing/2014/main" id="{00000000-0008-0000-0300-000001010000}"/>
            </a:ext>
          </a:extLst>
        </xdr:cNvPr>
        <xdr:cNvSpPr txBox="1"/>
      </xdr:nvSpPr>
      <xdr:spPr>
        <a:xfrm>
          <a:off x="17106900" y="146335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88195</xdr:rowOff>
    </xdr:from>
    <xdr:to>
      <xdr:col>81</xdr:col>
      <xdr:colOff>95250</xdr:colOff>
      <xdr:row>86</xdr:row>
      <xdr:rowOff>18345</xdr:rowOff>
    </xdr:to>
    <xdr:sp macro="" textlink="">
      <xdr:nvSpPr>
        <xdr:cNvPr id="258" name="フローチャート: 判断 257">
          <a:extLst>
            <a:ext uri="{FF2B5EF4-FFF2-40B4-BE49-F238E27FC236}">
              <a16:creationId xmlns="" xmlns:a16="http://schemas.microsoft.com/office/drawing/2014/main" id="{00000000-0008-0000-0300-000002010000}"/>
            </a:ext>
          </a:extLst>
        </xdr:cNvPr>
        <xdr:cNvSpPr/>
      </xdr:nvSpPr>
      <xdr:spPr>
        <a:xfrm>
          <a:off x="16967200" y="1466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66322</xdr:rowOff>
    </xdr:from>
    <xdr:to>
      <xdr:col>77</xdr:col>
      <xdr:colOff>44450</xdr:colOff>
      <xdr:row>83</xdr:row>
      <xdr:rowOff>146755</xdr:rowOff>
    </xdr:to>
    <xdr:cxnSp macro="">
      <xdr:nvCxnSpPr>
        <xdr:cNvPr id="259" name="直線コネクタ 258">
          <a:extLst>
            <a:ext uri="{FF2B5EF4-FFF2-40B4-BE49-F238E27FC236}">
              <a16:creationId xmlns="" xmlns:a16="http://schemas.microsoft.com/office/drawing/2014/main" id="{00000000-0008-0000-0300-000003010000}"/>
            </a:ext>
          </a:extLst>
        </xdr:cNvPr>
        <xdr:cNvCxnSpPr/>
      </xdr:nvCxnSpPr>
      <xdr:spPr>
        <a:xfrm flipV="1">
          <a:off x="15290800" y="14296672"/>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101600</xdr:rowOff>
    </xdr:from>
    <xdr:to>
      <xdr:col>77</xdr:col>
      <xdr:colOff>95250</xdr:colOff>
      <xdr:row>86</xdr:row>
      <xdr:rowOff>31750</xdr:rowOff>
    </xdr:to>
    <xdr:sp macro="" textlink="">
      <xdr:nvSpPr>
        <xdr:cNvPr id="260" name="フローチャート: 判断 259">
          <a:extLst>
            <a:ext uri="{FF2B5EF4-FFF2-40B4-BE49-F238E27FC236}">
              <a16:creationId xmlns="" xmlns:a16="http://schemas.microsoft.com/office/drawing/2014/main" id="{00000000-0008-0000-0300-000004010000}"/>
            </a:ext>
          </a:extLst>
        </xdr:cNvPr>
        <xdr:cNvSpPr/>
      </xdr:nvSpPr>
      <xdr:spPr>
        <a:xfrm>
          <a:off x="16129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16527</xdr:rowOff>
    </xdr:from>
    <xdr:ext cx="736600" cy="259045"/>
    <xdr:sp macro="" textlink="">
      <xdr:nvSpPr>
        <xdr:cNvPr id="261" name="テキスト ボックス 260">
          <a:extLst>
            <a:ext uri="{FF2B5EF4-FFF2-40B4-BE49-F238E27FC236}">
              <a16:creationId xmlns="" xmlns:a16="http://schemas.microsoft.com/office/drawing/2014/main" id="{00000000-0008-0000-0300-000005010000}"/>
            </a:ext>
          </a:extLst>
        </xdr:cNvPr>
        <xdr:cNvSpPr txBox="1"/>
      </xdr:nvSpPr>
      <xdr:spPr>
        <a:xfrm>
          <a:off x="15798800" y="1476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146755</xdr:rowOff>
    </xdr:from>
    <xdr:to>
      <xdr:col>72</xdr:col>
      <xdr:colOff>203200</xdr:colOff>
      <xdr:row>84</xdr:row>
      <xdr:rowOff>15522</xdr:rowOff>
    </xdr:to>
    <xdr:cxnSp macro="">
      <xdr:nvCxnSpPr>
        <xdr:cNvPr id="262" name="直線コネクタ 261">
          <a:extLst>
            <a:ext uri="{FF2B5EF4-FFF2-40B4-BE49-F238E27FC236}">
              <a16:creationId xmlns="" xmlns:a16="http://schemas.microsoft.com/office/drawing/2014/main" id="{00000000-0008-0000-0300-000006010000}"/>
            </a:ext>
          </a:extLst>
        </xdr:cNvPr>
        <xdr:cNvCxnSpPr/>
      </xdr:nvCxnSpPr>
      <xdr:spPr>
        <a:xfrm flipV="1">
          <a:off x="14401800" y="14377105"/>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88195</xdr:rowOff>
    </xdr:from>
    <xdr:to>
      <xdr:col>73</xdr:col>
      <xdr:colOff>44450</xdr:colOff>
      <xdr:row>86</xdr:row>
      <xdr:rowOff>18345</xdr:rowOff>
    </xdr:to>
    <xdr:sp macro="" textlink="">
      <xdr:nvSpPr>
        <xdr:cNvPr id="263" name="フローチャート: 判断 262">
          <a:extLst>
            <a:ext uri="{FF2B5EF4-FFF2-40B4-BE49-F238E27FC236}">
              <a16:creationId xmlns="" xmlns:a16="http://schemas.microsoft.com/office/drawing/2014/main" id="{00000000-0008-0000-0300-000007010000}"/>
            </a:ext>
          </a:extLst>
        </xdr:cNvPr>
        <xdr:cNvSpPr/>
      </xdr:nvSpPr>
      <xdr:spPr>
        <a:xfrm>
          <a:off x="15240000" y="1466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3122</xdr:rowOff>
    </xdr:from>
    <xdr:ext cx="762000" cy="259045"/>
    <xdr:sp macro="" textlink="">
      <xdr:nvSpPr>
        <xdr:cNvPr id="264" name="テキスト ボックス 263">
          <a:extLst>
            <a:ext uri="{FF2B5EF4-FFF2-40B4-BE49-F238E27FC236}">
              <a16:creationId xmlns="" xmlns:a16="http://schemas.microsoft.com/office/drawing/2014/main" id="{00000000-0008-0000-0300-000008010000}"/>
            </a:ext>
          </a:extLst>
        </xdr:cNvPr>
        <xdr:cNvSpPr txBox="1"/>
      </xdr:nvSpPr>
      <xdr:spPr>
        <a:xfrm>
          <a:off x="14909800" y="1474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133350</xdr:rowOff>
    </xdr:from>
    <xdr:to>
      <xdr:col>68</xdr:col>
      <xdr:colOff>152400</xdr:colOff>
      <xdr:row>84</xdr:row>
      <xdr:rowOff>15522</xdr:rowOff>
    </xdr:to>
    <xdr:cxnSp macro="">
      <xdr:nvCxnSpPr>
        <xdr:cNvPr id="265" name="直線コネクタ 264">
          <a:extLst>
            <a:ext uri="{FF2B5EF4-FFF2-40B4-BE49-F238E27FC236}">
              <a16:creationId xmlns="" xmlns:a16="http://schemas.microsoft.com/office/drawing/2014/main" id="{00000000-0008-0000-0300-000009010000}"/>
            </a:ext>
          </a:extLst>
        </xdr:cNvPr>
        <xdr:cNvCxnSpPr/>
      </xdr:nvCxnSpPr>
      <xdr:spPr>
        <a:xfrm>
          <a:off x="13512800" y="14363700"/>
          <a:ext cx="8890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101600</xdr:rowOff>
    </xdr:from>
    <xdr:to>
      <xdr:col>68</xdr:col>
      <xdr:colOff>203200</xdr:colOff>
      <xdr:row>86</xdr:row>
      <xdr:rowOff>31750</xdr:rowOff>
    </xdr:to>
    <xdr:sp macro="" textlink="">
      <xdr:nvSpPr>
        <xdr:cNvPr id="266" name="フローチャート: 判断 265">
          <a:extLst>
            <a:ext uri="{FF2B5EF4-FFF2-40B4-BE49-F238E27FC236}">
              <a16:creationId xmlns="" xmlns:a16="http://schemas.microsoft.com/office/drawing/2014/main" id="{00000000-0008-0000-0300-00000A010000}"/>
            </a:ext>
          </a:extLst>
        </xdr:cNvPr>
        <xdr:cNvSpPr/>
      </xdr:nvSpPr>
      <xdr:spPr>
        <a:xfrm>
          <a:off x="14351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16527</xdr:rowOff>
    </xdr:from>
    <xdr:ext cx="762000" cy="259045"/>
    <xdr:sp macro="" textlink="">
      <xdr:nvSpPr>
        <xdr:cNvPr id="267" name="テキスト ボックス 266">
          <a:extLst>
            <a:ext uri="{FF2B5EF4-FFF2-40B4-BE49-F238E27FC236}">
              <a16:creationId xmlns="" xmlns:a16="http://schemas.microsoft.com/office/drawing/2014/main" id="{00000000-0008-0000-0300-00000B010000}"/>
            </a:ext>
          </a:extLst>
        </xdr:cNvPr>
        <xdr:cNvSpPr txBox="1"/>
      </xdr:nvSpPr>
      <xdr:spPr>
        <a:xfrm>
          <a:off x="14020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141816</xdr:rowOff>
    </xdr:from>
    <xdr:to>
      <xdr:col>64</xdr:col>
      <xdr:colOff>152400</xdr:colOff>
      <xdr:row>86</xdr:row>
      <xdr:rowOff>71966</xdr:rowOff>
    </xdr:to>
    <xdr:sp macro="" textlink="">
      <xdr:nvSpPr>
        <xdr:cNvPr id="268" name="フローチャート: 判断 267">
          <a:extLst>
            <a:ext uri="{FF2B5EF4-FFF2-40B4-BE49-F238E27FC236}">
              <a16:creationId xmlns="" xmlns:a16="http://schemas.microsoft.com/office/drawing/2014/main" id="{00000000-0008-0000-0300-00000C010000}"/>
            </a:ext>
          </a:extLst>
        </xdr:cNvPr>
        <xdr:cNvSpPr/>
      </xdr:nvSpPr>
      <xdr:spPr>
        <a:xfrm>
          <a:off x="13462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56743</xdr:rowOff>
    </xdr:from>
    <xdr:ext cx="762000" cy="259045"/>
    <xdr:sp macro="" textlink="">
      <xdr:nvSpPr>
        <xdr:cNvPr id="269" name="テキスト ボックス 268">
          <a:extLst>
            <a:ext uri="{FF2B5EF4-FFF2-40B4-BE49-F238E27FC236}">
              <a16:creationId xmlns="" xmlns:a16="http://schemas.microsoft.com/office/drawing/2014/main" id="{00000000-0008-0000-0300-00000D010000}"/>
            </a:ext>
          </a:extLst>
        </xdr:cNvPr>
        <xdr:cNvSpPr txBox="1"/>
      </xdr:nvSpPr>
      <xdr:spPr>
        <a:xfrm>
          <a:off x="13131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a:extLst>
            <a:ext uri="{FF2B5EF4-FFF2-40B4-BE49-F238E27FC236}">
              <a16:creationId xmlns="" xmlns:a16="http://schemas.microsoft.com/office/drawing/2014/main" id="{00000000-0008-0000-0300-00000E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a:extLst>
            <a:ext uri="{FF2B5EF4-FFF2-40B4-BE49-F238E27FC236}">
              <a16:creationId xmlns="" xmlns:a16="http://schemas.microsoft.com/office/drawing/2014/main" id="{00000000-0008-0000-0300-00000F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a:extLst>
            <a:ext uri="{FF2B5EF4-FFF2-40B4-BE49-F238E27FC236}">
              <a16:creationId xmlns="" xmlns:a16="http://schemas.microsoft.com/office/drawing/2014/main" id="{00000000-0008-0000-0300-000010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a:extLst>
            <a:ext uri="{FF2B5EF4-FFF2-40B4-BE49-F238E27FC236}">
              <a16:creationId xmlns="" xmlns:a16="http://schemas.microsoft.com/office/drawing/2014/main" id="{00000000-0008-0000-0300-000011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a:extLst>
            <a:ext uri="{FF2B5EF4-FFF2-40B4-BE49-F238E27FC236}">
              <a16:creationId xmlns="" xmlns:a16="http://schemas.microsoft.com/office/drawing/2014/main" id="{00000000-0008-0000-0300-000012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69145</xdr:rowOff>
    </xdr:from>
    <xdr:to>
      <xdr:col>81</xdr:col>
      <xdr:colOff>95250</xdr:colOff>
      <xdr:row>83</xdr:row>
      <xdr:rowOff>170745</xdr:rowOff>
    </xdr:to>
    <xdr:sp macro="" textlink="">
      <xdr:nvSpPr>
        <xdr:cNvPr id="275" name="楕円 274">
          <a:extLst>
            <a:ext uri="{FF2B5EF4-FFF2-40B4-BE49-F238E27FC236}">
              <a16:creationId xmlns="" xmlns:a16="http://schemas.microsoft.com/office/drawing/2014/main" id="{00000000-0008-0000-0300-000013010000}"/>
            </a:ext>
          </a:extLst>
        </xdr:cNvPr>
        <xdr:cNvSpPr/>
      </xdr:nvSpPr>
      <xdr:spPr>
        <a:xfrm>
          <a:off x="16967200" y="1429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85672</xdr:rowOff>
    </xdr:from>
    <xdr:ext cx="762000" cy="259045"/>
    <xdr:sp macro="" textlink="">
      <xdr:nvSpPr>
        <xdr:cNvPr id="276" name="給与水準   （国との比較）該当値テキスト">
          <a:extLst>
            <a:ext uri="{FF2B5EF4-FFF2-40B4-BE49-F238E27FC236}">
              <a16:creationId xmlns="" xmlns:a16="http://schemas.microsoft.com/office/drawing/2014/main" id="{00000000-0008-0000-0300-000014010000}"/>
            </a:ext>
          </a:extLst>
        </xdr:cNvPr>
        <xdr:cNvSpPr txBox="1"/>
      </xdr:nvSpPr>
      <xdr:spPr>
        <a:xfrm>
          <a:off x="17106900" y="14144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15522</xdr:rowOff>
    </xdr:from>
    <xdr:to>
      <xdr:col>77</xdr:col>
      <xdr:colOff>95250</xdr:colOff>
      <xdr:row>83</xdr:row>
      <xdr:rowOff>117122</xdr:rowOff>
    </xdr:to>
    <xdr:sp macro="" textlink="">
      <xdr:nvSpPr>
        <xdr:cNvPr id="277" name="楕円 276">
          <a:extLst>
            <a:ext uri="{FF2B5EF4-FFF2-40B4-BE49-F238E27FC236}">
              <a16:creationId xmlns="" xmlns:a16="http://schemas.microsoft.com/office/drawing/2014/main" id="{00000000-0008-0000-0300-000015010000}"/>
            </a:ext>
          </a:extLst>
        </xdr:cNvPr>
        <xdr:cNvSpPr/>
      </xdr:nvSpPr>
      <xdr:spPr>
        <a:xfrm>
          <a:off x="16129000" y="1424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127299</xdr:rowOff>
    </xdr:from>
    <xdr:ext cx="736600" cy="259045"/>
    <xdr:sp macro="" textlink="">
      <xdr:nvSpPr>
        <xdr:cNvPr id="278" name="テキスト ボックス 277">
          <a:extLst>
            <a:ext uri="{FF2B5EF4-FFF2-40B4-BE49-F238E27FC236}">
              <a16:creationId xmlns="" xmlns:a16="http://schemas.microsoft.com/office/drawing/2014/main" id="{00000000-0008-0000-0300-000016010000}"/>
            </a:ext>
          </a:extLst>
        </xdr:cNvPr>
        <xdr:cNvSpPr txBox="1"/>
      </xdr:nvSpPr>
      <xdr:spPr>
        <a:xfrm>
          <a:off x="15798800" y="14014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95955</xdr:rowOff>
    </xdr:from>
    <xdr:to>
      <xdr:col>73</xdr:col>
      <xdr:colOff>44450</xdr:colOff>
      <xdr:row>84</xdr:row>
      <xdr:rowOff>26105</xdr:rowOff>
    </xdr:to>
    <xdr:sp macro="" textlink="">
      <xdr:nvSpPr>
        <xdr:cNvPr id="279" name="楕円 278">
          <a:extLst>
            <a:ext uri="{FF2B5EF4-FFF2-40B4-BE49-F238E27FC236}">
              <a16:creationId xmlns="" xmlns:a16="http://schemas.microsoft.com/office/drawing/2014/main" id="{00000000-0008-0000-0300-000017010000}"/>
            </a:ext>
          </a:extLst>
        </xdr:cNvPr>
        <xdr:cNvSpPr/>
      </xdr:nvSpPr>
      <xdr:spPr>
        <a:xfrm>
          <a:off x="15240000" y="14326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36282</xdr:rowOff>
    </xdr:from>
    <xdr:ext cx="762000" cy="259045"/>
    <xdr:sp macro="" textlink="">
      <xdr:nvSpPr>
        <xdr:cNvPr id="280" name="テキスト ボックス 279">
          <a:extLst>
            <a:ext uri="{FF2B5EF4-FFF2-40B4-BE49-F238E27FC236}">
              <a16:creationId xmlns="" xmlns:a16="http://schemas.microsoft.com/office/drawing/2014/main" id="{00000000-0008-0000-0300-000018010000}"/>
            </a:ext>
          </a:extLst>
        </xdr:cNvPr>
        <xdr:cNvSpPr txBox="1"/>
      </xdr:nvSpPr>
      <xdr:spPr>
        <a:xfrm>
          <a:off x="14909800" y="14095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136172</xdr:rowOff>
    </xdr:from>
    <xdr:to>
      <xdr:col>68</xdr:col>
      <xdr:colOff>203200</xdr:colOff>
      <xdr:row>84</xdr:row>
      <xdr:rowOff>66322</xdr:rowOff>
    </xdr:to>
    <xdr:sp macro="" textlink="">
      <xdr:nvSpPr>
        <xdr:cNvPr id="281" name="楕円 280">
          <a:extLst>
            <a:ext uri="{FF2B5EF4-FFF2-40B4-BE49-F238E27FC236}">
              <a16:creationId xmlns="" xmlns:a16="http://schemas.microsoft.com/office/drawing/2014/main" id="{00000000-0008-0000-0300-000019010000}"/>
            </a:ext>
          </a:extLst>
        </xdr:cNvPr>
        <xdr:cNvSpPr/>
      </xdr:nvSpPr>
      <xdr:spPr>
        <a:xfrm>
          <a:off x="14351000" y="14366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76499</xdr:rowOff>
    </xdr:from>
    <xdr:ext cx="762000" cy="259045"/>
    <xdr:sp macro="" textlink="">
      <xdr:nvSpPr>
        <xdr:cNvPr id="282" name="テキスト ボックス 281">
          <a:extLst>
            <a:ext uri="{FF2B5EF4-FFF2-40B4-BE49-F238E27FC236}">
              <a16:creationId xmlns="" xmlns:a16="http://schemas.microsoft.com/office/drawing/2014/main" id="{00000000-0008-0000-0300-00001A010000}"/>
            </a:ext>
          </a:extLst>
        </xdr:cNvPr>
        <xdr:cNvSpPr txBox="1"/>
      </xdr:nvSpPr>
      <xdr:spPr>
        <a:xfrm>
          <a:off x="14020800" y="14135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82550</xdr:rowOff>
    </xdr:from>
    <xdr:to>
      <xdr:col>64</xdr:col>
      <xdr:colOff>152400</xdr:colOff>
      <xdr:row>84</xdr:row>
      <xdr:rowOff>12700</xdr:rowOff>
    </xdr:to>
    <xdr:sp macro="" textlink="">
      <xdr:nvSpPr>
        <xdr:cNvPr id="283" name="楕円 282">
          <a:extLst>
            <a:ext uri="{FF2B5EF4-FFF2-40B4-BE49-F238E27FC236}">
              <a16:creationId xmlns="" xmlns:a16="http://schemas.microsoft.com/office/drawing/2014/main" id="{00000000-0008-0000-0300-00001B010000}"/>
            </a:ext>
          </a:extLst>
        </xdr:cNvPr>
        <xdr:cNvSpPr/>
      </xdr:nvSpPr>
      <xdr:spPr>
        <a:xfrm>
          <a:off x="134620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22877</xdr:rowOff>
    </xdr:from>
    <xdr:ext cx="762000" cy="259045"/>
    <xdr:sp macro="" textlink="">
      <xdr:nvSpPr>
        <xdr:cNvPr id="284" name="テキスト ボックス 283">
          <a:extLst>
            <a:ext uri="{FF2B5EF4-FFF2-40B4-BE49-F238E27FC236}">
              <a16:creationId xmlns="" xmlns:a16="http://schemas.microsoft.com/office/drawing/2014/main" id="{00000000-0008-0000-0300-00001C010000}"/>
            </a:ext>
          </a:extLst>
        </xdr:cNvPr>
        <xdr:cNvSpPr txBox="1"/>
      </xdr:nvSpPr>
      <xdr:spPr>
        <a:xfrm>
          <a:off x="131318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a:extLst>
            <a:ext uri="{FF2B5EF4-FFF2-40B4-BE49-F238E27FC236}">
              <a16:creationId xmlns="" xmlns:a16="http://schemas.microsoft.com/office/drawing/2014/main" id="{00000000-0008-0000-0300-00001D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a:extLst>
            <a:ext uri="{FF2B5EF4-FFF2-40B4-BE49-F238E27FC236}">
              <a16:creationId xmlns="" xmlns:a16="http://schemas.microsoft.com/office/drawing/2014/main" id="{00000000-0008-0000-0300-00001E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a:extLst>
            <a:ext uri="{FF2B5EF4-FFF2-40B4-BE49-F238E27FC236}">
              <a16:creationId xmlns="" xmlns:a16="http://schemas.microsoft.com/office/drawing/2014/main" id="{00000000-0008-0000-0300-00001F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a:extLst>
            <a:ext uri="{FF2B5EF4-FFF2-40B4-BE49-F238E27FC236}">
              <a16:creationId xmlns="" xmlns:a16="http://schemas.microsoft.com/office/drawing/2014/main" id="{00000000-0008-0000-0300-000020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a:extLst>
            <a:ext uri="{FF2B5EF4-FFF2-40B4-BE49-F238E27FC236}">
              <a16:creationId xmlns="" xmlns:a16="http://schemas.microsoft.com/office/drawing/2014/main" id="{00000000-0008-0000-0300-000021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a:extLst>
            <a:ext uri="{FF2B5EF4-FFF2-40B4-BE49-F238E27FC236}">
              <a16:creationId xmlns="" xmlns:a16="http://schemas.microsoft.com/office/drawing/2014/main" id="{00000000-0008-0000-0300-000022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a:extLst>
            <a:ext uri="{FF2B5EF4-FFF2-40B4-BE49-F238E27FC236}">
              <a16:creationId xmlns="" xmlns:a16="http://schemas.microsoft.com/office/drawing/2014/main" id="{00000000-0008-0000-0300-000023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a:extLst>
            <a:ext uri="{FF2B5EF4-FFF2-40B4-BE49-F238E27FC236}">
              <a16:creationId xmlns="" xmlns:a16="http://schemas.microsoft.com/office/drawing/2014/main" id="{00000000-0008-0000-0300-000024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a:extLst>
            <a:ext uri="{FF2B5EF4-FFF2-40B4-BE49-F238E27FC236}">
              <a16:creationId xmlns="" xmlns:a16="http://schemas.microsoft.com/office/drawing/2014/main" id="{00000000-0008-0000-0300-000025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a:extLst>
            <a:ext uri="{FF2B5EF4-FFF2-40B4-BE49-F238E27FC236}">
              <a16:creationId xmlns="" xmlns:a16="http://schemas.microsoft.com/office/drawing/2014/main" id="{00000000-0008-0000-0300-000026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a:extLst>
            <a:ext uri="{FF2B5EF4-FFF2-40B4-BE49-F238E27FC236}">
              <a16:creationId xmlns="" xmlns:a16="http://schemas.microsoft.com/office/drawing/2014/main" id="{00000000-0008-0000-0300-000027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a:extLst>
            <a:ext uri="{FF2B5EF4-FFF2-40B4-BE49-F238E27FC236}">
              <a16:creationId xmlns="" xmlns:a16="http://schemas.microsoft.com/office/drawing/2014/main" id="{00000000-0008-0000-0300-000028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a:extLst>
            <a:ext uri="{FF2B5EF4-FFF2-40B4-BE49-F238E27FC236}">
              <a16:creationId xmlns="" xmlns:a16="http://schemas.microsoft.com/office/drawing/2014/main" id="{00000000-0008-0000-0300-000029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全国平均及び類似団体平均を下回る状態が維持できている。今後も第７次行財政改革（令和２年度～令和</a:t>
          </a:r>
          <a:r>
            <a:rPr kumimoji="1" lang="ja-JP" altLang="en-US" sz="1100" b="0" i="0" baseline="0">
              <a:solidFill>
                <a:schemeClr val="dk1"/>
              </a:solidFill>
              <a:effectLst/>
              <a:latin typeface="+mn-lt"/>
              <a:ea typeface="+mn-ea"/>
              <a:cs typeface="+mn-cs"/>
            </a:rPr>
            <a:t>６</a:t>
          </a:r>
          <a:r>
            <a:rPr kumimoji="1" lang="ja-JP" altLang="ja-JP" sz="1100" b="0" i="0" baseline="0">
              <a:solidFill>
                <a:schemeClr val="dk1"/>
              </a:solidFill>
              <a:effectLst/>
              <a:latin typeface="+mn-lt"/>
              <a:ea typeface="+mn-ea"/>
              <a:cs typeface="+mn-cs"/>
            </a:rPr>
            <a:t>年度）に基づき適正な人事管理に努める。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8" name="テキスト ボックス 297">
          <a:extLst>
            <a:ext uri="{FF2B5EF4-FFF2-40B4-BE49-F238E27FC236}">
              <a16:creationId xmlns="" xmlns:a16="http://schemas.microsoft.com/office/drawing/2014/main" id="{00000000-0008-0000-0300-00002A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a:extLst>
            <a:ext uri="{FF2B5EF4-FFF2-40B4-BE49-F238E27FC236}">
              <a16:creationId xmlns="" xmlns:a16="http://schemas.microsoft.com/office/drawing/2014/main" id="{00000000-0008-0000-0300-00002B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a:extLst>
            <a:ext uri="{FF2B5EF4-FFF2-40B4-BE49-F238E27FC236}">
              <a16:creationId xmlns="" xmlns:a16="http://schemas.microsoft.com/office/drawing/2014/main" id="{00000000-0008-0000-0300-00002C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1" name="直線コネクタ 300">
          <a:extLst>
            <a:ext uri="{FF2B5EF4-FFF2-40B4-BE49-F238E27FC236}">
              <a16:creationId xmlns="" xmlns:a16="http://schemas.microsoft.com/office/drawing/2014/main" id="{00000000-0008-0000-0300-00002D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2" name="テキスト ボックス 301">
          <a:extLst>
            <a:ext uri="{FF2B5EF4-FFF2-40B4-BE49-F238E27FC236}">
              <a16:creationId xmlns="" xmlns:a16="http://schemas.microsoft.com/office/drawing/2014/main" id="{00000000-0008-0000-0300-00002E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3" name="直線コネクタ 302">
          <a:extLst>
            <a:ext uri="{FF2B5EF4-FFF2-40B4-BE49-F238E27FC236}">
              <a16:creationId xmlns="" xmlns:a16="http://schemas.microsoft.com/office/drawing/2014/main" id="{00000000-0008-0000-0300-00002F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4" name="テキスト ボックス 303">
          <a:extLst>
            <a:ext uri="{FF2B5EF4-FFF2-40B4-BE49-F238E27FC236}">
              <a16:creationId xmlns="" xmlns:a16="http://schemas.microsoft.com/office/drawing/2014/main" id="{00000000-0008-0000-0300-000030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5" name="直線コネクタ 304">
          <a:extLst>
            <a:ext uri="{FF2B5EF4-FFF2-40B4-BE49-F238E27FC236}">
              <a16:creationId xmlns="" xmlns:a16="http://schemas.microsoft.com/office/drawing/2014/main" id="{00000000-0008-0000-0300-000031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6" name="テキスト ボックス 305">
          <a:extLst>
            <a:ext uri="{FF2B5EF4-FFF2-40B4-BE49-F238E27FC236}">
              <a16:creationId xmlns="" xmlns:a16="http://schemas.microsoft.com/office/drawing/2014/main" id="{00000000-0008-0000-0300-000032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7" name="直線コネクタ 306">
          <a:extLst>
            <a:ext uri="{FF2B5EF4-FFF2-40B4-BE49-F238E27FC236}">
              <a16:creationId xmlns="" xmlns:a16="http://schemas.microsoft.com/office/drawing/2014/main" id="{00000000-0008-0000-0300-000033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8" name="テキスト ボックス 307">
          <a:extLst>
            <a:ext uri="{FF2B5EF4-FFF2-40B4-BE49-F238E27FC236}">
              <a16:creationId xmlns="" xmlns:a16="http://schemas.microsoft.com/office/drawing/2014/main" id="{00000000-0008-0000-0300-000034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9" name="直線コネクタ 308">
          <a:extLst>
            <a:ext uri="{FF2B5EF4-FFF2-40B4-BE49-F238E27FC236}">
              <a16:creationId xmlns="" xmlns:a16="http://schemas.microsoft.com/office/drawing/2014/main" id="{00000000-0008-0000-0300-000035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0" name="テキスト ボックス 309">
          <a:extLst>
            <a:ext uri="{FF2B5EF4-FFF2-40B4-BE49-F238E27FC236}">
              <a16:creationId xmlns="" xmlns:a16="http://schemas.microsoft.com/office/drawing/2014/main" id="{00000000-0008-0000-0300-000036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a:extLst>
            <a:ext uri="{FF2B5EF4-FFF2-40B4-BE49-F238E27FC236}">
              <a16:creationId xmlns="" xmlns:a16="http://schemas.microsoft.com/office/drawing/2014/main" id="{00000000-0008-0000-0300-000037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2" name="テキスト ボックス 311">
          <a:extLst>
            <a:ext uri="{FF2B5EF4-FFF2-40B4-BE49-F238E27FC236}">
              <a16:creationId xmlns="" xmlns:a16="http://schemas.microsoft.com/office/drawing/2014/main" id="{00000000-0008-0000-0300-000038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3" name="定員管理の状況グラフ枠">
          <a:extLst>
            <a:ext uri="{FF2B5EF4-FFF2-40B4-BE49-F238E27FC236}">
              <a16:creationId xmlns="" xmlns:a16="http://schemas.microsoft.com/office/drawing/2014/main" id="{00000000-0008-0000-0300-000039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138924</xdr:rowOff>
    </xdr:from>
    <xdr:to>
      <xdr:col>81</xdr:col>
      <xdr:colOff>44450</xdr:colOff>
      <xdr:row>67</xdr:row>
      <xdr:rowOff>15663</xdr:rowOff>
    </xdr:to>
    <xdr:cxnSp macro="">
      <xdr:nvCxnSpPr>
        <xdr:cNvPr id="314" name="直線コネクタ 313">
          <a:extLst>
            <a:ext uri="{FF2B5EF4-FFF2-40B4-BE49-F238E27FC236}">
              <a16:creationId xmlns="" xmlns:a16="http://schemas.microsoft.com/office/drawing/2014/main" id="{00000000-0008-0000-0300-00003A010000}"/>
            </a:ext>
          </a:extLst>
        </xdr:cNvPr>
        <xdr:cNvCxnSpPr/>
      </xdr:nvCxnSpPr>
      <xdr:spPr>
        <a:xfrm flipV="1">
          <a:off x="17018000" y="9911574"/>
          <a:ext cx="0" cy="15912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159190</xdr:rowOff>
    </xdr:from>
    <xdr:ext cx="762000" cy="259045"/>
    <xdr:sp macro="" textlink="">
      <xdr:nvSpPr>
        <xdr:cNvPr id="315" name="定員管理の状況最小値テキスト">
          <a:extLst>
            <a:ext uri="{FF2B5EF4-FFF2-40B4-BE49-F238E27FC236}">
              <a16:creationId xmlns="" xmlns:a16="http://schemas.microsoft.com/office/drawing/2014/main" id="{00000000-0008-0000-0300-00003B010000}"/>
            </a:ext>
          </a:extLst>
        </xdr:cNvPr>
        <xdr:cNvSpPr txBox="1"/>
      </xdr:nvSpPr>
      <xdr:spPr>
        <a:xfrm>
          <a:off x="17106900" y="11474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15663</xdr:rowOff>
    </xdr:from>
    <xdr:to>
      <xdr:col>81</xdr:col>
      <xdr:colOff>133350</xdr:colOff>
      <xdr:row>67</xdr:row>
      <xdr:rowOff>15663</xdr:rowOff>
    </xdr:to>
    <xdr:cxnSp macro="">
      <xdr:nvCxnSpPr>
        <xdr:cNvPr id="316" name="直線コネクタ 315">
          <a:extLst>
            <a:ext uri="{FF2B5EF4-FFF2-40B4-BE49-F238E27FC236}">
              <a16:creationId xmlns="" xmlns:a16="http://schemas.microsoft.com/office/drawing/2014/main" id="{00000000-0008-0000-0300-00003C010000}"/>
            </a:ext>
          </a:extLst>
        </xdr:cNvPr>
        <xdr:cNvCxnSpPr/>
      </xdr:nvCxnSpPr>
      <xdr:spPr>
        <a:xfrm>
          <a:off x="16929100" y="11502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53851</xdr:rowOff>
    </xdr:from>
    <xdr:ext cx="762000" cy="259045"/>
    <xdr:sp macro="" textlink="">
      <xdr:nvSpPr>
        <xdr:cNvPr id="317" name="定員管理の状況最大値テキスト">
          <a:extLst>
            <a:ext uri="{FF2B5EF4-FFF2-40B4-BE49-F238E27FC236}">
              <a16:creationId xmlns="" xmlns:a16="http://schemas.microsoft.com/office/drawing/2014/main" id="{00000000-0008-0000-0300-00003D010000}"/>
            </a:ext>
          </a:extLst>
        </xdr:cNvPr>
        <xdr:cNvSpPr txBox="1"/>
      </xdr:nvSpPr>
      <xdr:spPr>
        <a:xfrm>
          <a:off x="17106900" y="9655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138924</xdr:rowOff>
    </xdr:from>
    <xdr:to>
      <xdr:col>81</xdr:col>
      <xdr:colOff>133350</xdr:colOff>
      <xdr:row>57</xdr:row>
      <xdr:rowOff>138924</xdr:rowOff>
    </xdr:to>
    <xdr:cxnSp macro="">
      <xdr:nvCxnSpPr>
        <xdr:cNvPr id="318" name="直線コネクタ 317">
          <a:extLst>
            <a:ext uri="{FF2B5EF4-FFF2-40B4-BE49-F238E27FC236}">
              <a16:creationId xmlns="" xmlns:a16="http://schemas.microsoft.com/office/drawing/2014/main" id="{00000000-0008-0000-0300-00003E010000}"/>
            </a:ext>
          </a:extLst>
        </xdr:cNvPr>
        <xdr:cNvCxnSpPr/>
      </xdr:nvCxnSpPr>
      <xdr:spPr>
        <a:xfrm>
          <a:off x="16929100" y="9911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60113</xdr:rowOff>
    </xdr:from>
    <xdr:to>
      <xdr:col>81</xdr:col>
      <xdr:colOff>44450</xdr:colOff>
      <xdr:row>59</xdr:row>
      <xdr:rowOff>116417</xdr:rowOff>
    </xdr:to>
    <xdr:cxnSp macro="">
      <xdr:nvCxnSpPr>
        <xdr:cNvPr id="319" name="直線コネクタ 318">
          <a:extLst>
            <a:ext uri="{FF2B5EF4-FFF2-40B4-BE49-F238E27FC236}">
              <a16:creationId xmlns="" xmlns:a16="http://schemas.microsoft.com/office/drawing/2014/main" id="{00000000-0008-0000-0300-00003F010000}"/>
            </a:ext>
          </a:extLst>
        </xdr:cNvPr>
        <xdr:cNvCxnSpPr/>
      </xdr:nvCxnSpPr>
      <xdr:spPr>
        <a:xfrm>
          <a:off x="16179800" y="10175663"/>
          <a:ext cx="8382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67327</xdr:rowOff>
    </xdr:from>
    <xdr:ext cx="762000" cy="259045"/>
    <xdr:sp macro="" textlink="">
      <xdr:nvSpPr>
        <xdr:cNvPr id="320" name="定員管理の状況平均値テキスト">
          <a:extLst>
            <a:ext uri="{FF2B5EF4-FFF2-40B4-BE49-F238E27FC236}">
              <a16:creationId xmlns="" xmlns:a16="http://schemas.microsoft.com/office/drawing/2014/main" id="{00000000-0008-0000-0300-000040010000}"/>
            </a:ext>
          </a:extLst>
        </xdr:cNvPr>
        <xdr:cNvSpPr txBox="1"/>
      </xdr:nvSpPr>
      <xdr:spPr>
        <a:xfrm>
          <a:off x="17106900" y="10354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95250</xdr:rowOff>
    </xdr:from>
    <xdr:to>
      <xdr:col>81</xdr:col>
      <xdr:colOff>95250</xdr:colOff>
      <xdr:row>61</xdr:row>
      <xdr:rowOff>25400</xdr:rowOff>
    </xdr:to>
    <xdr:sp macro="" textlink="">
      <xdr:nvSpPr>
        <xdr:cNvPr id="321" name="フローチャート: 判断 320">
          <a:extLst>
            <a:ext uri="{FF2B5EF4-FFF2-40B4-BE49-F238E27FC236}">
              <a16:creationId xmlns="" xmlns:a16="http://schemas.microsoft.com/office/drawing/2014/main" id="{00000000-0008-0000-0300-000041010000}"/>
            </a:ext>
          </a:extLst>
        </xdr:cNvPr>
        <xdr:cNvSpPr/>
      </xdr:nvSpPr>
      <xdr:spPr>
        <a:xfrm>
          <a:off x="169672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60113</xdr:rowOff>
    </xdr:from>
    <xdr:to>
      <xdr:col>77</xdr:col>
      <xdr:colOff>44450</xdr:colOff>
      <xdr:row>59</xdr:row>
      <xdr:rowOff>66816</xdr:rowOff>
    </xdr:to>
    <xdr:cxnSp macro="">
      <xdr:nvCxnSpPr>
        <xdr:cNvPr id="322" name="直線コネクタ 321">
          <a:extLst>
            <a:ext uri="{FF2B5EF4-FFF2-40B4-BE49-F238E27FC236}">
              <a16:creationId xmlns="" xmlns:a16="http://schemas.microsoft.com/office/drawing/2014/main" id="{00000000-0008-0000-0300-000042010000}"/>
            </a:ext>
          </a:extLst>
        </xdr:cNvPr>
        <xdr:cNvCxnSpPr/>
      </xdr:nvCxnSpPr>
      <xdr:spPr>
        <a:xfrm flipV="1">
          <a:off x="15290800" y="10175663"/>
          <a:ext cx="889000" cy="6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93910</xdr:rowOff>
    </xdr:from>
    <xdr:to>
      <xdr:col>77</xdr:col>
      <xdr:colOff>95250</xdr:colOff>
      <xdr:row>61</xdr:row>
      <xdr:rowOff>24060</xdr:rowOff>
    </xdr:to>
    <xdr:sp macro="" textlink="">
      <xdr:nvSpPr>
        <xdr:cNvPr id="323" name="フローチャート: 判断 322">
          <a:extLst>
            <a:ext uri="{FF2B5EF4-FFF2-40B4-BE49-F238E27FC236}">
              <a16:creationId xmlns="" xmlns:a16="http://schemas.microsoft.com/office/drawing/2014/main" id="{00000000-0008-0000-0300-000043010000}"/>
            </a:ext>
          </a:extLst>
        </xdr:cNvPr>
        <xdr:cNvSpPr/>
      </xdr:nvSpPr>
      <xdr:spPr>
        <a:xfrm>
          <a:off x="16129000" y="10380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8837</xdr:rowOff>
    </xdr:from>
    <xdr:ext cx="736600" cy="259045"/>
    <xdr:sp macro="" textlink="">
      <xdr:nvSpPr>
        <xdr:cNvPr id="324" name="テキスト ボックス 323">
          <a:extLst>
            <a:ext uri="{FF2B5EF4-FFF2-40B4-BE49-F238E27FC236}">
              <a16:creationId xmlns="" xmlns:a16="http://schemas.microsoft.com/office/drawing/2014/main" id="{00000000-0008-0000-0300-000044010000}"/>
            </a:ext>
          </a:extLst>
        </xdr:cNvPr>
        <xdr:cNvSpPr txBox="1"/>
      </xdr:nvSpPr>
      <xdr:spPr>
        <a:xfrm>
          <a:off x="15798800" y="104672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53411</xdr:rowOff>
    </xdr:from>
    <xdr:to>
      <xdr:col>72</xdr:col>
      <xdr:colOff>203200</xdr:colOff>
      <xdr:row>59</xdr:row>
      <xdr:rowOff>66816</xdr:rowOff>
    </xdr:to>
    <xdr:cxnSp macro="">
      <xdr:nvCxnSpPr>
        <xdr:cNvPr id="325" name="直線コネクタ 324">
          <a:extLst>
            <a:ext uri="{FF2B5EF4-FFF2-40B4-BE49-F238E27FC236}">
              <a16:creationId xmlns="" xmlns:a16="http://schemas.microsoft.com/office/drawing/2014/main" id="{00000000-0008-0000-0300-000045010000}"/>
            </a:ext>
          </a:extLst>
        </xdr:cNvPr>
        <xdr:cNvCxnSpPr/>
      </xdr:nvCxnSpPr>
      <xdr:spPr>
        <a:xfrm>
          <a:off x="14401800" y="10168961"/>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85866</xdr:rowOff>
    </xdr:from>
    <xdr:to>
      <xdr:col>73</xdr:col>
      <xdr:colOff>44450</xdr:colOff>
      <xdr:row>61</xdr:row>
      <xdr:rowOff>16016</xdr:rowOff>
    </xdr:to>
    <xdr:sp macro="" textlink="">
      <xdr:nvSpPr>
        <xdr:cNvPr id="326" name="フローチャート: 判断 325">
          <a:extLst>
            <a:ext uri="{FF2B5EF4-FFF2-40B4-BE49-F238E27FC236}">
              <a16:creationId xmlns="" xmlns:a16="http://schemas.microsoft.com/office/drawing/2014/main" id="{00000000-0008-0000-0300-000046010000}"/>
            </a:ext>
          </a:extLst>
        </xdr:cNvPr>
        <xdr:cNvSpPr/>
      </xdr:nvSpPr>
      <xdr:spPr>
        <a:xfrm>
          <a:off x="15240000" y="1037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793</xdr:rowOff>
    </xdr:from>
    <xdr:ext cx="762000" cy="259045"/>
    <xdr:sp macro="" textlink="">
      <xdr:nvSpPr>
        <xdr:cNvPr id="327" name="テキスト ボックス 326">
          <a:extLst>
            <a:ext uri="{FF2B5EF4-FFF2-40B4-BE49-F238E27FC236}">
              <a16:creationId xmlns="" xmlns:a16="http://schemas.microsoft.com/office/drawing/2014/main" id="{00000000-0008-0000-0300-000047010000}"/>
            </a:ext>
          </a:extLst>
        </xdr:cNvPr>
        <xdr:cNvSpPr txBox="1"/>
      </xdr:nvSpPr>
      <xdr:spPr>
        <a:xfrm>
          <a:off x="14909800" y="10459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17215</xdr:rowOff>
    </xdr:from>
    <xdr:to>
      <xdr:col>68</xdr:col>
      <xdr:colOff>152400</xdr:colOff>
      <xdr:row>59</xdr:row>
      <xdr:rowOff>53411</xdr:rowOff>
    </xdr:to>
    <xdr:cxnSp macro="">
      <xdr:nvCxnSpPr>
        <xdr:cNvPr id="328" name="直線コネクタ 327">
          <a:extLst>
            <a:ext uri="{FF2B5EF4-FFF2-40B4-BE49-F238E27FC236}">
              <a16:creationId xmlns="" xmlns:a16="http://schemas.microsoft.com/office/drawing/2014/main" id="{00000000-0008-0000-0300-000048010000}"/>
            </a:ext>
          </a:extLst>
        </xdr:cNvPr>
        <xdr:cNvCxnSpPr/>
      </xdr:nvCxnSpPr>
      <xdr:spPr>
        <a:xfrm>
          <a:off x="13512800" y="10132765"/>
          <a:ext cx="889000" cy="36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81845</xdr:rowOff>
    </xdr:from>
    <xdr:to>
      <xdr:col>68</xdr:col>
      <xdr:colOff>203200</xdr:colOff>
      <xdr:row>61</xdr:row>
      <xdr:rowOff>11995</xdr:rowOff>
    </xdr:to>
    <xdr:sp macro="" textlink="">
      <xdr:nvSpPr>
        <xdr:cNvPr id="329" name="フローチャート: 判断 328">
          <a:extLst>
            <a:ext uri="{FF2B5EF4-FFF2-40B4-BE49-F238E27FC236}">
              <a16:creationId xmlns="" xmlns:a16="http://schemas.microsoft.com/office/drawing/2014/main" id="{00000000-0008-0000-0300-000049010000}"/>
            </a:ext>
          </a:extLst>
        </xdr:cNvPr>
        <xdr:cNvSpPr/>
      </xdr:nvSpPr>
      <xdr:spPr>
        <a:xfrm>
          <a:off x="14351000" y="1036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168222</xdr:rowOff>
    </xdr:from>
    <xdr:ext cx="762000" cy="259045"/>
    <xdr:sp macro="" textlink="">
      <xdr:nvSpPr>
        <xdr:cNvPr id="330" name="テキスト ボックス 329">
          <a:extLst>
            <a:ext uri="{FF2B5EF4-FFF2-40B4-BE49-F238E27FC236}">
              <a16:creationId xmlns="" xmlns:a16="http://schemas.microsoft.com/office/drawing/2014/main" id="{00000000-0008-0000-0300-00004A010000}"/>
            </a:ext>
          </a:extLst>
        </xdr:cNvPr>
        <xdr:cNvSpPr txBox="1"/>
      </xdr:nvSpPr>
      <xdr:spPr>
        <a:xfrm>
          <a:off x="14020800" y="10455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112677</xdr:rowOff>
    </xdr:from>
    <xdr:to>
      <xdr:col>64</xdr:col>
      <xdr:colOff>152400</xdr:colOff>
      <xdr:row>61</xdr:row>
      <xdr:rowOff>42827</xdr:rowOff>
    </xdr:to>
    <xdr:sp macro="" textlink="">
      <xdr:nvSpPr>
        <xdr:cNvPr id="331" name="フローチャート: 判断 330">
          <a:extLst>
            <a:ext uri="{FF2B5EF4-FFF2-40B4-BE49-F238E27FC236}">
              <a16:creationId xmlns="" xmlns:a16="http://schemas.microsoft.com/office/drawing/2014/main" id="{00000000-0008-0000-0300-00004B010000}"/>
            </a:ext>
          </a:extLst>
        </xdr:cNvPr>
        <xdr:cNvSpPr/>
      </xdr:nvSpPr>
      <xdr:spPr>
        <a:xfrm>
          <a:off x="13462000" y="10399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27604</xdr:rowOff>
    </xdr:from>
    <xdr:ext cx="762000" cy="259045"/>
    <xdr:sp macro="" textlink="">
      <xdr:nvSpPr>
        <xdr:cNvPr id="332" name="テキスト ボックス 331">
          <a:extLst>
            <a:ext uri="{FF2B5EF4-FFF2-40B4-BE49-F238E27FC236}">
              <a16:creationId xmlns="" xmlns:a16="http://schemas.microsoft.com/office/drawing/2014/main" id="{00000000-0008-0000-0300-00004C010000}"/>
            </a:ext>
          </a:extLst>
        </xdr:cNvPr>
        <xdr:cNvSpPr txBox="1"/>
      </xdr:nvSpPr>
      <xdr:spPr>
        <a:xfrm>
          <a:off x="13131800" y="10486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3" name="テキスト ボックス 332">
          <a:extLst>
            <a:ext uri="{FF2B5EF4-FFF2-40B4-BE49-F238E27FC236}">
              <a16:creationId xmlns="" xmlns:a16="http://schemas.microsoft.com/office/drawing/2014/main" id="{00000000-0008-0000-0300-00004D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4" name="テキスト ボックス 333">
          <a:extLst>
            <a:ext uri="{FF2B5EF4-FFF2-40B4-BE49-F238E27FC236}">
              <a16:creationId xmlns="" xmlns:a16="http://schemas.microsoft.com/office/drawing/2014/main" id="{00000000-0008-0000-0300-00004E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5" name="テキスト ボックス 334">
          <a:extLst>
            <a:ext uri="{FF2B5EF4-FFF2-40B4-BE49-F238E27FC236}">
              <a16:creationId xmlns="" xmlns:a16="http://schemas.microsoft.com/office/drawing/2014/main" id="{00000000-0008-0000-0300-00004F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6" name="テキスト ボックス 335">
          <a:extLst>
            <a:ext uri="{FF2B5EF4-FFF2-40B4-BE49-F238E27FC236}">
              <a16:creationId xmlns="" xmlns:a16="http://schemas.microsoft.com/office/drawing/2014/main" id="{00000000-0008-0000-0300-000050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7" name="テキスト ボックス 336">
          <a:extLst>
            <a:ext uri="{FF2B5EF4-FFF2-40B4-BE49-F238E27FC236}">
              <a16:creationId xmlns="" xmlns:a16="http://schemas.microsoft.com/office/drawing/2014/main" id="{00000000-0008-0000-0300-000051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65617</xdr:rowOff>
    </xdr:from>
    <xdr:to>
      <xdr:col>81</xdr:col>
      <xdr:colOff>95250</xdr:colOff>
      <xdr:row>59</xdr:row>
      <xdr:rowOff>167217</xdr:rowOff>
    </xdr:to>
    <xdr:sp macro="" textlink="">
      <xdr:nvSpPr>
        <xdr:cNvPr id="338" name="楕円 337">
          <a:extLst>
            <a:ext uri="{FF2B5EF4-FFF2-40B4-BE49-F238E27FC236}">
              <a16:creationId xmlns="" xmlns:a16="http://schemas.microsoft.com/office/drawing/2014/main" id="{00000000-0008-0000-0300-000052010000}"/>
            </a:ext>
          </a:extLst>
        </xdr:cNvPr>
        <xdr:cNvSpPr/>
      </xdr:nvSpPr>
      <xdr:spPr>
        <a:xfrm>
          <a:off x="16967200" y="1018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82144</xdr:rowOff>
    </xdr:from>
    <xdr:ext cx="762000" cy="259045"/>
    <xdr:sp macro="" textlink="">
      <xdr:nvSpPr>
        <xdr:cNvPr id="339" name="定員管理の状況該当値テキスト">
          <a:extLst>
            <a:ext uri="{FF2B5EF4-FFF2-40B4-BE49-F238E27FC236}">
              <a16:creationId xmlns="" xmlns:a16="http://schemas.microsoft.com/office/drawing/2014/main" id="{00000000-0008-0000-0300-000053010000}"/>
            </a:ext>
          </a:extLst>
        </xdr:cNvPr>
        <xdr:cNvSpPr txBox="1"/>
      </xdr:nvSpPr>
      <xdr:spPr>
        <a:xfrm>
          <a:off x="17106900" y="10026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9313</xdr:rowOff>
    </xdr:from>
    <xdr:to>
      <xdr:col>77</xdr:col>
      <xdr:colOff>95250</xdr:colOff>
      <xdr:row>59</xdr:row>
      <xdr:rowOff>110913</xdr:rowOff>
    </xdr:to>
    <xdr:sp macro="" textlink="">
      <xdr:nvSpPr>
        <xdr:cNvPr id="340" name="楕円 339">
          <a:extLst>
            <a:ext uri="{FF2B5EF4-FFF2-40B4-BE49-F238E27FC236}">
              <a16:creationId xmlns="" xmlns:a16="http://schemas.microsoft.com/office/drawing/2014/main" id="{00000000-0008-0000-0300-000054010000}"/>
            </a:ext>
          </a:extLst>
        </xdr:cNvPr>
        <xdr:cNvSpPr/>
      </xdr:nvSpPr>
      <xdr:spPr>
        <a:xfrm>
          <a:off x="16129000" y="10124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121090</xdr:rowOff>
    </xdr:from>
    <xdr:ext cx="736600" cy="259045"/>
    <xdr:sp macro="" textlink="">
      <xdr:nvSpPr>
        <xdr:cNvPr id="341" name="テキスト ボックス 340">
          <a:extLst>
            <a:ext uri="{FF2B5EF4-FFF2-40B4-BE49-F238E27FC236}">
              <a16:creationId xmlns="" xmlns:a16="http://schemas.microsoft.com/office/drawing/2014/main" id="{00000000-0008-0000-0300-000055010000}"/>
            </a:ext>
          </a:extLst>
        </xdr:cNvPr>
        <xdr:cNvSpPr txBox="1"/>
      </xdr:nvSpPr>
      <xdr:spPr>
        <a:xfrm>
          <a:off x="15798800" y="9893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16016</xdr:rowOff>
    </xdr:from>
    <xdr:to>
      <xdr:col>73</xdr:col>
      <xdr:colOff>44450</xdr:colOff>
      <xdr:row>59</xdr:row>
      <xdr:rowOff>117616</xdr:rowOff>
    </xdr:to>
    <xdr:sp macro="" textlink="">
      <xdr:nvSpPr>
        <xdr:cNvPr id="342" name="楕円 341">
          <a:extLst>
            <a:ext uri="{FF2B5EF4-FFF2-40B4-BE49-F238E27FC236}">
              <a16:creationId xmlns="" xmlns:a16="http://schemas.microsoft.com/office/drawing/2014/main" id="{00000000-0008-0000-0300-000056010000}"/>
            </a:ext>
          </a:extLst>
        </xdr:cNvPr>
        <xdr:cNvSpPr/>
      </xdr:nvSpPr>
      <xdr:spPr>
        <a:xfrm>
          <a:off x="15240000" y="10131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127793</xdr:rowOff>
    </xdr:from>
    <xdr:ext cx="762000" cy="259045"/>
    <xdr:sp macro="" textlink="">
      <xdr:nvSpPr>
        <xdr:cNvPr id="343" name="テキスト ボックス 342">
          <a:extLst>
            <a:ext uri="{FF2B5EF4-FFF2-40B4-BE49-F238E27FC236}">
              <a16:creationId xmlns="" xmlns:a16="http://schemas.microsoft.com/office/drawing/2014/main" id="{00000000-0008-0000-0300-000057010000}"/>
            </a:ext>
          </a:extLst>
        </xdr:cNvPr>
        <xdr:cNvSpPr txBox="1"/>
      </xdr:nvSpPr>
      <xdr:spPr>
        <a:xfrm>
          <a:off x="14909800" y="9900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2611</xdr:rowOff>
    </xdr:from>
    <xdr:to>
      <xdr:col>68</xdr:col>
      <xdr:colOff>203200</xdr:colOff>
      <xdr:row>59</xdr:row>
      <xdr:rowOff>104211</xdr:rowOff>
    </xdr:to>
    <xdr:sp macro="" textlink="">
      <xdr:nvSpPr>
        <xdr:cNvPr id="344" name="楕円 343">
          <a:extLst>
            <a:ext uri="{FF2B5EF4-FFF2-40B4-BE49-F238E27FC236}">
              <a16:creationId xmlns="" xmlns:a16="http://schemas.microsoft.com/office/drawing/2014/main" id="{00000000-0008-0000-0300-000058010000}"/>
            </a:ext>
          </a:extLst>
        </xdr:cNvPr>
        <xdr:cNvSpPr/>
      </xdr:nvSpPr>
      <xdr:spPr>
        <a:xfrm>
          <a:off x="14351000" y="10118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114388</xdr:rowOff>
    </xdr:from>
    <xdr:ext cx="762000" cy="259045"/>
    <xdr:sp macro="" textlink="">
      <xdr:nvSpPr>
        <xdr:cNvPr id="345" name="テキスト ボックス 344">
          <a:extLst>
            <a:ext uri="{FF2B5EF4-FFF2-40B4-BE49-F238E27FC236}">
              <a16:creationId xmlns="" xmlns:a16="http://schemas.microsoft.com/office/drawing/2014/main" id="{00000000-0008-0000-0300-000059010000}"/>
            </a:ext>
          </a:extLst>
        </xdr:cNvPr>
        <xdr:cNvSpPr txBox="1"/>
      </xdr:nvSpPr>
      <xdr:spPr>
        <a:xfrm>
          <a:off x="14020800" y="9887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137865</xdr:rowOff>
    </xdr:from>
    <xdr:to>
      <xdr:col>64</xdr:col>
      <xdr:colOff>152400</xdr:colOff>
      <xdr:row>59</xdr:row>
      <xdr:rowOff>68015</xdr:rowOff>
    </xdr:to>
    <xdr:sp macro="" textlink="">
      <xdr:nvSpPr>
        <xdr:cNvPr id="346" name="楕円 345">
          <a:extLst>
            <a:ext uri="{FF2B5EF4-FFF2-40B4-BE49-F238E27FC236}">
              <a16:creationId xmlns="" xmlns:a16="http://schemas.microsoft.com/office/drawing/2014/main" id="{00000000-0008-0000-0300-00005A010000}"/>
            </a:ext>
          </a:extLst>
        </xdr:cNvPr>
        <xdr:cNvSpPr/>
      </xdr:nvSpPr>
      <xdr:spPr>
        <a:xfrm>
          <a:off x="13462000" y="10081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78192</xdr:rowOff>
    </xdr:from>
    <xdr:ext cx="762000" cy="259045"/>
    <xdr:sp macro="" textlink="">
      <xdr:nvSpPr>
        <xdr:cNvPr id="347" name="テキスト ボックス 346">
          <a:extLst>
            <a:ext uri="{FF2B5EF4-FFF2-40B4-BE49-F238E27FC236}">
              <a16:creationId xmlns="" xmlns:a16="http://schemas.microsoft.com/office/drawing/2014/main" id="{00000000-0008-0000-0300-00005B010000}"/>
            </a:ext>
          </a:extLst>
        </xdr:cNvPr>
        <xdr:cNvSpPr txBox="1"/>
      </xdr:nvSpPr>
      <xdr:spPr>
        <a:xfrm>
          <a:off x="13131800" y="9850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8" name="正方形/長方形 347">
          <a:extLst>
            <a:ext uri="{FF2B5EF4-FFF2-40B4-BE49-F238E27FC236}">
              <a16:creationId xmlns="" xmlns:a16="http://schemas.microsoft.com/office/drawing/2014/main" id="{00000000-0008-0000-0300-00005C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9" name="テキスト ボックス 348">
          <a:extLst>
            <a:ext uri="{FF2B5EF4-FFF2-40B4-BE49-F238E27FC236}">
              <a16:creationId xmlns="" xmlns:a16="http://schemas.microsoft.com/office/drawing/2014/main" id="{00000000-0008-0000-0300-00005D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0" name="テキスト ボックス 349">
          <a:extLst>
            <a:ext uri="{FF2B5EF4-FFF2-40B4-BE49-F238E27FC236}">
              <a16:creationId xmlns="" xmlns:a16="http://schemas.microsoft.com/office/drawing/2014/main" id="{00000000-0008-0000-0300-00005E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1" name="正方形/長方形 350">
          <a:extLst>
            <a:ext uri="{FF2B5EF4-FFF2-40B4-BE49-F238E27FC236}">
              <a16:creationId xmlns="" xmlns:a16="http://schemas.microsoft.com/office/drawing/2014/main" id="{00000000-0008-0000-0300-00005F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2" name="正方形/長方形 351">
          <a:extLst>
            <a:ext uri="{FF2B5EF4-FFF2-40B4-BE49-F238E27FC236}">
              <a16:creationId xmlns="" xmlns:a16="http://schemas.microsoft.com/office/drawing/2014/main" id="{00000000-0008-0000-0300-000060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3" name="正方形/長方形 352">
          <a:extLst>
            <a:ext uri="{FF2B5EF4-FFF2-40B4-BE49-F238E27FC236}">
              <a16:creationId xmlns="" xmlns:a16="http://schemas.microsoft.com/office/drawing/2014/main" id="{00000000-0008-0000-0300-000061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4" name="正方形/長方形 353">
          <a:extLst>
            <a:ext uri="{FF2B5EF4-FFF2-40B4-BE49-F238E27FC236}">
              <a16:creationId xmlns="" xmlns:a16="http://schemas.microsoft.com/office/drawing/2014/main" id="{00000000-0008-0000-0300-000062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5" name="正方形/長方形 354">
          <a:extLst>
            <a:ext uri="{FF2B5EF4-FFF2-40B4-BE49-F238E27FC236}">
              <a16:creationId xmlns="" xmlns:a16="http://schemas.microsoft.com/office/drawing/2014/main" id="{00000000-0008-0000-0300-000063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6" name="正方形/長方形 355">
          <a:extLst>
            <a:ext uri="{FF2B5EF4-FFF2-40B4-BE49-F238E27FC236}">
              <a16:creationId xmlns="" xmlns:a16="http://schemas.microsoft.com/office/drawing/2014/main" id="{00000000-0008-0000-0300-000064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7" name="正方形/長方形 356">
          <a:extLst>
            <a:ext uri="{FF2B5EF4-FFF2-40B4-BE49-F238E27FC236}">
              <a16:creationId xmlns="" xmlns:a16="http://schemas.microsoft.com/office/drawing/2014/main" id="{00000000-0008-0000-0300-000065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8" name="正方形/長方形 357">
          <a:extLst>
            <a:ext uri="{FF2B5EF4-FFF2-40B4-BE49-F238E27FC236}">
              <a16:creationId xmlns="" xmlns:a16="http://schemas.microsoft.com/office/drawing/2014/main" id="{00000000-0008-0000-0300-000066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9" name="正方形/長方形 358">
          <a:extLst>
            <a:ext uri="{FF2B5EF4-FFF2-40B4-BE49-F238E27FC236}">
              <a16:creationId xmlns="" xmlns:a16="http://schemas.microsoft.com/office/drawing/2014/main" id="{00000000-0008-0000-0300-000067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0" name="テキスト ボックス 359">
          <a:extLst>
            <a:ext uri="{FF2B5EF4-FFF2-40B4-BE49-F238E27FC236}">
              <a16:creationId xmlns="" xmlns:a16="http://schemas.microsoft.com/office/drawing/2014/main" id="{00000000-0008-0000-0300-000068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実質公債費比率は、前年と比較して</a:t>
          </a:r>
          <a:r>
            <a:rPr kumimoji="1" lang="en-US" altLang="ja-JP" sz="1100" b="0" i="0" baseline="0">
              <a:solidFill>
                <a:schemeClr val="dk1"/>
              </a:solidFill>
              <a:effectLst/>
              <a:latin typeface="+mn-lt"/>
              <a:ea typeface="+mn-ea"/>
              <a:cs typeface="+mn-cs"/>
            </a:rPr>
            <a:t>0.5</a:t>
          </a:r>
          <a:r>
            <a:rPr kumimoji="1" lang="ja-JP" altLang="ja-JP" sz="1100" b="0" i="0" baseline="0">
              <a:solidFill>
                <a:schemeClr val="dk1"/>
              </a:solidFill>
              <a:effectLst/>
              <a:latin typeface="+mn-lt"/>
              <a:ea typeface="+mn-ea"/>
              <a:cs typeface="+mn-cs"/>
            </a:rPr>
            <a:t>ポイント減少しているが、類似団体平均を上回っている状態が続いている。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今後も大規模事業（新庁舎等建設事業・小学校統合事業）の財源とする新発債の償還が見込まれていることから、既発債の償還状況を考慮しながら、計画性のある起債発行に努める。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1" name="テキスト ボックス 360">
          <a:extLst>
            <a:ext uri="{FF2B5EF4-FFF2-40B4-BE49-F238E27FC236}">
              <a16:creationId xmlns="" xmlns:a16="http://schemas.microsoft.com/office/drawing/2014/main" id="{00000000-0008-0000-0300-000069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2" name="直線コネクタ 361">
          <a:extLst>
            <a:ext uri="{FF2B5EF4-FFF2-40B4-BE49-F238E27FC236}">
              <a16:creationId xmlns="" xmlns:a16="http://schemas.microsoft.com/office/drawing/2014/main" id="{00000000-0008-0000-0300-00006A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3" name="テキスト ボックス 362">
          <a:extLst>
            <a:ext uri="{FF2B5EF4-FFF2-40B4-BE49-F238E27FC236}">
              <a16:creationId xmlns="" xmlns:a16="http://schemas.microsoft.com/office/drawing/2014/main" id="{00000000-0008-0000-0300-00006B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4" name="直線コネクタ 363">
          <a:extLst>
            <a:ext uri="{FF2B5EF4-FFF2-40B4-BE49-F238E27FC236}">
              <a16:creationId xmlns="" xmlns:a16="http://schemas.microsoft.com/office/drawing/2014/main" id="{00000000-0008-0000-0300-00006C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5" name="テキスト ボックス 364">
          <a:extLst>
            <a:ext uri="{FF2B5EF4-FFF2-40B4-BE49-F238E27FC236}">
              <a16:creationId xmlns="" xmlns:a16="http://schemas.microsoft.com/office/drawing/2014/main" id="{00000000-0008-0000-0300-00006D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6" name="直線コネクタ 365">
          <a:extLst>
            <a:ext uri="{FF2B5EF4-FFF2-40B4-BE49-F238E27FC236}">
              <a16:creationId xmlns="" xmlns:a16="http://schemas.microsoft.com/office/drawing/2014/main" id="{00000000-0008-0000-0300-00006E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7" name="テキスト ボックス 366">
          <a:extLst>
            <a:ext uri="{FF2B5EF4-FFF2-40B4-BE49-F238E27FC236}">
              <a16:creationId xmlns="" xmlns:a16="http://schemas.microsoft.com/office/drawing/2014/main" id="{00000000-0008-0000-0300-00006F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8" name="直線コネクタ 367">
          <a:extLst>
            <a:ext uri="{FF2B5EF4-FFF2-40B4-BE49-F238E27FC236}">
              <a16:creationId xmlns="" xmlns:a16="http://schemas.microsoft.com/office/drawing/2014/main" id="{00000000-0008-0000-0300-000070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9" name="テキスト ボックス 368">
          <a:extLst>
            <a:ext uri="{FF2B5EF4-FFF2-40B4-BE49-F238E27FC236}">
              <a16:creationId xmlns="" xmlns:a16="http://schemas.microsoft.com/office/drawing/2014/main" id="{00000000-0008-0000-0300-000071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0" name="直線コネクタ 369">
          <a:extLst>
            <a:ext uri="{FF2B5EF4-FFF2-40B4-BE49-F238E27FC236}">
              <a16:creationId xmlns="" xmlns:a16="http://schemas.microsoft.com/office/drawing/2014/main" id="{00000000-0008-0000-0300-000072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1" name="テキスト ボックス 370">
          <a:extLst>
            <a:ext uri="{FF2B5EF4-FFF2-40B4-BE49-F238E27FC236}">
              <a16:creationId xmlns="" xmlns:a16="http://schemas.microsoft.com/office/drawing/2014/main" id="{00000000-0008-0000-0300-000073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2" name="直線コネクタ 371">
          <a:extLst>
            <a:ext uri="{FF2B5EF4-FFF2-40B4-BE49-F238E27FC236}">
              <a16:creationId xmlns="" xmlns:a16="http://schemas.microsoft.com/office/drawing/2014/main" id="{00000000-0008-0000-0300-000074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 xmlns:a16="http://schemas.microsoft.com/office/drawing/2014/main" id="{00000000-0008-0000-0300-000075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a:extLst>
            <a:ext uri="{FF2B5EF4-FFF2-40B4-BE49-F238E27FC236}">
              <a16:creationId xmlns="" xmlns:a16="http://schemas.microsoft.com/office/drawing/2014/main" id="{00000000-0008-0000-0300-000076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110490</xdr:rowOff>
    </xdr:from>
    <xdr:to>
      <xdr:col>81</xdr:col>
      <xdr:colOff>44450</xdr:colOff>
      <xdr:row>45</xdr:row>
      <xdr:rowOff>90170</xdr:rowOff>
    </xdr:to>
    <xdr:cxnSp macro="">
      <xdr:nvCxnSpPr>
        <xdr:cNvPr id="375" name="直線コネクタ 374">
          <a:extLst>
            <a:ext uri="{FF2B5EF4-FFF2-40B4-BE49-F238E27FC236}">
              <a16:creationId xmlns="" xmlns:a16="http://schemas.microsoft.com/office/drawing/2014/main" id="{00000000-0008-0000-0300-000077010000}"/>
            </a:ext>
          </a:extLst>
        </xdr:cNvPr>
        <xdr:cNvCxnSpPr/>
      </xdr:nvCxnSpPr>
      <xdr:spPr>
        <a:xfrm flipV="1">
          <a:off x="17018000" y="6454140"/>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62247</xdr:rowOff>
    </xdr:from>
    <xdr:ext cx="762000" cy="259045"/>
    <xdr:sp macro="" textlink="">
      <xdr:nvSpPr>
        <xdr:cNvPr id="376" name="公債費負担の状況最小値テキスト">
          <a:extLst>
            <a:ext uri="{FF2B5EF4-FFF2-40B4-BE49-F238E27FC236}">
              <a16:creationId xmlns="" xmlns:a16="http://schemas.microsoft.com/office/drawing/2014/main" id="{00000000-0008-0000-0300-000078010000}"/>
            </a:ext>
          </a:extLst>
        </xdr:cNvPr>
        <xdr:cNvSpPr txBox="1"/>
      </xdr:nvSpPr>
      <xdr:spPr>
        <a:xfrm>
          <a:off x="17106900" y="777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90170</xdr:rowOff>
    </xdr:from>
    <xdr:to>
      <xdr:col>81</xdr:col>
      <xdr:colOff>133350</xdr:colOff>
      <xdr:row>45</xdr:row>
      <xdr:rowOff>90170</xdr:rowOff>
    </xdr:to>
    <xdr:cxnSp macro="">
      <xdr:nvCxnSpPr>
        <xdr:cNvPr id="377" name="直線コネクタ 376">
          <a:extLst>
            <a:ext uri="{FF2B5EF4-FFF2-40B4-BE49-F238E27FC236}">
              <a16:creationId xmlns="" xmlns:a16="http://schemas.microsoft.com/office/drawing/2014/main" id="{00000000-0008-0000-0300-000079010000}"/>
            </a:ext>
          </a:extLst>
        </xdr:cNvPr>
        <xdr:cNvCxnSpPr/>
      </xdr:nvCxnSpPr>
      <xdr:spPr>
        <a:xfrm>
          <a:off x="16929100" y="780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25417</xdr:rowOff>
    </xdr:from>
    <xdr:ext cx="762000" cy="259045"/>
    <xdr:sp macro="" textlink="">
      <xdr:nvSpPr>
        <xdr:cNvPr id="378" name="公債費負担の状況最大値テキスト">
          <a:extLst>
            <a:ext uri="{FF2B5EF4-FFF2-40B4-BE49-F238E27FC236}">
              <a16:creationId xmlns="" xmlns:a16="http://schemas.microsoft.com/office/drawing/2014/main" id="{00000000-0008-0000-0300-00007A010000}"/>
            </a:ext>
          </a:extLst>
        </xdr:cNvPr>
        <xdr:cNvSpPr txBox="1"/>
      </xdr:nvSpPr>
      <xdr:spPr>
        <a:xfrm>
          <a:off x="17106900" y="619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110490</xdr:rowOff>
    </xdr:from>
    <xdr:to>
      <xdr:col>81</xdr:col>
      <xdr:colOff>133350</xdr:colOff>
      <xdr:row>37</xdr:row>
      <xdr:rowOff>110490</xdr:rowOff>
    </xdr:to>
    <xdr:cxnSp macro="">
      <xdr:nvCxnSpPr>
        <xdr:cNvPr id="379" name="直線コネクタ 378">
          <a:extLst>
            <a:ext uri="{FF2B5EF4-FFF2-40B4-BE49-F238E27FC236}">
              <a16:creationId xmlns="" xmlns:a16="http://schemas.microsoft.com/office/drawing/2014/main" id="{00000000-0008-0000-0300-00007B010000}"/>
            </a:ext>
          </a:extLst>
        </xdr:cNvPr>
        <xdr:cNvCxnSpPr/>
      </xdr:nvCxnSpPr>
      <xdr:spPr>
        <a:xfrm>
          <a:off x="16929100" y="6454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1270</xdr:rowOff>
    </xdr:from>
    <xdr:to>
      <xdr:col>81</xdr:col>
      <xdr:colOff>44450</xdr:colOff>
      <xdr:row>42</xdr:row>
      <xdr:rowOff>41487</xdr:rowOff>
    </xdr:to>
    <xdr:cxnSp macro="">
      <xdr:nvCxnSpPr>
        <xdr:cNvPr id="380" name="直線コネクタ 379">
          <a:extLst>
            <a:ext uri="{FF2B5EF4-FFF2-40B4-BE49-F238E27FC236}">
              <a16:creationId xmlns="" xmlns:a16="http://schemas.microsoft.com/office/drawing/2014/main" id="{00000000-0008-0000-0300-00007C010000}"/>
            </a:ext>
          </a:extLst>
        </xdr:cNvPr>
        <xdr:cNvCxnSpPr/>
      </xdr:nvCxnSpPr>
      <xdr:spPr>
        <a:xfrm flipV="1">
          <a:off x="16179800" y="7202170"/>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82144</xdr:rowOff>
    </xdr:from>
    <xdr:ext cx="762000" cy="259045"/>
    <xdr:sp macro="" textlink="">
      <xdr:nvSpPr>
        <xdr:cNvPr id="381" name="公債費負担の状況平均値テキスト">
          <a:extLst>
            <a:ext uri="{FF2B5EF4-FFF2-40B4-BE49-F238E27FC236}">
              <a16:creationId xmlns="" xmlns:a16="http://schemas.microsoft.com/office/drawing/2014/main" id="{00000000-0008-0000-0300-00007D010000}"/>
            </a:ext>
          </a:extLst>
        </xdr:cNvPr>
        <xdr:cNvSpPr txBox="1"/>
      </xdr:nvSpPr>
      <xdr:spPr>
        <a:xfrm>
          <a:off x="17106900" y="6940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65617</xdr:rowOff>
    </xdr:from>
    <xdr:to>
      <xdr:col>81</xdr:col>
      <xdr:colOff>95250</xdr:colOff>
      <xdr:row>41</xdr:row>
      <xdr:rowOff>167217</xdr:rowOff>
    </xdr:to>
    <xdr:sp macro="" textlink="">
      <xdr:nvSpPr>
        <xdr:cNvPr id="382" name="フローチャート: 判断 381">
          <a:extLst>
            <a:ext uri="{FF2B5EF4-FFF2-40B4-BE49-F238E27FC236}">
              <a16:creationId xmlns="" xmlns:a16="http://schemas.microsoft.com/office/drawing/2014/main" id="{00000000-0008-0000-0300-00007E010000}"/>
            </a:ext>
          </a:extLst>
        </xdr:cNvPr>
        <xdr:cNvSpPr/>
      </xdr:nvSpPr>
      <xdr:spPr>
        <a:xfrm>
          <a:off x="16967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41487</xdr:rowOff>
    </xdr:from>
    <xdr:to>
      <xdr:col>77</xdr:col>
      <xdr:colOff>44450</xdr:colOff>
      <xdr:row>42</xdr:row>
      <xdr:rowOff>57573</xdr:rowOff>
    </xdr:to>
    <xdr:cxnSp macro="">
      <xdr:nvCxnSpPr>
        <xdr:cNvPr id="383" name="直線コネクタ 382">
          <a:extLst>
            <a:ext uri="{FF2B5EF4-FFF2-40B4-BE49-F238E27FC236}">
              <a16:creationId xmlns="" xmlns:a16="http://schemas.microsoft.com/office/drawing/2014/main" id="{00000000-0008-0000-0300-00007F010000}"/>
            </a:ext>
          </a:extLst>
        </xdr:cNvPr>
        <xdr:cNvCxnSpPr/>
      </xdr:nvCxnSpPr>
      <xdr:spPr>
        <a:xfrm flipV="1">
          <a:off x="15290800" y="7242387"/>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81704</xdr:rowOff>
    </xdr:from>
    <xdr:to>
      <xdr:col>77</xdr:col>
      <xdr:colOff>95250</xdr:colOff>
      <xdr:row>42</xdr:row>
      <xdr:rowOff>11854</xdr:rowOff>
    </xdr:to>
    <xdr:sp macro="" textlink="">
      <xdr:nvSpPr>
        <xdr:cNvPr id="384" name="フローチャート: 判断 383">
          <a:extLst>
            <a:ext uri="{FF2B5EF4-FFF2-40B4-BE49-F238E27FC236}">
              <a16:creationId xmlns="" xmlns:a16="http://schemas.microsoft.com/office/drawing/2014/main" id="{00000000-0008-0000-0300-000080010000}"/>
            </a:ext>
          </a:extLst>
        </xdr:cNvPr>
        <xdr:cNvSpPr/>
      </xdr:nvSpPr>
      <xdr:spPr>
        <a:xfrm>
          <a:off x="161290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22031</xdr:rowOff>
    </xdr:from>
    <xdr:ext cx="736600" cy="259045"/>
    <xdr:sp macro="" textlink="">
      <xdr:nvSpPr>
        <xdr:cNvPr id="385" name="テキスト ボックス 384">
          <a:extLst>
            <a:ext uri="{FF2B5EF4-FFF2-40B4-BE49-F238E27FC236}">
              <a16:creationId xmlns="" xmlns:a16="http://schemas.microsoft.com/office/drawing/2014/main" id="{00000000-0008-0000-0300-000081010000}"/>
            </a:ext>
          </a:extLst>
        </xdr:cNvPr>
        <xdr:cNvSpPr txBox="1"/>
      </xdr:nvSpPr>
      <xdr:spPr>
        <a:xfrm>
          <a:off x="15798800" y="68800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57573</xdr:rowOff>
    </xdr:from>
    <xdr:to>
      <xdr:col>72</xdr:col>
      <xdr:colOff>203200</xdr:colOff>
      <xdr:row>42</xdr:row>
      <xdr:rowOff>89746</xdr:rowOff>
    </xdr:to>
    <xdr:cxnSp macro="">
      <xdr:nvCxnSpPr>
        <xdr:cNvPr id="386" name="直線コネクタ 385">
          <a:extLst>
            <a:ext uri="{FF2B5EF4-FFF2-40B4-BE49-F238E27FC236}">
              <a16:creationId xmlns="" xmlns:a16="http://schemas.microsoft.com/office/drawing/2014/main" id="{00000000-0008-0000-0300-000082010000}"/>
            </a:ext>
          </a:extLst>
        </xdr:cNvPr>
        <xdr:cNvCxnSpPr/>
      </xdr:nvCxnSpPr>
      <xdr:spPr>
        <a:xfrm flipV="1">
          <a:off x="14401800" y="7258473"/>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81704</xdr:rowOff>
    </xdr:from>
    <xdr:to>
      <xdr:col>73</xdr:col>
      <xdr:colOff>44450</xdr:colOff>
      <xdr:row>42</xdr:row>
      <xdr:rowOff>11854</xdr:rowOff>
    </xdr:to>
    <xdr:sp macro="" textlink="">
      <xdr:nvSpPr>
        <xdr:cNvPr id="387" name="フローチャート: 判断 386">
          <a:extLst>
            <a:ext uri="{FF2B5EF4-FFF2-40B4-BE49-F238E27FC236}">
              <a16:creationId xmlns="" xmlns:a16="http://schemas.microsoft.com/office/drawing/2014/main" id="{00000000-0008-0000-0300-000083010000}"/>
            </a:ext>
          </a:extLst>
        </xdr:cNvPr>
        <xdr:cNvSpPr/>
      </xdr:nvSpPr>
      <xdr:spPr>
        <a:xfrm>
          <a:off x="152400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22031</xdr:rowOff>
    </xdr:from>
    <xdr:ext cx="762000" cy="259045"/>
    <xdr:sp macro="" textlink="">
      <xdr:nvSpPr>
        <xdr:cNvPr id="388" name="テキスト ボックス 387">
          <a:extLst>
            <a:ext uri="{FF2B5EF4-FFF2-40B4-BE49-F238E27FC236}">
              <a16:creationId xmlns="" xmlns:a16="http://schemas.microsoft.com/office/drawing/2014/main" id="{00000000-0008-0000-0300-000084010000}"/>
            </a:ext>
          </a:extLst>
        </xdr:cNvPr>
        <xdr:cNvSpPr txBox="1"/>
      </xdr:nvSpPr>
      <xdr:spPr>
        <a:xfrm>
          <a:off x="14909800" y="6880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81704</xdr:rowOff>
    </xdr:from>
    <xdr:to>
      <xdr:col>68</xdr:col>
      <xdr:colOff>152400</xdr:colOff>
      <xdr:row>42</xdr:row>
      <xdr:rowOff>89746</xdr:rowOff>
    </xdr:to>
    <xdr:cxnSp macro="">
      <xdr:nvCxnSpPr>
        <xdr:cNvPr id="389" name="直線コネクタ 388">
          <a:extLst>
            <a:ext uri="{FF2B5EF4-FFF2-40B4-BE49-F238E27FC236}">
              <a16:creationId xmlns="" xmlns:a16="http://schemas.microsoft.com/office/drawing/2014/main" id="{00000000-0008-0000-0300-000085010000}"/>
            </a:ext>
          </a:extLst>
        </xdr:cNvPr>
        <xdr:cNvCxnSpPr/>
      </xdr:nvCxnSpPr>
      <xdr:spPr>
        <a:xfrm>
          <a:off x="13512800" y="7282604"/>
          <a:ext cx="889000" cy="8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89746</xdr:rowOff>
    </xdr:from>
    <xdr:to>
      <xdr:col>68</xdr:col>
      <xdr:colOff>203200</xdr:colOff>
      <xdr:row>42</xdr:row>
      <xdr:rowOff>19896</xdr:rowOff>
    </xdr:to>
    <xdr:sp macro="" textlink="">
      <xdr:nvSpPr>
        <xdr:cNvPr id="390" name="フローチャート: 判断 389">
          <a:extLst>
            <a:ext uri="{FF2B5EF4-FFF2-40B4-BE49-F238E27FC236}">
              <a16:creationId xmlns="" xmlns:a16="http://schemas.microsoft.com/office/drawing/2014/main" id="{00000000-0008-0000-0300-000086010000}"/>
            </a:ext>
          </a:extLst>
        </xdr:cNvPr>
        <xdr:cNvSpPr/>
      </xdr:nvSpPr>
      <xdr:spPr>
        <a:xfrm>
          <a:off x="14351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30073</xdr:rowOff>
    </xdr:from>
    <xdr:ext cx="762000" cy="259045"/>
    <xdr:sp macro="" textlink="">
      <xdr:nvSpPr>
        <xdr:cNvPr id="391" name="テキスト ボックス 390">
          <a:extLst>
            <a:ext uri="{FF2B5EF4-FFF2-40B4-BE49-F238E27FC236}">
              <a16:creationId xmlns="" xmlns:a16="http://schemas.microsoft.com/office/drawing/2014/main" id="{00000000-0008-0000-0300-000087010000}"/>
            </a:ext>
          </a:extLst>
        </xdr:cNvPr>
        <xdr:cNvSpPr txBox="1"/>
      </xdr:nvSpPr>
      <xdr:spPr>
        <a:xfrm>
          <a:off x="14020800" y="68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121920</xdr:rowOff>
    </xdr:from>
    <xdr:to>
      <xdr:col>64</xdr:col>
      <xdr:colOff>152400</xdr:colOff>
      <xdr:row>42</xdr:row>
      <xdr:rowOff>52070</xdr:rowOff>
    </xdr:to>
    <xdr:sp macro="" textlink="">
      <xdr:nvSpPr>
        <xdr:cNvPr id="392" name="フローチャート: 判断 391">
          <a:extLst>
            <a:ext uri="{FF2B5EF4-FFF2-40B4-BE49-F238E27FC236}">
              <a16:creationId xmlns="" xmlns:a16="http://schemas.microsoft.com/office/drawing/2014/main" id="{00000000-0008-0000-0300-000088010000}"/>
            </a:ext>
          </a:extLst>
        </xdr:cNvPr>
        <xdr:cNvSpPr/>
      </xdr:nvSpPr>
      <xdr:spPr>
        <a:xfrm>
          <a:off x="13462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62247</xdr:rowOff>
    </xdr:from>
    <xdr:ext cx="762000" cy="259045"/>
    <xdr:sp macro="" textlink="">
      <xdr:nvSpPr>
        <xdr:cNvPr id="393" name="テキスト ボックス 392">
          <a:extLst>
            <a:ext uri="{FF2B5EF4-FFF2-40B4-BE49-F238E27FC236}">
              <a16:creationId xmlns="" xmlns:a16="http://schemas.microsoft.com/office/drawing/2014/main" id="{00000000-0008-0000-0300-000089010000}"/>
            </a:ext>
          </a:extLst>
        </xdr:cNvPr>
        <xdr:cNvSpPr txBox="1"/>
      </xdr:nvSpPr>
      <xdr:spPr>
        <a:xfrm>
          <a:off x="13131800" y="692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a:extLst>
            <a:ext uri="{FF2B5EF4-FFF2-40B4-BE49-F238E27FC236}">
              <a16:creationId xmlns="" xmlns:a16="http://schemas.microsoft.com/office/drawing/2014/main" id="{00000000-0008-0000-0300-00008A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a:extLst>
            <a:ext uri="{FF2B5EF4-FFF2-40B4-BE49-F238E27FC236}">
              <a16:creationId xmlns="" xmlns:a16="http://schemas.microsoft.com/office/drawing/2014/main" id="{00000000-0008-0000-0300-00008B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a:extLst>
            <a:ext uri="{FF2B5EF4-FFF2-40B4-BE49-F238E27FC236}">
              <a16:creationId xmlns="" xmlns:a16="http://schemas.microsoft.com/office/drawing/2014/main" id="{00000000-0008-0000-0300-00008C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a:extLst>
            <a:ext uri="{FF2B5EF4-FFF2-40B4-BE49-F238E27FC236}">
              <a16:creationId xmlns="" xmlns:a16="http://schemas.microsoft.com/office/drawing/2014/main" id="{00000000-0008-0000-0300-00008D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a:extLst>
            <a:ext uri="{FF2B5EF4-FFF2-40B4-BE49-F238E27FC236}">
              <a16:creationId xmlns="" xmlns:a16="http://schemas.microsoft.com/office/drawing/2014/main" id="{00000000-0008-0000-0300-00008E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121920</xdr:rowOff>
    </xdr:from>
    <xdr:to>
      <xdr:col>81</xdr:col>
      <xdr:colOff>95250</xdr:colOff>
      <xdr:row>42</xdr:row>
      <xdr:rowOff>52070</xdr:rowOff>
    </xdr:to>
    <xdr:sp macro="" textlink="">
      <xdr:nvSpPr>
        <xdr:cNvPr id="399" name="楕円 398">
          <a:extLst>
            <a:ext uri="{FF2B5EF4-FFF2-40B4-BE49-F238E27FC236}">
              <a16:creationId xmlns="" xmlns:a16="http://schemas.microsoft.com/office/drawing/2014/main" id="{00000000-0008-0000-0300-00008F010000}"/>
            </a:ext>
          </a:extLst>
        </xdr:cNvPr>
        <xdr:cNvSpPr/>
      </xdr:nvSpPr>
      <xdr:spPr>
        <a:xfrm>
          <a:off x="16967200" y="715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93997</xdr:rowOff>
    </xdr:from>
    <xdr:ext cx="762000" cy="259045"/>
    <xdr:sp macro="" textlink="">
      <xdr:nvSpPr>
        <xdr:cNvPr id="400" name="公債費負担の状況該当値テキスト">
          <a:extLst>
            <a:ext uri="{FF2B5EF4-FFF2-40B4-BE49-F238E27FC236}">
              <a16:creationId xmlns="" xmlns:a16="http://schemas.microsoft.com/office/drawing/2014/main" id="{00000000-0008-0000-0300-000090010000}"/>
            </a:ext>
          </a:extLst>
        </xdr:cNvPr>
        <xdr:cNvSpPr txBox="1"/>
      </xdr:nvSpPr>
      <xdr:spPr>
        <a:xfrm>
          <a:off x="17106900" y="7123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162137</xdr:rowOff>
    </xdr:from>
    <xdr:to>
      <xdr:col>77</xdr:col>
      <xdr:colOff>95250</xdr:colOff>
      <xdr:row>42</xdr:row>
      <xdr:rowOff>92287</xdr:rowOff>
    </xdr:to>
    <xdr:sp macro="" textlink="">
      <xdr:nvSpPr>
        <xdr:cNvPr id="401" name="楕円 400">
          <a:extLst>
            <a:ext uri="{FF2B5EF4-FFF2-40B4-BE49-F238E27FC236}">
              <a16:creationId xmlns="" xmlns:a16="http://schemas.microsoft.com/office/drawing/2014/main" id="{00000000-0008-0000-0300-000091010000}"/>
            </a:ext>
          </a:extLst>
        </xdr:cNvPr>
        <xdr:cNvSpPr/>
      </xdr:nvSpPr>
      <xdr:spPr>
        <a:xfrm>
          <a:off x="16129000" y="719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77064</xdr:rowOff>
    </xdr:from>
    <xdr:ext cx="736600" cy="259045"/>
    <xdr:sp macro="" textlink="">
      <xdr:nvSpPr>
        <xdr:cNvPr id="402" name="テキスト ボックス 401">
          <a:extLst>
            <a:ext uri="{FF2B5EF4-FFF2-40B4-BE49-F238E27FC236}">
              <a16:creationId xmlns="" xmlns:a16="http://schemas.microsoft.com/office/drawing/2014/main" id="{00000000-0008-0000-0300-000092010000}"/>
            </a:ext>
          </a:extLst>
        </xdr:cNvPr>
        <xdr:cNvSpPr txBox="1"/>
      </xdr:nvSpPr>
      <xdr:spPr>
        <a:xfrm>
          <a:off x="15798800" y="72779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6773</xdr:rowOff>
    </xdr:from>
    <xdr:to>
      <xdr:col>73</xdr:col>
      <xdr:colOff>44450</xdr:colOff>
      <xdr:row>42</xdr:row>
      <xdr:rowOff>108373</xdr:rowOff>
    </xdr:to>
    <xdr:sp macro="" textlink="">
      <xdr:nvSpPr>
        <xdr:cNvPr id="403" name="楕円 402">
          <a:extLst>
            <a:ext uri="{FF2B5EF4-FFF2-40B4-BE49-F238E27FC236}">
              <a16:creationId xmlns="" xmlns:a16="http://schemas.microsoft.com/office/drawing/2014/main" id="{00000000-0008-0000-0300-000093010000}"/>
            </a:ext>
          </a:extLst>
        </xdr:cNvPr>
        <xdr:cNvSpPr/>
      </xdr:nvSpPr>
      <xdr:spPr>
        <a:xfrm>
          <a:off x="15240000" y="720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93150</xdr:rowOff>
    </xdr:from>
    <xdr:ext cx="762000" cy="259045"/>
    <xdr:sp macro="" textlink="">
      <xdr:nvSpPr>
        <xdr:cNvPr id="404" name="テキスト ボックス 403">
          <a:extLst>
            <a:ext uri="{FF2B5EF4-FFF2-40B4-BE49-F238E27FC236}">
              <a16:creationId xmlns="" xmlns:a16="http://schemas.microsoft.com/office/drawing/2014/main" id="{00000000-0008-0000-0300-000094010000}"/>
            </a:ext>
          </a:extLst>
        </xdr:cNvPr>
        <xdr:cNvSpPr txBox="1"/>
      </xdr:nvSpPr>
      <xdr:spPr>
        <a:xfrm>
          <a:off x="14909800" y="7294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38946</xdr:rowOff>
    </xdr:from>
    <xdr:to>
      <xdr:col>68</xdr:col>
      <xdr:colOff>203200</xdr:colOff>
      <xdr:row>42</xdr:row>
      <xdr:rowOff>140546</xdr:rowOff>
    </xdr:to>
    <xdr:sp macro="" textlink="">
      <xdr:nvSpPr>
        <xdr:cNvPr id="405" name="楕円 404">
          <a:extLst>
            <a:ext uri="{FF2B5EF4-FFF2-40B4-BE49-F238E27FC236}">
              <a16:creationId xmlns="" xmlns:a16="http://schemas.microsoft.com/office/drawing/2014/main" id="{00000000-0008-0000-0300-000095010000}"/>
            </a:ext>
          </a:extLst>
        </xdr:cNvPr>
        <xdr:cNvSpPr/>
      </xdr:nvSpPr>
      <xdr:spPr>
        <a:xfrm>
          <a:off x="14351000" y="723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125323</xdr:rowOff>
    </xdr:from>
    <xdr:ext cx="762000" cy="259045"/>
    <xdr:sp macro="" textlink="">
      <xdr:nvSpPr>
        <xdr:cNvPr id="406" name="テキスト ボックス 405">
          <a:extLst>
            <a:ext uri="{FF2B5EF4-FFF2-40B4-BE49-F238E27FC236}">
              <a16:creationId xmlns="" xmlns:a16="http://schemas.microsoft.com/office/drawing/2014/main" id="{00000000-0008-0000-0300-000096010000}"/>
            </a:ext>
          </a:extLst>
        </xdr:cNvPr>
        <xdr:cNvSpPr txBox="1"/>
      </xdr:nvSpPr>
      <xdr:spPr>
        <a:xfrm>
          <a:off x="14020800" y="7326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30904</xdr:rowOff>
    </xdr:from>
    <xdr:to>
      <xdr:col>64</xdr:col>
      <xdr:colOff>152400</xdr:colOff>
      <xdr:row>42</xdr:row>
      <xdr:rowOff>132504</xdr:rowOff>
    </xdr:to>
    <xdr:sp macro="" textlink="">
      <xdr:nvSpPr>
        <xdr:cNvPr id="407" name="楕円 406">
          <a:extLst>
            <a:ext uri="{FF2B5EF4-FFF2-40B4-BE49-F238E27FC236}">
              <a16:creationId xmlns="" xmlns:a16="http://schemas.microsoft.com/office/drawing/2014/main" id="{00000000-0008-0000-0300-000097010000}"/>
            </a:ext>
          </a:extLst>
        </xdr:cNvPr>
        <xdr:cNvSpPr/>
      </xdr:nvSpPr>
      <xdr:spPr>
        <a:xfrm>
          <a:off x="13462000" y="723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117281</xdr:rowOff>
    </xdr:from>
    <xdr:ext cx="762000" cy="259045"/>
    <xdr:sp macro="" textlink="">
      <xdr:nvSpPr>
        <xdr:cNvPr id="408" name="テキスト ボックス 407">
          <a:extLst>
            <a:ext uri="{FF2B5EF4-FFF2-40B4-BE49-F238E27FC236}">
              <a16:creationId xmlns="" xmlns:a16="http://schemas.microsoft.com/office/drawing/2014/main" id="{00000000-0008-0000-0300-000098010000}"/>
            </a:ext>
          </a:extLst>
        </xdr:cNvPr>
        <xdr:cNvSpPr txBox="1"/>
      </xdr:nvSpPr>
      <xdr:spPr>
        <a:xfrm>
          <a:off x="13131800" y="7318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a:extLst>
            <a:ext uri="{FF2B5EF4-FFF2-40B4-BE49-F238E27FC236}">
              <a16:creationId xmlns="" xmlns:a16="http://schemas.microsoft.com/office/drawing/2014/main" id="{00000000-0008-0000-0300-000099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a:extLst>
            <a:ext uri="{FF2B5EF4-FFF2-40B4-BE49-F238E27FC236}">
              <a16:creationId xmlns="" xmlns:a16="http://schemas.microsoft.com/office/drawing/2014/main" id="{00000000-0008-0000-0300-00009A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a:extLst>
            <a:ext uri="{FF2B5EF4-FFF2-40B4-BE49-F238E27FC236}">
              <a16:creationId xmlns="" xmlns:a16="http://schemas.microsoft.com/office/drawing/2014/main" id="{00000000-0008-0000-0300-00009B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a:extLst>
            <a:ext uri="{FF2B5EF4-FFF2-40B4-BE49-F238E27FC236}">
              <a16:creationId xmlns="" xmlns:a16="http://schemas.microsoft.com/office/drawing/2014/main" id="{00000000-0008-0000-0300-00009C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a:extLst>
            <a:ext uri="{FF2B5EF4-FFF2-40B4-BE49-F238E27FC236}">
              <a16:creationId xmlns="" xmlns:a16="http://schemas.microsoft.com/office/drawing/2014/main" id="{00000000-0008-0000-0300-00009D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a:extLst>
            <a:ext uri="{FF2B5EF4-FFF2-40B4-BE49-F238E27FC236}">
              <a16:creationId xmlns="" xmlns:a16="http://schemas.microsoft.com/office/drawing/2014/main" id="{00000000-0008-0000-0300-00009E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a:extLst>
            <a:ext uri="{FF2B5EF4-FFF2-40B4-BE49-F238E27FC236}">
              <a16:creationId xmlns="" xmlns:a16="http://schemas.microsoft.com/office/drawing/2014/main" id="{00000000-0008-0000-0300-00009F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a:extLst>
            <a:ext uri="{FF2B5EF4-FFF2-40B4-BE49-F238E27FC236}">
              <a16:creationId xmlns="" xmlns:a16="http://schemas.microsoft.com/office/drawing/2014/main" id="{00000000-0008-0000-0300-0000A0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a:extLst>
            <a:ext uri="{FF2B5EF4-FFF2-40B4-BE49-F238E27FC236}">
              <a16:creationId xmlns="" xmlns:a16="http://schemas.microsoft.com/office/drawing/2014/main" id="{00000000-0008-0000-0300-0000A1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a:extLst>
            <a:ext uri="{FF2B5EF4-FFF2-40B4-BE49-F238E27FC236}">
              <a16:creationId xmlns="" xmlns:a16="http://schemas.microsoft.com/office/drawing/2014/main" id="{00000000-0008-0000-0300-0000A2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a:extLst>
            <a:ext uri="{FF2B5EF4-FFF2-40B4-BE49-F238E27FC236}">
              <a16:creationId xmlns="" xmlns:a16="http://schemas.microsoft.com/office/drawing/2014/main" id="{00000000-0008-0000-0300-0000A3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a:extLst>
            <a:ext uri="{FF2B5EF4-FFF2-40B4-BE49-F238E27FC236}">
              <a16:creationId xmlns="" xmlns:a16="http://schemas.microsoft.com/office/drawing/2014/main" id="{00000000-0008-0000-0300-0000A4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a:extLst>
            <a:ext uri="{FF2B5EF4-FFF2-40B4-BE49-F238E27FC236}">
              <a16:creationId xmlns="" xmlns:a16="http://schemas.microsoft.com/office/drawing/2014/main" id="{00000000-0008-0000-0300-0000A5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将来負担比率については、充当可能財源等が将来負担額を上回り、昨年度に引き続き該当しない。</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しかしながら、くらて病院に係る設立法人等の負債額等見込額が増加していることや大規模事業（新庁舎等建設事業・小学校統合事業）の財源とする新発債の増加が見込まれていることから、新規事業の実施等については慎重かつ計画的に取り組み、財政の健全化を図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2" name="テキスト ボックス 421">
          <a:extLst>
            <a:ext uri="{FF2B5EF4-FFF2-40B4-BE49-F238E27FC236}">
              <a16:creationId xmlns="" xmlns:a16="http://schemas.microsoft.com/office/drawing/2014/main" id="{00000000-0008-0000-0300-0000A6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a:extLst>
            <a:ext uri="{FF2B5EF4-FFF2-40B4-BE49-F238E27FC236}">
              <a16:creationId xmlns="" xmlns:a16="http://schemas.microsoft.com/office/drawing/2014/main" id="{00000000-0008-0000-0300-0000A7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a:extLst>
            <a:ext uri="{FF2B5EF4-FFF2-40B4-BE49-F238E27FC236}">
              <a16:creationId xmlns="" xmlns:a16="http://schemas.microsoft.com/office/drawing/2014/main" id="{00000000-0008-0000-0300-0000A8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5" name="直線コネクタ 424">
          <a:extLst>
            <a:ext uri="{FF2B5EF4-FFF2-40B4-BE49-F238E27FC236}">
              <a16:creationId xmlns="" xmlns:a16="http://schemas.microsoft.com/office/drawing/2014/main" id="{00000000-0008-0000-0300-0000A9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6" name="テキスト ボックス 425">
          <a:extLst>
            <a:ext uri="{FF2B5EF4-FFF2-40B4-BE49-F238E27FC236}">
              <a16:creationId xmlns="" xmlns:a16="http://schemas.microsoft.com/office/drawing/2014/main" id="{00000000-0008-0000-0300-0000AA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7" name="直線コネクタ 426">
          <a:extLst>
            <a:ext uri="{FF2B5EF4-FFF2-40B4-BE49-F238E27FC236}">
              <a16:creationId xmlns="" xmlns:a16="http://schemas.microsoft.com/office/drawing/2014/main" id="{00000000-0008-0000-0300-0000AB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8" name="テキスト ボックス 427">
          <a:extLst>
            <a:ext uri="{FF2B5EF4-FFF2-40B4-BE49-F238E27FC236}">
              <a16:creationId xmlns="" xmlns:a16="http://schemas.microsoft.com/office/drawing/2014/main" id="{00000000-0008-0000-0300-0000AC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9" name="直線コネクタ 428">
          <a:extLst>
            <a:ext uri="{FF2B5EF4-FFF2-40B4-BE49-F238E27FC236}">
              <a16:creationId xmlns="" xmlns:a16="http://schemas.microsoft.com/office/drawing/2014/main" id="{00000000-0008-0000-0300-0000AD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0" name="テキスト ボックス 429">
          <a:extLst>
            <a:ext uri="{FF2B5EF4-FFF2-40B4-BE49-F238E27FC236}">
              <a16:creationId xmlns="" xmlns:a16="http://schemas.microsoft.com/office/drawing/2014/main" id="{00000000-0008-0000-0300-0000AE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1" name="直線コネクタ 430">
          <a:extLst>
            <a:ext uri="{FF2B5EF4-FFF2-40B4-BE49-F238E27FC236}">
              <a16:creationId xmlns="" xmlns:a16="http://schemas.microsoft.com/office/drawing/2014/main" id="{00000000-0008-0000-0300-0000AF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2" name="テキスト ボックス 431">
          <a:extLst>
            <a:ext uri="{FF2B5EF4-FFF2-40B4-BE49-F238E27FC236}">
              <a16:creationId xmlns="" xmlns:a16="http://schemas.microsoft.com/office/drawing/2014/main" id="{00000000-0008-0000-0300-0000B0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3" name="直線コネクタ 432">
          <a:extLst>
            <a:ext uri="{FF2B5EF4-FFF2-40B4-BE49-F238E27FC236}">
              <a16:creationId xmlns="" xmlns:a16="http://schemas.microsoft.com/office/drawing/2014/main" id="{00000000-0008-0000-0300-0000B1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4" name="テキスト ボックス 433">
          <a:extLst>
            <a:ext uri="{FF2B5EF4-FFF2-40B4-BE49-F238E27FC236}">
              <a16:creationId xmlns="" xmlns:a16="http://schemas.microsoft.com/office/drawing/2014/main" id="{00000000-0008-0000-0300-0000B2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5" name="直線コネクタ 434">
          <a:extLst>
            <a:ext uri="{FF2B5EF4-FFF2-40B4-BE49-F238E27FC236}">
              <a16:creationId xmlns="" xmlns:a16="http://schemas.microsoft.com/office/drawing/2014/main" id="{00000000-0008-0000-0300-0000B3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6" name="テキスト ボックス 435">
          <a:extLst>
            <a:ext uri="{FF2B5EF4-FFF2-40B4-BE49-F238E27FC236}">
              <a16:creationId xmlns="" xmlns:a16="http://schemas.microsoft.com/office/drawing/2014/main" id="{00000000-0008-0000-0300-0000B4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a:extLst>
            <a:ext uri="{FF2B5EF4-FFF2-40B4-BE49-F238E27FC236}">
              <a16:creationId xmlns="" xmlns:a16="http://schemas.microsoft.com/office/drawing/2014/main" id="{00000000-0008-0000-0300-0000B5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a:extLst>
            <a:ext uri="{FF2B5EF4-FFF2-40B4-BE49-F238E27FC236}">
              <a16:creationId xmlns="" xmlns:a16="http://schemas.microsoft.com/office/drawing/2014/main" id="{00000000-0008-0000-0300-0000B6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159173</xdr:rowOff>
    </xdr:to>
    <xdr:cxnSp macro="">
      <xdr:nvCxnSpPr>
        <xdr:cNvPr id="439" name="直線コネクタ 438">
          <a:extLst>
            <a:ext uri="{FF2B5EF4-FFF2-40B4-BE49-F238E27FC236}">
              <a16:creationId xmlns="" xmlns:a16="http://schemas.microsoft.com/office/drawing/2014/main" id="{00000000-0008-0000-0300-0000B7010000}"/>
            </a:ext>
          </a:extLst>
        </xdr:cNvPr>
        <xdr:cNvCxnSpPr/>
      </xdr:nvCxnSpPr>
      <xdr:spPr>
        <a:xfrm flipV="1">
          <a:off x="17018000" y="2313214"/>
          <a:ext cx="0" cy="16178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131250</xdr:rowOff>
    </xdr:from>
    <xdr:ext cx="762000" cy="259045"/>
    <xdr:sp macro="" textlink="">
      <xdr:nvSpPr>
        <xdr:cNvPr id="440" name="将来負担の状況最小値テキスト">
          <a:extLst>
            <a:ext uri="{FF2B5EF4-FFF2-40B4-BE49-F238E27FC236}">
              <a16:creationId xmlns="" xmlns:a16="http://schemas.microsoft.com/office/drawing/2014/main" id="{00000000-0008-0000-0300-0000B8010000}"/>
            </a:ext>
          </a:extLst>
        </xdr:cNvPr>
        <xdr:cNvSpPr txBox="1"/>
      </xdr:nvSpPr>
      <xdr:spPr>
        <a:xfrm>
          <a:off x="17106900" y="3903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159173</xdr:rowOff>
    </xdr:from>
    <xdr:to>
      <xdr:col>81</xdr:col>
      <xdr:colOff>133350</xdr:colOff>
      <xdr:row>22</xdr:row>
      <xdr:rowOff>159173</xdr:rowOff>
    </xdr:to>
    <xdr:cxnSp macro="">
      <xdr:nvCxnSpPr>
        <xdr:cNvPr id="441" name="直線コネクタ 440">
          <a:extLst>
            <a:ext uri="{FF2B5EF4-FFF2-40B4-BE49-F238E27FC236}">
              <a16:creationId xmlns="" xmlns:a16="http://schemas.microsoft.com/office/drawing/2014/main" id="{00000000-0008-0000-0300-0000B9010000}"/>
            </a:ext>
          </a:extLst>
        </xdr:cNvPr>
        <xdr:cNvCxnSpPr/>
      </xdr:nvCxnSpPr>
      <xdr:spPr>
        <a:xfrm>
          <a:off x="16929100" y="3931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2" name="将来負担の状況最大値テキスト">
          <a:extLst>
            <a:ext uri="{FF2B5EF4-FFF2-40B4-BE49-F238E27FC236}">
              <a16:creationId xmlns="" xmlns:a16="http://schemas.microsoft.com/office/drawing/2014/main" id="{00000000-0008-0000-0300-0000BA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3" name="直線コネクタ 442">
          <a:extLst>
            <a:ext uri="{FF2B5EF4-FFF2-40B4-BE49-F238E27FC236}">
              <a16:creationId xmlns="" xmlns:a16="http://schemas.microsoft.com/office/drawing/2014/main" id="{00000000-0008-0000-0300-0000BB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4" name="将来負担の状況平均値テキスト">
          <a:extLst>
            <a:ext uri="{FF2B5EF4-FFF2-40B4-BE49-F238E27FC236}">
              <a16:creationId xmlns="" xmlns:a16="http://schemas.microsoft.com/office/drawing/2014/main" id="{00000000-0008-0000-0300-0000BC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5" name="フローチャート: 判断 444">
          <a:extLst>
            <a:ext uri="{FF2B5EF4-FFF2-40B4-BE49-F238E27FC236}">
              <a16:creationId xmlns="" xmlns:a16="http://schemas.microsoft.com/office/drawing/2014/main" id="{00000000-0008-0000-0300-0000BD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6" name="フローチャート: 判断 445">
          <a:extLst>
            <a:ext uri="{FF2B5EF4-FFF2-40B4-BE49-F238E27FC236}">
              <a16:creationId xmlns="" xmlns:a16="http://schemas.microsoft.com/office/drawing/2014/main" id="{00000000-0008-0000-0300-0000BE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7" name="テキスト ボックス 446">
          <a:extLst>
            <a:ext uri="{FF2B5EF4-FFF2-40B4-BE49-F238E27FC236}">
              <a16:creationId xmlns="" xmlns:a16="http://schemas.microsoft.com/office/drawing/2014/main" id="{00000000-0008-0000-0300-0000BF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8" name="フローチャート: 判断 447">
          <a:extLst>
            <a:ext uri="{FF2B5EF4-FFF2-40B4-BE49-F238E27FC236}">
              <a16:creationId xmlns="" xmlns:a16="http://schemas.microsoft.com/office/drawing/2014/main" id="{00000000-0008-0000-0300-0000C0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9" name="テキスト ボックス 448">
          <a:extLst>
            <a:ext uri="{FF2B5EF4-FFF2-40B4-BE49-F238E27FC236}">
              <a16:creationId xmlns="" xmlns:a16="http://schemas.microsoft.com/office/drawing/2014/main" id="{00000000-0008-0000-0300-0000C1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9192</xdr:rowOff>
    </xdr:from>
    <xdr:to>
      <xdr:col>68</xdr:col>
      <xdr:colOff>203200</xdr:colOff>
      <xdr:row>14</xdr:row>
      <xdr:rowOff>110792</xdr:rowOff>
    </xdr:to>
    <xdr:sp macro="" textlink="">
      <xdr:nvSpPr>
        <xdr:cNvPr id="450" name="フローチャート: 判断 449">
          <a:extLst>
            <a:ext uri="{FF2B5EF4-FFF2-40B4-BE49-F238E27FC236}">
              <a16:creationId xmlns="" xmlns:a16="http://schemas.microsoft.com/office/drawing/2014/main" id="{00000000-0008-0000-0300-0000C2010000}"/>
            </a:ext>
          </a:extLst>
        </xdr:cNvPr>
        <xdr:cNvSpPr/>
      </xdr:nvSpPr>
      <xdr:spPr>
        <a:xfrm>
          <a:off x="14351000" y="2409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120969</xdr:rowOff>
    </xdr:from>
    <xdr:ext cx="762000" cy="259045"/>
    <xdr:sp macro="" textlink="">
      <xdr:nvSpPr>
        <xdr:cNvPr id="451" name="テキスト ボックス 450">
          <a:extLst>
            <a:ext uri="{FF2B5EF4-FFF2-40B4-BE49-F238E27FC236}">
              <a16:creationId xmlns="" xmlns:a16="http://schemas.microsoft.com/office/drawing/2014/main" id="{00000000-0008-0000-0300-0000C3010000}"/>
            </a:ext>
          </a:extLst>
        </xdr:cNvPr>
        <xdr:cNvSpPr txBox="1"/>
      </xdr:nvSpPr>
      <xdr:spPr>
        <a:xfrm>
          <a:off x="14020800" y="2178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108010</xdr:rowOff>
    </xdr:from>
    <xdr:to>
      <xdr:col>64</xdr:col>
      <xdr:colOff>152400</xdr:colOff>
      <xdr:row>15</xdr:row>
      <xdr:rowOff>38160</xdr:rowOff>
    </xdr:to>
    <xdr:sp macro="" textlink="">
      <xdr:nvSpPr>
        <xdr:cNvPr id="452" name="フローチャート: 判断 451">
          <a:extLst>
            <a:ext uri="{FF2B5EF4-FFF2-40B4-BE49-F238E27FC236}">
              <a16:creationId xmlns="" xmlns:a16="http://schemas.microsoft.com/office/drawing/2014/main" id="{00000000-0008-0000-0300-0000C4010000}"/>
            </a:ext>
          </a:extLst>
        </xdr:cNvPr>
        <xdr:cNvSpPr/>
      </xdr:nvSpPr>
      <xdr:spPr>
        <a:xfrm>
          <a:off x="13462000" y="2508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48337</xdr:rowOff>
    </xdr:from>
    <xdr:ext cx="762000" cy="259045"/>
    <xdr:sp macro="" textlink="">
      <xdr:nvSpPr>
        <xdr:cNvPr id="453" name="テキスト ボックス 452">
          <a:extLst>
            <a:ext uri="{FF2B5EF4-FFF2-40B4-BE49-F238E27FC236}">
              <a16:creationId xmlns="" xmlns:a16="http://schemas.microsoft.com/office/drawing/2014/main" id="{00000000-0008-0000-0300-0000C5010000}"/>
            </a:ext>
          </a:extLst>
        </xdr:cNvPr>
        <xdr:cNvSpPr txBox="1"/>
      </xdr:nvSpPr>
      <xdr:spPr>
        <a:xfrm>
          <a:off x="13131800" y="2277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a:extLst>
            <a:ext uri="{FF2B5EF4-FFF2-40B4-BE49-F238E27FC236}">
              <a16:creationId xmlns="" xmlns:a16="http://schemas.microsoft.com/office/drawing/2014/main" id="{00000000-0008-0000-0300-0000C6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a:extLst>
            <a:ext uri="{FF2B5EF4-FFF2-40B4-BE49-F238E27FC236}">
              <a16:creationId xmlns="" xmlns:a16="http://schemas.microsoft.com/office/drawing/2014/main" id="{00000000-0008-0000-0300-0000C7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a:extLst>
            <a:ext uri="{FF2B5EF4-FFF2-40B4-BE49-F238E27FC236}">
              <a16:creationId xmlns="" xmlns:a16="http://schemas.microsoft.com/office/drawing/2014/main" id="{00000000-0008-0000-0300-0000C8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a:extLst>
            <a:ext uri="{FF2B5EF4-FFF2-40B4-BE49-F238E27FC236}">
              <a16:creationId xmlns="" xmlns:a16="http://schemas.microsoft.com/office/drawing/2014/main" id="{00000000-0008-0000-0300-0000C9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a:extLst>
            <a:ext uri="{FF2B5EF4-FFF2-40B4-BE49-F238E27FC236}">
              <a16:creationId xmlns="" xmlns:a16="http://schemas.microsoft.com/office/drawing/2014/main" id="{00000000-0008-0000-0300-0000CA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福岡県鞍手町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14,998
14,726
35.60
11,168,688
10,807,463
361,223
5,180,616
13,906,943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人件費は、退職手当の減などにより前年度と比較して</a:t>
          </a:r>
          <a:r>
            <a:rPr kumimoji="1" lang="en-US" altLang="ja-JP" sz="1100">
              <a:solidFill>
                <a:schemeClr val="dk1"/>
              </a:solidFill>
              <a:effectLst/>
              <a:latin typeface="+mn-lt"/>
              <a:ea typeface="+mn-ea"/>
              <a:cs typeface="+mn-cs"/>
            </a:rPr>
            <a:t>0.7</a:t>
          </a:r>
          <a:r>
            <a:rPr kumimoji="1" lang="ja-JP" altLang="ja-JP" sz="1100">
              <a:solidFill>
                <a:schemeClr val="dk1"/>
              </a:solidFill>
              <a:effectLst/>
              <a:latin typeface="+mn-lt"/>
              <a:ea typeface="+mn-ea"/>
              <a:cs typeface="+mn-cs"/>
            </a:rPr>
            <a:t>ポイント減少し、類似団体平均も下回っている。厳しい財政事情を考慮すると、今後も適正な給与水準を維持しなければならず、第７次行財政改革（令和２年度～令和</a:t>
          </a:r>
          <a:r>
            <a:rPr kumimoji="1" lang="ja-JP" altLang="en-US" sz="1100">
              <a:solidFill>
                <a:schemeClr val="dk1"/>
              </a:solidFill>
              <a:effectLst/>
              <a:latin typeface="+mn-lt"/>
              <a:ea typeface="+mn-ea"/>
              <a:cs typeface="+mn-cs"/>
            </a:rPr>
            <a:t>６</a:t>
          </a:r>
          <a:r>
            <a:rPr kumimoji="1" lang="ja-JP" altLang="ja-JP" sz="1100">
              <a:solidFill>
                <a:schemeClr val="dk1"/>
              </a:solidFill>
              <a:effectLst/>
              <a:latin typeface="+mn-lt"/>
              <a:ea typeface="+mn-ea"/>
              <a:cs typeface="+mn-cs"/>
            </a:rPr>
            <a:t>年度）に基づき適正な人事管理に努める。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43180</xdr:rowOff>
    </xdr:from>
    <xdr:to>
      <xdr:col>24</xdr:col>
      <xdr:colOff>25400</xdr:colOff>
      <xdr:row>41</xdr:row>
      <xdr:rowOff>31750</xdr:rowOff>
    </xdr:to>
    <xdr:cxnSp macro="">
      <xdr:nvCxnSpPr>
        <xdr:cNvPr id="61" name="直線コネクタ 60">
          <a:extLst>
            <a:ext uri="{FF2B5EF4-FFF2-40B4-BE49-F238E27FC236}">
              <a16:creationId xmlns="" xmlns:a16="http://schemas.microsoft.com/office/drawing/2014/main" id="{00000000-0008-0000-0400-00003D000000}"/>
            </a:ext>
          </a:extLst>
        </xdr:cNvPr>
        <xdr:cNvCxnSpPr/>
      </xdr:nvCxnSpPr>
      <xdr:spPr>
        <a:xfrm flipV="1">
          <a:off x="4826000" y="587248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3827</xdr:rowOff>
    </xdr:from>
    <xdr:ext cx="762000" cy="259045"/>
    <xdr:sp macro="" textlink="">
      <xdr:nvSpPr>
        <xdr:cNvPr id="62" name="人件費最小値テキスト">
          <a:extLst>
            <a:ext uri="{FF2B5EF4-FFF2-40B4-BE49-F238E27FC236}">
              <a16:creationId xmlns="" xmlns:a16="http://schemas.microsoft.com/office/drawing/2014/main" id="{00000000-0008-0000-0400-00003E000000}"/>
            </a:ext>
          </a:extLst>
        </xdr:cNvPr>
        <xdr:cNvSpPr txBox="1"/>
      </xdr:nvSpPr>
      <xdr:spPr>
        <a:xfrm>
          <a:off x="49149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31750</xdr:rowOff>
    </xdr:from>
    <xdr:to>
      <xdr:col>24</xdr:col>
      <xdr:colOff>114300</xdr:colOff>
      <xdr:row>41</xdr:row>
      <xdr:rowOff>31750</xdr:rowOff>
    </xdr:to>
    <xdr:cxnSp macro="">
      <xdr:nvCxnSpPr>
        <xdr:cNvPr id="63" name="直線コネクタ 62">
          <a:extLst>
            <a:ext uri="{FF2B5EF4-FFF2-40B4-BE49-F238E27FC236}">
              <a16:creationId xmlns="" xmlns:a16="http://schemas.microsoft.com/office/drawing/2014/main" id="{00000000-0008-0000-0400-00003F000000}"/>
            </a:ext>
          </a:extLst>
        </xdr:cNvPr>
        <xdr:cNvCxnSpPr/>
      </xdr:nvCxnSpPr>
      <xdr:spPr>
        <a:xfrm>
          <a:off x="4737100" y="706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129557</xdr:rowOff>
    </xdr:from>
    <xdr:ext cx="762000" cy="259045"/>
    <xdr:sp macro="" textlink="">
      <xdr:nvSpPr>
        <xdr:cNvPr id="64" name="人件費最大値テキスト">
          <a:extLst>
            <a:ext uri="{FF2B5EF4-FFF2-40B4-BE49-F238E27FC236}">
              <a16:creationId xmlns="" xmlns:a16="http://schemas.microsoft.com/office/drawing/2014/main" id="{00000000-0008-0000-0400-000040000000}"/>
            </a:ext>
          </a:extLst>
        </xdr:cNvPr>
        <xdr:cNvSpPr txBox="1"/>
      </xdr:nvSpPr>
      <xdr:spPr>
        <a:xfrm>
          <a:off x="4914900" y="5615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43180</xdr:rowOff>
    </xdr:from>
    <xdr:to>
      <xdr:col>24</xdr:col>
      <xdr:colOff>114300</xdr:colOff>
      <xdr:row>34</xdr:row>
      <xdr:rowOff>43180</xdr:rowOff>
    </xdr:to>
    <xdr:cxnSp macro="">
      <xdr:nvCxnSpPr>
        <xdr:cNvPr id="65" name="直線コネクタ 64">
          <a:extLst>
            <a:ext uri="{FF2B5EF4-FFF2-40B4-BE49-F238E27FC236}">
              <a16:creationId xmlns="" xmlns:a16="http://schemas.microsoft.com/office/drawing/2014/main" id="{00000000-0008-0000-0400-000041000000}"/>
            </a:ext>
          </a:extLst>
        </xdr:cNvPr>
        <xdr:cNvCxnSpPr/>
      </xdr:nvCxnSpPr>
      <xdr:spPr>
        <a:xfrm>
          <a:off x="4737100" y="5872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8890</xdr:rowOff>
    </xdr:from>
    <xdr:to>
      <xdr:col>24</xdr:col>
      <xdr:colOff>25400</xdr:colOff>
      <xdr:row>35</xdr:row>
      <xdr:rowOff>62230</xdr:rowOff>
    </xdr:to>
    <xdr:cxnSp macro="">
      <xdr:nvCxnSpPr>
        <xdr:cNvPr id="66" name="直線コネクタ 65">
          <a:extLst>
            <a:ext uri="{FF2B5EF4-FFF2-40B4-BE49-F238E27FC236}">
              <a16:creationId xmlns="" xmlns:a16="http://schemas.microsoft.com/office/drawing/2014/main" id="{00000000-0008-0000-0400-000042000000}"/>
            </a:ext>
          </a:extLst>
        </xdr:cNvPr>
        <xdr:cNvCxnSpPr/>
      </xdr:nvCxnSpPr>
      <xdr:spPr>
        <a:xfrm flipV="1">
          <a:off x="3987800" y="600964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86377</xdr:rowOff>
    </xdr:from>
    <xdr:ext cx="762000" cy="259045"/>
    <xdr:sp macro="" textlink="">
      <xdr:nvSpPr>
        <xdr:cNvPr id="67" name="人件費平均値テキスト">
          <a:extLst>
            <a:ext uri="{FF2B5EF4-FFF2-40B4-BE49-F238E27FC236}">
              <a16:creationId xmlns="" xmlns:a16="http://schemas.microsoft.com/office/drawing/2014/main" id="{00000000-0008-0000-0400-000043000000}"/>
            </a:ext>
          </a:extLst>
        </xdr:cNvPr>
        <xdr:cNvSpPr txBox="1"/>
      </xdr:nvSpPr>
      <xdr:spPr>
        <a:xfrm>
          <a:off x="4914900" y="6258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114300</xdr:rowOff>
    </xdr:from>
    <xdr:to>
      <xdr:col>24</xdr:col>
      <xdr:colOff>76200</xdr:colOff>
      <xdr:row>37</xdr:row>
      <xdr:rowOff>44450</xdr:rowOff>
    </xdr:to>
    <xdr:sp macro="" textlink="">
      <xdr:nvSpPr>
        <xdr:cNvPr id="68" name="フローチャート: 判断 67">
          <a:extLst>
            <a:ext uri="{FF2B5EF4-FFF2-40B4-BE49-F238E27FC236}">
              <a16:creationId xmlns="" xmlns:a16="http://schemas.microsoft.com/office/drawing/2014/main" id="{00000000-0008-0000-0400-000044000000}"/>
            </a:ext>
          </a:extLst>
        </xdr:cNvPr>
        <xdr:cNvSpPr/>
      </xdr:nvSpPr>
      <xdr:spPr>
        <a:xfrm>
          <a:off x="47752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62230</xdr:rowOff>
    </xdr:from>
    <xdr:to>
      <xdr:col>19</xdr:col>
      <xdr:colOff>187325</xdr:colOff>
      <xdr:row>36</xdr:row>
      <xdr:rowOff>20320</xdr:rowOff>
    </xdr:to>
    <xdr:cxnSp macro="">
      <xdr:nvCxnSpPr>
        <xdr:cNvPr id="69" name="直線コネクタ 68">
          <a:extLst>
            <a:ext uri="{FF2B5EF4-FFF2-40B4-BE49-F238E27FC236}">
              <a16:creationId xmlns="" xmlns:a16="http://schemas.microsoft.com/office/drawing/2014/main" id="{00000000-0008-0000-0400-000045000000}"/>
            </a:ext>
          </a:extLst>
        </xdr:cNvPr>
        <xdr:cNvCxnSpPr/>
      </xdr:nvCxnSpPr>
      <xdr:spPr>
        <a:xfrm flipV="1">
          <a:off x="3098800" y="606298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99060</xdr:rowOff>
    </xdr:from>
    <xdr:to>
      <xdr:col>20</xdr:col>
      <xdr:colOff>38100</xdr:colOff>
      <xdr:row>37</xdr:row>
      <xdr:rowOff>29210</xdr:rowOff>
    </xdr:to>
    <xdr:sp macro="" textlink="">
      <xdr:nvSpPr>
        <xdr:cNvPr id="70" name="フローチャート: 判断 69">
          <a:extLst>
            <a:ext uri="{FF2B5EF4-FFF2-40B4-BE49-F238E27FC236}">
              <a16:creationId xmlns="" xmlns:a16="http://schemas.microsoft.com/office/drawing/2014/main" id="{00000000-0008-0000-0400-000046000000}"/>
            </a:ext>
          </a:extLst>
        </xdr:cNvPr>
        <xdr:cNvSpPr/>
      </xdr:nvSpPr>
      <xdr:spPr>
        <a:xfrm>
          <a:off x="3937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13987</xdr:rowOff>
    </xdr:from>
    <xdr:ext cx="736600" cy="259045"/>
    <xdr:sp macro="" textlink="">
      <xdr:nvSpPr>
        <xdr:cNvPr id="71" name="テキスト ボックス 70">
          <a:extLst>
            <a:ext uri="{FF2B5EF4-FFF2-40B4-BE49-F238E27FC236}">
              <a16:creationId xmlns="" xmlns:a16="http://schemas.microsoft.com/office/drawing/2014/main" id="{00000000-0008-0000-0400-000047000000}"/>
            </a:ext>
          </a:extLst>
        </xdr:cNvPr>
        <xdr:cNvSpPr txBox="1"/>
      </xdr:nvSpPr>
      <xdr:spPr>
        <a:xfrm>
          <a:off x="3606800" y="6357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20320</xdr:rowOff>
    </xdr:from>
    <xdr:to>
      <xdr:col>15</xdr:col>
      <xdr:colOff>98425</xdr:colOff>
      <xdr:row>36</xdr:row>
      <xdr:rowOff>66040</xdr:rowOff>
    </xdr:to>
    <xdr:cxnSp macro="">
      <xdr:nvCxnSpPr>
        <xdr:cNvPr id="72" name="直線コネクタ 71">
          <a:extLst>
            <a:ext uri="{FF2B5EF4-FFF2-40B4-BE49-F238E27FC236}">
              <a16:creationId xmlns="" xmlns:a16="http://schemas.microsoft.com/office/drawing/2014/main" id="{00000000-0008-0000-0400-000048000000}"/>
            </a:ext>
          </a:extLst>
        </xdr:cNvPr>
        <xdr:cNvCxnSpPr/>
      </xdr:nvCxnSpPr>
      <xdr:spPr>
        <a:xfrm flipV="1">
          <a:off x="2209800" y="61925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60960</xdr:rowOff>
    </xdr:from>
    <xdr:to>
      <xdr:col>15</xdr:col>
      <xdr:colOff>149225</xdr:colOff>
      <xdr:row>36</xdr:row>
      <xdr:rowOff>162560</xdr:rowOff>
    </xdr:to>
    <xdr:sp macro="" textlink="">
      <xdr:nvSpPr>
        <xdr:cNvPr id="73" name="フローチャート: 判断 72">
          <a:extLst>
            <a:ext uri="{FF2B5EF4-FFF2-40B4-BE49-F238E27FC236}">
              <a16:creationId xmlns="" xmlns:a16="http://schemas.microsoft.com/office/drawing/2014/main" id="{00000000-0008-0000-0400-000049000000}"/>
            </a:ext>
          </a:extLst>
        </xdr:cNvPr>
        <xdr:cNvSpPr/>
      </xdr:nvSpPr>
      <xdr:spPr>
        <a:xfrm>
          <a:off x="3048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147337</xdr:rowOff>
    </xdr:from>
    <xdr:ext cx="762000" cy="259045"/>
    <xdr:sp macro="" textlink="">
      <xdr:nvSpPr>
        <xdr:cNvPr id="74" name="テキスト ボックス 73">
          <a:extLst>
            <a:ext uri="{FF2B5EF4-FFF2-40B4-BE49-F238E27FC236}">
              <a16:creationId xmlns="" xmlns:a16="http://schemas.microsoft.com/office/drawing/2014/main" id="{00000000-0008-0000-0400-00004A000000}"/>
            </a:ext>
          </a:extLst>
        </xdr:cNvPr>
        <xdr:cNvSpPr txBox="1"/>
      </xdr:nvSpPr>
      <xdr:spPr>
        <a:xfrm>
          <a:off x="27178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138430</xdr:rowOff>
    </xdr:from>
    <xdr:to>
      <xdr:col>11</xdr:col>
      <xdr:colOff>9525</xdr:colOff>
      <xdr:row>36</xdr:row>
      <xdr:rowOff>66040</xdr:rowOff>
    </xdr:to>
    <xdr:cxnSp macro="">
      <xdr:nvCxnSpPr>
        <xdr:cNvPr id="75" name="直線コネクタ 74">
          <a:extLst>
            <a:ext uri="{FF2B5EF4-FFF2-40B4-BE49-F238E27FC236}">
              <a16:creationId xmlns="" xmlns:a16="http://schemas.microsoft.com/office/drawing/2014/main" id="{00000000-0008-0000-0400-00004B000000}"/>
            </a:ext>
          </a:extLst>
        </xdr:cNvPr>
        <xdr:cNvCxnSpPr/>
      </xdr:nvCxnSpPr>
      <xdr:spPr>
        <a:xfrm>
          <a:off x="1320800" y="613918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49530</xdr:rowOff>
    </xdr:from>
    <xdr:to>
      <xdr:col>11</xdr:col>
      <xdr:colOff>60325</xdr:colOff>
      <xdr:row>37</xdr:row>
      <xdr:rowOff>151130</xdr:rowOff>
    </xdr:to>
    <xdr:sp macro="" textlink="">
      <xdr:nvSpPr>
        <xdr:cNvPr id="76" name="フローチャート: 判断 75">
          <a:extLst>
            <a:ext uri="{FF2B5EF4-FFF2-40B4-BE49-F238E27FC236}">
              <a16:creationId xmlns="" xmlns:a16="http://schemas.microsoft.com/office/drawing/2014/main" id="{00000000-0008-0000-0400-00004C000000}"/>
            </a:ext>
          </a:extLst>
        </xdr:cNvPr>
        <xdr:cNvSpPr/>
      </xdr:nvSpPr>
      <xdr:spPr>
        <a:xfrm>
          <a:off x="2159000" y="639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135907</xdr:rowOff>
    </xdr:from>
    <xdr:ext cx="762000" cy="259045"/>
    <xdr:sp macro="" textlink="">
      <xdr:nvSpPr>
        <xdr:cNvPr id="77" name="テキスト ボックス 76">
          <a:extLst>
            <a:ext uri="{FF2B5EF4-FFF2-40B4-BE49-F238E27FC236}">
              <a16:creationId xmlns="" xmlns:a16="http://schemas.microsoft.com/office/drawing/2014/main" id="{00000000-0008-0000-0400-00004D000000}"/>
            </a:ext>
          </a:extLst>
        </xdr:cNvPr>
        <xdr:cNvSpPr txBox="1"/>
      </xdr:nvSpPr>
      <xdr:spPr>
        <a:xfrm>
          <a:off x="1828800" y="647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106680</xdr:rowOff>
    </xdr:from>
    <xdr:to>
      <xdr:col>6</xdr:col>
      <xdr:colOff>171450</xdr:colOff>
      <xdr:row>37</xdr:row>
      <xdr:rowOff>36830</xdr:rowOff>
    </xdr:to>
    <xdr:sp macro="" textlink="">
      <xdr:nvSpPr>
        <xdr:cNvPr id="78" name="フローチャート: 判断 77">
          <a:extLst>
            <a:ext uri="{FF2B5EF4-FFF2-40B4-BE49-F238E27FC236}">
              <a16:creationId xmlns="" xmlns:a16="http://schemas.microsoft.com/office/drawing/2014/main" id="{00000000-0008-0000-0400-00004E000000}"/>
            </a:ext>
          </a:extLst>
        </xdr:cNvPr>
        <xdr:cNvSpPr/>
      </xdr:nvSpPr>
      <xdr:spPr>
        <a:xfrm>
          <a:off x="12700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21607</xdr:rowOff>
    </xdr:from>
    <xdr:ext cx="762000" cy="259045"/>
    <xdr:sp macro="" textlink="">
      <xdr:nvSpPr>
        <xdr:cNvPr id="79" name="テキスト ボックス 78">
          <a:extLst>
            <a:ext uri="{FF2B5EF4-FFF2-40B4-BE49-F238E27FC236}">
              <a16:creationId xmlns="" xmlns:a16="http://schemas.microsoft.com/office/drawing/2014/main" id="{00000000-0008-0000-0400-00004F000000}"/>
            </a:ext>
          </a:extLst>
        </xdr:cNvPr>
        <xdr:cNvSpPr txBox="1"/>
      </xdr:nvSpPr>
      <xdr:spPr>
        <a:xfrm>
          <a:off x="939800" y="636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129540</xdr:rowOff>
    </xdr:from>
    <xdr:to>
      <xdr:col>24</xdr:col>
      <xdr:colOff>76200</xdr:colOff>
      <xdr:row>35</xdr:row>
      <xdr:rowOff>59690</xdr:rowOff>
    </xdr:to>
    <xdr:sp macro="" textlink="">
      <xdr:nvSpPr>
        <xdr:cNvPr id="85" name="楕円 84">
          <a:extLst>
            <a:ext uri="{FF2B5EF4-FFF2-40B4-BE49-F238E27FC236}">
              <a16:creationId xmlns="" xmlns:a16="http://schemas.microsoft.com/office/drawing/2014/main" id="{00000000-0008-0000-0400-000055000000}"/>
            </a:ext>
          </a:extLst>
        </xdr:cNvPr>
        <xdr:cNvSpPr/>
      </xdr:nvSpPr>
      <xdr:spPr>
        <a:xfrm>
          <a:off x="4775200" y="595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146067</xdr:rowOff>
    </xdr:from>
    <xdr:ext cx="762000" cy="259045"/>
    <xdr:sp macro="" textlink="">
      <xdr:nvSpPr>
        <xdr:cNvPr id="86" name="人件費該当値テキスト">
          <a:extLst>
            <a:ext uri="{FF2B5EF4-FFF2-40B4-BE49-F238E27FC236}">
              <a16:creationId xmlns="" xmlns:a16="http://schemas.microsoft.com/office/drawing/2014/main" id="{00000000-0008-0000-0400-000056000000}"/>
            </a:ext>
          </a:extLst>
        </xdr:cNvPr>
        <xdr:cNvSpPr txBox="1"/>
      </xdr:nvSpPr>
      <xdr:spPr>
        <a:xfrm>
          <a:off x="4914900" y="580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11430</xdr:rowOff>
    </xdr:from>
    <xdr:to>
      <xdr:col>20</xdr:col>
      <xdr:colOff>38100</xdr:colOff>
      <xdr:row>35</xdr:row>
      <xdr:rowOff>113030</xdr:rowOff>
    </xdr:to>
    <xdr:sp macro="" textlink="">
      <xdr:nvSpPr>
        <xdr:cNvPr id="87" name="楕円 86">
          <a:extLst>
            <a:ext uri="{FF2B5EF4-FFF2-40B4-BE49-F238E27FC236}">
              <a16:creationId xmlns="" xmlns:a16="http://schemas.microsoft.com/office/drawing/2014/main" id="{00000000-0008-0000-0400-000057000000}"/>
            </a:ext>
          </a:extLst>
        </xdr:cNvPr>
        <xdr:cNvSpPr/>
      </xdr:nvSpPr>
      <xdr:spPr>
        <a:xfrm>
          <a:off x="3937000" y="601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123207</xdr:rowOff>
    </xdr:from>
    <xdr:ext cx="736600" cy="259045"/>
    <xdr:sp macro="" textlink="">
      <xdr:nvSpPr>
        <xdr:cNvPr id="88" name="テキスト ボックス 87">
          <a:extLst>
            <a:ext uri="{FF2B5EF4-FFF2-40B4-BE49-F238E27FC236}">
              <a16:creationId xmlns="" xmlns:a16="http://schemas.microsoft.com/office/drawing/2014/main" id="{00000000-0008-0000-0400-000058000000}"/>
            </a:ext>
          </a:extLst>
        </xdr:cNvPr>
        <xdr:cNvSpPr txBox="1"/>
      </xdr:nvSpPr>
      <xdr:spPr>
        <a:xfrm>
          <a:off x="3606800" y="5781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140970</xdr:rowOff>
    </xdr:from>
    <xdr:to>
      <xdr:col>15</xdr:col>
      <xdr:colOff>149225</xdr:colOff>
      <xdr:row>36</xdr:row>
      <xdr:rowOff>71120</xdr:rowOff>
    </xdr:to>
    <xdr:sp macro="" textlink="">
      <xdr:nvSpPr>
        <xdr:cNvPr id="89" name="楕円 88">
          <a:extLst>
            <a:ext uri="{FF2B5EF4-FFF2-40B4-BE49-F238E27FC236}">
              <a16:creationId xmlns="" xmlns:a16="http://schemas.microsoft.com/office/drawing/2014/main" id="{00000000-0008-0000-0400-000059000000}"/>
            </a:ext>
          </a:extLst>
        </xdr:cNvPr>
        <xdr:cNvSpPr/>
      </xdr:nvSpPr>
      <xdr:spPr>
        <a:xfrm>
          <a:off x="3048000" y="614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81297</xdr:rowOff>
    </xdr:from>
    <xdr:ext cx="762000" cy="259045"/>
    <xdr:sp macro="" textlink="">
      <xdr:nvSpPr>
        <xdr:cNvPr id="90" name="テキスト ボックス 89">
          <a:extLst>
            <a:ext uri="{FF2B5EF4-FFF2-40B4-BE49-F238E27FC236}">
              <a16:creationId xmlns="" xmlns:a16="http://schemas.microsoft.com/office/drawing/2014/main" id="{00000000-0008-0000-0400-00005A000000}"/>
            </a:ext>
          </a:extLst>
        </xdr:cNvPr>
        <xdr:cNvSpPr txBox="1"/>
      </xdr:nvSpPr>
      <xdr:spPr>
        <a:xfrm>
          <a:off x="2717800" y="591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15240</xdr:rowOff>
    </xdr:from>
    <xdr:to>
      <xdr:col>11</xdr:col>
      <xdr:colOff>60325</xdr:colOff>
      <xdr:row>36</xdr:row>
      <xdr:rowOff>116840</xdr:rowOff>
    </xdr:to>
    <xdr:sp macro="" textlink="">
      <xdr:nvSpPr>
        <xdr:cNvPr id="91" name="楕円 90">
          <a:extLst>
            <a:ext uri="{FF2B5EF4-FFF2-40B4-BE49-F238E27FC236}">
              <a16:creationId xmlns="" xmlns:a16="http://schemas.microsoft.com/office/drawing/2014/main" id="{00000000-0008-0000-0400-00005B000000}"/>
            </a:ext>
          </a:extLst>
        </xdr:cNvPr>
        <xdr:cNvSpPr/>
      </xdr:nvSpPr>
      <xdr:spPr>
        <a:xfrm>
          <a:off x="2159000" y="618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127017</xdr:rowOff>
    </xdr:from>
    <xdr:ext cx="762000" cy="259045"/>
    <xdr:sp macro="" textlink="">
      <xdr:nvSpPr>
        <xdr:cNvPr id="92" name="テキスト ボックス 91">
          <a:extLst>
            <a:ext uri="{FF2B5EF4-FFF2-40B4-BE49-F238E27FC236}">
              <a16:creationId xmlns="" xmlns:a16="http://schemas.microsoft.com/office/drawing/2014/main" id="{00000000-0008-0000-0400-00005C000000}"/>
            </a:ext>
          </a:extLst>
        </xdr:cNvPr>
        <xdr:cNvSpPr txBox="1"/>
      </xdr:nvSpPr>
      <xdr:spPr>
        <a:xfrm>
          <a:off x="1828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87630</xdr:rowOff>
    </xdr:from>
    <xdr:to>
      <xdr:col>6</xdr:col>
      <xdr:colOff>171450</xdr:colOff>
      <xdr:row>36</xdr:row>
      <xdr:rowOff>17780</xdr:rowOff>
    </xdr:to>
    <xdr:sp macro="" textlink="">
      <xdr:nvSpPr>
        <xdr:cNvPr id="93" name="楕円 92">
          <a:extLst>
            <a:ext uri="{FF2B5EF4-FFF2-40B4-BE49-F238E27FC236}">
              <a16:creationId xmlns="" xmlns:a16="http://schemas.microsoft.com/office/drawing/2014/main" id="{00000000-0008-0000-0400-00005D000000}"/>
            </a:ext>
          </a:extLst>
        </xdr:cNvPr>
        <xdr:cNvSpPr/>
      </xdr:nvSpPr>
      <xdr:spPr>
        <a:xfrm>
          <a:off x="1270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27957</xdr:rowOff>
    </xdr:from>
    <xdr:ext cx="762000" cy="259045"/>
    <xdr:sp macro="" textlink="">
      <xdr:nvSpPr>
        <xdr:cNvPr id="94" name="テキスト ボックス 93">
          <a:extLst>
            <a:ext uri="{FF2B5EF4-FFF2-40B4-BE49-F238E27FC236}">
              <a16:creationId xmlns="" xmlns:a16="http://schemas.microsoft.com/office/drawing/2014/main" id="{00000000-0008-0000-0400-00005E000000}"/>
            </a:ext>
          </a:extLst>
        </xdr:cNvPr>
        <xdr:cNvSpPr txBox="1"/>
      </xdr:nvSpPr>
      <xdr:spPr>
        <a:xfrm>
          <a:off x="9398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物件費は、前年と比較して</a:t>
          </a:r>
          <a:r>
            <a:rPr kumimoji="1" lang="en-US" altLang="ja-JP" sz="1100">
              <a:solidFill>
                <a:schemeClr val="dk1"/>
              </a:solidFill>
              <a:effectLst/>
              <a:latin typeface="+mn-lt"/>
              <a:ea typeface="+mn-ea"/>
              <a:cs typeface="+mn-cs"/>
            </a:rPr>
            <a:t>0.8</a:t>
          </a:r>
          <a:r>
            <a:rPr kumimoji="1" lang="ja-JP" altLang="ja-JP" sz="1100">
              <a:solidFill>
                <a:schemeClr val="dk1"/>
              </a:solidFill>
              <a:effectLst/>
              <a:latin typeface="+mn-lt"/>
              <a:ea typeface="+mn-ea"/>
              <a:cs typeface="+mn-cs"/>
            </a:rPr>
            <a:t>ポイント増加し、類似団体平均</a:t>
          </a:r>
          <a:r>
            <a:rPr kumimoji="1" lang="ja-JP" altLang="en-US" sz="1100">
              <a:solidFill>
                <a:schemeClr val="dk1"/>
              </a:solidFill>
              <a:effectLst/>
              <a:latin typeface="+mn-lt"/>
              <a:ea typeface="+mn-ea"/>
              <a:cs typeface="+mn-cs"/>
            </a:rPr>
            <a:t>を上回っている</a:t>
          </a:r>
          <a:r>
            <a:rPr kumimoji="1" lang="ja-JP" altLang="ja-JP" sz="1100">
              <a:solidFill>
                <a:schemeClr val="dk1"/>
              </a:solidFill>
              <a:effectLst/>
              <a:latin typeface="+mn-lt"/>
              <a:ea typeface="+mn-ea"/>
              <a:cs typeface="+mn-cs"/>
            </a:rPr>
            <a:t>。増加した主な要因は、近年の物価高により光熱水費が増加したことが影響している。今後も物価高が続くことが予想されるため、需用費や委託費などの歳出管理を徹底し、経費の抑制に努める。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104140</xdr:rowOff>
    </xdr:from>
    <xdr:to>
      <xdr:col>82</xdr:col>
      <xdr:colOff>107950</xdr:colOff>
      <xdr:row>21</xdr:row>
      <xdr:rowOff>60706</xdr:rowOff>
    </xdr:to>
    <xdr:cxnSp macro="">
      <xdr:nvCxnSpPr>
        <xdr:cNvPr id="120" name="直線コネクタ 119">
          <a:extLst>
            <a:ext uri="{FF2B5EF4-FFF2-40B4-BE49-F238E27FC236}">
              <a16:creationId xmlns="" xmlns:a16="http://schemas.microsoft.com/office/drawing/2014/main" id="{00000000-0008-0000-0400-000078000000}"/>
            </a:ext>
          </a:extLst>
        </xdr:cNvPr>
        <xdr:cNvCxnSpPr/>
      </xdr:nvCxnSpPr>
      <xdr:spPr>
        <a:xfrm flipV="1">
          <a:off x="16510000" y="2161540"/>
          <a:ext cx="0" cy="1499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32783</xdr:rowOff>
    </xdr:from>
    <xdr:ext cx="762000" cy="259045"/>
    <xdr:sp macro="" textlink="">
      <xdr:nvSpPr>
        <xdr:cNvPr id="121" name="物件費最小値テキスト">
          <a:extLst>
            <a:ext uri="{FF2B5EF4-FFF2-40B4-BE49-F238E27FC236}">
              <a16:creationId xmlns="" xmlns:a16="http://schemas.microsoft.com/office/drawing/2014/main" id="{00000000-0008-0000-0400-000079000000}"/>
            </a:ext>
          </a:extLst>
        </xdr:cNvPr>
        <xdr:cNvSpPr txBox="1"/>
      </xdr:nvSpPr>
      <xdr:spPr>
        <a:xfrm>
          <a:off x="16598900" y="3633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60706</xdr:rowOff>
    </xdr:from>
    <xdr:to>
      <xdr:col>82</xdr:col>
      <xdr:colOff>196850</xdr:colOff>
      <xdr:row>21</xdr:row>
      <xdr:rowOff>60706</xdr:rowOff>
    </xdr:to>
    <xdr:cxnSp macro="">
      <xdr:nvCxnSpPr>
        <xdr:cNvPr id="122" name="直線コネクタ 121">
          <a:extLst>
            <a:ext uri="{FF2B5EF4-FFF2-40B4-BE49-F238E27FC236}">
              <a16:creationId xmlns="" xmlns:a16="http://schemas.microsoft.com/office/drawing/2014/main" id="{00000000-0008-0000-0400-00007A000000}"/>
            </a:ext>
          </a:extLst>
        </xdr:cNvPr>
        <xdr:cNvCxnSpPr/>
      </xdr:nvCxnSpPr>
      <xdr:spPr>
        <a:xfrm>
          <a:off x="16421100" y="3661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19067</xdr:rowOff>
    </xdr:from>
    <xdr:ext cx="762000" cy="259045"/>
    <xdr:sp macro="" textlink="">
      <xdr:nvSpPr>
        <xdr:cNvPr id="123" name="物件費最大値テキスト">
          <a:extLst>
            <a:ext uri="{FF2B5EF4-FFF2-40B4-BE49-F238E27FC236}">
              <a16:creationId xmlns="" xmlns:a16="http://schemas.microsoft.com/office/drawing/2014/main" id="{00000000-0008-0000-0400-00007B000000}"/>
            </a:ext>
          </a:extLst>
        </xdr:cNvPr>
        <xdr:cNvSpPr txBox="1"/>
      </xdr:nvSpPr>
      <xdr:spPr>
        <a:xfrm>
          <a:off x="16598900" y="1905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104140</xdr:rowOff>
    </xdr:from>
    <xdr:to>
      <xdr:col>82</xdr:col>
      <xdr:colOff>196850</xdr:colOff>
      <xdr:row>12</xdr:row>
      <xdr:rowOff>104140</xdr:rowOff>
    </xdr:to>
    <xdr:cxnSp macro="">
      <xdr:nvCxnSpPr>
        <xdr:cNvPr id="124" name="直線コネクタ 123">
          <a:extLst>
            <a:ext uri="{FF2B5EF4-FFF2-40B4-BE49-F238E27FC236}">
              <a16:creationId xmlns="" xmlns:a16="http://schemas.microsoft.com/office/drawing/2014/main" id="{00000000-0008-0000-0400-00007C000000}"/>
            </a:ext>
          </a:extLst>
        </xdr:cNvPr>
        <xdr:cNvCxnSpPr/>
      </xdr:nvCxnSpPr>
      <xdr:spPr>
        <a:xfrm>
          <a:off x="16421100" y="2161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147574</xdr:rowOff>
    </xdr:from>
    <xdr:to>
      <xdr:col>82</xdr:col>
      <xdr:colOff>107950</xdr:colOff>
      <xdr:row>16</xdr:row>
      <xdr:rowOff>49276</xdr:rowOff>
    </xdr:to>
    <xdr:cxnSp macro="">
      <xdr:nvCxnSpPr>
        <xdr:cNvPr id="125" name="直線コネクタ 124">
          <a:extLst>
            <a:ext uri="{FF2B5EF4-FFF2-40B4-BE49-F238E27FC236}">
              <a16:creationId xmlns="" xmlns:a16="http://schemas.microsoft.com/office/drawing/2014/main" id="{00000000-0008-0000-0400-00007D000000}"/>
            </a:ext>
          </a:extLst>
        </xdr:cNvPr>
        <xdr:cNvCxnSpPr/>
      </xdr:nvCxnSpPr>
      <xdr:spPr>
        <a:xfrm>
          <a:off x="15671800" y="2719324"/>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104157</xdr:rowOff>
    </xdr:from>
    <xdr:ext cx="762000" cy="259045"/>
    <xdr:sp macro="" textlink="">
      <xdr:nvSpPr>
        <xdr:cNvPr id="126" name="物件費平均値テキスト">
          <a:extLst>
            <a:ext uri="{FF2B5EF4-FFF2-40B4-BE49-F238E27FC236}">
              <a16:creationId xmlns="" xmlns:a16="http://schemas.microsoft.com/office/drawing/2014/main" id="{00000000-0008-0000-0400-00007E000000}"/>
            </a:ext>
          </a:extLst>
        </xdr:cNvPr>
        <xdr:cNvSpPr txBox="1"/>
      </xdr:nvSpPr>
      <xdr:spPr>
        <a:xfrm>
          <a:off x="16598900" y="2504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87630</xdr:rowOff>
    </xdr:from>
    <xdr:to>
      <xdr:col>82</xdr:col>
      <xdr:colOff>158750</xdr:colOff>
      <xdr:row>16</xdr:row>
      <xdr:rowOff>17780</xdr:rowOff>
    </xdr:to>
    <xdr:sp macro="" textlink="">
      <xdr:nvSpPr>
        <xdr:cNvPr id="127" name="フローチャート: 判断 126">
          <a:extLst>
            <a:ext uri="{FF2B5EF4-FFF2-40B4-BE49-F238E27FC236}">
              <a16:creationId xmlns="" xmlns:a16="http://schemas.microsoft.com/office/drawing/2014/main" id="{00000000-0008-0000-0400-00007F000000}"/>
            </a:ext>
          </a:extLst>
        </xdr:cNvPr>
        <xdr:cNvSpPr/>
      </xdr:nvSpPr>
      <xdr:spPr>
        <a:xfrm>
          <a:off x="16459200" y="2659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120142</xdr:rowOff>
    </xdr:from>
    <xdr:to>
      <xdr:col>78</xdr:col>
      <xdr:colOff>69850</xdr:colOff>
      <xdr:row>15</xdr:row>
      <xdr:rowOff>147574</xdr:rowOff>
    </xdr:to>
    <xdr:cxnSp macro="">
      <xdr:nvCxnSpPr>
        <xdr:cNvPr id="128" name="直線コネクタ 127">
          <a:extLst>
            <a:ext uri="{FF2B5EF4-FFF2-40B4-BE49-F238E27FC236}">
              <a16:creationId xmlns="" xmlns:a16="http://schemas.microsoft.com/office/drawing/2014/main" id="{00000000-0008-0000-0400-000080000000}"/>
            </a:ext>
          </a:extLst>
        </xdr:cNvPr>
        <xdr:cNvCxnSpPr/>
      </xdr:nvCxnSpPr>
      <xdr:spPr>
        <a:xfrm>
          <a:off x="14782800" y="269189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96774</xdr:rowOff>
    </xdr:from>
    <xdr:to>
      <xdr:col>78</xdr:col>
      <xdr:colOff>120650</xdr:colOff>
      <xdr:row>16</xdr:row>
      <xdr:rowOff>26924</xdr:rowOff>
    </xdr:to>
    <xdr:sp macro="" textlink="">
      <xdr:nvSpPr>
        <xdr:cNvPr id="129" name="フローチャート: 判断 128">
          <a:extLst>
            <a:ext uri="{FF2B5EF4-FFF2-40B4-BE49-F238E27FC236}">
              <a16:creationId xmlns="" xmlns:a16="http://schemas.microsoft.com/office/drawing/2014/main" id="{00000000-0008-0000-0400-000081000000}"/>
            </a:ext>
          </a:extLst>
        </xdr:cNvPr>
        <xdr:cNvSpPr/>
      </xdr:nvSpPr>
      <xdr:spPr>
        <a:xfrm>
          <a:off x="15621000" y="266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37101</xdr:rowOff>
    </xdr:from>
    <xdr:ext cx="736600" cy="259045"/>
    <xdr:sp macro="" textlink="">
      <xdr:nvSpPr>
        <xdr:cNvPr id="130" name="テキスト ボックス 129">
          <a:extLst>
            <a:ext uri="{FF2B5EF4-FFF2-40B4-BE49-F238E27FC236}">
              <a16:creationId xmlns="" xmlns:a16="http://schemas.microsoft.com/office/drawing/2014/main" id="{00000000-0008-0000-0400-000082000000}"/>
            </a:ext>
          </a:extLst>
        </xdr:cNvPr>
        <xdr:cNvSpPr txBox="1"/>
      </xdr:nvSpPr>
      <xdr:spPr>
        <a:xfrm>
          <a:off x="15290800" y="24374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120142</xdr:rowOff>
    </xdr:from>
    <xdr:to>
      <xdr:col>73</xdr:col>
      <xdr:colOff>180975</xdr:colOff>
      <xdr:row>16</xdr:row>
      <xdr:rowOff>85852</xdr:rowOff>
    </xdr:to>
    <xdr:cxnSp macro="">
      <xdr:nvCxnSpPr>
        <xdr:cNvPr id="131" name="直線コネクタ 130">
          <a:extLst>
            <a:ext uri="{FF2B5EF4-FFF2-40B4-BE49-F238E27FC236}">
              <a16:creationId xmlns="" xmlns:a16="http://schemas.microsoft.com/office/drawing/2014/main" id="{00000000-0008-0000-0400-000083000000}"/>
            </a:ext>
          </a:extLst>
        </xdr:cNvPr>
        <xdr:cNvCxnSpPr/>
      </xdr:nvCxnSpPr>
      <xdr:spPr>
        <a:xfrm flipV="1">
          <a:off x="13893800" y="2691892"/>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158496</xdr:rowOff>
    </xdr:from>
    <xdr:to>
      <xdr:col>74</xdr:col>
      <xdr:colOff>31750</xdr:colOff>
      <xdr:row>15</xdr:row>
      <xdr:rowOff>88646</xdr:rowOff>
    </xdr:to>
    <xdr:sp macro="" textlink="">
      <xdr:nvSpPr>
        <xdr:cNvPr id="132" name="フローチャート: 判断 131">
          <a:extLst>
            <a:ext uri="{FF2B5EF4-FFF2-40B4-BE49-F238E27FC236}">
              <a16:creationId xmlns="" xmlns:a16="http://schemas.microsoft.com/office/drawing/2014/main" id="{00000000-0008-0000-0400-000084000000}"/>
            </a:ext>
          </a:extLst>
        </xdr:cNvPr>
        <xdr:cNvSpPr/>
      </xdr:nvSpPr>
      <xdr:spPr>
        <a:xfrm>
          <a:off x="14732000" y="255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98823</xdr:rowOff>
    </xdr:from>
    <xdr:ext cx="762000" cy="259045"/>
    <xdr:sp macro="" textlink="">
      <xdr:nvSpPr>
        <xdr:cNvPr id="133" name="テキスト ボックス 132">
          <a:extLst>
            <a:ext uri="{FF2B5EF4-FFF2-40B4-BE49-F238E27FC236}">
              <a16:creationId xmlns="" xmlns:a16="http://schemas.microsoft.com/office/drawing/2014/main" id="{00000000-0008-0000-0400-000085000000}"/>
            </a:ext>
          </a:extLst>
        </xdr:cNvPr>
        <xdr:cNvSpPr txBox="1"/>
      </xdr:nvSpPr>
      <xdr:spPr>
        <a:xfrm>
          <a:off x="14401800" y="2327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40132</xdr:rowOff>
    </xdr:from>
    <xdr:to>
      <xdr:col>69</xdr:col>
      <xdr:colOff>92075</xdr:colOff>
      <xdr:row>16</xdr:row>
      <xdr:rowOff>85852</xdr:rowOff>
    </xdr:to>
    <xdr:cxnSp macro="">
      <xdr:nvCxnSpPr>
        <xdr:cNvPr id="134" name="直線コネクタ 133">
          <a:extLst>
            <a:ext uri="{FF2B5EF4-FFF2-40B4-BE49-F238E27FC236}">
              <a16:creationId xmlns="" xmlns:a16="http://schemas.microsoft.com/office/drawing/2014/main" id="{00000000-0008-0000-0400-000086000000}"/>
            </a:ext>
          </a:extLst>
        </xdr:cNvPr>
        <xdr:cNvCxnSpPr/>
      </xdr:nvCxnSpPr>
      <xdr:spPr>
        <a:xfrm>
          <a:off x="13004800" y="278333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60198</xdr:rowOff>
    </xdr:from>
    <xdr:to>
      <xdr:col>69</xdr:col>
      <xdr:colOff>142875</xdr:colOff>
      <xdr:row>15</xdr:row>
      <xdr:rowOff>161798</xdr:rowOff>
    </xdr:to>
    <xdr:sp macro="" textlink="">
      <xdr:nvSpPr>
        <xdr:cNvPr id="135" name="フローチャート: 判断 134">
          <a:extLst>
            <a:ext uri="{FF2B5EF4-FFF2-40B4-BE49-F238E27FC236}">
              <a16:creationId xmlns="" xmlns:a16="http://schemas.microsoft.com/office/drawing/2014/main" id="{00000000-0008-0000-0400-000087000000}"/>
            </a:ext>
          </a:extLst>
        </xdr:cNvPr>
        <xdr:cNvSpPr/>
      </xdr:nvSpPr>
      <xdr:spPr>
        <a:xfrm>
          <a:off x="13843000" y="2631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525</xdr:rowOff>
    </xdr:from>
    <xdr:ext cx="762000" cy="259045"/>
    <xdr:sp macro="" textlink="">
      <xdr:nvSpPr>
        <xdr:cNvPr id="136" name="テキスト ボックス 135">
          <a:extLst>
            <a:ext uri="{FF2B5EF4-FFF2-40B4-BE49-F238E27FC236}">
              <a16:creationId xmlns="" xmlns:a16="http://schemas.microsoft.com/office/drawing/2014/main" id="{00000000-0008-0000-0400-000088000000}"/>
            </a:ext>
          </a:extLst>
        </xdr:cNvPr>
        <xdr:cNvSpPr txBox="1"/>
      </xdr:nvSpPr>
      <xdr:spPr>
        <a:xfrm>
          <a:off x="13512800" y="2400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151638</xdr:rowOff>
    </xdr:from>
    <xdr:to>
      <xdr:col>65</xdr:col>
      <xdr:colOff>53975</xdr:colOff>
      <xdr:row>16</xdr:row>
      <xdr:rowOff>81788</xdr:rowOff>
    </xdr:to>
    <xdr:sp macro="" textlink="">
      <xdr:nvSpPr>
        <xdr:cNvPr id="137" name="フローチャート: 判断 136">
          <a:extLst>
            <a:ext uri="{FF2B5EF4-FFF2-40B4-BE49-F238E27FC236}">
              <a16:creationId xmlns="" xmlns:a16="http://schemas.microsoft.com/office/drawing/2014/main" id="{00000000-0008-0000-0400-000089000000}"/>
            </a:ext>
          </a:extLst>
        </xdr:cNvPr>
        <xdr:cNvSpPr/>
      </xdr:nvSpPr>
      <xdr:spPr>
        <a:xfrm>
          <a:off x="12954000" y="272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91965</xdr:rowOff>
    </xdr:from>
    <xdr:ext cx="762000" cy="259045"/>
    <xdr:sp macro="" textlink="">
      <xdr:nvSpPr>
        <xdr:cNvPr id="138" name="テキスト ボックス 137">
          <a:extLst>
            <a:ext uri="{FF2B5EF4-FFF2-40B4-BE49-F238E27FC236}">
              <a16:creationId xmlns="" xmlns:a16="http://schemas.microsoft.com/office/drawing/2014/main" id="{00000000-0008-0000-0400-00008A000000}"/>
            </a:ext>
          </a:extLst>
        </xdr:cNvPr>
        <xdr:cNvSpPr txBox="1"/>
      </xdr:nvSpPr>
      <xdr:spPr>
        <a:xfrm>
          <a:off x="12623800" y="2492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169926</xdr:rowOff>
    </xdr:from>
    <xdr:to>
      <xdr:col>82</xdr:col>
      <xdr:colOff>158750</xdr:colOff>
      <xdr:row>16</xdr:row>
      <xdr:rowOff>100076</xdr:rowOff>
    </xdr:to>
    <xdr:sp macro="" textlink="">
      <xdr:nvSpPr>
        <xdr:cNvPr id="144" name="楕円 143">
          <a:extLst>
            <a:ext uri="{FF2B5EF4-FFF2-40B4-BE49-F238E27FC236}">
              <a16:creationId xmlns="" xmlns:a16="http://schemas.microsoft.com/office/drawing/2014/main" id="{00000000-0008-0000-0400-000090000000}"/>
            </a:ext>
          </a:extLst>
        </xdr:cNvPr>
        <xdr:cNvSpPr/>
      </xdr:nvSpPr>
      <xdr:spPr>
        <a:xfrm>
          <a:off x="16459200" y="2741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142003</xdr:rowOff>
    </xdr:from>
    <xdr:ext cx="762000" cy="259045"/>
    <xdr:sp macro="" textlink="">
      <xdr:nvSpPr>
        <xdr:cNvPr id="145" name="物件費該当値テキスト">
          <a:extLst>
            <a:ext uri="{FF2B5EF4-FFF2-40B4-BE49-F238E27FC236}">
              <a16:creationId xmlns="" xmlns:a16="http://schemas.microsoft.com/office/drawing/2014/main" id="{00000000-0008-0000-0400-000091000000}"/>
            </a:ext>
          </a:extLst>
        </xdr:cNvPr>
        <xdr:cNvSpPr txBox="1"/>
      </xdr:nvSpPr>
      <xdr:spPr>
        <a:xfrm>
          <a:off x="16598900" y="2713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96774</xdr:rowOff>
    </xdr:from>
    <xdr:to>
      <xdr:col>78</xdr:col>
      <xdr:colOff>120650</xdr:colOff>
      <xdr:row>16</xdr:row>
      <xdr:rowOff>26924</xdr:rowOff>
    </xdr:to>
    <xdr:sp macro="" textlink="">
      <xdr:nvSpPr>
        <xdr:cNvPr id="146" name="楕円 145">
          <a:extLst>
            <a:ext uri="{FF2B5EF4-FFF2-40B4-BE49-F238E27FC236}">
              <a16:creationId xmlns="" xmlns:a16="http://schemas.microsoft.com/office/drawing/2014/main" id="{00000000-0008-0000-0400-000092000000}"/>
            </a:ext>
          </a:extLst>
        </xdr:cNvPr>
        <xdr:cNvSpPr/>
      </xdr:nvSpPr>
      <xdr:spPr>
        <a:xfrm>
          <a:off x="15621000" y="2668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11701</xdr:rowOff>
    </xdr:from>
    <xdr:ext cx="736600" cy="259045"/>
    <xdr:sp macro="" textlink="">
      <xdr:nvSpPr>
        <xdr:cNvPr id="147" name="テキスト ボックス 146">
          <a:extLst>
            <a:ext uri="{FF2B5EF4-FFF2-40B4-BE49-F238E27FC236}">
              <a16:creationId xmlns="" xmlns:a16="http://schemas.microsoft.com/office/drawing/2014/main" id="{00000000-0008-0000-0400-000093000000}"/>
            </a:ext>
          </a:extLst>
        </xdr:cNvPr>
        <xdr:cNvSpPr txBox="1"/>
      </xdr:nvSpPr>
      <xdr:spPr>
        <a:xfrm>
          <a:off x="15290800" y="27549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69342</xdr:rowOff>
    </xdr:from>
    <xdr:to>
      <xdr:col>74</xdr:col>
      <xdr:colOff>31750</xdr:colOff>
      <xdr:row>15</xdr:row>
      <xdr:rowOff>170942</xdr:rowOff>
    </xdr:to>
    <xdr:sp macro="" textlink="">
      <xdr:nvSpPr>
        <xdr:cNvPr id="148" name="楕円 147">
          <a:extLst>
            <a:ext uri="{FF2B5EF4-FFF2-40B4-BE49-F238E27FC236}">
              <a16:creationId xmlns="" xmlns:a16="http://schemas.microsoft.com/office/drawing/2014/main" id="{00000000-0008-0000-0400-000094000000}"/>
            </a:ext>
          </a:extLst>
        </xdr:cNvPr>
        <xdr:cNvSpPr/>
      </xdr:nvSpPr>
      <xdr:spPr>
        <a:xfrm>
          <a:off x="14732000" y="2641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155719</xdr:rowOff>
    </xdr:from>
    <xdr:ext cx="762000" cy="259045"/>
    <xdr:sp macro="" textlink="">
      <xdr:nvSpPr>
        <xdr:cNvPr id="149" name="テキスト ボックス 148">
          <a:extLst>
            <a:ext uri="{FF2B5EF4-FFF2-40B4-BE49-F238E27FC236}">
              <a16:creationId xmlns="" xmlns:a16="http://schemas.microsoft.com/office/drawing/2014/main" id="{00000000-0008-0000-0400-000095000000}"/>
            </a:ext>
          </a:extLst>
        </xdr:cNvPr>
        <xdr:cNvSpPr txBox="1"/>
      </xdr:nvSpPr>
      <xdr:spPr>
        <a:xfrm>
          <a:off x="14401800" y="2727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35052</xdr:rowOff>
    </xdr:from>
    <xdr:to>
      <xdr:col>69</xdr:col>
      <xdr:colOff>142875</xdr:colOff>
      <xdr:row>16</xdr:row>
      <xdr:rowOff>136652</xdr:rowOff>
    </xdr:to>
    <xdr:sp macro="" textlink="">
      <xdr:nvSpPr>
        <xdr:cNvPr id="150" name="楕円 149">
          <a:extLst>
            <a:ext uri="{FF2B5EF4-FFF2-40B4-BE49-F238E27FC236}">
              <a16:creationId xmlns="" xmlns:a16="http://schemas.microsoft.com/office/drawing/2014/main" id="{00000000-0008-0000-0400-000096000000}"/>
            </a:ext>
          </a:extLst>
        </xdr:cNvPr>
        <xdr:cNvSpPr/>
      </xdr:nvSpPr>
      <xdr:spPr>
        <a:xfrm>
          <a:off x="13843000" y="2778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121429</xdr:rowOff>
    </xdr:from>
    <xdr:ext cx="762000" cy="259045"/>
    <xdr:sp macro="" textlink="">
      <xdr:nvSpPr>
        <xdr:cNvPr id="151" name="テキスト ボックス 150">
          <a:extLst>
            <a:ext uri="{FF2B5EF4-FFF2-40B4-BE49-F238E27FC236}">
              <a16:creationId xmlns="" xmlns:a16="http://schemas.microsoft.com/office/drawing/2014/main" id="{00000000-0008-0000-0400-000097000000}"/>
            </a:ext>
          </a:extLst>
        </xdr:cNvPr>
        <xdr:cNvSpPr txBox="1"/>
      </xdr:nvSpPr>
      <xdr:spPr>
        <a:xfrm>
          <a:off x="13512800" y="2864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160782</xdr:rowOff>
    </xdr:from>
    <xdr:to>
      <xdr:col>65</xdr:col>
      <xdr:colOff>53975</xdr:colOff>
      <xdr:row>16</xdr:row>
      <xdr:rowOff>90932</xdr:rowOff>
    </xdr:to>
    <xdr:sp macro="" textlink="">
      <xdr:nvSpPr>
        <xdr:cNvPr id="152" name="楕円 151">
          <a:extLst>
            <a:ext uri="{FF2B5EF4-FFF2-40B4-BE49-F238E27FC236}">
              <a16:creationId xmlns="" xmlns:a16="http://schemas.microsoft.com/office/drawing/2014/main" id="{00000000-0008-0000-0400-000098000000}"/>
            </a:ext>
          </a:extLst>
        </xdr:cNvPr>
        <xdr:cNvSpPr/>
      </xdr:nvSpPr>
      <xdr:spPr>
        <a:xfrm>
          <a:off x="12954000" y="2732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75709</xdr:rowOff>
    </xdr:from>
    <xdr:ext cx="762000" cy="259045"/>
    <xdr:sp macro="" textlink="">
      <xdr:nvSpPr>
        <xdr:cNvPr id="153" name="テキスト ボックス 152">
          <a:extLst>
            <a:ext uri="{FF2B5EF4-FFF2-40B4-BE49-F238E27FC236}">
              <a16:creationId xmlns="" xmlns:a16="http://schemas.microsoft.com/office/drawing/2014/main" id="{00000000-0008-0000-0400-000099000000}"/>
            </a:ext>
          </a:extLst>
        </xdr:cNvPr>
        <xdr:cNvSpPr txBox="1"/>
      </xdr:nvSpPr>
      <xdr:spPr>
        <a:xfrm>
          <a:off x="12623800" y="2818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扶助費は、前年と比較して</a:t>
          </a:r>
          <a:r>
            <a:rPr kumimoji="1" lang="en-US" altLang="ja-JP" sz="1100">
              <a:solidFill>
                <a:schemeClr val="dk1"/>
              </a:solidFill>
              <a:effectLst/>
              <a:latin typeface="+mn-lt"/>
              <a:ea typeface="+mn-ea"/>
              <a:cs typeface="+mn-cs"/>
            </a:rPr>
            <a:t>0.7</a:t>
          </a:r>
          <a:r>
            <a:rPr kumimoji="1" lang="ja-JP" altLang="ja-JP" sz="1100">
              <a:solidFill>
                <a:schemeClr val="dk1"/>
              </a:solidFill>
              <a:effectLst/>
              <a:latin typeface="+mn-lt"/>
              <a:ea typeface="+mn-ea"/>
              <a:cs typeface="+mn-cs"/>
            </a:rPr>
            <a:t>ポイント増加し、類似団体平均を上回る水準が続いている。近年では、障害福祉サービス給付費や障害児通所給付費が増加傾向にあるが、独自加算等は行っていないため、社会保障制度に基づき適正な給付に努め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a:extLst>
            <a:ext uri="{FF2B5EF4-FFF2-40B4-BE49-F238E27FC236}">
              <a16:creationId xmlns="" xmlns:a16="http://schemas.microsoft.com/office/drawing/2014/main" id="{00000000-0008-0000-0400-0000A8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a:extLst>
            <a:ext uri="{FF2B5EF4-FFF2-40B4-BE49-F238E27FC236}">
              <a16:creationId xmlns="" xmlns:a16="http://schemas.microsoft.com/office/drawing/2014/main" id="{00000000-0008-0000-0400-0000A9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a:extLst>
            <a:ext uri="{FF2B5EF4-FFF2-40B4-BE49-F238E27FC236}">
              <a16:creationId xmlns="" xmlns:a16="http://schemas.microsoft.com/office/drawing/2014/main" id="{00000000-0008-0000-0400-0000AA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a:extLst>
            <a:ext uri="{FF2B5EF4-FFF2-40B4-BE49-F238E27FC236}">
              <a16:creationId xmlns="" xmlns:a16="http://schemas.microsoft.com/office/drawing/2014/main" id="{00000000-0008-0000-0400-0000AB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a:extLst>
            <a:ext uri="{FF2B5EF4-FFF2-40B4-BE49-F238E27FC236}">
              <a16:creationId xmlns="" xmlns:a16="http://schemas.microsoft.com/office/drawing/2014/main" id="{00000000-0008-0000-0400-0000AC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a:extLst>
            <a:ext uri="{FF2B5EF4-FFF2-40B4-BE49-F238E27FC236}">
              <a16:creationId xmlns="" xmlns:a16="http://schemas.microsoft.com/office/drawing/2014/main" id="{00000000-0008-0000-0400-0000AD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a:extLst>
            <a:ext uri="{FF2B5EF4-FFF2-40B4-BE49-F238E27FC236}">
              <a16:creationId xmlns="" xmlns:a16="http://schemas.microsoft.com/office/drawing/2014/main" id="{00000000-0008-0000-0400-0000AE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a:extLst>
            <a:ext uri="{FF2B5EF4-FFF2-40B4-BE49-F238E27FC236}">
              <a16:creationId xmlns="" xmlns:a16="http://schemas.microsoft.com/office/drawing/2014/main" id="{00000000-0008-0000-0400-0000AF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a:extLst>
            <a:ext uri="{FF2B5EF4-FFF2-40B4-BE49-F238E27FC236}">
              <a16:creationId xmlns="" xmlns:a16="http://schemas.microsoft.com/office/drawing/2014/main" id="{00000000-0008-0000-0400-0000B0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a:extLst>
            <a:ext uri="{FF2B5EF4-FFF2-40B4-BE49-F238E27FC236}">
              <a16:creationId xmlns="" xmlns:a16="http://schemas.microsoft.com/office/drawing/2014/main" id="{00000000-0008-0000-0400-0000B1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a:extLst>
            <a:ext uri="{FF2B5EF4-FFF2-40B4-BE49-F238E27FC236}">
              <a16:creationId xmlns="" xmlns:a16="http://schemas.microsoft.com/office/drawing/2014/main" id="{00000000-0008-0000-0400-0000B2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a:extLst>
            <a:ext uri="{FF2B5EF4-FFF2-40B4-BE49-F238E27FC236}">
              <a16:creationId xmlns="" xmlns:a16="http://schemas.microsoft.com/office/drawing/2014/main" id="{00000000-0008-0000-0400-0000B3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53522</xdr:rowOff>
    </xdr:from>
    <xdr:to>
      <xdr:col>24</xdr:col>
      <xdr:colOff>25400</xdr:colOff>
      <xdr:row>62</xdr:row>
      <xdr:rowOff>29028</xdr:rowOff>
    </xdr:to>
    <xdr:cxnSp macro="">
      <xdr:nvCxnSpPr>
        <xdr:cNvPr id="183" name="直線コネクタ 182">
          <a:extLst>
            <a:ext uri="{FF2B5EF4-FFF2-40B4-BE49-F238E27FC236}">
              <a16:creationId xmlns="" xmlns:a16="http://schemas.microsoft.com/office/drawing/2014/main" id="{00000000-0008-0000-0400-0000B7000000}"/>
            </a:ext>
          </a:extLst>
        </xdr:cNvPr>
        <xdr:cNvCxnSpPr/>
      </xdr:nvCxnSpPr>
      <xdr:spPr>
        <a:xfrm flipV="1">
          <a:off x="4826000" y="9140372"/>
          <a:ext cx="0" cy="1518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1105</xdr:rowOff>
    </xdr:from>
    <xdr:ext cx="762000" cy="259045"/>
    <xdr:sp macro="" textlink="">
      <xdr:nvSpPr>
        <xdr:cNvPr id="184" name="扶助費最小値テキスト">
          <a:extLst>
            <a:ext uri="{FF2B5EF4-FFF2-40B4-BE49-F238E27FC236}">
              <a16:creationId xmlns="" xmlns:a16="http://schemas.microsoft.com/office/drawing/2014/main" id="{00000000-0008-0000-0400-0000B8000000}"/>
            </a:ext>
          </a:extLst>
        </xdr:cNvPr>
        <xdr:cNvSpPr txBox="1"/>
      </xdr:nvSpPr>
      <xdr:spPr>
        <a:xfrm>
          <a:off x="4914900" y="10631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29028</xdr:rowOff>
    </xdr:from>
    <xdr:to>
      <xdr:col>24</xdr:col>
      <xdr:colOff>114300</xdr:colOff>
      <xdr:row>62</xdr:row>
      <xdr:rowOff>29028</xdr:rowOff>
    </xdr:to>
    <xdr:cxnSp macro="">
      <xdr:nvCxnSpPr>
        <xdr:cNvPr id="185" name="直線コネクタ 184">
          <a:extLst>
            <a:ext uri="{FF2B5EF4-FFF2-40B4-BE49-F238E27FC236}">
              <a16:creationId xmlns="" xmlns:a16="http://schemas.microsoft.com/office/drawing/2014/main" id="{00000000-0008-0000-0400-0000B9000000}"/>
            </a:ext>
          </a:extLst>
        </xdr:cNvPr>
        <xdr:cNvCxnSpPr/>
      </xdr:nvCxnSpPr>
      <xdr:spPr>
        <a:xfrm>
          <a:off x="4737100" y="10658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139899</xdr:rowOff>
    </xdr:from>
    <xdr:ext cx="762000" cy="259045"/>
    <xdr:sp macro="" textlink="">
      <xdr:nvSpPr>
        <xdr:cNvPr id="186" name="扶助費最大値テキスト">
          <a:extLst>
            <a:ext uri="{FF2B5EF4-FFF2-40B4-BE49-F238E27FC236}">
              <a16:creationId xmlns="" xmlns:a16="http://schemas.microsoft.com/office/drawing/2014/main" id="{00000000-0008-0000-0400-0000BA000000}"/>
            </a:ext>
          </a:extLst>
        </xdr:cNvPr>
        <xdr:cNvSpPr txBox="1"/>
      </xdr:nvSpPr>
      <xdr:spPr>
        <a:xfrm>
          <a:off x="4914900" y="8883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53522</xdr:rowOff>
    </xdr:from>
    <xdr:to>
      <xdr:col>24</xdr:col>
      <xdr:colOff>114300</xdr:colOff>
      <xdr:row>53</xdr:row>
      <xdr:rowOff>53522</xdr:rowOff>
    </xdr:to>
    <xdr:cxnSp macro="">
      <xdr:nvCxnSpPr>
        <xdr:cNvPr id="187" name="直線コネクタ 186">
          <a:extLst>
            <a:ext uri="{FF2B5EF4-FFF2-40B4-BE49-F238E27FC236}">
              <a16:creationId xmlns="" xmlns:a16="http://schemas.microsoft.com/office/drawing/2014/main" id="{00000000-0008-0000-0400-0000BB000000}"/>
            </a:ext>
          </a:extLst>
        </xdr:cNvPr>
        <xdr:cNvCxnSpPr/>
      </xdr:nvCxnSpPr>
      <xdr:spPr>
        <a:xfrm>
          <a:off x="4737100" y="9140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135165</xdr:rowOff>
    </xdr:from>
    <xdr:to>
      <xdr:col>24</xdr:col>
      <xdr:colOff>25400</xdr:colOff>
      <xdr:row>58</xdr:row>
      <xdr:rowOff>78015</xdr:rowOff>
    </xdr:to>
    <xdr:cxnSp macro="">
      <xdr:nvCxnSpPr>
        <xdr:cNvPr id="188" name="直線コネクタ 187">
          <a:extLst>
            <a:ext uri="{FF2B5EF4-FFF2-40B4-BE49-F238E27FC236}">
              <a16:creationId xmlns="" xmlns:a16="http://schemas.microsoft.com/office/drawing/2014/main" id="{00000000-0008-0000-0400-0000BC000000}"/>
            </a:ext>
          </a:extLst>
        </xdr:cNvPr>
        <xdr:cNvCxnSpPr/>
      </xdr:nvCxnSpPr>
      <xdr:spPr>
        <a:xfrm>
          <a:off x="3987800" y="9907815"/>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19249</xdr:rowOff>
    </xdr:from>
    <xdr:ext cx="762000" cy="259045"/>
    <xdr:sp macro="" textlink="">
      <xdr:nvSpPr>
        <xdr:cNvPr id="189" name="扶助費平均値テキスト">
          <a:extLst>
            <a:ext uri="{FF2B5EF4-FFF2-40B4-BE49-F238E27FC236}">
              <a16:creationId xmlns="" xmlns:a16="http://schemas.microsoft.com/office/drawing/2014/main" id="{00000000-0008-0000-0400-0000BD000000}"/>
            </a:ext>
          </a:extLst>
        </xdr:cNvPr>
        <xdr:cNvSpPr txBox="1"/>
      </xdr:nvSpPr>
      <xdr:spPr>
        <a:xfrm>
          <a:off x="4914900" y="9620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2722</xdr:rowOff>
    </xdr:from>
    <xdr:to>
      <xdr:col>24</xdr:col>
      <xdr:colOff>76200</xdr:colOff>
      <xdr:row>57</xdr:row>
      <xdr:rowOff>104322</xdr:rowOff>
    </xdr:to>
    <xdr:sp macro="" textlink="">
      <xdr:nvSpPr>
        <xdr:cNvPr id="190" name="フローチャート: 判断 189">
          <a:extLst>
            <a:ext uri="{FF2B5EF4-FFF2-40B4-BE49-F238E27FC236}">
              <a16:creationId xmlns="" xmlns:a16="http://schemas.microsoft.com/office/drawing/2014/main" id="{00000000-0008-0000-0400-0000BE000000}"/>
            </a:ext>
          </a:extLst>
        </xdr:cNvPr>
        <xdr:cNvSpPr/>
      </xdr:nvSpPr>
      <xdr:spPr>
        <a:xfrm>
          <a:off x="4775200" y="977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102507</xdr:rowOff>
    </xdr:from>
    <xdr:to>
      <xdr:col>19</xdr:col>
      <xdr:colOff>187325</xdr:colOff>
      <xdr:row>57</xdr:row>
      <xdr:rowOff>135165</xdr:rowOff>
    </xdr:to>
    <xdr:cxnSp macro="">
      <xdr:nvCxnSpPr>
        <xdr:cNvPr id="191" name="直線コネクタ 190">
          <a:extLst>
            <a:ext uri="{FF2B5EF4-FFF2-40B4-BE49-F238E27FC236}">
              <a16:creationId xmlns="" xmlns:a16="http://schemas.microsoft.com/office/drawing/2014/main" id="{00000000-0008-0000-0400-0000BF000000}"/>
            </a:ext>
          </a:extLst>
        </xdr:cNvPr>
        <xdr:cNvCxnSpPr/>
      </xdr:nvCxnSpPr>
      <xdr:spPr>
        <a:xfrm>
          <a:off x="3098800" y="98751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108857</xdr:rowOff>
    </xdr:from>
    <xdr:to>
      <xdr:col>20</xdr:col>
      <xdr:colOff>38100</xdr:colOff>
      <xdr:row>57</xdr:row>
      <xdr:rowOff>39007</xdr:rowOff>
    </xdr:to>
    <xdr:sp macro="" textlink="">
      <xdr:nvSpPr>
        <xdr:cNvPr id="192" name="フローチャート: 判断 191">
          <a:extLst>
            <a:ext uri="{FF2B5EF4-FFF2-40B4-BE49-F238E27FC236}">
              <a16:creationId xmlns="" xmlns:a16="http://schemas.microsoft.com/office/drawing/2014/main" id="{00000000-0008-0000-0400-0000C0000000}"/>
            </a:ext>
          </a:extLst>
        </xdr:cNvPr>
        <xdr:cNvSpPr/>
      </xdr:nvSpPr>
      <xdr:spPr>
        <a:xfrm>
          <a:off x="3937000" y="97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49184</xdr:rowOff>
    </xdr:from>
    <xdr:ext cx="736600" cy="259045"/>
    <xdr:sp macro="" textlink="">
      <xdr:nvSpPr>
        <xdr:cNvPr id="193" name="テキスト ボックス 192">
          <a:extLst>
            <a:ext uri="{FF2B5EF4-FFF2-40B4-BE49-F238E27FC236}">
              <a16:creationId xmlns="" xmlns:a16="http://schemas.microsoft.com/office/drawing/2014/main" id="{00000000-0008-0000-0400-0000C1000000}"/>
            </a:ext>
          </a:extLst>
        </xdr:cNvPr>
        <xdr:cNvSpPr txBox="1"/>
      </xdr:nvSpPr>
      <xdr:spPr>
        <a:xfrm>
          <a:off x="3606800" y="9478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102507</xdr:rowOff>
    </xdr:from>
    <xdr:to>
      <xdr:col>15</xdr:col>
      <xdr:colOff>98425</xdr:colOff>
      <xdr:row>57</xdr:row>
      <xdr:rowOff>167822</xdr:rowOff>
    </xdr:to>
    <xdr:cxnSp macro="">
      <xdr:nvCxnSpPr>
        <xdr:cNvPr id="194" name="直線コネクタ 193">
          <a:extLst>
            <a:ext uri="{FF2B5EF4-FFF2-40B4-BE49-F238E27FC236}">
              <a16:creationId xmlns="" xmlns:a16="http://schemas.microsoft.com/office/drawing/2014/main" id="{00000000-0008-0000-0400-0000C2000000}"/>
            </a:ext>
          </a:extLst>
        </xdr:cNvPr>
        <xdr:cNvCxnSpPr/>
      </xdr:nvCxnSpPr>
      <xdr:spPr>
        <a:xfrm flipV="1">
          <a:off x="2209800" y="9875157"/>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43543</xdr:rowOff>
    </xdr:from>
    <xdr:to>
      <xdr:col>15</xdr:col>
      <xdr:colOff>149225</xdr:colOff>
      <xdr:row>56</xdr:row>
      <xdr:rowOff>145143</xdr:rowOff>
    </xdr:to>
    <xdr:sp macro="" textlink="">
      <xdr:nvSpPr>
        <xdr:cNvPr id="195" name="フローチャート: 判断 194">
          <a:extLst>
            <a:ext uri="{FF2B5EF4-FFF2-40B4-BE49-F238E27FC236}">
              <a16:creationId xmlns="" xmlns:a16="http://schemas.microsoft.com/office/drawing/2014/main" id="{00000000-0008-0000-0400-0000C3000000}"/>
            </a:ext>
          </a:extLst>
        </xdr:cNvPr>
        <xdr:cNvSpPr/>
      </xdr:nvSpPr>
      <xdr:spPr>
        <a:xfrm>
          <a:off x="3048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155320</xdr:rowOff>
    </xdr:from>
    <xdr:ext cx="762000" cy="259045"/>
    <xdr:sp macro="" textlink="">
      <xdr:nvSpPr>
        <xdr:cNvPr id="196" name="テキスト ボックス 195">
          <a:extLst>
            <a:ext uri="{FF2B5EF4-FFF2-40B4-BE49-F238E27FC236}">
              <a16:creationId xmlns="" xmlns:a16="http://schemas.microsoft.com/office/drawing/2014/main" id="{00000000-0008-0000-0400-0000C4000000}"/>
            </a:ext>
          </a:extLst>
        </xdr:cNvPr>
        <xdr:cNvSpPr txBox="1"/>
      </xdr:nvSpPr>
      <xdr:spPr>
        <a:xfrm>
          <a:off x="2717800" y="9413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167822</xdr:rowOff>
    </xdr:from>
    <xdr:to>
      <xdr:col>11</xdr:col>
      <xdr:colOff>9525</xdr:colOff>
      <xdr:row>57</xdr:row>
      <xdr:rowOff>167822</xdr:rowOff>
    </xdr:to>
    <xdr:cxnSp macro="">
      <xdr:nvCxnSpPr>
        <xdr:cNvPr id="197" name="直線コネクタ 196">
          <a:extLst>
            <a:ext uri="{FF2B5EF4-FFF2-40B4-BE49-F238E27FC236}">
              <a16:creationId xmlns="" xmlns:a16="http://schemas.microsoft.com/office/drawing/2014/main" id="{00000000-0008-0000-0400-0000C5000000}"/>
            </a:ext>
          </a:extLst>
        </xdr:cNvPr>
        <xdr:cNvCxnSpPr/>
      </xdr:nvCxnSpPr>
      <xdr:spPr>
        <a:xfrm>
          <a:off x="1320800" y="99404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76200</xdr:rowOff>
    </xdr:from>
    <xdr:to>
      <xdr:col>11</xdr:col>
      <xdr:colOff>60325</xdr:colOff>
      <xdr:row>57</xdr:row>
      <xdr:rowOff>6350</xdr:rowOff>
    </xdr:to>
    <xdr:sp macro="" textlink="">
      <xdr:nvSpPr>
        <xdr:cNvPr id="198" name="フローチャート: 判断 197">
          <a:extLst>
            <a:ext uri="{FF2B5EF4-FFF2-40B4-BE49-F238E27FC236}">
              <a16:creationId xmlns="" xmlns:a16="http://schemas.microsoft.com/office/drawing/2014/main" id="{00000000-0008-0000-0400-0000C6000000}"/>
            </a:ext>
          </a:extLst>
        </xdr:cNvPr>
        <xdr:cNvSpPr/>
      </xdr:nvSpPr>
      <xdr:spPr>
        <a:xfrm>
          <a:off x="2159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16527</xdr:rowOff>
    </xdr:from>
    <xdr:ext cx="762000" cy="259045"/>
    <xdr:sp macro="" textlink="">
      <xdr:nvSpPr>
        <xdr:cNvPr id="199" name="テキスト ボックス 198">
          <a:extLst>
            <a:ext uri="{FF2B5EF4-FFF2-40B4-BE49-F238E27FC236}">
              <a16:creationId xmlns="" xmlns:a16="http://schemas.microsoft.com/office/drawing/2014/main" id="{00000000-0008-0000-0400-0000C7000000}"/>
            </a:ext>
          </a:extLst>
        </xdr:cNvPr>
        <xdr:cNvSpPr txBox="1"/>
      </xdr:nvSpPr>
      <xdr:spPr>
        <a:xfrm>
          <a:off x="1828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2722</xdr:rowOff>
    </xdr:from>
    <xdr:to>
      <xdr:col>6</xdr:col>
      <xdr:colOff>171450</xdr:colOff>
      <xdr:row>57</xdr:row>
      <xdr:rowOff>104322</xdr:rowOff>
    </xdr:to>
    <xdr:sp macro="" textlink="">
      <xdr:nvSpPr>
        <xdr:cNvPr id="200" name="フローチャート: 判断 199">
          <a:extLst>
            <a:ext uri="{FF2B5EF4-FFF2-40B4-BE49-F238E27FC236}">
              <a16:creationId xmlns="" xmlns:a16="http://schemas.microsoft.com/office/drawing/2014/main" id="{00000000-0008-0000-0400-0000C8000000}"/>
            </a:ext>
          </a:extLst>
        </xdr:cNvPr>
        <xdr:cNvSpPr/>
      </xdr:nvSpPr>
      <xdr:spPr>
        <a:xfrm>
          <a:off x="1270000" y="977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114499</xdr:rowOff>
    </xdr:from>
    <xdr:ext cx="762000" cy="259045"/>
    <xdr:sp macro="" textlink="">
      <xdr:nvSpPr>
        <xdr:cNvPr id="201" name="テキスト ボックス 200">
          <a:extLst>
            <a:ext uri="{FF2B5EF4-FFF2-40B4-BE49-F238E27FC236}">
              <a16:creationId xmlns="" xmlns:a16="http://schemas.microsoft.com/office/drawing/2014/main" id="{00000000-0008-0000-0400-0000C9000000}"/>
            </a:ext>
          </a:extLst>
        </xdr:cNvPr>
        <xdr:cNvSpPr txBox="1"/>
      </xdr:nvSpPr>
      <xdr:spPr>
        <a:xfrm>
          <a:off x="939800" y="9544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27215</xdr:rowOff>
    </xdr:from>
    <xdr:to>
      <xdr:col>24</xdr:col>
      <xdr:colOff>76200</xdr:colOff>
      <xdr:row>58</xdr:row>
      <xdr:rowOff>128815</xdr:rowOff>
    </xdr:to>
    <xdr:sp macro="" textlink="">
      <xdr:nvSpPr>
        <xdr:cNvPr id="207" name="楕円 206">
          <a:extLst>
            <a:ext uri="{FF2B5EF4-FFF2-40B4-BE49-F238E27FC236}">
              <a16:creationId xmlns="" xmlns:a16="http://schemas.microsoft.com/office/drawing/2014/main" id="{00000000-0008-0000-0400-0000CF000000}"/>
            </a:ext>
          </a:extLst>
        </xdr:cNvPr>
        <xdr:cNvSpPr/>
      </xdr:nvSpPr>
      <xdr:spPr>
        <a:xfrm>
          <a:off x="4775200" y="9971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170742</xdr:rowOff>
    </xdr:from>
    <xdr:ext cx="762000" cy="259045"/>
    <xdr:sp macro="" textlink="">
      <xdr:nvSpPr>
        <xdr:cNvPr id="208" name="扶助費該当値テキスト">
          <a:extLst>
            <a:ext uri="{FF2B5EF4-FFF2-40B4-BE49-F238E27FC236}">
              <a16:creationId xmlns="" xmlns:a16="http://schemas.microsoft.com/office/drawing/2014/main" id="{00000000-0008-0000-0400-0000D0000000}"/>
            </a:ext>
          </a:extLst>
        </xdr:cNvPr>
        <xdr:cNvSpPr txBox="1"/>
      </xdr:nvSpPr>
      <xdr:spPr>
        <a:xfrm>
          <a:off x="4914900" y="994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84365</xdr:rowOff>
    </xdr:from>
    <xdr:to>
      <xdr:col>20</xdr:col>
      <xdr:colOff>38100</xdr:colOff>
      <xdr:row>58</xdr:row>
      <xdr:rowOff>14515</xdr:rowOff>
    </xdr:to>
    <xdr:sp macro="" textlink="">
      <xdr:nvSpPr>
        <xdr:cNvPr id="209" name="楕円 208">
          <a:extLst>
            <a:ext uri="{FF2B5EF4-FFF2-40B4-BE49-F238E27FC236}">
              <a16:creationId xmlns="" xmlns:a16="http://schemas.microsoft.com/office/drawing/2014/main" id="{00000000-0008-0000-0400-0000D1000000}"/>
            </a:ext>
          </a:extLst>
        </xdr:cNvPr>
        <xdr:cNvSpPr/>
      </xdr:nvSpPr>
      <xdr:spPr>
        <a:xfrm>
          <a:off x="3937000" y="985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170742</xdr:rowOff>
    </xdr:from>
    <xdr:ext cx="736600" cy="259045"/>
    <xdr:sp macro="" textlink="">
      <xdr:nvSpPr>
        <xdr:cNvPr id="210" name="テキスト ボックス 209">
          <a:extLst>
            <a:ext uri="{FF2B5EF4-FFF2-40B4-BE49-F238E27FC236}">
              <a16:creationId xmlns="" xmlns:a16="http://schemas.microsoft.com/office/drawing/2014/main" id="{00000000-0008-0000-0400-0000D2000000}"/>
            </a:ext>
          </a:extLst>
        </xdr:cNvPr>
        <xdr:cNvSpPr txBox="1"/>
      </xdr:nvSpPr>
      <xdr:spPr>
        <a:xfrm>
          <a:off x="3606800" y="9943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51707</xdr:rowOff>
    </xdr:from>
    <xdr:to>
      <xdr:col>15</xdr:col>
      <xdr:colOff>149225</xdr:colOff>
      <xdr:row>57</xdr:row>
      <xdr:rowOff>153307</xdr:rowOff>
    </xdr:to>
    <xdr:sp macro="" textlink="">
      <xdr:nvSpPr>
        <xdr:cNvPr id="211" name="楕円 210">
          <a:extLst>
            <a:ext uri="{FF2B5EF4-FFF2-40B4-BE49-F238E27FC236}">
              <a16:creationId xmlns="" xmlns:a16="http://schemas.microsoft.com/office/drawing/2014/main" id="{00000000-0008-0000-0400-0000D3000000}"/>
            </a:ext>
          </a:extLst>
        </xdr:cNvPr>
        <xdr:cNvSpPr/>
      </xdr:nvSpPr>
      <xdr:spPr>
        <a:xfrm>
          <a:off x="3048000" y="982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138084</xdr:rowOff>
    </xdr:from>
    <xdr:ext cx="762000" cy="259045"/>
    <xdr:sp macro="" textlink="">
      <xdr:nvSpPr>
        <xdr:cNvPr id="212" name="テキスト ボックス 211">
          <a:extLst>
            <a:ext uri="{FF2B5EF4-FFF2-40B4-BE49-F238E27FC236}">
              <a16:creationId xmlns="" xmlns:a16="http://schemas.microsoft.com/office/drawing/2014/main" id="{00000000-0008-0000-0400-0000D4000000}"/>
            </a:ext>
          </a:extLst>
        </xdr:cNvPr>
        <xdr:cNvSpPr txBox="1"/>
      </xdr:nvSpPr>
      <xdr:spPr>
        <a:xfrm>
          <a:off x="2717800" y="9910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117022</xdr:rowOff>
    </xdr:from>
    <xdr:to>
      <xdr:col>11</xdr:col>
      <xdr:colOff>60325</xdr:colOff>
      <xdr:row>58</xdr:row>
      <xdr:rowOff>47172</xdr:rowOff>
    </xdr:to>
    <xdr:sp macro="" textlink="">
      <xdr:nvSpPr>
        <xdr:cNvPr id="213" name="楕円 212">
          <a:extLst>
            <a:ext uri="{FF2B5EF4-FFF2-40B4-BE49-F238E27FC236}">
              <a16:creationId xmlns="" xmlns:a16="http://schemas.microsoft.com/office/drawing/2014/main" id="{00000000-0008-0000-0400-0000D5000000}"/>
            </a:ext>
          </a:extLst>
        </xdr:cNvPr>
        <xdr:cNvSpPr/>
      </xdr:nvSpPr>
      <xdr:spPr>
        <a:xfrm>
          <a:off x="2159000" y="988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31949</xdr:rowOff>
    </xdr:from>
    <xdr:ext cx="762000" cy="259045"/>
    <xdr:sp macro="" textlink="">
      <xdr:nvSpPr>
        <xdr:cNvPr id="214" name="テキスト ボックス 213">
          <a:extLst>
            <a:ext uri="{FF2B5EF4-FFF2-40B4-BE49-F238E27FC236}">
              <a16:creationId xmlns="" xmlns:a16="http://schemas.microsoft.com/office/drawing/2014/main" id="{00000000-0008-0000-0400-0000D6000000}"/>
            </a:ext>
          </a:extLst>
        </xdr:cNvPr>
        <xdr:cNvSpPr txBox="1"/>
      </xdr:nvSpPr>
      <xdr:spPr>
        <a:xfrm>
          <a:off x="1828800" y="997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117022</xdr:rowOff>
    </xdr:from>
    <xdr:to>
      <xdr:col>6</xdr:col>
      <xdr:colOff>171450</xdr:colOff>
      <xdr:row>58</xdr:row>
      <xdr:rowOff>47172</xdr:rowOff>
    </xdr:to>
    <xdr:sp macro="" textlink="">
      <xdr:nvSpPr>
        <xdr:cNvPr id="215" name="楕円 214">
          <a:extLst>
            <a:ext uri="{FF2B5EF4-FFF2-40B4-BE49-F238E27FC236}">
              <a16:creationId xmlns="" xmlns:a16="http://schemas.microsoft.com/office/drawing/2014/main" id="{00000000-0008-0000-0400-0000D7000000}"/>
            </a:ext>
          </a:extLst>
        </xdr:cNvPr>
        <xdr:cNvSpPr/>
      </xdr:nvSpPr>
      <xdr:spPr>
        <a:xfrm>
          <a:off x="1270000" y="988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31949</xdr:rowOff>
    </xdr:from>
    <xdr:ext cx="762000" cy="259045"/>
    <xdr:sp macro="" textlink="">
      <xdr:nvSpPr>
        <xdr:cNvPr id="216" name="テキスト ボックス 215">
          <a:extLst>
            <a:ext uri="{FF2B5EF4-FFF2-40B4-BE49-F238E27FC236}">
              <a16:creationId xmlns="" xmlns:a16="http://schemas.microsoft.com/office/drawing/2014/main" id="{00000000-0008-0000-0400-0000D8000000}"/>
            </a:ext>
          </a:extLst>
        </xdr:cNvPr>
        <xdr:cNvSpPr txBox="1"/>
      </xdr:nvSpPr>
      <xdr:spPr>
        <a:xfrm>
          <a:off x="939800" y="997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その他（繰出金等）は、前年と比較して</a:t>
          </a:r>
          <a:r>
            <a:rPr kumimoji="1" lang="en-US" altLang="ja-JP" sz="1100">
              <a:solidFill>
                <a:schemeClr val="dk1"/>
              </a:solidFill>
              <a:effectLst/>
              <a:latin typeface="+mn-lt"/>
              <a:ea typeface="+mn-ea"/>
              <a:cs typeface="+mn-cs"/>
            </a:rPr>
            <a:t>0.3</a:t>
          </a:r>
          <a:r>
            <a:rPr kumimoji="1" lang="ja-JP" altLang="ja-JP" sz="1100">
              <a:solidFill>
                <a:schemeClr val="dk1"/>
              </a:solidFill>
              <a:effectLst/>
              <a:latin typeface="+mn-lt"/>
              <a:ea typeface="+mn-ea"/>
              <a:cs typeface="+mn-cs"/>
            </a:rPr>
            <a:t>ポイント減少し、類似団体平均を下回った。下水道事業が令和３年度から公営企業法を適用したため、その他の経常収支比率は令和２年度と比較して大幅に減少しているが、これは性質が補助費等に変わっただけである。国民健康保険事業会計への繰出金は、国の繰出基準に基づく支出のみであり、今後も明確な基準に基づく歳出管理に努め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a:extLst>
            <a:ext uri="{FF2B5EF4-FFF2-40B4-BE49-F238E27FC236}">
              <a16:creationId xmlns="" xmlns:a16="http://schemas.microsoft.com/office/drawing/2014/main" id="{00000000-0008-0000-0400-0000E7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a:extLst>
            <a:ext uri="{FF2B5EF4-FFF2-40B4-BE49-F238E27FC236}">
              <a16:creationId xmlns="" xmlns:a16="http://schemas.microsoft.com/office/drawing/2014/main" id="{00000000-0008-0000-0400-0000E8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a:extLst>
            <a:ext uri="{FF2B5EF4-FFF2-40B4-BE49-F238E27FC236}">
              <a16:creationId xmlns="" xmlns:a16="http://schemas.microsoft.com/office/drawing/2014/main" id="{00000000-0008-0000-0400-0000E9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a:extLst>
            <a:ext uri="{FF2B5EF4-FFF2-40B4-BE49-F238E27FC236}">
              <a16:creationId xmlns="" xmlns:a16="http://schemas.microsoft.com/office/drawing/2014/main" id="{00000000-0008-0000-0400-0000EA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a:extLst>
            <a:ext uri="{FF2B5EF4-FFF2-40B4-BE49-F238E27FC236}">
              <a16:creationId xmlns="" xmlns:a16="http://schemas.microsoft.com/office/drawing/2014/main" id="{00000000-0008-0000-0400-0000EB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a:extLst>
            <a:ext uri="{FF2B5EF4-FFF2-40B4-BE49-F238E27FC236}">
              <a16:creationId xmlns="" xmlns:a16="http://schemas.microsoft.com/office/drawing/2014/main" id="{00000000-0008-0000-0400-0000EC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a:extLst>
            <a:ext uri="{FF2B5EF4-FFF2-40B4-BE49-F238E27FC236}">
              <a16:creationId xmlns="" xmlns:a16="http://schemas.microsoft.com/office/drawing/2014/main" id="{00000000-0008-0000-0400-0000ED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a:extLst>
            <a:ext uri="{FF2B5EF4-FFF2-40B4-BE49-F238E27FC236}">
              <a16:creationId xmlns="" xmlns:a16="http://schemas.microsoft.com/office/drawing/2014/main" id="{00000000-0008-0000-0400-0000EE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a:extLst>
            <a:ext uri="{FF2B5EF4-FFF2-40B4-BE49-F238E27FC236}">
              <a16:creationId xmlns="" xmlns:a16="http://schemas.microsoft.com/office/drawing/2014/main" id="{00000000-0008-0000-0400-0000EF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a:extLst>
            <a:ext uri="{FF2B5EF4-FFF2-40B4-BE49-F238E27FC236}">
              <a16:creationId xmlns="" xmlns:a16="http://schemas.microsoft.com/office/drawing/2014/main" id="{00000000-0008-0000-0400-0000F0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 xmlns:a16="http://schemas.microsoft.com/office/drawing/2014/main"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62230</xdr:rowOff>
    </xdr:from>
    <xdr:to>
      <xdr:col>82</xdr:col>
      <xdr:colOff>107950</xdr:colOff>
      <xdr:row>62</xdr:row>
      <xdr:rowOff>20320</xdr:rowOff>
    </xdr:to>
    <xdr:cxnSp macro="">
      <xdr:nvCxnSpPr>
        <xdr:cNvPr id="244" name="直線コネクタ 243">
          <a:extLst>
            <a:ext uri="{FF2B5EF4-FFF2-40B4-BE49-F238E27FC236}">
              <a16:creationId xmlns="" xmlns:a16="http://schemas.microsoft.com/office/drawing/2014/main" id="{00000000-0008-0000-0400-0000F4000000}"/>
            </a:ext>
          </a:extLst>
        </xdr:cNvPr>
        <xdr:cNvCxnSpPr/>
      </xdr:nvCxnSpPr>
      <xdr:spPr>
        <a:xfrm flipV="1">
          <a:off x="16510000" y="9149080"/>
          <a:ext cx="0"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163847</xdr:rowOff>
    </xdr:from>
    <xdr:ext cx="762000" cy="259045"/>
    <xdr:sp macro="" textlink="">
      <xdr:nvSpPr>
        <xdr:cNvPr id="245" name="その他最小値テキスト">
          <a:extLst>
            <a:ext uri="{FF2B5EF4-FFF2-40B4-BE49-F238E27FC236}">
              <a16:creationId xmlns="" xmlns:a16="http://schemas.microsoft.com/office/drawing/2014/main" id="{00000000-0008-0000-0400-0000F5000000}"/>
            </a:ext>
          </a:extLst>
        </xdr:cNvPr>
        <xdr:cNvSpPr txBox="1"/>
      </xdr:nvSpPr>
      <xdr:spPr>
        <a:xfrm>
          <a:off x="16598900" y="1062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20320</xdr:rowOff>
    </xdr:from>
    <xdr:to>
      <xdr:col>82</xdr:col>
      <xdr:colOff>196850</xdr:colOff>
      <xdr:row>62</xdr:row>
      <xdr:rowOff>20320</xdr:rowOff>
    </xdr:to>
    <xdr:cxnSp macro="">
      <xdr:nvCxnSpPr>
        <xdr:cNvPr id="246" name="直線コネクタ 245">
          <a:extLst>
            <a:ext uri="{FF2B5EF4-FFF2-40B4-BE49-F238E27FC236}">
              <a16:creationId xmlns="" xmlns:a16="http://schemas.microsoft.com/office/drawing/2014/main" id="{00000000-0008-0000-0400-0000F6000000}"/>
            </a:ext>
          </a:extLst>
        </xdr:cNvPr>
        <xdr:cNvCxnSpPr/>
      </xdr:nvCxnSpPr>
      <xdr:spPr>
        <a:xfrm>
          <a:off x="16421100" y="10650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148607</xdr:rowOff>
    </xdr:from>
    <xdr:ext cx="762000" cy="259045"/>
    <xdr:sp macro="" textlink="">
      <xdr:nvSpPr>
        <xdr:cNvPr id="247" name="その他最大値テキスト">
          <a:extLst>
            <a:ext uri="{FF2B5EF4-FFF2-40B4-BE49-F238E27FC236}">
              <a16:creationId xmlns="" xmlns:a16="http://schemas.microsoft.com/office/drawing/2014/main" id="{00000000-0008-0000-0400-0000F7000000}"/>
            </a:ext>
          </a:extLst>
        </xdr:cNvPr>
        <xdr:cNvSpPr txBox="1"/>
      </xdr:nvSpPr>
      <xdr:spPr>
        <a:xfrm>
          <a:off x="16598900" y="889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62230</xdr:rowOff>
    </xdr:from>
    <xdr:to>
      <xdr:col>82</xdr:col>
      <xdr:colOff>196850</xdr:colOff>
      <xdr:row>53</xdr:row>
      <xdr:rowOff>62230</xdr:rowOff>
    </xdr:to>
    <xdr:cxnSp macro="">
      <xdr:nvCxnSpPr>
        <xdr:cNvPr id="248" name="直線コネクタ 247">
          <a:extLst>
            <a:ext uri="{FF2B5EF4-FFF2-40B4-BE49-F238E27FC236}">
              <a16:creationId xmlns="" xmlns:a16="http://schemas.microsoft.com/office/drawing/2014/main" id="{00000000-0008-0000-0400-0000F8000000}"/>
            </a:ext>
          </a:extLst>
        </xdr:cNvPr>
        <xdr:cNvCxnSpPr/>
      </xdr:nvCxnSpPr>
      <xdr:spPr>
        <a:xfrm>
          <a:off x="16421100" y="9149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20320</xdr:rowOff>
    </xdr:from>
    <xdr:to>
      <xdr:col>82</xdr:col>
      <xdr:colOff>107950</xdr:colOff>
      <xdr:row>56</xdr:row>
      <xdr:rowOff>43180</xdr:rowOff>
    </xdr:to>
    <xdr:cxnSp macro="">
      <xdr:nvCxnSpPr>
        <xdr:cNvPr id="249" name="直線コネクタ 248">
          <a:extLst>
            <a:ext uri="{FF2B5EF4-FFF2-40B4-BE49-F238E27FC236}">
              <a16:creationId xmlns="" xmlns:a16="http://schemas.microsoft.com/office/drawing/2014/main" id="{00000000-0008-0000-0400-0000F9000000}"/>
            </a:ext>
          </a:extLst>
        </xdr:cNvPr>
        <xdr:cNvCxnSpPr/>
      </xdr:nvCxnSpPr>
      <xdr:spPr>
        <a:xfrm flipV="1">
          <a:off x="15671800" y="96215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63517</xdr:rowOff>
    </xdr:from>
    <xdr:ext cx="762000" cy="259045"/>
    <xdr:sp macro="" textlink="">
      <xdr:nvSpPr>
        <xdr:cNvPr id="250" name="その他平均値テキスト">
          <a:extLst>
            <a:ext uri="{FF2B5EF4-FFF2-40B4-BE49-F238E27FC236}">
              <a16:creationId xmlns="" xmlns:a16="http://schemas.microsoft.com/office/drawing/2014/main" id="{00000000-0008-0000-0400-0000FA000000}"/>
            </a:ext>
          </a:extLst>
        </xdr:cNvPr>
        <xdr:cNvSpPr txBox="1"/>
      </xdr:nvSpPr>
      <xdr:spPr>
        <a:xfrm>
          <a:off x="16598900" y="9664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91440</xdr:rowOff>
    </xdr:from>
    <xdr:to>
      <xdr:col>82</xdr:col>
      <xdr:colOff>158750</xdr:colOff>
      <xdr:row>57</xdr:row>
      <xdr:rowOff>21590</xdr:rowOff>
    </xdr:to>
    <xdr:sp macro="" textlink="">
      <xdr:nvSpPr>
        <xdr:cNvPr id="251" name="フローチャート: 判断 250">
          <a:extLst>
            <a:ext uri="{FF2B5EF4-FFF2-40B4-BE49-F238E27FC236}">
              <a16:creationId xmlns="" xmlns:a16="http://schemas.microsoft.com/office/drawing/2014/main" id="{00000000-0008-0000-0400-0000FB000000}"/>
            </a:ext>
          </a:extLst>
        </xdr:cNvPr>
        <xdr:cNvSpPr/>
      </xdr:nvSpPr>
      <xdr:spPr>
        <a:xfrm>
          <a:off x="164592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43180</xdr:rowOff>
    </xdr:from>
    <xdr:to>
      <xdr:col>78</xdr:col>
      <xdr:colOff>69850</xdr:colOff>
      <xdr:row>56</xdr:row>
      <xdr:rowOff>58420</xdr:rowOff>
    </xdr:to>
    <xdr:cxnSp macro="">
      <xdr:nvCxnSpPr>
        <xdr:cNvPr id="252" name="直線コネクタ 251">
          <a:extLst>
            <a:ext uri="{FF2B5EF4-FFF2-40B4-BE49-F238E27FC236}">
              <a16:creationId xmlns="" xmlns:a16="http://schemas.microsoft.com/office/drawing/2014/main" id="{00000000-0008-0000-0400-0000FC000000}"/>
            </a:ext>
          </a:extLst>
        </xdr:cNvPr>
        <xdr:cNvCxnSpPr/>
      </xdr:nvCxnSpPr>
      <xdr:spPr>
        <a:xfrm flipV="1">
          <a:off x="14782800" y="96443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76200</xdr:rowOff>
    </xdr:from>
    <xdr:to>
      <xdr:col>78</xdr:col>
      <xdr:colOff>120650</xdr:colOff>
      <xdr:row>57</xdr:row>
      <xdr:rowOff>6350</xdr:rowOff>
    </xdr:to>
    <xdr:sp macro="" textlink="">
      <xdr:nvSpPr>
        <xdr:cNvPr id="253" name="フローチャート: 判断 252">
          <a:extLst>
            <a:ext uri="{FF2B5EF4-FFF2-40B4-BE49-F238E27FC236}">
              <a16:creationId xmlns="" xmlns:a16="http://schemas.microsoft.com/office/drawing/2014/main" id="{00000000-0008-0000-0400-0000FD000000}"/>
            </a:ext>
          </a:extLst>
        </xdr:cNvPr>
        <xdr:cNvSpPr/>
      </xdr:nvSpPr>
      <xdr:spPr>
        <a:xfrm>
          <a:off x="15621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162577</xdr:rowOff>
    </xdr:from>
    <xdr:ext cx="736600" cy="259045"/>
    <xdr:sp macro="" textlink="">
      <xdr:nvSpPr>
        <xdr:cNvPr id="254" name="テキスト ボックス 253">
          <a:extLst>
            <a:ext uri="{FF2B5EF4-FFF2-40B4-BE49-F238E27FC236}">
              <a16:creationId xmlns="" xmlns:a16="http://schemas.microsoft.com/office/drawing/2014/main" id="{00000000-0008-0000-0400-0000FE000000}"/>
            </a:ext>
          </a:extLst>
        </xdr:cNvPr>
        <xdr:cNvSpPr txBox="1"/>
      </xdr:nvSpPr>
      <xdr:spPr>
        <a:xfrm>
          <a:off x="15290800" y="976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58420</xdr:rowOff>
    </xdr:from>
    <xdr:to>
      <xdr:col>73</xdr:col>
      <xdr:colOff>180975</xdr:colOff>
      <xdr:row>58</xdr:row>
      <xdr:rowOff>88900</xdr:rowOff>
    </xdr:to>
    <xdr:cxnSp macro="">
      <xdr:nvCxnSpPr>
        <xdr:cNvPr id="255" name="直線コネクタ 254">
          <a:extLst>
            <a:ext uri="{FF2B5EF4-FFF2-40B4-BE49-F238E27FC236}">
              <a16:creationId xmlns="" xmlns:a16="http://schemas.microsoft.com/office/drawing/2014/main" id="{00000000-0008-0000-0400-0000FF000000}"/>
            </a:ext>
          </a:extLst>
        </xdr:cNvPr>
        <xdr:cNvCxnSpPr/>
      </xdr:nvCxnSpPr>
      <xdr:spPr>
        <a:xfrm flipV="1">
          <a:off x="13893800" y="9659620"/>
          <a:ext cx="889000" cy="373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76200</xdr:rowOff>
    </xdr:from>
    <xdr:to>
      <xdr:col>74</xdr:col>
      <xdr:colOff>31750</xdr:colOff>
      <xdr:row>57</xdr:row>
      <xdr:rowOff>6350</xdr:rowOff>
    </xdr:to>
    <xdr:sp macro="" textlink="">
      <xdr:nvSpPr>
        <xdr:cNvPr id="256" name="フローチャート: 判断 255">
          <a:extLst>
            <a:ext uri="{FF2B5EF4-FFF2-40B4-BE49-F238E27FC236}">
              <a16:creationId xmlns="" xmlns:a16="http://schemas.microsoft.com/office/drawing/2014/main" id="{00000000-0008-0000-0400-000000010000}"/>
            </a:ext>
          </a:extLst>
        </xdr:cNvPr>
        <xdr:cNvSpPr/>
      </xdr:nvSpPr>
      <xdr:spPr>
        <a:xfrm>
          <a:off x="14732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162577</xdr:rowOff>
    </xdr:from>
    <xdr:ext cx="762000" cy="259045"/>
    <xdr:sp macro="" textlink="">
      <xdr:nvSpPr>
        <xdr:cNvPr id="257" name="テキスト ボックス 256">
          <a:extLst>
            <a:ext uri="{FF2B5EF4-FFF2-40B4-BE49-F238E27FC236}">
              <a16:creationId xmlns="" xmlns:a16="http://schemas.microsoft.com/office/drawing/2014/main" id="{00000000-0008-0000-0400-000001010000}"/>
            </a:ext>
          </a:extLst>
        </xdr:cNvPr>
        <xdr:cNvSpPr txBox="1"/>
      </xdr:nvSpPr>
      <xdr:spPr>
        <a:xfrm>
          <a:off x="14401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88900</xdr:rowOff>
    </xdr:from>
    <xdr:to>
      <xdr:col>69</xdr:col>
      <xdr:colOff>92075</xdr:colOff>
      <xdr:row>58</xdr:row>
      <xdr:rowOff>104140</xdr:rowOff>
    </xdr:to>
    <xdr:cxnSp macro="">
      <xdr:nvCxnSpPr>
        <xdr:cNvPr id="258" name="直線コネクタ 257">
          <a:extLst>
            <a:ext uri="{FF2B5EF4-FFF2-40B4-BE49-F238E27FC236}">
              <a16:creationId xmlns="" xmlns:a16="http://schemas.microsoft.com/office/drawing/2014/main" id="{00000000-0008-0000-0400-000002010000}"/>
            </a:ext>
          </a:extLst>
        </xdr:cNvPr>
        <xdr:cNvCxnSpPr/>
      </xdr:nvCxnSpPr>
      <xdr:spPr>
        <a:xfrm flipV="1">
          <a:off x="13004800" y="100330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144780</xdr:rowOff>
    </xdr:from>
    <xdr:to>
      <xdr:col>69</xdr:col>
      <xdr:colOff>142875</xdr:colOff>
      <xdr:row>57</xdr:row>
      <xdr:rowOff>74930</xdr:rowOff>
    </xdr:to>
    <xdr:sp macro="" textlink="">
      <xdr:nvSpPr>
        <xdr:cNvPr id="259" name="フローチャート: 判断 258">
          <a:extLst>
            <a:ext uri="{FF2B5EF4-FFF2-40B4-BE49-F238E27FC236}">
              <a16:creationId xmlns="" xmlns:a16="http://schemas.microsoft.com/office/drawing/2014/main" id="{00000000-0008-0000-0400-000003010000}"/>
            </a:ext>
          </a:extLst>
        </xdr:cNvPr>
        <xdr:cNvSpPr/>
      </xdr:nvSpPr>
      <xdr:spPr>
        <a:xfrm>
          <a:off x="13843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85107</xdr:rowOff>
    </xdr:from>
    <xdr:ext cx="762000" cy="259045"/>
    <xdr:sp macro="" textlink="">
      <xdr:nvSpPr>
        <xdr:cNvPr id="260" name="テキスト ボックス 259">
          <a:extLst>
            <a:ext uri="{FF2B5EF4-FFF2-40B4-BE49-F238E27FC236}">
              <a16:creationId xmlns="" xmlns:a16="http://schemas.microsoft.com/office/drawing/2014/main" id="{00000000-0008-0000-0400-000004010000}"/>
            </a:ext>
          </a:extLst>
        </xdr:cNvPr>
        <xdr:cNvSpPr txBox="1"/>
      </xdr:nvSpPr>
      <xdr:spPr>
        <a:xfrm>
          <a:off x="13512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34290</xdr:rowOff>
    </xdr:from>
    <xdr:to>
      <xdr:col>65</xdr:col>
      <xdr:colOff>53975</xdr:colOff>
      <xdr:row>57</xdr:row>
      <xdr:rowOff>135890</xdr:rowOff>
    </xdr:to>
    <xdr:sp macro="" textlink="">
      <xdr:nvSpPr>
        <xdr:cNvPr id="261" name="フローチャート: 判断 260">
          <a:extLst>
            <a:ext uri="{FF2B5EF4-FFF2-40B4-BE49-F238E27FC236}">
              <a16:creationId xmlns="" xmlns:a16="http://schemas.microsoft.com/office/drawing/2014/main" id="{00000000-0008-0000-0400-000005010000}"/>
            </a:ext>
          </a:extLst>
        </xdr:cNvPr>
        <xdr:cNvSpPr/>
      </xdr:nvSpPr>
      <xdr:spPr>
        <a:xfrm>
          <a:off x="12954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146067</xdr:rowOff>
    </xdr:from>
    <xdr:ext cx="762000" cy="259045"/>
    <xdr:sp macro="" textlink="">
      <xdr:nvSpPr>
        <xdr:cNvPr id="262" name="テキスト ボックス 261">
          <a:extLst>
            <a:ext uri="{FF2B5EF4-FFF2-40B4-BE49-F238E27FC236}">
              <a16:creationId xmlns="" xmlns:a16="http://schemas.microsoft.com/office/drawing/2014/main" id="{00000000-0008-0000-0400-000006010000}"/>
            </a:ext>
          </a:extLst>
        </xdr:cNvPr>
        <xdr:cNvSpPr txBox="1"/>
      </xdr:nvSpPr>
      <xdr:spPr>
        <a:xfrm>
          <a:off x="12623800" y="957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 xmlns:a16="http://schemas.microsoft.com/office/drawing/2014/main"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 xmlns:a16="http://schemas.microsoft.com/office/drawing/2014/main"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 xmlns:a16="http://schemas.microsoft.com/office/drawing/2014/main"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 xmlns:a16="http://schemas.microsoft.com/office/drawing/2014/main"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 xmlns:a16="http://schemas.microsoft.com/office/drawing/2014/main"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140970</xdr:rowOff>
    </xdr:from>
    <xdr:to>
      <xdr:col>82</xdr:col>
      <xdr:colOff>158750</xdr:colOff>
      <xdr:row>56</xdr:row>
      <xdr:rowOff>71120</xdr:rowOff>
    </xdr:to>
    <xdr:sp macro="" textlink="">
      <xdr:nvSpPr>
        <xdr:cNvPr id="268" name="楕円 267">
          <a:extLst>
            <a:ext uri="{FF2B5EF4-FFF2-40B4-BE49-F238E27FC236}">
              <a16:creationId xmlns="" xmlns:a16="http://schemas.microsoft.com/office/drawing/2014/main" id="{00000000-0008-0000-0400-00000C010000}"/>
            </a:ext>
          </a:extLst>
        </xdr:cNvPr>
        <xdr:cNvSpPr/>
      </xdr:nvSpPr>
      <xdr:spPr>
        <a:xfrm>
          <a:off x="16459200" y="957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157497</xdr:rowOff>
    </xdr:from>
    <xdr:ext cx="762000" cy="259045"/>
    <xdr:sp macro="" textlink="">
      <xdr:nvSpPr>
        <xdr:cNvPr id="269" name="その他該当値テキスト">
          <a:extLst>
            <a:ext uri="{FF2B5EF4-FFF2-40B4-BE49-F238E27FC236}">
              <a16:creationId xmlns="" xmlns:a16="http://schemas.microsoft.com/office/drawing/2014/main" id="{00000000-0008-0000-0400-00000D010000}"/>
            </a:ext>
          </a:extLst>
        </xdr:cNvPr>
        <xdr:cNvSpPr txBox="1"/>
      </xdr:nvSpPr>
      <xdr:spPr>
        <a:xfrm>
          <a:off x="16598900" y="941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163830</xdr:rowOff>
    </xdr:from>
    <xdr:to>
      <xdr:col>78</xdr:col>
      <xdr:colOff>120650</xdr:colOff>
      <xdr:row>56</xdr:row>
      <xdr:rowOff>93980</xdr:rowOff>
    </xdr:to>
    <xdr:sp macro="" textlink="">
      <xdr:nvSpPr>
        <xdr:cNvPr id="270" name="楕円 269">
          <a:extLst>
            <a:ext uri="{FF2B5EF4-FFF2-40B4-BE49-F238E27FC236}">
              <a16:creationId xmlns="" xmlns:a16="http://schemas.microsoft.com/office/drawing/2014/main" id="{00000000-0008-0000-0400-00000E010000}"/>
            </a:ext>
          </a:extLst>
        </xdr:cNvPr>
        <xdr:cNvSpPr/>
      </xdr:nvSpPr>
      <xdr:spPr>
        <a:xfrm>
          <a:off x="15621000" y="959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104157</xdr:rowOff>
    </xdr:from>
    <xdr:ext cx="736600" cy="259045"/>
    <xdr:sp macro="" textlink="">
      <xdr:nvSpPr>
        <xdr:cNvPr id="271" name="テキスト ボックス 270">
          <a:extLst>
            <a:ext uri="{FF2B5EF4-FFF2-40B4-BE49-F238E27FC236}">
              <a16:creationId xmlns="" xmlns:a16="http://schemas.microsoft.com/office/drawing/2014/main" id="{00000000-0008-0000-0400-00000F010000}"/>
            </a:ext>
          </a:extLst>
        </xdr:cNvPr>
        <xdr:cNvSpPr txBox="1"/>
      </xdr:nvSpPr>
      <xdr:spPr>
        <a:xfrm>
          <a:off x="15290800" y="9362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7620</xdr:rowOff>
    </xdr:from>
    <xdr:to>
      <xdr:col>74</xdr:col>
      <xdr:colOff>31750</xdr:colOff>
      <xdr:row>56</xdr:row>
      <xdr:rowOff>109220</xdr:rowOff>
    </xdr:to>
    <xdr:sp macro="" textlink="">
      <xdr:nvSpPr>
        <xdr:cNvPr id="272" name="楕円 271">
          <a:extLst>
            <a:ext uri="{FF2B5EF4-FFF2-40B4-BE49-F238E27FC236}">
              <a16:creationId xmlns="" xmlns:a16="http://schemas.microsoft.com/office/drawing/2014/main" id="{00000000-0008-0000-0400-000010010000}"/>
            </a:ext>
          </a:extLst>
        </xdr:cNvPr>
        <xdr:cNvSpPr/>
      </xdr:nvSpPr>
      <xdr:spPr>
        <a:xfrm>
          <a:off x="14732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119397</xdr:rowOff>
    </xdr:from>
    <xdr:ext cx="762000" cy="259045"/>
    <xdr:sp macro="" textlink="">
      <xdr:nvSpPr>
        <xdr:cNvPr id="273" name="テキスト ボックス 272">
          <a:extLst>
            <a:ext uri="{FF2B5EF4-FFF2-40B4-BE49-F238E27FC236}">
              <a16:creationId xmlns="" xmlns:a16="http://schemas.microsoft.com/office/drawing/2014/main" id="{00000000-0008-0000-0400-000011010000}"/>
            </a:ext>
          </a:extLst>
        </xdr:cNvPr>
        <xdr:cNvSpPr txBox="1"/>
      </xdr:nvSpPr>
      <xdr:spPr>
        <a:xfrm>
          <a:off x="14401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38100</xdr:rowOff>
    </xdr:from>
    <xdr:to>
      <xdr:col>69</xdr:col>
      <xdr:colOff>142875</xdr:colOff>
      <xdr:row>58</xdr:row>
      <xdr:rowOff>139700</xdr:rowOff>
    </xdr:to>
    <xdr:sp macro="" textlink="">
      <xdr:nvSpPr>
        <xdr:cNvPr id="274" name="楕円 273">
          <a:extLst>
            <a:ext uri="{FF2B5EF4-FFF2-40B4-BE49-F238E27FC236}">
              <a16:creationId xmlns="" xmlns:a16="http://schemas.microsoft.com/office/drawing/2014/main" id="{00000000-0008-0000-0400-000012010000}"/>
            </a:ext>
          </a:extLst>
        </xdr:cNvPr>
        <xdr:cNvSpPr/>
      </xdr:nvSpPr>
      <xdr:spPr>
        <a:xfrm>
          <a:off x="138430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124477</xdr:rowOff>
    </xdr:from>
    <xdr:ext cx="762000" cy="259045"/>
    <xdr:sp macro="" textlink="">
      <xdr:nvSpPr>
        <xdr:cNvPr id="275" name="テキスト ボックス 274">
          <a:extLst>
            <a:ext uri="{FF2B5EF4-FFF2-40B4-BE49-F238E27FC236}">
              <a16:creationId xmlns="" xmlns:a16="http://schemas.microsoft.com/office/drawing/2014/main" id="{00000000-0008-0000-0400-000013010000}"/>
            </a:ext>
          </a:extLst>
        </xdr:cNvPr>
        <xdr:cNvSpPr txBox="1"/>
      </xdr:nvSpPr>
      <xdr:spPr>
        <a:xfrm>
          <a:off x="13512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53340</xdr:rowOff>
    </xdr:from>
    <xdr:to>
      <xdr:col>65</xdr:col>
      <xdr:colOff>53975</xdr:colOff>
      <xdr:row>58</xdr:row>
      <xdr:rowOff>154940</xdr:rowOff>
    </xdr:to>
    <xdr:sp macro="" textlink="">
      <xdr:nvSpPr>
        <xdr:cNvPr id="276" name="楕円 275">
          <a:extLst>
            <a:ext uri="{FF2B5EF4-FFF2-40B4-BE49-F238E27FC236}">
              <a16:creationId xmlns="" xmlns:a16="http://schemas.microsoft.com/office/drawing/2014/main" id="{00000000-0008-0000-0400-000014010000}"/>
            </a:ext>
          </a:extLst>
        </xdr:cNvPr>
        <xdr:cNvSpPr/>
      </xdr:nvSpPr>
      <xdr:spPr>
        <a:xfrm>
          <a:off x="12954000" y="999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139717</xdr:rowOff>
    </xdr:from>
    <xdr:ext cx="762000" cy="259045"/>
    <xdr:sp macro="" textlink="">
      <xdr:nvSpPr>
        <xdr:cNvPr id="277" name="テキスト ボックス 276">
          <a:extLst>
            <a:ext uri="{FF2B5EF4-FFF2-40B4-BE49-F238E27FC236}">
              <a16:creationId xmlns="" xmlns:a16="http://schemas.microsoft.com/office/drawing/2014/main" id="{00000000-0008-0000-0400-000015010000}"/>
            </a:ext>
          </a:extLst>
        </xdr:cNvPr>
        <xdr:cNvSpPr txBox="1"/>
      </xdr:nvSpPr>
      <xdr:spPr>
        <a:xfrm>
          <a:off x="12623800" y="1008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補助費等は、前年と比較して</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類似団体平均を上回る水準にある。類似団体を上回っている要因は、公立病院に対して国の繰出基準に基づき運営費負担金を支出していることが影響している。その他の補助金等については、公平性、公正性及び透明性を確保し、補助金支出の適正化に努め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 xmlns:a16="http://schemas.microsoft.com/office/drawing/2014/main"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 xmlns:a16="http://schemas.microsoft.com/office/drawing/2014/main"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 xmlns:a16="http://schemas.microsoft.com/office/drawing/2014/main"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2" name="直線コネクタ 291">
          <a:extLst>
            <a:ext uri="{FF2B5EF4-FFF2-40B4-BE49-F238E27FC236}">
              <a16:creationId xmlns="" xmlns:a16="http://schemas.microsoft.com/office/drawing/2014/main" id="{00000000-0008-0000-0400-00002401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3" name="テキスト ボックス 292">
          <a:extLst>
            <a:ext uri="{FF2B5EF4-FFF2-40B4-BE49-F238E27FC236}">
              <a16:creationId xmlns="" xmlns:a16="http://schemas.microsoft.com/office/drawing/2014/main" id="{00000000-0008-0000-0400-000025010000}"/>
            </a:ext>
          </a:extLst>
        </xdr:cNvPr>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4" name="直線コネクタ 293">
          <a:extLst>
            <a:ext uri="{FF2B5EF4-FFF2-40B4-BE49-F238E27FC236}">
              <a16:creationId xmlns="" xmlns:a16="http://schemas.microsoft.com/office/drawing/2014/main" id="{00000000-0008-0000-0400-00002601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5" name="テキスト ボックス 294">
          <a:extLst>
            <a:ext uri="{FF2B5EF4-FFF2-40B4-BE49-F238E27FC236}">
              <a16:creationId xmlns="" xmlns:a16="http://schemas.microsoft.com/office/drawing/2014/main" id="{00000000-0008-0000-0400-000027010000}"/>
            </a:ext>
          </a:extLst>
        </xdr:cNvPr>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6" name="直線コネクタ 295">
          <a:extLst>
            <a:ext uri="{FF2B5EF4-FFF2-40B4-BE49-F238E27FC236}">
              <a16:creationId xmlns="" xmlns:a16="http://schemas.microsoft.com/office/drawing/2014/main" id="{00000000-0008-0000-0400-00002801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7" name="テキスト ボックス 296">
          <a:extLst>
            <a:ext uri="{FF2B5EF4-FFF2-40B4-BE49-F238E27FC236}">
              <a16:creationId xmlns="" xmlns:a16="http://schemas.microsoft.com/office/drawing/2014/main" id="{00000000-0008-0000-0400-000029010000}"/>
            </a:ext>
          </a:extLst>
        </xdr:cNvPr>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298" name="直線コネクタ 297">
          <a:extLst>
            <a:ext uri="{FF2B5EF4-FFF2-40B4-BE49-F238E27FC236}">
              <a16:creationId xmlns="" xmlns:a16="http://schemas.microsoft.com/office/drawing/2014/main" id="{00000000-0008-0000-0400-00002A01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299" name="テキスト ボックス 298">
          <a:extLst>
            <a:ext uri="{FF2B5EF4-FFF2-40B4-BE49-F238E27FC236}">
              <a16:creationId xmlns="" xmlns:a16="http://schemas.microsoft.com/office/drawing/2014/main" id="{00000000-0008-0000-0400-00002B010000}"/>
            </a:ext>
          </a:extLst>
        </xdr:cNvPr>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0" name="直線コネクタ 299">
          <a:extLst>
            <a:ext uri="{FF2B5EF4-FFF2-40B4-BE49-F238E27FC236}">
              <a16:creationId xmlns="" xmlns:a16="http://schemas.microsoft.com/office/drawing/2014/main" id="{00000000-0008-0000-0400-00002C01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1" name="テキスト ボックス 300">
          <a:extLst>
            <a:ext uri="{FF2B5EF4-FFF2-40B4-BE49-F238E27FC236}">
              <a16:creationId xmlns="" xmlns:a16="http://schemas.microsoft.com/office/drawing/2014/main" id="{00000000-0008-0000-0400-00002D010000}"/>
            </a:ext>
          </a:extLst>
        </xdr:cNvPr>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2" name="直線コネクタ 301">
          <a:extLst>
            <a:ext uri="{FF2B5EF4-FFF2-40B4-BE49-F238E27FC236}">
              <a16:creationId xmlns="" xmlns:a16="http://schemas.microsoft.com/office/drawing/2014/main" id="{00000000-0008-0000-0400-00002E01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3" name="テキスト ボックス 302">
          <a:extLst>
            <a:ext uri="{FF2B5EF4-FFF2-40B4-BE49-F238E27FC236}">
              <a16:creationId xmlns="" xmlns:a16="http://schemas.microsoft.com/office/drawing/2014/main" id="{00000000-0008-0000-0400-00002F010000}"/>
            </a:ext>
          </a:extLst>
        </xdr:cNvPr>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a:extLst>
            <a:ext uri="{FF2B5EF4-FFF2-40B4-BE49-F238E27FC236}">
              <a16:creationId xmlns="" xmlns:a16="http://schemas.microsoft.com/office/drawing/2014/main" id="{00000000-0008-0000-0400-000031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a:extLst>
            <a:ext uri="{FF2B5EF4-FFF2-40B4-BE49-F238E27FC236}">
              <a16:creationId xmlns="" xmlns:a16="http://schemas.microsoft.com/office/drawing/2014/main" id="{00000000-0008-0000-0400-000032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115570</xdr:rowOff>
    </xdr:from>
    <xdr:to>
      <xdr:col>82</xdr:col>
      <xdr:colOff>107950</xdr:colOff>
      <xdr:row>41</xdr:row>
      <xdr:rowOff>43724</xdr:rowOff>
    </xdr:to>
    <xdr:cxnSp macro="">
      <xdr:nvCxnSpPr>
        <xdr:cNvPr id="307" name="直線コネクタ 306">
          <a:extLst>
            <a:ext uri="{FF2B5EF4-FFF2-40B4-BE49-F238E27FC236}">
              <a16:creationId xmlns="" xmlns:a16="http://schemas.microsoft.com/office/drawing/2014/main" id="{00000000-0008-0000-0400-000033010000}"/>
            </a:ext>
          </a:extLst>
        </xdr:cNvPr>
        <xdr:cNvCxnSpPr/>
      </xdr:nvCxnSpPr>
      <xdr:spPr>
        <a:xfrm flipV="1">
          <a:off x="16510000" y="5773420"/>
          <a:ext cx="0" cy="1299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15801</xdr:rowOff>
    </xdr:from>
    <xdr:ext cx="762000" cy="259045"/>
    <xdr:sp macro="" textlink="">
      <xdr:nvSpPr>
        <xdr:cNvPr id="308" name="補助費等最小値テキスト">
          <a:extLst>
            <a:ext uri="{FF2B5EF4-FFF2-40B4-BE49-F238E27FC236}">
              <a16:creationId xmlns="" xmlns:a16="http://schemas.microsoft.com/office/drawing/2014/main" id="{00000000-0008-0000-0400-000034010000}"/>
            </a:ext>
          </a:extLst>
        </xdr:cNvPr>
        <xdr:cNvSpPr txBox="1"/>
      </xdr:nvSpPr>
      <xdr:spPr>
        <a:xfrm>
          <a:off x="16598900" y="7045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43724</xdr:rowOff>
    </xdr:from>
    <xdr:to>
      <xdr:col>82</xdr:col>
      <xdr:colOff>196850</xdr:colOff>
      <xdr:row>41</xdr:row>
      <xdr:rowOff>43724</xdr:rowOff>
    </xdr:to>
    <xdr:cxnSp macro="">
      <xdr:nvCxnSpPr>
        <xdr:cNvPr id="309" name="直線コネクタ 308">
          <a:extLst>
            <a:ext uri="{FF2B5EF4-FFF2-40B4-BE49-F238E27FC236}">
              <a16:creationId xmlns="" xmlns:a16="http://schemas.microsoft.com/office/drawing/2014/main" id="{00000000-0008-0000-0400-000035010000}"/>
            </a:ext>
          </a:extLst>
        </xdr:cNvPr>
        <xdr:cNvCxnSpPr/>
      </xdr:nvCxnSpPr>
      <xdr:spPr>
        <a:xfrm>
          <a:off x="16421100" y="7073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30497</xdr:rowOff>
    </xdr:from>
    <xdr:ext cx="762000" cy="259045"/>
    <xdr:sp macro="" textlink="">
      <xdr:nvSpPr>
        <xdr:cNvPr id="310" name="補助費等最大値テキスト">
          <a:extLst>
            <a:ext uri="{FF2B5EF4-FFF2-40B4-BE49-F238E27FC236}">
              <a16:creationId xmlns="" xmlns:a16="http://schemas.microsoft.com/office/drawing/2014/main" id="{00000000-0008-0000-0400-000036010000}"/>
            </a:ext>
          </a:extLst>
        </xdr:cNvPr>
        <xdr:cNvSpPr txBox="1"/>
      </xdr:nvSpPr>
      <xdr:spPr>
        <a:xfrm>
          <a:off x="16598900" y="5516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115570</xdr:rowOff>
    </xdr:from>
    <xdr:to>
      <xdr:col>82</xdr:col>
      <xdr:colOff>196850</xdr:colOff>
      <xdr:row>33</xdr:row>
      <xdr:rowOff>115570</xdr:rowOff>
    </xdr:to>
    <xdr:cxnSp macro="">
      <xdr:nvCxnSpPr>
        <xdr:cNvPr id="311" name="直線コネクタ 310">
          <a:extLst>
            <a:ext uri="{FF2B5EF4-FFF2-40B4-BE49-F238E27FC236}">
              <a16:creationId xmlns="" xmlns:a16="http://schemas.microsoft.com/office/drawing/2014/main" id="{00000000-0008-0000-0400-000037010000}"/>
            </a:ext>
          </a:extLst>
        </xdr:cNvPr>
        <xdr:cNvCxnSpPr/>
      </xdr:nvCxnSpPr>
      <xdr:spPr>
        <a:xfrm>
          <a:off x="16421100" y="5773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167822</xdr:rowOff>
    </xdr:from>
    <xdr:to>
      <xdr:col>82</xdr:col>
      <xdr:colOff>107950</xdr:colOff>
      <xdr:row>38</xdr:row>
      <xdr:rowOff>146594</xdr:rowOff>
    </xdr:to>
    <xdr:cxnSp macro="">
      <xdr:nvCxnSpPr>
        <xdr:cNvPr id="312" name="直線コネクタ 311">
          <a:extLst>
            <a:ext uri="{FF2B5EF4-FFF2-40B4-BE49-F238E27FC236}">
              <a16:creationId xmlns="" xmlns:a16="http://schemas.microsoft.com/office/drawing/2014/main" id="{00000000-0008-0000-0400-000038010000}"/>
            </a:ext>
          </a:extLst>
        </xdr:cNvPr>
        <xdr:cNvCxnSpPr/>
      </xdr:nvCxnSpPr>
      <xdr:spPr>
        <a:xfrm>
          <a:off x="15671800" y="6511472"/>
          <a:ext cx="838200" cy="150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63335</xdr:rowOff>
    </xdr:from>
    <xdr:ext cx="762000" cy="259045"/>
    <xdr:sp macro="" textlink="">
      <xdr:nvSpPr>
        <xdr:cNvPr id="313" name="補助費等平均値テキスト">
          <a:extLst>
            <a:ext uri="{FF2B5EF4-FFF2-40B4-BE49-F238E27FC236}">
              <a16:creationId xmlns="" xmlns:a16="http://schemas.microsoft.com/office/drawing/2014/main" id="{00000000-0008-0000-0400-000039010000}"/>
            </a:ext>
          </a:extLst>
        </xdr:cNvPr>
        <xdr:cNvSpPr txBox="1"/>
      </xdr:nvSpPr>
      <xdr:spPr>
        <a:xfrm>
          <a:off x="16598900" y="60640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46808</xdr:rowOff>
    </xdr:from>
    <xdr:to>
      <xdr:col>82</xdr:col>
      <xdr:colOff>158750</xdr:colOff>
      <xdr:row>36</xdr:row>
      <xdr:rowOff>148408</xdr:rowOff>
    </xdr:to>
    <xdr:sp macro="" textlink="">
      <xdr:nvSpPr>
        <xdr:cNvPr id="314" name="フローチャート: 判断 313">
          <a:extLst>
            <a:ext uri="{FF2B5EF4-FFF2-40B4-BE49-F238E27FC236}">
              <a16:creationId xmlns="" xmlns:a16="http://schemas.microsoft.com/office/drawing/2014/main" id="{00000000-0008-0000-0400-00003A010000}"/>
            </a:ext>
          </a:extLst>
        </xdr:cNvPr>
        <xdr:cNvSpPr/>
      </xdr:nvSpPr>
      <xdr:spPr>
        <a:xfrm>
          <a:off x="16459200" y="621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167822</xdr:rowOff>
    </xdr:from>
    <xdr:to>
      <xdr:col>78</xdr:col>
      <xdr:colOff>69850</xdr:colOff>
      <xdr:row>38</xdr:row>
      <xdr:rowOff>48623</xdr:rowOff>
    </xdr:to>
    <xdr:cxnSp macro="">
      <xdr:nvCxnSpPr>
        <xdr:cNvPr id="315" name="直線コネクタ 314">
          <a:extLst>
            <a:ext uri="{FF2B5EF4-FFF2-40B4-BE49-F238E27FC236}">
              <a16:creationId xmlns="" xmlns:a16="http://schemas.microsoft.com/office/drawing/2014/main" id="{00000000-0008-0000-0400-00003B010000}"/>
            </a:ext>
          </a:extLst>
        </xdr:cNvPr>
        <xdr:cNvCxnSpPr/>
      </xdr:nvCxnSpPr>
      <xdr:spPr>
        <a:xfrm flipV="1">
          <a:off x="14782800" y="6511472"/>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14151</xdr:rowOff>
    </xdr:from>
    <xdr:to>
      <xdr:col>78</xdr:col>
      <xdr:colOff>120650</xdr:colOff>
      <xdr:row>36</xdr:row>
      <xdr:rowOff>115751</xdr:rowOff>
    </xdr:to>
    <xdr:sp macro="" textlink="">
      <xdr:nvSpPr>
        <xdr:cNvPr id="316" name="フローチャート: 判断 315">
          <a:extLst>
            <a:ext uri="{FF2B5EF4-FFF2-40B4-BE49-F238E27FC236}">
              <a16:creationId xmlns="" xmlns:a16="http://schemas.microsoft.com/office/drawing/2014/main" id="{00000000-0008-0000-0400-00003C010000}"/>
            </a:ext>
          </a:extLst>
        </xdr:cNvPr>
        <xdr:cNvSpPr/>
      </xdr:nvSpPr>
      <xdr:spPr>
        <a:xfrm>
          <a:off x="15621000" y="618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125928</xdr:rowOff>
    </xdr:from>
    <xdr:ext cx="736600" cy="259045"/>
    <xdr:sp macro="" textlink="">
      <xdr:nvSpPr>
        <xdr:cNvPr id="317" name="テキスト ボックス 316">
          <a:extLst>
            <a:ext uri="{FF2B5EF4-FFF2-40B4-BE49-F238E27FC236}">
              <a16:creationId xmlns="" xmlns:a16="http://schemas.microsoft.com/office/drawing/2014/main" id="{00000000-0008-0000-0400-00003D010000}"/>
            </a:ext>
          </a:extLst>
        </xdr:cNvPr>
        <xdr:cNvSpPr txBox="1"/>
      </xdr:nvSpPr>
      <xdr:spPr>
        <a:xfrm>
          <a:off x="15290800" y="59552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89444</xdr:rowOff>
    </xdr:from>
    <xdr:to>
      <xdr:col>73</xdr:col>
      <xdr:colOff>180975</xdr:colOff>
      <xdr:row>38</xdr:row>
      <xdr:rowOff>48623</xdr:rowOff>
    </xdr:to>
    <xdr:cxnSp macro="">
      <xdr:nvCxnSpPr>
        <xdr:cNvPr id="318" name="直線コネクタ 317">
          <a:extLst>
            <a:ext uri="{FF2B5EF4-FFF2-40B4-BE49-F238E27FC236}">
              <a16:creationId xmlns="" xmlns:a16="http://schemas.microsoft.com/office/drawing/2014/main" id="{00000000-0008-0000-0400-00003E010000}"/>
            </a:ext>
          </a:extLst>
        </xdr:cNvPr>
        <xdr:cNvCxnSpPr/>
      </xdr:nvCxnSpPr>
      <xdr:spPr>
        <a:xfrm>
          <a:off x="13893800" y="6433094"/>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113756</xdr:rowOff>
    </xdr:from>
    <xdr:to>
      <xdr:col>74</xdr:col>
      <xdr:colOff>31750</xdr:colOff>
      <xdr:row>36</xdr:row>
      <xdr:rowOff>43906</xdr:rowOff>
    </xdr:to>
    <xdr:sp macro="" textlink="">
      <xdr:nvSpPr>
        <xdr:cNvPr id="319" name="フローチャート: 判断 318">
          <a:extLst>
            <a:ext uri="{FF2B5EF4-FFF2-40B4-BE49-F238E27FC236}">
              <a16:creationId xmlns="" xmlns:a16="http://schemas.microsoft.com/office/drawing/2014/main" id="{00000000-0008-0000-0400-00003F010000}"/>
            </a:ext>
          </a:extLst>
        </xdr:cNvPr>
        <xdr:cNvSpPr/>
      </xdr:nvSpPr>
      <xdr:spPr>
        <a:xfrm>
          <a:off x="14732000" y="6114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54083</xdr:rowOff>
    </xdr:from>
    <xdr:ext cx="762000" cy="259045"/>
    <xdr:sp macro="" textlink="">
      <xdr:nvSpPr>
        <xdr:cNvPr id="320" name="テキスト ボックス 319">
          <a:extLst>
            <a:ext uri="{FF2B5EF4-FFF2-40B4-BE49-F238E27FC236}">
              <a16:creationId xmlns="" xmlns:a16="http://schemas.microsoft.com/office/drawing/2014/main" id="{00000000-0008-0000-0400-000040010000}"/>
            </a:ext>
          </a:extLst>
        </xdr:cNvPr>
        <xdr:cNvSpPr txBox="1"/>
      </xdr:nvSpPr>
      <xdr:spPr>
        <a:xfrm>
          <a:off x="14401800" y="5883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89444</xdr:rowOff>
    </xdr:from>
    <xdr:to>
      <xdr:col>69</xdr:col>
      <xdr:colOff>92075</xdr:colOff>
      <xdr:row>37</xdr:row>
      <xdr:rowOff>122101</xdr:rowOff>
    </xdr:to>
    <xdr:cxnSp macro="">
      <xdr:nvCxnSpPr>
        <xdr:cNvPr id="321" name="直線コネクタ 320">
          <a:extLst>
            <a:ext uri="{FF2B5EF4-FFF2-40B4-BE49-F238E27FC236}">
              <a16:creationId xmlns="" xmlns:a16="http://schemas.microsoft.com/office/drawing/2014/main" id="{00000000-0008-0000-0400-000041010000}"/>
            </a:ext>
          </a:extLst>
        </xdr:cNvPr>
        <xdr:cNvCxnSpPr/>
      </xdr:nvCxnSpPr>
      <xdr:spPr>
        <a:xfrm flipV="1">
          <a:off x="13004800" y="643309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27214</xdr:rowOff>
    </xdr:from>
    <xdr:to>
      <xdr:col>69</xdr:col>
      <xdr:colOff>142875</xdr:colOff>
      <xdr:row>36</xdr:row>
      <xdr:rowOff>128814</xdr:rowOff>
    </xdr:to>
    <xdr:sp macro="" textlink="">
      <xdr:nvSpPr>
        <xdr:cNvPr id="322" name="フローチャート: 判断 321">
          <a:extLst>
            <a:ext uri="{FF2B5EF4-FFF2-40B4-BE49-F238E27FC236}">
              <a16:creationId xmlns="" xmlns:a16="http://schemas.microsoft.com/office/drawing/2014/main" id="{00000000-0008-0000-0400-000042010000}"/>
            </a:ext>
          </a:extLst>
        </xdr:cNvPr>
        <xdr:cNvSpPr/>
      </xdr:nvSpPr>
      <xdr:spPr>
        <a:xfrm>
          <a:off x="138430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138991</xdr:rowOff>
    </xdr:from>
    <xdr:ext cx="762000" cy="259045"/>
    <xdr:sp macro="" textlink="">
      <xdr:nvSpPr>
        <xdr:cNvPr id="323" name="テキスト ボックス 322">
          <a:extLst>
            <a:ext uri="{FF2B5EF4-FFF2-40B4-BE49-F238E27FC236}">
              <a16:creationId xmlns="" xmlns:a16="http://schemas.microsoft.com/office/drawing/2014/main" id="{00000000-0008-0000-0400-000043010000}"/>
            </a:ext>
          </a:extLst>
        </xdr:cNvPr>
        <xdr:cNvSpPr txBox="1"/>
      </xdr:nvSpPr>
      <xdr:spPr>
        <a:xfrm>
          <a:off x="13512800" y="5968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159476</xdr:rowOff>
    </xdr:from>
    <xdr:to>
      <xdr:col>65</xdr:col>
      <xdr:colOff>53975</xdr:colOff>
      <xdr:row>36</xdr:row>
      <xdr:rowOff>89626</xdr:rowOff>
    </xdr:to>
    <xdr:sp macro="" textlink="">
      <xdr:nvSpPr>
        <xdr:cNvPr id="324" name="フローチャート: 判断 323">
          <a:extLst>
            <a:ext uri="{FF2B5EF4-FFF2-40B4-BE49-F238E27FC236}">
              <a16:creationId xmlns="" xmlns:a16="http://schemas.microsoft.com/office/drawing/2014/main" id="{00000000-0008-0000-0400-000044010000}"/>
            </a:ext>
          </a:extLst>
        </xdr:cNvPr>
        <xdr:cNvSpPr/>
      </xdr:nvSpPr>
      <xdr:spPr>
        <a:xfrm>
          <a:off x="12954000" y="6160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99803</xdr:rowOff>
    </xdr:from>
    <xdr:ext cx="762000" cy="259045"/>
    <xdr:sp macro="" textlink="">
      <xdr:nvSpPr>
        <xdr:cNvPr id="325" name="テキスト ボックス 324">
          <a:extLst>
            <a:ext uri="{FF2B5EF4-FFF2-40B4-BE49-F238E27FC236}">
              <a16:creationId xmlns="" xmlns:a16="http://schemas.microsoft.com/office/drawing/2014/main" id="{00000000-0008-0000-0400-000045010000}"/>
            </a:ext>
          </a:extLst>
        </xdr:cNvPr>
        <xdr:cNvSpPr txBox="1"/>
      </xdr:nvSpPr>
      <xdr:spPr>
        <a:xfrm>
          <a:off x="12623800" y="5929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a:extLst>
            <a:ext uri="{FF2B5EF4-FFF2-40B4-BE49-F238E27FC236}">
              <a16:creationId xmlns="" xmlns:a16="http://schemas.microsoft.com/office/drawing/2014/main" id="{00000000-0008-0000-0400-000046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a:extLst>
            <a:ext uri="{FF2B5EF4-FFF2-40B4-BE49-F238E27FC236}">
              <a16:creationId xmlns="" xmlns:a16="http://schemas.microsoft.com/office/drawing/2014/main" id="{00000000-0008-0000-0400-000047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a:extLst>
            <a:ext uri="{FF2B5EF4-FFF2-40B4-BE49-F238E27FC236}">
              <a16:creationId xmlns="" xmlns:a16="http://schemas.microsoft.com/office/drawing/2014/main" id="{00000000-0008-0000-0400-000048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a:extLst>
            <a:ext uri="{FF2B5EF4-FFF2-40B4-BE49-F238E27FC236}">
              <a16:creationId xmlns="" xmlns:a16="http://schemas.microsoft.com/office/drawing/2014/main" id="{00000000-0008-0000-0400-000049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a:extLst>
            <a:ext uri="{FF2B5EF4-FFF2-40B4-BE49-F238E27FC236}">
              <a16:creationId xmlns="" xmlns:a16="http://schemas.microsoft.com/office/drawing/2014/main" id="{00000000-0008-0000-0400-00004A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95794</xdr:rowOff>
    </xdr:from>
    <xdr:to>
      <xdr:col>82</xdr:col>
      <xdr:colOff>158750</xdr:colOff>
      <xdr:row>39</xdr:row>
      <xdr:rowOff>25944</xdr:rowOff>
    </xdr:to>
    <xdr:sp macro="" textlink="">
      <xdr:nvSpPr>
        <xdr:cNvPr id="331" name="楕円 330">
          <a:extLst>
            <a:ext uri="{FF2B5EF4-FFF2-40B4-BE49-F238E27FC236}">
              <a16:creationId xmlns="" xmlns:a16="http://schemas.microsoft.com/office/drawing/2014/main" id="{00000000-0008-0000-0400-00004B010000}"/>
            </a:ext>
          </a:extLst>
        </xdr:cNvPr>
        <xdr:cNvSpPr/>
      </xdr:nvSpPr>
      <xdr:spPr>
        <a:xfrm>
          <a:off x="16459200" y="6610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67871</xdr:rowOff>
    </xdr:from>
    <xdr:ext cx="762000" cy="259045"/>
    <xdr:sp macro="" textlink="">
      <xdr:nvSpPr>
        <xdr:cNvPr id="332" name="補助費等該当値テキスト">
          <a:extLst>
            <a:ext uri="{FF2B5EF4-FFF2-40B4-BE49-F238E27FC236}">
              <a16:creationId xmlns="" xmlns:a16="http://schemas.microsoft.com/office/drawing/2014/main" id="{00000000-0008-0000-0400-00004C010000}"/>
            </a:ext>
          </a:extLst>
        </xdr:cNvPr>
        <xdr:cNvSpPr txBox="1"/>
      </xdr:nvSpPr>
      <xdr:spPr>
        <a:xfrm>
          <a:off x="16598900" y="6582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117022</xdr:rowOff>
    </xdr:from>
    <xdr:to>
      <xdr:col>78</xdr:col>
      <xdr:colOff>120650</xdr:colOff>
      <xdr:row>38</xdr:row>
      <xdr:rowOff>47172</xdr:rowOff>
    </xdr:to>
    <xdr:sp macro="" textlink="">
      <xdr:nvSpPr>
        <xdr:cNvPr id="333" name="楕円 332">
          <a:extLst>
            <a:ext uri="{FF2B5EF4-FFF2-40B4-BE49-F238E27FC236}">
              <a16:creationId xmlns="" xmlns:a16="http://schemas.microsoft.com/office/drawing/2014/main" id="{00000000-0008-0000-0400-00004D010000}"/>
            </a:ext>
          </a:extLst>
        </xdr:cNvPr>
        <xdr:cNvSpPr/>
      </xdr:nvSpPr>
      <xdr:spPr>
        <a:xfrm>
          <a:off x="15621000" y="6460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31949</xdr:rowOff>
    </xdr:from>
    <xdr:ext cx="736600" cy="259045"/>
    <xdr:sp macro="" textlink="">
      <xdr:nvSpPr>
        <xdr:cNvPr id="334" name="テキスト ボックス 333">
          <a:extLst>
            <a:ext uri="{FF2B5EF4-FFF2-40B4-BE49-F238E27FC236}">
              <a16:creationId xmlns="" xmlns:a16="http://schemas.microsoft.com/office/drawing/2014/main" id="{00000000-0008-0000-0400-00004E010000}"/>
            </a:ext>
          </a:extLst>
        </xdr:cNvPr>
        <xdr:cNvSpPr txBox="1"/>
      </xdr:nvSpPr>
      <xdr:spPr>
        <a:xfrm>
          <a:off x="15290800" y="6547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169273</xdr:rowOff>
    </xdr:from>
    <xdr:to>
      <xdr:col>74</xdr:col>
      <xdr:colOff>31750</xdr:colOff>
      <xdr:row>38</xdr:row>
      <xdr:rowOff>99423</xdr:rowOff>
    </xdr:to>
    <xdr:sp macro="" textlink="">
      <xdr:nvSpPr>
        <xdr:cNvPr id="335" name="楕円 334">
          <a:extLst>
            <a:ext uri="{FF2B5EF4-FFF2-40B4-BE49-F238E27FC236}">
              <a16:creationId xmlns="" xmlns:a16="http://schemas.microsoft.com/office/drawing/2014/main" id="{00000000-0008-0000-0400-00004F010000}"/>
            </a:ext>
          </a:extLst>
        </xdr:cNvPr>
        <xdr:cNvSpPr/>
      </xdr:nvSpPr>
      <xdr:spPr>
        <a:xfrm>
          <a:off x="14732000" y="6512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84200</xdr:rowOff>
    </xdr:from>
    <xdr:ext cx="762000" cy="259045"/>
    <xdr:sp macro="" textlink="">
      <xdr:nvSpPr>
        <xdr:cNvPr id="336" name="テキスト ボックス 335">
          <a:extLst>
            <a:ext uri="{FF2B5EF4-FFF2-40B4-BE49-F238E27FC236}">
              <a16:creationId xmlns="" xmlns:a16="http://schemas.microsoft.com/office/drawing/2014/main" id="{00000000-0008-0000-0400-000050010000}"/>
            </a:ext>
          </a:extLst>
        </xdr:cNvPr>
        <xdr:cNvSpPr txBox="1"/>
      </xdr:nvSpPr>
      <xdr:spPr>
        <a:xfrm>
          <a:off x="14401800" y="6599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38644</xdr:rowOff>
    </xdr:from>
    <xdr:to>
      <xdr:col>69</xdr:col>
      <xdr:colOff>142875</xdr:colOff>
      <xdr:row>37</xdr:row>
      <xdr:rowOff>140244</xdr:rowOff>
    </xdr:to>
    <xdr:sp macro="" textlink="">
      <xdr:nvSpPr>
        <xdr:cNvPr id="337" name="楕円 336">
          <a:extLst>
            <a:ext uri="{FF2B5EF4-FFF2-40B4-BE49-F238E27FC236}">
              <a16:creationId xmlns="" xmlns:a16="http://schemas.microsoft.com/office/drawing/2014/main" id="{00000000-0008-0000-0400-000051010000}"/>
            </a:ext>
          </a:extLst>
        </xdr:cNvPr>
        <xdr:cNvSpPr/>
      </xdr:nvSpPr>
      <xdr:spPr>
        <a:xfrm>
          <a:off x="13843000" y="6382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125021</xdr:rowOff>
    </xdr:from>
    <xdr:ext cx="762000" cy="259045"/>
    <xdr:sp macro="" textlink="">
      <xdr:nvSpPr>
        <xdr:cNvPr id="338" name="テキスト ボックス 337">
          <a:extLst>
            <a:ext uri="{FF2B5EF4-FFF2-40B4-BE49-F238E27FC236}">
              <a16:creationId xmlns="" xmlns:a16="http://schemas.microsoft.com/office/drawing/2014/main" id="{00000000-0008-0000-0400-000052010000}"/>
            </a:ext>
          </a:extLst>
        </xdr:cNvPr>
        <xdr:cNvSpPr txBox="1"/>
      </xdr:nvSpPr>
      <xdr:spPr>
        <a:xfrm>
          <a:off x="13512800" y="6468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71301</xdr:rowOff>
    </xdr:from>
    <xdr:to>
      <xdr:col>65</xdr:col>
      <xdr:colOff>53975</xdr:colOff>
      <xdr:row>38</xdr:row>
      <xdr:rowOff>1451</xdr:rowOff>
    </xdr:to>
    <xdr:sp macro="" textlink="">
      <xdr:nvSpPr>
        <xdr:cNvPr id="339" name="楕円 338">
          <a:extLst>
            <a:ext uri="{FF2B5EF4-FFF2-40B4-BE49-F238E27FC236}">
              <a16:creationId xmlns="" xmlns:a16="http://schemas.microsoft.com/office/drawing/2014/main" id="{00000000-0008-0000-0400-000053010000}"/>
            </a:ext>
          </a:extLst>
        </xdr:cNvPr>
        <xdr:cNvSpPr/>
      </xdr:nvSpPr>
      <xdr:spPr>
        <a:xfrm>
          <a:off x="12954000" y="6414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157678</xdr:rowOff>
    </xdr:from>
    <xdr:ext cx="762000" cy="259045"/>
    <xdr:sp macro="" textlink="">
      <xdr:nvSpPr>
        <xdr:cNvPr id="340" name="テキスト ボックス 339">
          <a:extLst>
            <a:ext uri="{FF2B5EF4-FFF2-40B4-BE49-F238E27FC236}">
              <a16:creationId xmlns="" xmlns:a16="http://schemas.microsoft.com/office/drawing/2014/main" id="{00000000-0008-0000-0400-000054010000}"/>
            </a:ext>
          </a:extLst>
        </xdr:cNvPr>
        <xdr:cNvSpPr txBox="1"/>
      </xdr:nvSpPr>
      <xdr:spPr>
        <a:xfrm>
          <a:off x="12623800" y="6501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a:extLst>
            <a:ext uri="{FF2B5EF4-FFF2-40B4-BE49-F238E27FC236}">
              <a16:creationId xmlns="" xmlns:a16="http://schemas.microsoft.com/office/drawing/2014/main" id="{00000000-0008-0000-0400-000055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a:extLst>
            <a:ext uri="{FF2B5EF4-FFF2-40B4-BE49-F238E27FC236}">
              <a16:creationId xmlns="" xmlns:a16="http://schemas.microsoft.com/office/drawing/2014/main" id="{00000000-0008-0000-0400-000056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a:extLst>
            <a:ext uri="{FF2B5EF4-FFF2-40B4-BE49-F238E27FC236}">
              <a16:creationId xmlns="" xmlns:a16="http://schemas.microsoft.com/office/drawing/2014/main" id="{00000000-0008-0000-0400-000057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a:extLst>
            <a:ext uri="{FF2B5EF4-FFF2-40B4-BE49-F238E27FC236}">
              <a16:creationId xmlns="" xmlns:a16="http://schemas.microsoft.com/office/drawing/2014/main" id="{00000000-0008-0000-0400-000058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a:extLst>
            <a:ext uri="{FF2B5EF4-FFF2-40B4-BE49-F238E27FC236}">
              <a16:creationId xmlns="" xmlns:a16="http://schemas.microsoft.com/office/drawing/2014/main" id="{00000000-0008-0000-0400-000059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a:extLst>
            <a:ext uri="{FF2B5EF4-FFF2-40B4-BE49-F238E27FC236}">
              <a16:creationId xmlns="" xmlns:a16="http://schemas.microsoft.com/office/drawing/2014/main" id="{00000000-0008-0000-0400-00005A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a:extLst>
            <a:ext uri="{FF2B5EF4-FFF2-40B4-BE49-F238E27FC236}">
              <a16:creationId xmlns="" xmlns:a16="http://schemas.microsoft.com/office/drawing/2014/main" id="{00000000-0008-0000-0400-00005B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a:extLst>
            <a:ext uri="{FF2B5EF4-FFF2-40B4-BE49-F238E27FC236}">
              <a16:creationId xmlns="" xmlns:a16="http://schemas.microsoft.com/office/drawing/2014/main" id="{00000000-0008-0000-0400-00005C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a:extLst>
            <a:ext uri="{FF2B5EF4-FFF2-40B4-BE49-F238E27FC236}">
              <a16:creationId xmlns="" xmlns:a16="http://schemas.microsoft.com/office/drawing/2014/main" id="{00000000-0008-0000-0400-00005D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a:extLst>
            <a:ext uri="{FF2B5EF4-FFF2-40B4-BE49-F238E27FC236}">
              <a16:creationId xmlns="" xmlns:a16="http://schemas.microsoft.com/office/drawing/2014/main" id="{00000000-0008-0000-0400-00005E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a:extLst>
            <a:ext uri="{FF2B5EF4-FFF2-40B4-BE49-F238E27FC236}">
              <a16:creationId xmlns="" xmlns:a16="http://schemas.microsoft.com/office/drawing/2014/main" id="{00000000-0008-0000-0400-00005F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公債費は、前年度と比較して</a:t>
          </a:r>
          <a:r>
            <a:rPr kumimoji="1" lang="en-US" altLang="ja-JP" sz="1100">
              <a:solidFill>
                <a:schemeClr val="dk1"/>
              </a:solidFill>
              <a:effectLst/>
              <a:latin typeface="+mn-lt"/>
              <a:ea typeface="+mn-ea"/>
              <a:cs typeface="+mn-cs"/>
            </a:rPr>
            <a:t>0.4</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a:t>
          </a:r>
          <a:r>
            <a:rPr kumimoji="1" lang="ja-JP" altLang="en-US" sz="1100">
              <a:solidFill>
                <a:schemeClr val="dk1"/>
              </a:solidFill>
              <a:effectLst/>
              <a:latin typeface="+mn-lt"/>
              <a:ea typeface="+mn-ea"/>
              <a:cs typeface="+mn-cs"/>
            </a:rPr>
            <a:t>ているが、</a:t>
          </a:r>
          <a:r>
            <a:rPr kumimoji="1" lang="ja-JP" altLang="ja-JP" sz="1100">
              <a:solidFill>
                <a:schemeClr val="dk1"/>
              </a:solidFill>
              <a:effectLst/>
              <a:latin typeface="+mn-lt"/>
              <a:ea typeface="+mn-ea"/>
              <a:cs typeface="+mn-cs"/>
            </a:rPr>
            <a:t>類似団体平均を上回る水準が続いている。</a:t>
          </a:r>
          <a:endParaRPr lang="ja-JP" altLang="ja-JP" sz="1400">
            <a:effectLst/>
          </a:endParaRPr>
        </a:p>
        <a:p>
          <a:r>
            <a:rPr kumimoji="1" lang="ja-JP" altLang="ja-JP" sz="1100">
              <a:solidFill>
                <a:schemeClr val="dk1"/>
              </a:solidFill>
              <a:effectLst/>
              <a:latin typeface="+mn-lt"/>
              <a:ea typeface="+mn-ea"/>
              <a:cs typeface="+mn-cs"/>
            </a:rPr>
            <a:t>今後も大規模事業（新庁舎等建設事業・小学校統合事業）の財源とする新発債の償還が見込まれていることから、既発債の償還状況を考慮しながら、本町の財政規模に応じた計画性のある起債発行に努める。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52" name="テキスト ボックス 351">
          <a:extLst>
            <a:ext uri="{FF2B5EF4-FFF2-40B4-BE49-F238E27FC236}">
              <a16:creationId xmlns="" xmlns:a16="http://schemas.microsoft.com/office/drawing/2014/main" id="{00000000-0008-0000-0400-000060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a:extLst>
            <a:ext uri="{FF2B5EF4-FFF2-40B4-BE49-F238E27FC236}">
              <a16:creationId xmlns="" xmlns:a16="http://schemas.microsoft.com/office/drawing/2014/main" id="{00000000-0008-0000-0400-000061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a:extLst>
            <a:ext uri="{FF2B5EF4-FFF2-40B4-BE49-F238E27FC236}">
              <a16:creationId xmlns="" xmlns:a16="http://schemas.microsoft.com/office/drawing/2014/main" id="{00000000-0008-0000-0400-000062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5" name="直線コネクタ 354">
          <a:extLst>
            <a:ext uri="{FF2B5EF4-FFF2-40B4-BE49-F238E27FC236}">
              <a16:creationId xmlns="" xmlns:a16="http://schemas.microsoft.com/office/drawing/2014/main" id="{00000000-0008-0000-0400-000063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6" name="テキスト ボックス 355">
          <a:extLst>
            <a:ext uri="{FF2B5EF4-FFF2-40B4-BE49-F238E27FC236}">
              <a16:creationId xmlns="" xmlns:a16="http://schemas.microsoft.com/office/drawing/2014/main" id="{00000000-0008-0000-0400-000064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7" name="直線コネクタ 356">
          <a:extLst>
            <a:ext uri="{FF2B5EF4-FFF2-40B4-BE49-F238E27FC236}">
              <a16:creationId xmlns="" xmlns:a16="http://schemas.microsoft.com/office/drawing/2014/main" id="{00000000-0008-0000-0400-000065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8" name="テキスト ボックス 357">
          <a:extLst>
            <a:ext uri="{FF2B5EF4-FFF2-40B4-BE49-F238E27FC236}">
              <a16:creationId xmlns="" xmlns:a16="http://schemas.microsoft.com/office/drawing/2014/main" id="{00000000-0008-0000-0400-000066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9" name="直線コネクタ 358">
          <a:extLst>
            <a:ext uri="{FF2B5EF4-FFF2-40B4-BE49-F238E27FC236}">
              <a16:creationId xmlns="" xmlns:a16="http://schemas.microsoft.com/office/drawing/2014/main" id="{00000000-0008-0000-0400-000067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0" name="テキスト ボックス 359">
          <a:extLst>
            <a:ext uri="{FF2B5EF4-FFF2-40B4-BE49-F238E27FC236}">
              <a16:creationId xmlns="" xmlns:a16="http://schemas.microsoft.com/office/drawing/2014/main" id="{00000000-0008-0000-0400-000068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1" name="直線コネクタ 360">
          <a:extLst>
            <a:ext uri="{FF2B5EF4-FFF2-40B4-BE49-F238E27FC236}">
              <a16:creationId xmlns="" xmlns:a16="http://schemas.microsoft.com/office/drawing/2014/main" id="{00000000-0008-0000-0400-000069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2" name="テキスト ボックス 361">
          <a:extLst>
            <a:ext uri="{FF2B5EF4-FFF2-40B4-BE49-F238E27FC236}">
              <a16:creationId xmlns="" xmlns:a16="http://schemas.microsoft.com/office/drawing/2014/main" id="{00000000-0008-0000-0400-00006A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a:extLst>
            <a:ext uri="{FF2B5EF4-FFF2-40B4-BE49-F238E27FC236}">
              <a16:creationId xmlns="" xmlns:a16="http://schemas.microsoft.com/office/drawing/2014/main" id="{00000000-0008-0000-0400-00006B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a:extLst>
            <a:ext uri="{FF2B5EF4-FFF2-40B4-BE49-F238E27FC236}">
              <a16:creationId xmlns="" xmlns:a16="http://schemas.microsoft.com/office/drawing/2014/main" id="{00000000-0008-0000-0400-00006C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12700</xdr:rowOff>
    </xdr:from>
    <xdr:to>
      <xdr:col>24</xdr:col>
      <xdr:colOff>25400</xdr:colOff>
      <xdr:row>80</xdr:row>
      <xdr:rowOff>94996</xdr:rowOff>
    </xdr:to>
    <xdr:cxnSp macro="">
      <xdr:nvCxnSpPr>
        <xdr:cNvPr id="365" name="直線コネクタ 364">
          <a:extLst>
            <a:ext uri="{FF2B5EF4-FFF2-40B4-BE49-F238E27FC236}">
              <a16:creationId xmlns="" xmlns:a16="http://schemas.microsoft.com/office/drawing/2014/main" id="{00000000-0008-0000-0400-00006D010000}"/>
            </a:ext>
          </a:extLst>
        </xdr:cNvPr>
        <xdr:cNvCxnSpPr/>
      </xdr:nvCxnSpPr>
      <xdr:spPr>
        <a:xfrm flipV="1">
          <a:off x="4826000" y="12700000"/>
          <a:ext cx="0" cy="1110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67073</xdr:rowOff>
    </xdr:from>
    <xdr:ext cx="762000" cy="259045"/>
    <xdr:sp macro="" textlink="">
      <xdr:nvSpPr>
        <xdr:cNvPr id="366" name="公債費最小値テキスト">
          <a:extLst>
            <a:ext uri="{FF2B5EF4-FFF2-40B4-BE49-F238E27FC236}">
              <a16:creationId xmlns="" xmlns:a16="http://schemas.microsoft.com/office/drawing/2014/main" id="{00000000-0008-0000-0400-00006E010000}"/>
            </a:ext>
          </a:extLst>
        </xdr:cNvPr>
        <xdr:cNvSpPr txBox="1"/>
      </xdr:nvSpPr>
      <xdr:spPr>
        <a:xfrm>
          <a:off x="4914900" y="13783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94996</xdr:rowOff>
    </xdr:from>
    <xdr:to>
      <xdr:col>24</xdr:col>
      <xdr:colOff>114300</xdr:colOff>
      <xdr:row>80</xdr:row>
      <xdr:rowOff>94996</xdr:rowOff>
    </xdr:to>
    <xdr:cxnSp macro="">
      <xdr:nvCxnSpPr>
        <xdr:cNvPr id="367" name="直線コネクタ 366">
          <a:extLst>
            <a:ext uri="{FF2B5EF4-FFF2-40B4-BE49-F238E27FC236}">
              <a16:creationId xmlns="" xmlns:a16="http://schemas.microsoft.com/office/drawing/2014/main" id="{00000000-0008-0000-0400-00006F010000}"/>
            </a:ext>
          </a:extLst>
        </xdr:cNvPr>
        <xdr:cNvCxnSpPr/>
      </xdr:nvCxnSpPr>
      <xdr:spPr>
        <a:xfrm>
          <a:off x="4737100" y="13810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99077</xdr:rowOff>
    </xdr:from>
    <xdr:ext cx="762000" cy="259045"/>
    <xdr:sp macro="" textlink="">
      <xdr:nvSpPr>
        <xdr:cNvPr id="368" name="公債費最大値テキスト">
          <a:extLst>
            <a:ext uri="{FF2B5EF4-FFF2-40B4-BE49-F238E27FC236}">
              <a16:creationId xmlns="" xmlns:a16="http://schemas.microsoft.com/office/drawing/2014/main" id="{00000000-0008-0000-0400-000070010000}"/>
            </a:ext>
          </a:extLst>
        </xdr:cNvPr>
        <xdr:cNvSpPr txBox="1"/>
      </xdr:nvSpPr>
      <xdr:spPr>
        <a:xfrm>
          <a:off x="4914900" y="1244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12700</xdr:rowOff>
    </xdr:from>
    <xdr:to>
      <xdr:col>24</xdr:col>
      <xdr:colOff>114300</xdr:colOff>
      <xdr:row>74</xdr:row>
      <xdr:rowOff>12700</xdr:rowOff>
    </xdr:to>
    <xdr:cxnSp macro="">
      <xdr:nvCxnSpPr>
        <xdr:cNvPr id="369" name="直線コネクタ 368">
          <a:extLst>
            <a:ext uri="{FF2B5EF4-FFF2-40B4-BE49-F238E27FC236}">
              <a16:creationId xmlns="" xmlns:a16="http://schemas.microsoft.com/office/drawing/2014/main" id="{00000000-0008-0000-0400-000071010000}"/>
            </a:ext>
          </a:extLst>
        </xdr:cNvPr>
        <xdr:cNvCxnSpPr/>
      </xdr:nvCxnSpPr>
      <xdr:spPr>
        <a:xfrm>
          <a:off x="4737100" y="1270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21844</xdr:rowOff>
    </xdr:from>
    <xdr:to>
      <xdr:col>24</xdr:col>
      <xdr:colOff>25400</xdr:colOff>
      <xdr:row>78</xdr:row>
      <xdr:rowOff>40132</xdr:rowOff>
    </xdr:to>
    <xdr:cxnSp macro="">
      <xdr:nvCxnSpPr>
        <xdr:cNvPr id="370" name="直線コネクタ 369">
          <a:extLst>
            <a:ext uri="{FF2B5EF4-FFF2-40B4-BE49-F238E27FC236}">
              <a16:creationId xmlns="" xmlns:a16="http://schemas.microsoft.com/office/drawing/2014/main" id="{00000000-0008-0000-0400-000072010000}"/>
            </a:ext>
          </a:extLst>
        </xdr:cNvPr>
        <xdr:cNvCxnSpPr/>
      </xdr:nvCxnSpPr>
      <xdr:spPr>
        <a:xfrm flipV="1">
          <a:off x="3987800" y="13394944"/>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8145</xdr:rowOff>
    </xdr:from>
    <xdr:ext cx="762000" cy="259045"/>
    <xdr:sp macro="" textlink="">
      <xdr:nvSpPr>
        <xdr:cNvPr id="371" name="公債費平均値テキスト">
          <a:extLst>
            <a:ext uri="{FF2B5EF4-FFF2-40B4-BE49-F238E27FC236}">
              <a16:creationId xmlns="" xmlns:a16="http://schemas.microsoft.com/office/drawing/2014/main" id="{00000000-0008-0000-0400-000073010000}"/>
            </a:ext>
          </a:extLst>
        </xdr:cNvPr>
        <xdr:cNvSpPr txBox="1"/>
      </xdr:nvSpPr>
      <xdr:spPr>
        <a:xfrm>
          <a:off x="4914900" y="13038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163068</xdr:rowOff>
    </xdr:from>
    <xdr:to>
      <xdr:col>24</xdr:col>
      <xdr:colOff>76200</xdr:colOff>
      <xdr:row>77</xdr:row>
      <xdr:rowOff>93218</xdr:rowOff>
    </xdr:to>
    <xdr:sp macro="" textlink="">
      <xdr:nvSpPr>
        <xdr:cNvPr id="372" name="フローチャート: 判断 371">
          <a:extLst>
            <a:ext uri="{FF2B5EF4-FFF2-40B4-BE49-F238E27FC236}">
              <a16:creationId xmlns="" xmlns:a16="http://schemas.microsoft.com/office/drawing/2014/main" id="{00000000-0008-0000-0400-000074010000}"/>
            </a:ext>
          </a:extLst>
        </xdr:cNvPr>
        <xdr:cNvSpPr/>
      </xdr:nvSpPr>
      <xdr:spPr>
        <a:xfrm>
          <a:off x="4775200" y="1319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26415</xdr:rowOff>
    </xdr:from>
    <xdr:to>
      <xdr:col>19</xdr:col>
      <xdr:colOff>187325</xdr:colOff>
      <xdr:row>78</xdr:row>
      <xdr:rowOff>40132</xdr:rowOff>
    </xdr:to>
    <xdr:cxnSp macro="">
      <xdr:nvCxnSpPr>
        <xdr:cNvPr id="373" name="直線コネクタ 372">
          <a:extLst>
            <a:ext uri="{FF2B5EF4-FFF2-40B4-BE49-F238E27FC236}">
              <a16:creationId xmlns="" xmlns:a16="http://schemas.microsoft.com/office/drawing/2014/main" id="{00000000-0008-0000-0400-000075010000}"/>
            </a:ext>
          </a:extLst>
        </xdr:cNvPr>
        <xdr:cNvCxnSpPr/>
      </xdr:nvCxnSpPr>
      <xdr:spPr>
        <a:xfrm>
          <a:off x="3098800" y="13399515"/>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19050</xdr:rowOff>
    </xdr:from>
    <xdr:to>
      <xdr:col>20</xdr:col>
      <xdr:colOff>38100</xdr:colOff>
      <xdr:row>77</xdr:row>
      <xdr:rowOff>120650</xdr:rowOff>
    </xdr:to>
    <xdr:sp macro="" textlink="">
      <xdr:nvSpPr>
        <xdr:cNvPr id="374" name="フローチャート: 判断 373">
          <a:extLst>
            <a:ext uri="{FF2B5EF4-FFF2-40B4-BE49-F238E27FC236}">
              <a16:creationId xmlns="" xmlns:a16="http://schemas.microsoft.com/office/drawing/2014/main" id="{00000000-0008-0000-0400-000076010000}"/>
            </a:ext>
          </a:extLst>
        </xdr:cNvPr>
        <xdr:cNvSpPr/>
      </xdr:nvSpPr>
      <xdr:spPr>
        <a:xfrm>
          <a:off x="3937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130827</xdr:rowOff>
    </xdr:from>
    <xdr:ext cx="736600" cy="259045"/>
    <xdr:sp macro="" textlink="">
      <xdr:nvSpPr>
        <xdr:cNvPr id="375" name="テキスト ボックス 374">
          <a:extLst>
            <a:ext uri="{FF2B5EF4-FFF2-40B4-BE49-F238E27FC236}">
              <a16:creationId xmlns="" xmlns:a16="http://schemas.microsoft.com/office/drawing/2014/main" id="{00000000-0008-0000-0400-000077010000}"/>
            </a:ext>
          </a:extLst>
        </xdr:cNvPr>
        <xdr:cNvSpPr txBox="1"/>
      </xdr:nvSpPr>
      <xdr:spPr>
        <a:xfrm>
          <a:off x="3606800" y="1298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26415</xdr:rowOff>
    </xdr:from>
    <xdr:to>
      <xdr:col>15</xdr:col>
      <xdr:colOff>98425</xdr:colOff>
      <xdr:row>78</xdr:row>
      <xdr:rowOff>40132</xdr:rowOff>
    </xdr:to>
    <xdr:cxnSp macro="">
      <xdr:nvCxnSpPr>
        <xdr:cNvPr id="376" name="直線コネクタ 375">
          <a:extLst>
            <a:ext uri="{FF2B5EF4-FFF2-40B4-BE49-F238E27FC236}">
              <a16:creationId xmlns="" xmlns:a16="http://schemas.microsoft.com/office/drawing/2014/main" id="{00000000-0008-0000-0400-000078010000}"/>
            </a:ext>
          </a:extLst>
        </xdr:cNvPr>
        <xdr:cNvCxnSpPr/>
      </xdr:nvCxnSpPr>
      <xdr:spPr>
        <a:xfrm flipV="1">
          <a:off x="2209800" y="13399515"/>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158496</xdr:rowOff>
    </xdr:from>
    <xdr:to>
      <xdr:col>15</xdr:col>
      <xdr:colOff>149225</xdr:colOff>
      <xdr:row>77</xdr:row>
      <xdr:rowOff>88646</xdr:rowOff>
    </xdr:to>
    <xdr:sp macro="" textlink="">
      <xdr:nvSpPr>
        <xdr:cNvPr id="377" name="フローチャート: 判断 376">
          <a:extLst>
            <a:ext uri="{FF2B5EF4-FFF2-40B4-BE49-F238E27FC236}">
              <a16:creationId xmlns="" xmlns:a16="http://schemas.microsoft.com/office/drawing/2014/main" id="{00000000-0008-0000-0400-000079010000}"/>
            </a:ext>
          </a:extLst>
        </xdr:cNvPr>
        <xdr:cNvSpPr/>
      </xdr:nvSpPr>
      <xdr:spPr>
        <a:xfrm>
          <a:off x="30480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98823</xdr:rowOff>
    </xdr:from>
    <xdr:ext cx="762000" cy="259045"/>
    <xdr:sp macro="" textlink="">
      <xdr:nvSpPr>
        <xdr:cNvPr id="378" name="テキスト ボックス 377">
          <a:extLst>
            <a:ext uri="{FF2B5EF4-FFF2-40B4-BE49-F238E27FC236}">
              <a16:creationId xmlns="" xmlns:a16="http://schemas.microsoft.com/office/drawing/2014/main" id="{00000000-0008-0000-0400-00007A010000}"/>
            </a:ext>
          </a:extLst>
        </xdr:cNvPr>
        <xdr:cNvSpPr txBox="1"/>
      </xdr:nvSpPr>
      <xdr:spPr>
        <a:xfrm>
          <a:off x="2717800" y="12957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40132</xdr:rowOff>
    </xdr:from>
    <xdr:to>
      <xdr:col>11</xdr:col>
      <xdr:colOff>9525</xdr:colOff>
      <xdr:row>78</xdr:row>
      <xdr:rowOff>58420</xdr:rowOff>
    </xdr:to>
    <xdr:cxnSp macro="">
      <xdr:nvCxnSpPr>
        <xdr:cNvPr id="379" name="直線コネクタ 378">
          <a:extLst>
            <a:ext uri="{FF2B5EF4-FFF2-40B4-BE49-F238E27FC236}">
              <a16:creationId xmlns="" xmlns:a16="http://schemas.microsoft.com/office/drawing/2014/main" id="{00000000-0008-0000-0400-00007B010000}"/>
            </a:ext>
          </a:extLst>
        </xdr:cNvPr>
        <xdr:cNvCxnSpPr/>
      </xdr:nvCxnSpPr>
      <xdr:spPr>
        <a:xfrm flipV="1">
          <a:off x="1320800" y="1341323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9906</xdr:rowOff>
    </xdr:from>
    <xdr:to>
      <xdr:col>11</xdr:col>
      <xdr:colOff>60325</xdr:colOff>
      <xdr:row>77</xdr:row>
      <xdr:rowOff>111506</xdr:rowOff>
    </xdr:to>
    <xdr:sp macro="" textlink="">
      <xdr:nvSpPr>
        <xdr:cNvPr id="380" name="フローチャート: 判断 379">
          <a:extLst>
            <a:ext uri="{FF2B5EF4-FFF2-40B4-BE49-F238E27FC236}">
              <a16:creationId xmlns="" xmlns:a16="http://schemas.microsoft.com/office/drawing/2014/main" id="{00000000-0008-0000-0400-00007C010000}"/>
            </a:ext>
          </a:extLst>
        </xdr:cNvPr>
        <xdr:cNvSpPr/>
      </xdr:nvSpPr>
      <xdr:spPr>
        <a:xfrm>
          <a:off x="2159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121683</xdr:rowOff>
    </xdr:from>
    <xdr:ext cx="762000" cy="259045"/>
    <xdr:sp macro="" textlink="">
      <xdr:nvSpPr>
        <xdr:cNvPr id="381" name="テキスト ボックス 380">
          <a:extLst>
            <a:ext uri="{FF2B5EF4-FFF2-40B4-BE49-F238E27FC236}">
              <a16:creationId xmlns="" xmlns:a16="http://schemas.microsoft.com/office/drawing/2014/main" id="{00000000-0008-0000-0400-00007D010000}"/>
            </a:ext>
          </a:extLst>
        </xdr:cNvPr>
        <xdr:cNvSpPr txBox="1"/>
      </xdr:nvSpPr>
      <xdr:spPr>
        <a:xfrm>
          <a:off x="1828800" y="12980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23622</xdr:rowOff>
    </xdr:from>
    <xdr:to>
      <xdr:col>6</xdr:col>
      <xdr:colOff>171450</xdr:colOff>
      <xdr:row>77</xdr:row>
      <xdr:rowOff>125222</xdr:rowOff>
    </xdr:to>
    <xdr:sp macro="" textlink="">
      <xdr:nvSpPr>
        <xdr:cNvPr id="382" name="フローチャート: 判断 381">
          <a:extLst>
            <a:ext uri="{FF2B5EF4-FFF2-40B4-BE49-F238E27FC236}">
              <a16:creationId xmlns="" xmlns:a16="http://schemas.microsoft.com/office/drawing/2014/main" id="{00000000-0008-0000-0400-00007E010000}"/>
            </a:ext>
          </a:extLst>
        </xdr:cNvPr>
        <xdr:cNvSpPr/>
      </xdr:nvSpPr>
      <xdr:spPr>
        <a:xfrm>
          <a:off x="1270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135399</xdr:rowOff>
    </xdr:from>
    <xdr:ext cx="762000" cy="259045"/>
    <xdr:sp macro="" textlink="">
      <xdr:nvSpPr>
        <xdr:cNvPr id="383" name="テキスト ボックス 382">
          <a:extLst>
            <a:ext uri="{FF2B5EF4-FFF2-40B4-BE49-F238E27FC236}">
              <a16:creationId xmlns="" xmlns:a16="http://schemas.microsoft.com/office/drawing/2014/main" id="{00000000-0008-0000-0400-00007F010000}"/>
            </a:ext>
          </a:extLst>
        </xdr:cNvPr>
        <xdr:cNvSpPr txBox="1"/>
      </xdr:nvSpPr>
      <xdr:spPr>
        <a:xfrm>
          <a:off x="939800" y="1299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a:extLst>
            <a:ext uri="{FF2B5EF4-FFF2-40B4-BE49-F238E27FC236}">
              <a16:creationId xmlns="" xmlns:a16="http://schemas.microsoft.com/office/drawing/2014/main" id="{00000000-0008-0000-0400-000080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a:extLst>
            <a:ext uri="{FF2B5EF4-FFF2-40B4-BE49-F238E27FC236}">
              <a16:creationId xmlns="" xmlns:a16="http://schemas.microsoft.com/office/drawing/2014/main" id="{00000000-0008-0000-0400-000081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a:extLst>
            <a:ext uri="{FF2B5EF4-FFF2-40B4-BE49-F238E27FC236}">
              <a16:creationId xmlns="" xmlns:a16="http://schemas.microsoft.com/office/drawing/2014/main" id="{00000000-0008-0000-0400-000082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a:extLst>
            <a:ext uri="{FF2B5EF4-FFF2-40B4-BE49-F238E27FC236}">
              <a16:creationId xmlns="" xmlns:a16="http://schemas.microsoft.com/office/drawing/2014/main" id="{00000000-0008-0000-0400-000083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a:extLst>
            <a:ext uri="{FF2B5EF4-FFF2-40B4-BE49-F238E27FC236}">
              <a16:creationId xmlns="" xmlns:a16="http://schemas.microsoft.com/office/drawing/2014/main" id="{00000000-0008-0000-0400-000084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142494</xdr:rowOff>
    </xdr:from>
    <xdr:to>
      <xdr:col>24</xdr:col>
      <xdr:colOff>76200</xdr:colOff>
      <xdr:row>78</xdr:row>
      <xdr:rowOff>72644</xdr:rowOff>
    </xdr:to>
    <xdr:sp macro="" textlink="">
      <xdr:nvSpPr>
        <xdr:cNvPr id="389" name="楕円 388">
          <a:extLst>
            <a:ext uri="{FF2B5EF4-FFF2-40B4-BE49-F238E27FC236}">
              <a16:creationId xmlns="" xmlns:a16="http://schemas.microsoft.com/office/drawing/2014/main" id="{00000000-0008-0000-0400-000085010000}"/>
            </a:ext>
          </a:extLst>
        </xdr:cNvPr>
        <xdr:cNvSpPr/>
      </xdr:nvSpPr>
      <xdr:spPr>
        <a:xfrm>
          <a:off x="4775200" y="13344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114571</xdr:rowOff>
    </xdr:from>
    <xdr:ext cx="762000" cy="259045"/>
    <xdr:sp macro="" textlink="">
      <xdr:nvSpPr>
        <xdr:cNvPr id="390" name="公債費該当値テキスト">
          <a:extLst>
            <a:ext uri="{FF2B5EF4-FFF2-40B4-BE49-F238E27FC236}">
              <a16:creationId xmlns="" xmlns:a16="http://schemas.microsoft.com/office/drawing/2014/main" id="{00000000-0008-0000-0400-000086010000}"/>
            </a:ext>
          </a:extLst>
        </xdr:cNvPr>
        <xdr:cNvSpPr txBox="1"/>
      </xdr:nvSpPr>
      <xdr:spPr>
        <a:xfrm>
          <a:off x="4914900" y="1331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160782</xdr:rowOff>
    </xdr:from>
    <xdr:to>
      <xdr:col>20</xdr:col>
      <xdr:colOff>38100</xdr:colOff>
      <xdr:row>78</xdr:row>
      <xdr:rowOff>90932</xdr:rowOff>
    </xdr:to>
    <xdr:sp macro="" textlink="">
      <xdr:nvSpPr>
        <xdr:cNvPr id="391" name="楕円 390">
          <a:extLst>
            <a:ext uri="{FF2B5EF4-FFF2-40B4-BE49-F238E27FC236}">
              <a16:creationId xmlns="" xmlns:a16="http://schemas.microsoft.com/office/drawing/2014/main" id="{00000000-0008-0000-0400-000087010000}"/>
            </a:ext>
          </a:extLst>
        </xdr:cNvPr>
        <xdr:cNvSpPr/>
      </xdr:nvSpPr>
      <xdr:spPr>
        <a:xfrm>
          <a:off x="3937000" y="1336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75709</xdr:rowOff>
    </xdr:from>
    <xdr:ext cx="736600" cy="259045"/>
    <xdr:sp macro="" textlink="">
      <xdr:nvSpPr>
        <xdr:cNvPr id="392" name="テキスト ボックス 391">
          <a:extLst>
            <a:ext uri="{FF2B5EF4-FFF2-40B4-BE49-F238E27FC236}">
              <a16:creationId xmlns="" xmlns:a16="http://schemas.microsoft.com/office/drawing/2014/main" id="{00000000-0008-0000-0400-000088010000}"/>
            </a:ext>
          </a:extLst>
        </xdr:cNvPr>
        <xdr:cNvSpPr txBox="1"/>
      </xdr:nvSpPr>
      <xdr:spPr>
        <a:xfrm>
          <a:off x="3606800" y="134488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147065</xdr:rowOff>
    </xdr:from>
    <xdr:to>
      <xdr:col>15</xdr:col>
      <xdr:colOff>149225</xdr:colOff>
      <xdr:row>78</xdr:row>
      <xdr:rowOff>77215</xdr:rowOff>
    </xdr:to>
    <xdr:sp macro="" textlink="">
      <xdr:nvSpPr>
        <xdr:cNvPr id="393" name="楕円 392">
          <a:extLst>
            <a:ext uri="{FF2B5EF4-FFF2-40B4-BE49-F238E27FC236}">
              <a16:creationId xmlns="" xmlns:a16="http://schemas.microsoft.com/office/drawing/2014/main" id="{00000000-0008-0000-0400-000089010000}"/>
            </a:ext>
          </a:extLst>
        </xdr:cNvPr>
        <xdr:cNvSpPr/>
      </xdr:nvSpPr>
      <xdr:spPr>
        <a:xfrm>
          <a:off x="3048000" y="1334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61992</xdr:rowOff>
    </xdr:from>
    <xdr:ext cx="762000" cy="259045"/>
    <xdr:sp macro="" textlink="">
      <xdr:nvSpPr>
        <xdr:cNvPr id="394" name="テキスト ボックス 393">
          <a:extLst>
            <a:ext uri="{FF2B5EF4-FFF2-40B4-BE49-F238E27FC236}">
              <a16:creationId xmlns="" xmlns:a16="http://schemas.microsoft.com/office/drawing/2014/main" id="{00000000-0008-0000-0400-00008A010000}"/>
            </a:ext>
          </a:extLst>
        </xdr:cNvPr>
        <xdr:cNvSpPr txBox="1"/>
      </xdr:nvSpPr>
      <xdr:spPr>
        <a:xfrm>
          <a:off x="27178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160782</xdr:rowOff>
    </xdr:from>
    <xdr:to>
      <xdr:col>11</xdr:col>
      <xdr:colOff>60325</xdr:colOff>
      <xdr:row>78</xdr:row>
      <xdr:rowOff>90932</xdr:rowOff>
    </xdr:to>
    <xdr:sp macro="" textlink="">
      <xdr:nvSpPr>
        <xdr:cNvPr id="395" name="楕円 394">
          <a:extLst>
            <a:ext uri="{FF2B5EF4-FFF2-40B4-BE49-F238E27FC236}">
              <a16:creationId xmlns="" xmlns:a16="http://schemas.microsoft.com/office/drawing/2014/main" id="{00000000-0008-0000-0400-00008B010000}"/>
            </a:ext>
          </a:extLst>
        </xdr:cNvPr>
        <xdr:cNvSpPr/>
      </xdr:nvSpPr>
      <xdr:spPr>
        <a:xfrm>
          <a:off x="2159000" y="1336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75709</xdr:rowOff>
    </xdr:from>
    <xdr:ext cx="762000" cy="259045"/>
    <xdr:sp macro="" textlink="">
      <xdr:nvSpPr>
        <xdr:cNvPr id="396" name="テキスト ボックス 395">
          <a:extLst>
            <a:ext uri="{FF2B5EF4-FFF2-40B4-BE49-F238E27FC236}">
              <a16:creationId xmlns="" xmlns:a16="http://schemas.microsoft.com/office/drawing/2014/main" id="{00000000-0008-0000-0400-00008C010000}"/>
            </a:ext>
          </a:extLst>
        </xdr:cNvPr>
        <xdr:cNvSpPr txBox="1"/>
      </xdr:nvSpPr>
      <xdr:spPr>
        <a:xfrm>
          <a:off x="1828800" y="1344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7620</xdr:rowOff>
    </xdr:from>
    <xdr:to>
      <xdr:col>6</xdr:col>
      <xdr:colOff>171450</xdr:colOff>
      <xdr:row>78</xdr:row>
      <xdr:rowOff>109220</xdr:rowOff>
    </xdr:to>
    <xdr:sp macro="" textlink="">
      <xdr:nvSpPr>
        <xdr:cNvPr id="397" name="楕円 396">
          <a:extLst>
            <a:ext uri="{FF2B5EF4-FFF2-40B4-BE49-F238E27FC236}">
              <a16:creationId xmlns="" xmlns:a16="http://schemas.microsoft.com/office/drawing/2014/main" id="{00000000-0008-0000-0400-00008D010000}"/>
            </a:ext>
          </a:extLst>
        </xdr:cNvPr>
        <xdr:cNvSpPr/>
      </xdr:nvSpPr>
      <xdr:spPr>
        <a:xfrm>
          <a:off x="12700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93997</xdr:rowOff>
    </xdr:from>
    <xdr:ext cx="762000" cy="259045"/>
    <xdr:sp macro="" textlink="">
      <xdr:nvSpPr>
        <xdr:cNvPr id="398" name="テキスト ボックス 397">
          <a:extLst>
            <a:ext uri="{FF2B5EF4-FFF2-40B4-BE49-F238E27FC236}">
              <a16:creationId xmlns="" xmlns:a16="http://schemas.microsoft.com/office/drawing/2014/main" id="{00000000-0008-0000-0400-00008E010000}"/>
            </a:ext>
          </a:extLst>
        </xdr:cNvPr>
        <xdr:cNvSpPr txBox="1"/>
      </xdr:nvSpPr>
      <xdr:spPr>
        <a:xfrm>
          <a:off x="9398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a:extLst>
            <a:ext uri="{FF2B5EF4-FFF2-40B4-BE49-F238E27FC236}">
              <a16:creationId xmlns="" xmlns:a16="http://schemas.microsoft.com/office/drawing/2014/main" id="{00000000-0008-0000-0400-00008F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a:extLst>
            <a:ext uri="{FF2B5EF4-FFF2-40B4-BE49-F238E27FC236}">
              <a16:creationId xmlns="" xmlns:a16="http://schemas.microsoft.com/office/drawing/2014/main" id="{00000000-0008-0000-0400-000090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a:extLst>
            <a:ext uri="{FF2B5EF4-FFF2-40B4-BE49-F238E27FC236}">
              <a16:creationId xmlns="" xmlns:a16="http://schemas.microsoft.com/office/drawing/2014/main" id="{00000000-0008-0000-0400-000091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a:extLst>
            <a:ext uri="{FF2B5EF4-FFF2-40B4-BE49-F238E27FC236}">
              <a16:creationId xmlns="" xmlns:a16="http://schemas.microsoft.com/office/drawing/2014/main" id="{00000000-0008-0000-0400-000092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a:extLst>
            <a:ext uri="{FF2B5EF4-FFF2-40B4-BE49-F238E27FC236}">
              <a16:creationId xmlns="" xmlns:a16="http://schemas.microsoft.com/office/drawing/2014/main" id="{00000000-0008-0000-0400-000093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a:extLst>
            <a:ext uri="{FF2B5EF4-FFF2-40B4-BE49-F238E27FC236}">
              <a16:creationId xmlns="" xmlns:a16="http://schemas.microsoft.com/office/drawing/2014/main" id="{00000000-0008-0000-0400-000094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a:extLst>
            <a:ext uri="{FF2B5EF4-FFF2-40B4-BE49-F238E27FC236}">
              <a16:creationId xmlns="" xmlns:a16="http://schemas.microsoft.com/office/drawing/2014/main" id="{00000000-0008-0000-0400-000095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a:extLst>
            <a:ext uri="{FF2B5EF4-FFF2-40B4-BE49-F238E27FC236}">
              <a16:creationId xmlns="" xmlns:a16="http://schemas.microsoft.com/office/drawing/2014/main" id="{00000000-0008-0000-0400-000096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a:extLst>
            <a:ext uri="{FF2B5EF4-FFF2-40B4-BE49-F238E27FC236}">
              <a16:creationId xmlns="" xmlns:a16="http://schemas.microsoft.com/office/drawing/2014/main" id="{00000000-0008-0000-0400-000097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a:extLst>
            <a:ext uri="{FF2B5EF4-FFF2-40B4-BE49-F238E27FC236}">
              <a16:creationId xmlns="" xmlns:a16="http://schemas.microsoft.com/office/drawing/2014/main" id="{00000000-0008-0000-0400-000098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a:extLst>
            <a:ext uri="{FF2B5EF4-FFF2-40B4-BE49-F238E27FC236}">
              <a16:creationId xmlns="" xmlns:a16="http://schemas.microsoft.com/office/drawing/2014/main" id="{00000000-0008-0000-0400-000099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公債費以外は、前年と比較して</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し、類似団体平均を上回る水準にある。令和２年度と比較すると</a:t>
          </a:r>
          <a:r>
            <a:rPr kumimoji="1" lang="en-US" altLang="ja-JP" sz="1100">
              <a:solidFill>
                <a:schemeClr val="dk1"/>
              </a:solidFill>
              <a:effectLst/>
              <a:latin typeface="+mn-lt"/>
              <a:ea typeface="+mn-ea"/>
              <a:cs typeface="+mn-cs"/>
            </a:rPr>
            <a:t>4.8</a:t>
          </a:r>
          <a:r>
            <a:rPr kumimoji="1" lang="ja-JP" altLang="ja-JP" sz="1100">
              <a:solidFill>
                <a:schemeClr val="dk1"/>
              </a:solidFill>
              <a:effectLst/>
              <a:latin typeface="+mn-lt"/>
              <a:ea typeface="+mn-ea"/>
              <a:cs typeface="+mn-cs"/>
            </a:rPr>
            <a:t>ポイント減少しているが、これは普通交付税の増加に伴い当該比率の分母となる歳入（経常的一般財源等）の増加によるものである。歳出側の経常的一般財源等の額は、高い水準にあるため、歳出管理の適正化をより一層徹底し、経常経費の抑制に努め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10" name="テキスト ボックス 409">
          <a:extLst>
            <a:ext uri="{FF2B5EF4-FFF2-40B4-BE49-F238E27FC236}">
              <a16:creationId xmlns="" xmlns:a16="http://schemas.microsoft.com/office/drawing/2014/main" id="{00000000-0008-0000-0400-00009A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a:extLst>
            <a:ext uri="{FF2B5EF4-FFF2-40B4-BE49-F238E27FC236}">
              <a16:creationId xmlns="" xmlns:a16="http://schemas.microsoft.com/office/drawing/2014/main" id="{00000000-0008-0000-0400-00009B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a:extLst>
            <a:ext uri="{FF2B5EF4-FFF2-40B4-BE49-F238E27FC236}">
              <a16:creationId xmlns="" xmlns:a16="http://schemas.microsoft.com/office/drawing/2014/main" id="{00000000-0008-0000-0400-00009C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a:extLst>
            <a:ext uri="{FF2B5EF4-FFF2-40B4-BE49-F238E27FC236}">
              <a16:creationId xmlns="" xmlns:a16="http://schemas.microsoft.com/office/drawing/2014/main" id="{00000000-0008-0000-0400-00009D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a:extLst>
            <a:ext uri="{FF2B5EF4-FFF2-40B4-BE49-F238E27FC236}">
              <a16:creationId xmlns="" xmlns:a16="http://schemas.microsoft.com/office/drawing/2014/main" id="{00000000-0008-0000-0400-00009E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a:extLst>
            <a:ext uri="{FF2B5EF4-FFF2-40B4-BE49-F238E27FC236}">
              <a16:creationId xmlns="" xmlns:a16="http://schemas.microsoft.com/office/drawing/2014/main" id="{00000000-0008-0000-0400-00009F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a:extLst>
            <a:ext uri="{FF2B5EF4-FFF2-40B4-BE49-F238E27FC236}">
              <a16:creationId xmlns="" xmlns:a16="http://schemas.microsoft.com/office/drawing/2014/main" id="{00000000-0008-0000-0400-0000A0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a:extLst>
            <a:ext uri="{FF2B5EF4-FFF2-40B4-BE49-F238E27FC236}">
              <a16:creationId xmlns="" xmlns:a16="http://schemas.microsoft.com/office/drawing/2014/main" id="{00000000-0008-0000-0400-0000A1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a:extLst>
            <a:ext uri="{FF2B5EF4-FFF2-40B4-BE49-F238E27FC236}">
              <a16:creationId xmlns="" xmlns:a16="http://schemas.microsoft.com/office/drawing/2014/main" id="{00000000-0008-0000-0400-0000A2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a:extLst>
            <a:ext uri="{FF2B5EF4-FFF2-40B4-BE49-F238E27FC236}">
              <a16:creationId xmlns="" xmlns:a16="http://schemas.microsoft.com/office/drawing/2014/main" id="{00000000-0008-0000-0400-0000A3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a:extLst>
            <a:ext uri="{FF2B5EF4-FFF2-40B4-BE49-F238E27FC236}">
              <a16:creationId xmlns="" xmlns:a16="http://schemas.microsoft.com/office/drawing/2014/main" id="{00000000-0008-0000-0400-0000A4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a:extLst>
            <a:ext uri="{FF2B5EF4-FFF2-40B4-BE49-F238E27FC236}">
              <a16:creationId xmlns="" xmlns:a16="http://schemas.microsoft.com/office/drawing/2014/main" id="{00000000-0008-0000-0400-0000A5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a:extLst>
            <a:ext uri="{FF2B5EF4-FFF2-40B4-BE49-F238E27FC236}">
              <a16:creationId xmlns="" xmlns:a16="http://schemas.microsoft.com/office/drawing/2014/main" id="{00000000-0008-0000-0400-0000A6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a:extLst>
            <a:ext uri="{FF2B5EF4-FFF2-40B4-BE49-F238E27FC236}">
              <a16:creationId xmlns="" xmlns:a16="http://schemas.microsoft.com/office/drawing/2014/main" id="{00000000-0008-0000-0400-0000A7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78994</xdr:rowOff>
    </xdr:from>
    <xdr:to>
      <xdr:col>82</xdr:col>
      <xdr:colOff>107950</xdr:colOff>
      <xdr:row>81</xdr:row>
      <xdr:rowOff>28702</xdr:rowOff>
    </xdr:to>
    <xdr:cxnSp macro="">
      <xdr:nvCxnSpPr>
        <xdr:cNvPr id="424" name="直線コネクタ 423">
          <a:extLst>
            <a:ext uri="{FF2B5EF4-FFF2-40B4-BE49-F238E27FC236}">
              <a16:creationId xmlns="" xmlns:a16="http://schemas.microsoft.com/office/drawing/2014/main" id="{00000000-0008-0000-0400-0000A8010000}"/>
            </a:ext>
          </a:extLst>
        </xdr:cNvPr>
        <xdr:cNvCxnSpPr/>
      </xdr:nvCxnSpPr>
      <xdr:spPr>
        <a:xfrm flipV="1">
          <a:off x="16510000" y="12594844"/>
          <a:ext cx="0" cy="13213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779</xdr:rowOff>
    </xdr:from>
    <xdr:ext cx="762000" cy="259045"/>
    <xdr:sp macro="" textlink="">
      <xdr:nvSpPr>
        <xdr:cNvPr id="425" name="公債費以外最小値テキスト">
          <a:extLst>
            <a:ext uri="{FF2B5EF4-FFF2-40B4-BE49-F238E27FC236}">
              <a16:creationId xmlns="" xmlns:a16="http://schemas.microsoft.com/office/drawing/2014/main" id="{00000000-0008-0000-0400-0000A9010000}"/>
            </a:ext>
          </a:extLst>
        </xdr:cNvPr>
        <xdr:cNvSpPr txBox="1"/>
      </xdr:nvSpPr>
      <xdr:spPr>
        <a:xfrm>
          <a:off x="16598900" y="13888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28702</xdr:rowOff>
    </xdr:from>
    <xdr:to>
      <xdr:col>82</xdr:col>
      <xdr:colOff>196850</xdr:colOff>
      <xdr:row>81</xdr:row>
      <xdr:rowOff>28702</xdr:rowOff>
    </xdr:to>
    <xdr:cxnSp macro="">
      <xdr:nvCxnSpPr>
        <xdr:cNvPr id="426" name="直線コネクタ 425">
          <a:extLst>
            <a:ext uri="{FF2B5EF4-FFF2-40B4-BE49-F238E27FC236}">
              <a16:creationId xmlns="" xmlns:a16="http://schemas.microsoft.com/office/drawing/2014/main" id="{00000000-0008-0000-0400-0000AA010000}"/>
            </a:ext>
          </a:extLst>
        </xdr:cNvPr>
        <xdr:cNvCxnSpPr/>
      </xdr:nvCxnSpPr>
      <xdr:spPr>
        <a:xfrm>
          <a:off x="16421100" y="13916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165371</xdr:rowOff>
    </xdr:from>
    <xdr:ext cx="762000" cy="259045"/>
    <xdr:sp macro="" textlink="">
      <xdr:nvSpPr>
        <xdr:cNvPr id="427" name="公債費以外最大値テキスト">
          <a:extLst>
            <a:ext uri="{FF2B5EF4-FFF2-40B4-BE49-F238E27FC236}">
              <a16:creationId xmlns="" xmlns:a16="http://schemas.microsoft.com/office/drawing/2014/main" id="{00000000-0008-0000-0400-0000AB010000}"/>
            </a:ext>
          </a:extLst>
        </xdr:cNvPr>
        <xdr:cNvSpPr txBox="1"/>
      </xdr:nvSpPr>
      <xdr:spPr>
        <a:xfrm>
          <a:off x="16598900" y="12338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78994</xdr:rowOff>
    </xdr:from>
    <xdr:to>
      <xdr:col>82</xdr:col>
      <xdr:colOff>196850</xdr:colOff>
      <xdr:row>73</xdr:row>
      <xdr:rowOff>78994</xdr:rowOff>
    </xdr:to>
    <xdr:cxnSp macro="">
      <xdr:nvCxnSpPr>
        <xdr:cNvPr id="428" name="直線コネクタ 427">
          <a:extLst>
            <a:ext uri="{FF2B5EF4-FFF2-40B4-BE49-F238E27FC236}">
              <a16:creationId xmlns="" xmlns:a16="http://schemas.microsoft.com/office/drawing/2014/main" id="{00000000-0008-0000-0400-0000AC010000}"/>
            </a:ext>
          </a:extLst>
        </xdr:cNvPr>
        <xdr:cNvCxnSpPr/>
      </xdr:nvCxnSpPr>
      <xdr:spPr>
        <a:xfrm>
          <a:off x="16421100" y="12594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14987</xdr:rowOff>
    </xdr:from>
    <xdr:to>
      <xdr:col>82</xdr:col>
      <xdr:colOff>107950</xdr:colOff>
      <xdr:row>77</xdr:row>
      <xdr:rowOff>143002</xdr:rowOff>
    </xdr:to>
    <xdr:cxnSp macro="">
      <xdr:nvCxnSpPr>
        <xdr:cNvPr id="429" name="直線コネクタ 428">
          <a:extLst>
            <a:ext uri="{FF2B5EF4-FFF2-40B4-BE49-F238E27FC236}">
              <a16:creationId xmlns="" xmlns:a16="http://schemas.microsoft.com/office/drawing/2014/main" id="{00000000-0008-0000-0400-0000AD010000}"/>
            </a:ext>
          </a:extLst>
        </xdr:cNvPr>
        <xdr:cNvCxnSpPr/>
      </xdr:nvCxnSpPr>
      <xdr:spPr>
        <a:xfrm>
          <a:off x="15671800" y="13216637"/>
          <a:ext cx="838200" cy="128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8145</xdr:rowOff>
    </xdr:from>
    <xdr:ext cx="762000" cy="259045"/>
    <xdr:sp macro="" textlink="">
      <xdr:nvSpPr>
        <xdr:cNvPr id="430" name="公債費以外平均値テキスト">
          <a:extLst>
            <a:ext uri="{FF2B5EF4-FFF2-40B4-BE49-F238E27FC236}">
              <a16:creationId xmlns="" xmlns:a16="http://schemas.microsoft.com/office/drawing/2014/main" id="{00000000-0008-0000-0400-0000AE010000}"/>
            </a:ext>
          </a:extLst>
        </xdr:cNvPr>
        <xdr:cNvSpPr txBox="1"/>
      </xdr:nvSpPr>
      <xdr:spPr>
        <a:xfrm>
          <a:off x="16598900" y="13038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163068</xdr:rowOff>
    </xdr:from>
    <xdr:to>
      <xdr:col>82</xdr:col>
      <xdr:colOff>158750</xdr:colOff>
      <xdr:row>77</xdr:row>
      <xdr:rowOff>93218</xdr:rowOff>
    </xdr:to>
    <xdr:sp macro="" textlink="">
      <xdr:nvSpPr>
        <xdr:cNvPr id="431" name="フローチャート: 判断 430">
          <a:extLst>
            <a:ext uri="{FF2B5EF4-FFF2-40B4-BE49-F238E27FC236}">
              <a16:creationId xmlns="" xmlns:a16="http://schemas.microsoft.com/office/drawing/2014/main" id="{00000000-0008-0000-0400-0000AF010000}"/>
            </a:ext>
          </a:extLst>
        </xdr:cNvPr>
        <xdr:cNvSpPr/>
      </xdr:nvSpPr>
      <xdr:spPr>
        <a:xfrm>
          <a:off x="16459200" y="1319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14987</xdr:rowOff>
    </xdr:from>
    <xdr:to>
      <xdr:col>78</xdr:col>
      <xdr:colOff>69850</xdr:colOff>
      <xdr:row>77</xdr:row>
      <xdr:rowOff>115570</xdr:rowOff>
    </xdr:to>
    <xdr:cxnSp macro="">
      <xdr:nvCxnSpPr>
        <xdr:cNvPr id="432" name="直線コネクタ 431">
          <a:extLst>
            <a:ext uri="{FF2B5EF4-FFF2-40B4-BE49-F238E27FC236}">
              <a16:creationId xmlns="" xmlns:a16="http://schemas.microsoft.com/office/drawing/2014/main" id="{00000000-0008-0000-0400-0000B0010000}"/>
            </a:ext>
          </a:extLst>
        </xdr:cNvPr>
        <xdr:cNvCxnSpPr/>
      </xdr:nvCxnSpPr>
      <xdr:spPr>
        <a:xfrm flipV="1">
          <a:off x="14782800" y="13216637"/>
          <a:ext cx="889000" cy="100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108204</xdr:rowOff>
    </xdr:from>
    <xdr:to>
      <xdr:col>78</xdr:col>
      <xdr:colOff>120650</xdr:colOff>
      <xdr:row>77</xdr:row>
      <xdr:rowOff>38354</xdr:rowOff>
    </xdr:to>
    <xdr:sp macro="" textlink="">
      <xdr:nvSpPr>
        <xdr:cNvPr id="433" name="フローチャート: 判断 432">
          <a:extLst>
            <a:ext uri="{FF2B5EF4-FFF2-40B4-BE49-F238E27FC236}">
              <a16:creationId xmlns="" xmlns:a16="http://schemas.microsoft.com/office/drawing/2014/main" id="{00000000-0008-0000-0400-0000B1010000}"/>
            </a:ext>
          </a:extLst>
        </xdr:cNvPr>
        <xdr:cNvSpPr/>
      </xdr:nvSpPr>
      <xdr:spPr>
        <a:xfrm>
          <a:off x="15621000" y="1313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48531</xdr:rowOff>
    </xdr:from>
    <xdr:ext cx="736600" cy="259045"/>
    <xdr:sp macro="" textlink="">
      <xdr:nvSpPr>
        <xdr:cNvPr id="434" name="テキスト ボックス 433">
          <a:extLst>
            <a:ext uri="{FF2B5EF4-FFF2-40B4-BE49-F238E27FC236}">
              <a16:creationId xmlns="" xmlns:a16="http://schemas.microsoft.com/office/drawing/2014/main" id="{00000000-0008-0000-0400-0000B2010000}"/>
            </a:ext>
          </a:extLst>
        </xdr:cNvPr>
        <xdr:cNvSpPr txBox="1"/>
      </xdr:nvSpPr>
      <xdr:spPr>
        <a:xfrm>
          <a:off x="15290800" y="12907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115570</xdr:rowOff>
    </xdr:from>
    <xdr:to>
      <xdr:col>73</xdr:col>
      <xdr:colOff>180975</xdr:colOff>
      <xdr:row>79</xdr:row>
      <xdr:rowOff>19558</xdr:rowOff>
    </xdr:to>
    <xdr:cxnSp macro="">
      <xdr:nvCxnSpPr>
        <xdr:cNvPr id="435" name="直線コネクタ 434">
          <a:extLst>
            <a:ext uri="{FF2B5EF4-FFF2-40B4-BE49-F238E27FC236}">
              <a16:creationId xmlns="" xmlns:a16="http://schemas.microsoft.com/office/drawing/2014/main" id="{00000000-0008-0000-0400-0000B3010000}"/>
            </a:ext>
          </a:extLst>
        </xdr:cNvPr>
        <xdr:cNvCxnSpPr/>
      </xdr:nvCxnSpPr>
      <xdr:spPr>
        <a:xfrm flipV="1">
          <a:off x="13893800" y="13317220"/>
          <a:ext cx="889000" cy="246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133350</xdr:rowOff>
    </xdr:from>
    <xdr:to>
      <xdr:col>74</xdr:col>
      <xdr:colOff>31750</xdr:colOff>
      <xdr:row>76</xdr:row>
      <xdr:rowOff>63500</xdr:rowOff>
    </xdr:to>
    <xdr:sp macro="" textlink="">
      <xdr:nvSpPr>
        <xdr:cNvPr id="436" name="フローチャート: 判断 435">
          <a:extLst>
            <a:ext uri="{FF2B5EF4-FFF2-40B4-BE49-F238E27FC236}">
              <a16:creationId xmlns="" xmlns:a16="http://schemas.microsoft.com/office/drawing/2014/main" id="{00000000-0008-0000-0400-0000B4010000}"/>
            </a:ext>
          </a:extLst>
        </xdr:cNvPr>
        <xdr:cNvSpPr/>
      </xdr:nvSpPr>
      <xdr:spPr>
        <a:xfrm>
          <a:off x="14732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73677</xdr:rowOff>
    </xdr:from>
    <xdr:ext cx="762000" cy="259045"/>
    <xdr:sp macro="" textlink="">
      <xdr:nvSpPr>
        <xdr:cNvPr id="437" name="テキスト ボックス 436">
          <a:extLst>
            <a:ext uri="{FF2B5EF4-FFF2-40B4-BE49-F238E27FC236}">
              <a16:creationId xmlns="" xmlns:a16="http://schemas.microsoft.com/office/drawing/2014/main" id="{00000000-0008-0000-0400-0000B5010000}"/>
            </a:ext>
          </a:extLst>
        </xdr:cNvPr>
        <xdr:cNvSpPr txBox="1"/>
      </xdr:nvSpPr>
      <xdr:spPr>
        <a:xfrm>
          <a:off x="14401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140715</xdr:rowOff>
    </xdr:from>
    <xdr:to>
      <xdr:col>69</xdr:col>
      <xdr:colOff>92075</xdr:colOff>
      <xdr:row>79</xdr:row>
      <xdr:rowOff>19558</xdr:rowOff>
    </xdr:to>
    <xdr:cxnSp macro="">
      <xdr:nvCxnSpPr>
        <xdr:cNvPr id="438" name="直線コネクタ 437">
          <a:extLst>
            <a:ext uri="{FF2B5EF4-FFF2-40B4-BE49-F238E27FC236}">
              <a16:creationId xmlns="" xmlns:a16="http://schemas.microsoft.com/office/drawing/2014/main" id="{00000000-0008-0000-0400-0000B6010000}"/>
            </a:ext>
          </a:extLst>
        </xdr:cNvPr>
        <xdr:cNvCxnSpPr/>
      </xdr:nvCxnSpPr>
      <xdr:spPr>
        <a:xfrm>
          <a:off x="13004800" y="13513815"/>
          <a:ext cx="8890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32765</xdr:rowOff>
    </xdr:from>
    <xdr:to>
      <xdr:col>69</xdr:col>
      <xdr:colOff>142875</xdr:colOff>
      <xdr:row>77</xdr:row>
      <xdr:rowOff>134365</xdr:rowOff>
    </xdr:to>
    <xdr:sp macro="" textlink="">
      <xdr:nvSpPr>
        <xdr:cNvPr id="439" name="フローチャート: 判断 438">
          <a:extLst>
            <a:ext uri="{FF2B5EF4-FFF2-40B4-BE49-F238E27FC236}">
              <a16:creationId xmlns="" xmlns:a16="http://schemas.microsoft.com/office/drawing/2014/main" id="{00000000-0008-0000-0400-0000B7010000}"/>
            </a:ext>
          </a:extLst>
        </xdr:cNvPr>
        <xdr:cNvSpPr/>
      </xdr:nvSpPr>
      <xdr:spPr>
        <a:xfrm>
          <a:off x="13843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144542</xdr:rowOff>
    </xdr:from>
    <xdr:ext cx="762000" cy="259045"/>
    <xdr:sp macro="" textlink="">
      <xdr:nvSpPr>
        <xdr:cNvPr id="440" name="テキスト ボックス 439">
          <a:extLst>
            <a:ext uri="{FF2B5EF4-FFF2-40B4-BE49-F238E27FC236}">
              <a16:creationId xmlns="" xmlns:a16="http://schemas.microsoft.com/office/drawing/2014/main" id="{00000000-0008-0000-0400-0000B8010000}"/>
            </a:ext>
          </a:extLst>
        </xdr:cNvPr>
        <xdr:cNvSpPr txBox="1"/>
      </xdr:nvSpPr>
      <xdr:spPr>
        <a:xfrm>
          <a:off x="13512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46482</xdr:rowOff>
    </xdr:from>
    <xdr:to>
      <xdr:col>65</xdr:col>
      <xdr:colOff>53975</xdr:colOff>
      <xdr:row>77</xdr:row>
      <xdr:rowOff>148082</xdr:rowOff>
    </xdr:to>
    <xdr:sp macro="" textlink="">
      <xdr:nvSpPr>
        <xdr:cNvPr id="441" name="フローチャート: 判断 440">
          <a:extLst>
            <a:ext uri="{FF2B5EF4-FFF2-40B4-BE49-F238E27FC236}">
              <a16:creationId xmlns="" xmlns:a16="http://schemas.microsoft.com/office/drawing/2014/main" id="{00000000-0008-0000-0400-0000B9010000}"/>
            </a:ext>
          </a:extLst>
        </xdr:cNvPr>
        <xdr:cNvSpPr/>
      </xdr:nvSpPr>
      <xdr:spPr>
        <a:xfrm>
          <a:off x="12954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158259</xdr:rowOff>
    </xdr:from>
    <xdr:ext cx="762000" cy="259045"/>
    <xdr:sp macro="" textlink="">
      <xdr:nvSpPr>
        <xdr:cNvPr id="442" name="テキスト ボックス 441">
          <a:extLst>
            <a:ext uri="{FF2B5EF4-FFF2-40B4-BE49-F238E27FC236}">
              <a16:creationId xmlns="" xmlns:a16="http://schemas.microsoft.com/office/drawing/2014/main" id="{00000000-0008-0000-0400-0000BA010000}"/>
            </a:ext>
          </a:extLst>
        </xdr:cNvPr>
        <xdr:cNvSpPr txBox="1"/>
      </xdr:nvSpPr>
      <xdr:spPr>
        <a:xfrm>
          <a:off x="12623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a:extLst>
            <a:ext uri="{FF2B5EF4-FFF2-40B4-BE49-F238E27FC236}">
              <a16:creationId xmlns="" xmlns:a16="http://schemas.microsoft.com/office/drawing/2014/main" id="{00000000-0008-0000-0400-0000BB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a:extLst>
            <a:ext uri="{FF2B5EF4-FFF2-40B4-BE49-F238E27FC236}">
              <a16:creationId xmlns="" xmlns:a16="http://schemas.microsoft.com/office/drawing/2014/main" id="{00000000-0008-0000-0400-0000BC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a:extLst>
            <a:ext uri="{FF2B5EF4-FFF2-40B4-BE49-F238E27FC236}">
              <a16:creationId xmlns="" xmlns:a16="http://schemas.microsoft.com/office/drawing/2014/main" id="{00000000-0008-0000-0400-0000BD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a:extLst>
            <a:ext uri="{FF2B5EF4-FFF2-40B4-BE49-F238E27FC236}">
              <a16:creationId xmlns="" xmlns:a16="http://schemas.microsoft.com/office/drawing/2014/main" id="{00000000-0008-0000-0400-0000BE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a:extLst>
            <a:ext uri="{FF2B5EF4-FFF2-40B4-BE49-F238E27FC236}">
              <a16:creationId xmlns="" xmlns:a16="http://schemas.microsoft.com/office/drawing/2014/main" id="{00000000-0008-0000-0400-0000BF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92202</xdr:rowOff>
    </xdr:from>
    <xdr:to>
      <xdr:col>82</xdr:col>
      <xdr:colOff>158750</xdr:colOff>
      <xdr:row>78</xdr:row>
      <xdr:rowOff>22352</xdr:rowOff>
    </xdr:to>
    <xdr:sp macro="" textlink="">
      <xdr:nvSpPr>
        <xdr:cNvPr id="448" name="楕円 447">
          <a:extLst>
            <a:ext uri="{FF2B5EF4-FFF2-40B4-BE49-F238E27FC236}">
              <a16:creationId xmlns="" xmlns:a16="http://schemas.microsoft.com/office/drawing/2014/main" id="{00000000-0008-0000-0400-0000C0010000}"/>
            </a:ext>
          </a:extLst>
        </xdr:cNvPr>
        <xdr:cNvSpPr/>
      </xdr:nvSpPr>
      <xdr:spPr>
        <a:xfrm>
          <a:off x="16459200" y="1329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64279</xdr:rowOff>
    </xdr:from>
    <xdr:ext cx="762000" cy="259045"/>
    <xdr:sp macro="" textlink="">
      <xdr:nvSpPr>
        <xdr:cNvPr id="449" name="公債費以外該当値テキスト">
          <a:extLst>
            <a:ext uri="{FF2B5EF4-FFF2-40B4-BE49-F238E27FC236}">
              <a16:creationId xmlns="" xmlns:a16="http://schemas.microsoft.com/office/drawing/2014/main" id="{00000000-0008-0000-0400-0000C1010000}"/>
            </a:ext>
          </a:extLst>
        </xdr:cNvPr>
        <xdr:cNvSpPr txBox="1"/>
      </xdr:nvSpPr>
      <xdr:spPr>
        <a:xfrm>
          <a:off x="16598900" y="13265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135637</xdr:rowOff>
    </xdr:from>
    <xdr:to>
      <xdr:col>78</xdr:col>
      <xdr:colOff>120650</xdr:colOff>
      <xdr:row>77</xdr:row>
      <xdr:rowOff>65787</xdr:rowOff>
    </xdr:to>
    <xdr:sp macro="" textlink="">
      <xdr:nvSpPr>
        <xdr:cNvPr id="450" name="楕円 449">
          <a:extLst>
            <a:ext uri="{FF2B5EF4-FFF2-40B4-BE49-F238E27FC236}">
              <a16:creationId xmlns="" xmlns:a16="http://schemas.microsoft.com/office/drawing/2014/main" id="{00000000-0008-0000-0400-0000C2010000}"/>
            </a:ext>
          </a:extLst>
        </xdr:cNvPr>
        <xdr:cNvSpPr/>
      </xdr:nvSpPr>
      <xdr:spPr>
        <a:xfrm>
          <a:off x="15621000" y="1316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50564</xdr:rowOff>
    </xdr:from>
    <xdr:ext cx="736600" cy="259045"/>
    <xdr:sp macro="" textlink="">
      <xdr:nvSpPr>
        <xdr:cNvPr id="451" name="テキスト ボックス 450">
          <a:extLst>
            <a:ext uri="{FF2B5EF4-FFF2-40B4-BE49-F238E27FC236}">
              <a16:creationId xmlns="" xmlns:a16="http://schemas.microsoft.com/office/drawing/2014/main" id="{00000000-0008-0000-0400-0000C3010000}"/>
            </a:ext>
          </a:extLst>
        </xdr:cNvPr>
        <xdr:cNvSpPr txBox="1"/>
      </xdr:nvSpPr>
      <xdr:spPr>
        <a:xfrm>
          <a:off x="15290800" y="132522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64770</xdr:rowOff>
    </xdr:from>
    <xdr:to>
      <xdr:col>74</xdr:col>
      <xdr:colOff>31750</xdr:colOff>
      <xdr:row>77</xdr:row>
      <xdr:rowOff>166370</xdr:rowOff>
    </xdr:to>
    <xdr:sp macro="" textlink="">
      <xdr:nvSpPr>
        <xdr:cNvPr id="452" name="楕円 451">
          <a:extLst>
            <a:ext uri="{FF2B5EF4-FFF2-40B4-BE49-F238E27FC236}">
              <a16:creationId xmlns="" xmlns:a16="http://schemas.microsoft.com/office/drawing/2014/main" id="{00000000-0008-0000-0400-0000C4010000}"/>
            </a:ext>
          </a:extLst>
        </xdr:cNvPr>
        <xdr:cNvSpPr/>
      </xdr:nvSpPr>
      <xdr:spPr>
        <a:xfrm>
          <a:off x="14732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151147</xdr:rowOff>
    </xdr:from>
    <xdr:ext cx="762000" cy="259045"/>
    <xdr:sp macro="" textlink="">
      <xdr:nvSpPr>
        <xdr:cNvPr id="453" name="テキスト ボックス 452">
          <a:extLst>
            <a:ext uri="{FF2B5EF4-FFF2-40B4-BE49-F238E27FC236}">
              <a16:creationId xmlns="" xmlns:a16="http://schemas.microsoft.com/office/drawing/2014/main" id="{00000000-0008-0000-0400-0000C5010000}"/>
            </a:ext>
          </a:extLst>
        </xdr:cNvPr>
        <xdr:cNvSpPr txBox="1"/>
      </xdr:nvSpPr>
      <xdr:spPr>
        <a:xfrm>
          <a:off x="14401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140208</xdr:rowOff>
    </xdr:from>
    <xdr:to>
      <xdr:col>69</xdr:col>
      <xdr:colOff>142875</xdr:colOff>
      <xdr:row>79</xdr:row>
      <xdr:rowOff>70358</xdr:rowOff>
    </xdr:to>
    <xdr:sp macro="" textlink="">
      <xdr:nvSpPr>
        <xdr:cNvPr id="454" name="楕円 453">
          <a:extLst>
            <a:ext uri="{FF2B5EF4-FFF2-40B4-BE49-F238E27FC236}">
              <a16:creationId xmlns="" xmlns:a16="http://schemas.microsoft.com/office/drawing/2014/main" id="{00000000-0008-0000-0400-0000C6010000}"/>
            </a:ext>
          </a:extLst>
        </xdr:cNvPr>
        <xdr:cNvSpPr/>
      </xdr:nvSpPr>
      <xdr:spPr>
        <a:xfrm>
          <a:off x="13843000" y="13513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55135</xdr:rowOff>
    </xdr:from>
    <xdr:ext cx="762000" cy="259045"/>
    <xdr:sp macro="" textlink="">
      <xdr:nvSpPr>
        <xdr:cNvPr id="455" name="テキスト ボックス 454">
          <a:extLst>
            <a:ext uri="{FF2B5EF4-FFF2-40B4-BE49-F238E27FC236}">
              <a16:creationId xmlns="" xmlns:a16="http://schemas.microsoft.com/office/drawing/2014/main" id="{00000000-0008-0000-0400-0000C7010000}"/>
            </a:ext>
          </a:extLst>
        </xdr:cNvPr>
        <xdr:cNvSpPr txBox="1"/>
      </xdr:nvSpPr>
      <xdr:spPr>
        <a:xfrm>
          <a:off x="13512800" y="13599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89915</xdr:rowOff>
    </xdr:from>
    <xdr:to>
      <xdr:col>65</xdr:col>
      <xdr:colOff>53975</xdr:colOff>
      <xdr:row>79</xdr:row>
      <xdr:rowOff>20065</xdr:rowOff>
    </xdr:to>
    <xdr:sp macro="" textlink="">
      <xdr:nvSpPr>
        <xdr:cNvPr id="456" name="楕円 455">
          <a:extLst>
            <a:ext uri="{FF2B5EF4-FFF2-40B4-BE49-F238E27FC236}">
              <a16:creationId xmlns="" xmlns:a16="http://schemas.microsoft.com/office/drawing/2014/main" id="{00000000-0008-0000-0400-0000C8010000}"/>
            </a:ext>
          </a:extLst>
        </xdr:cNvPr>
        <xdr:cNvSpPr/>
      </xdr:nvSpPr>
      <xdr:spPr>
        <a:xfrm>
          <a:off x="12954000" y="1346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4842</xdr:rowOff>
    </xdr:from>
    <xdr:ext cx="762000" cy="259045"/>
    <xdr:sp macro="" textlink="">
      <xdr:nvSpPr>
        <xdr:cNvPr id="457" name="テキスト ボックス 456">
          <a:extLst>
            <a:ext uri="{FF2B5EF4-FFF2-40B4-BE49-F238E27FC236}">
              <a16:creationId xmlns="" xmlns:a16="http://schemas.microsoft.com/office/drawing/2014/main" id="{00000000-0008-0000-0400-0000C9010000}"/>
            </a:ext>
          </a:extLst>
        </xdr:cNvPr>
        <xdr:cNvSpPr txBox="1"/>
      </xdr:nvSpPr>
      <xdr:spPr>
        <a:xfrm>
          <a:off x="12623800" y="13549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福岡県鞍手町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145631</xdr:rowOff>
    </xdr:from>
    <xdr:to>
      <xdr:col>29</xdr:col>
      <xdr:colOff>127000</xdr:colOff>
      <xdr:row>20</xdr:row>
      <xdr:rowOff>79045</xdr:rowOff>
    </xdr:to>
    <xdr:cxnSp macro="">
      <xdr:nvCxnSpPr>
        <xdr:cNvPr id="45" name="直線コネクタ 44">
          <a:extLst>
            <a:ext uri="{FF2B5EF4-FFF2-40B4-BE49-F238E27FC236}">
              <a16:creationId xmlns="" xmlns:a16="http://schemas.microsoft.com/office/drawing/2014/main" id="{00000000-0008-0000-0500-00002D000000}"/>
            </a:ext>
          </a:extLst>
        </xdr:cNvPr>
        <xdr:cNvCxnSpPr/>
      </xdr:nvCxnSpPr>
      <xdr:spPr bwMode="auto">
        <a:xfrm flipV="1">
          <a:off x="5651500" y="2079206"/>
          <a:ext cx="0" cy="147646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51122</xdr:rowOff>
    </xdr:from>
    <xdr:ext cx="762000" cy="259045"/>
    <xdr:sp macro="" textlink="">
      <xdr:nvSpPr>
        <xdr:cNvPr id="46" name="人口1人当たり決算額の推移最小値テキスト130">
          <a:extLst>
            <a:ext uri="{FF2B5EF4-FFF2-40B4-BE49-F238E27FC236}">
              <a16:creationId xmlns="" xmlns:a16="http://schemas.microsoft.com/office/drawing/2014/main" id="{00000000-0008-0000-0500-00002E000000}"/>
            </a:ext>
          </a:extLst>
        </xdr:cNvPr>
        <xdr:cNvSpPr txBox="1"/>
      </xdr:nvSpPr>
      <xdr:spPr>
        <a:xfrm>
          <a:off x="5740400" y="352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79045</xdr:rowOff>
    </xdr:from>
    <xdr:to>
      <xdr:col>30</xdr:col>
      <xdr:colOff>25400</xdr:colOff>
      <xdr:row>20</xdr:row>
      <xdr:rowOff>79045</xdr:rowOff>
    </xdr:to>
    <xdr:cxnSp macro="">
      <xdr:nvCxnSpPr>
        <xdr:cNvPr id="47" name="直線コネクタ 46">
          <a:extLst>
            <a:ext uri="{FF2B5EF4-FFF2-40B4-BE49-F238E27FC236}">
              <a16:creationId xmlns="" xmlns:a16="http://schemas.microsoft.com/office/drawing/2014/main" id="{00000000-0008-0000-0500-00002F000000}"/>
            </a:ext>
          </a:extLst>
        </xdr:cNvPr>
        <xdr:cNvCxnSpPr/>
      </xdr:nvCxnSpPr>
      <xdr:spPr bwMode="auto">
        <a:xfrm>
          <a:off x="5562600" y="35556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60558</xdr:rowOff>
    </xdr:from>
    <xdr:ext cx="762000" cy="259045"/>
    <xdr:sp macro="" textlink="">
      <xdr:nvSpPr>
        <xdr:cNvPr id="48" name="人口1人当たり決算額の推移最大値テキスト130">
          <a:extLst>
            <a:ext uri="{FF2B5EF4-FFF2-40B4-BE49-F238E27FC236}">
              <a16:creationId xmlns="" xmlns:a16="http://schemas.microsoft.com/office/drawing/2014/main" id="{00000000-0008-0000-0500-000030000000}"/>
            </a:ext>
          </a:extLst>
        </xdr:cNvPr>
        <xdr:cNvSpPr txBox="1"/>
      </xdr:nvSpPr>
      <xdr:spPr>
        <a:xfrm>
          <a:off x="5740400" y="1822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145631</xdr:rowOff>
    </xdr:from>
    <xdr:to>
      <xdr:col>30</xdr:col>
      <xdr:colOff>25400</xdr:colOff>
      <xdr:row>11</xdr:row>
      <xdr:rowOff>145631</xdr:rowOff>
    </xdr:to>
    <xdr:cxnSp macro="">
      <xdr:nvCxnSpPr>
        <xdr:cNvPr id="49" name="直線コネクタ 48">
          <a:extLst>
            <a:ext uri="{FF2B5EF4-FFF2-40B4-BE49-F238E27FC236}">
              <a16:creationId xmlns="" xmlns:a16="http://schemas.microsoft.com/office/drawing/2014/main" id="{00000000-0008-0000-0500-000031000000}"/>
            </a:ext>
          </a:extLst>
        </xdr:cNvPr>
        <xdr:cNvCxnSpPr/>
      </xdr:nvCxnSpPr>
      <xdr:spPr bwMode="auto">
        <a:xfrm>
          <a:off x="5562600" y="20792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152095</xdr:rowOff>
    </xdr:from>
    <xdr:to>
      <xdr:col>29</xdr:col>
      <xdr:colOff>127000</xdr:colOff>
      <xdr:row>18</xdr:row>
      <xdr:rowOff>39561</xdr:rowOff>
    </xdr:to>
    <xdr:cxnSp macro="">
      <xdr:nvCxnSpPr>
        <xdr:cNvPr id="50" name="直線コネクタ 49">
          <a:extLst>
            <a:ext uri="{FF2B5EF4-FFF2-40B4-BE49-F238E27FC236}">
              <a16:creationId xmlns="" xmlns:a16="http://schemas.microsoft.com/office/drawing/2014/main" id="{00000000-0008-0000-0500-000032000000}"/>
            </a:ext>
          </a:extLst>
        </xdr:cNvPr>
        <xdr:cNvCxnSpPr/>
      </xdr:nvCxnSpPr>
      <xdr:spPr bwMode="auto">
        <a:xfrm flipV="1">
          <a:off x="5003800" y="3114370"/>
          <a:ext cx="647700" cy="589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132592</xdr:rowOff>
    </xdr:from>
    <xdr:ext cx="762000" cy="259045"/>
    <xdr:sp macro="" textlink="">
      <xdr:nvSpPr>
        <xdr:cNvPr id="51" name="人口1人当たり決算額の推移平均値テキスト130">
          <a:extLst>
            <a:ext uri="{FF2B5EF4-FFF2-40B4-BE49-F238E27FC236}">
              <a16:creationId xmlns="" xmlns:a16="http://schemas.microsoft.com/office/drawing/2014/main" id="{00000000-0008-0000-0500-000033000000}"/>
            </a:ext>
          </a:extLst>
        </xdr:cNvPr>
        <xdr:cNvSpPr txBox="1"/>
      </xdr:nvSpPr>
      <xdr:spPr>
        <a:xfrm>
          <a:off x="5740400" y="27519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116065</xdr:rowOff>
    </xdr:from>
    <xdr:to>
      <xdr:col>29</xdr:col>
      <xdr:colOff>177800</xdr:colOff>
      <xdr:row>17</xdr:row>
      <xdr:rowOff>46215</xdr:rowOff>
    </xdr:to>
    <xdr:sp macro="" textlink="">
      <xdr:nvSpPr>
        <xdr:cNvPr id="52" name="フローチャート: 判断 51">
          <a:extLst>
            <a:ext uri="{FF2B5EF4-FFF2-40B4-BE49-F238E27FC236}">
              <a16:creationId xmlns="" xmlns:a16="http://schemas.microsoft.com/office/drawing/2014/main" id="{00000000-0008-0000-0500-000034000000}"/>
            </a:ext>
          </a:extLst>
        </xdr:cNvPr>
        <xdr:cNvSpPr/>
      </xdr:nvSpPr>
      <xdr:spPr bwMode="auto">
        <a:xfrm>
          <a:off x="5600700" y="29068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26708</xdr:rowOff>
    </xdr:from>
    <xdr:to>
      <xdr:col>26</xdr:col>
      <xdr:colOff>50800</xdr:colOff>
      <xdr:row>18</xdr:row>
      <xdr:rowOff>39561</xdr:rowOff>
    </xdr:to>
    <xdr:cxnSp macro="">
      <xdr:nvCxnSpPr>
        <xdr:cNvPr id="53" name="直線コネクタ 52">
          <a:extLst>
            <a:ext uri="{FF2B5EF4-FFF2-40B4-BE49-F238E27FC236}">
              <a16:creationId xmlns="" xmlns:a16="http://schemas.microsoft.com/office/drawing/2014/main" id="{00000000-0008-0000-0500-000035000000}"/>
            </a:ext>
          </a:extLst>
        </xdr:cNvPr>
        <xdr:cNvCxnSpPr/>
      </xdr:nvCxnSpPr>
      <xdr:spPr bwMode="auto">
        <a:xfrm>
          <a:off x="4305300" y="3160433"/>
          <a:ext cx="698500" cy="128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157150</xdr:rowOff>
    </xdr:from>
    <xdr:to>
      <xdr:col>26</xdr:col>
      <xdr:colOff>101600</xdr:colOff>
      <xdr:row>17</xdr:row>
      <xdr:rowOff>87300</xdr:rowOff>
    </xdr:to>
    <xdr:sp macro="" textlink="">
      <xdr:nvSpPr>
        <xdr:cNvPr id="54" name="フローチャート: 判断 53">
          <a:extLst>
            <a:ext uri="{FF2B5EF4-FFF2-40B4-BE49-F238E27FC236}">
              <a16:creationId xmlns="" xmlns:a16="http://schemas.microsoft.com/office/drawing/2014/main" id="{00000000-0008-0000-0500-000036000000}"/>
            </a:ext>
          </a:extLst>
        </xdr:cNvPr>
        <xdr:cNvSpPr/>
      </xdr:nvSpPr>
      <xdr:spPr bwMode="auto">
        <a:xfrm>
          <a:off x="4953000" y="29479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97477</xdr:rowOff>
    </xdr:from>
    <xdr:ext cx="736600" cy="259045"/>
    <xdr:sp macro="" textlink="">
      <xdr:nvSpPr>
        <xdr:cNvPr id="55" name="テキスト ボックス 54">
          <a:extLst>
            <a:ext uri="{FF2B5EF4-FFF2-40B4-BE49-F238E27FC236}">
              <a16:creationId xmlns="" xmlns:a16="http://schemas.microsoft.com/office/drawing/2014/main" id="{00000000-0008-0000-0500-000037000000}"/>
            </a:ext>
          </a:extLst>
        </xdr:cNvPr>
        <xdr:cNvSpPr txBox="1"/>
      </xdr:nvSpPr>
      <xdr:spPr>
        <a:xfrm>
          <a:off x="4622800" y="2716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23800</xdr:rowOff>
    </xdr:from>
    <xdr:to>
      <xdr:col>22</xdr:col>
      <xdr:colOff>114300</xdr:colOff>
      <xdr:row>18</xdr:row>
      <xdr:rowOff>26708</xdr:rowOff>
    </xdr:to>
    <xdr:cxnSp macro="">
      <xdr:nvCxnSpPr>
        <xdr:cNvPr id="56" name="直線コネクタ 55">
          <a:extLst>
            <a:ext uri="{FF2B5EF4-FFF2-40B4-BE49-F238E27FC236}">
              <a16:creationId xmlns="" xmlns:a16="http://schemas.microsoft.com/office/drawing/2014/main" id="{00000000-0008-0000-0500-000038000000}"/>
            </a:ext>
          </a:extLst>
        </xdr:cNvPr>
        <xdr:cNvCxnSpPr/>
      </xdr:nvCxnSpPr>
      <xdr:spPr bwMode="auto">
        <a:xfrm>
          <a:off x="3606800" y="3157525"/>
          <a:ext cx="698500" cy="29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4305</xdr:rowOff>
    </xdr:from>
    <xdr:to>
      <xdr:col>22</xdr:col>
      <xdr:colOff>165100</xdr:colOff>
      <xdr:row>17</xdr:row>
      <xdr:rowOff>105905</xdr:rowOff>
    </xdr:to>
    <xdr:sp macro="" textlink="">
      <xdr:nvSpPr>
        <xdr:cNvPr id="57" name="フローチャート: 判断 56">
          <a:extLst>
            <a:ext uri="{FF2B5EF4-FFF2-40B4-BE49-F238E27FC236}">
              <a16:creationId xmlns="" xmlns:a16="http://schemas.microsoft.com/office/drawing/2014/main" id="{00000000-0008-0000-0500-000039000000}"/>
            </a:ext>
          </a:extLst>
        </xdr:cNvPr>
        <xdr:cNvSpPr/>
      </xdr:nvSpPr>
      <xdr:spPr bwMode="auto">
        <a:xfrm>
          <a:off x="4254500" y="29665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116082</xdr:rowOff>
    </xdr:from>
    <xdr:ext cx="762000" cy="259045"/>
    <xdr:sp macro="" textlink="">
      <xdr:nvSpPr>
        <xdr:cNvPr id="58" name="テキスト ボックス 57">
          <a:extLst>
            <a:ext uri="{FF2B5EF4-FFF2-40B4-BE49-F238E27FC236}">
              <a16:creationId xmlns="" xmlns:a16="http://schemas.microsoft.com/office/drawing/2014/main" id="{00000000-0008-0000-0500-00003A000000}"/>
            </a:ext>
          </a:extLst>
        </xdr:cNvPr>
        <xdr:cNvSpPr txBox="1"/>
      </xdr:nvSpPr>
      <xdr:spPr>
        <a:xfrm>
          <a:off x="3924300" y="2735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23800</xdr:rowOff>
    </xdr:from>
    <xdr:to>
      <xdr:col>18</xdr:col>
      <xdr:colOff>177800</xdr:colOff>
      <xdr:row>18</xdr:row>
      <xdr:rowOff>123025</xdr:rowOff>
    </xdr:to>
    <xdr:cxnSp macro="">
      <xdr:nvCxnSpPr>
        <xdr:cNvPr id="59" name="直線コネクタ 58">
          <a:extLst>
            <a:ext uri="{FF2B5EF4-FFF2-40B4-BE49-F238E27FC236}">
              <a16:creationId xmlns="" xmlns:a16="http://schemas.microsoft.com/office/drawing/2014/main" id="{00000000-0008-0000-0500-00003B000000}"/>
            </a:ext>
          </a:extLst>
        </xdr:cNvPr>
        <xdr:cNvCxnSpPr/>
      </xdr:nvCxnSpPr>
      <xdr:spPr bwMode="auto">
        <a:xfrm flipV="1">
          <a:off x="2908300" y="3157525"/>
          <a:ext cx="698500" cy="992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16662</xdr:rowOff>
    </xdr:from>
    <xdr:to>
      <xdr:col>19</xdr:col>
      <xdr:colOff>38100</xdr:colOff>
      <xdr:row>17</xdr:row>
      <xdr:rowOff>118262</xdr:rowOff>
    </xdr:to>
    <xdr:sp macro="" textlink="">
      <xdr:nvSpPr>
        <xdr:cNvPr id="60" name="フローチャート: 判断 59">
          <a:extLst>
            <a:ext uri="{FF2B5EF4-FFF2-40B4-BE49-F238E27FC236}">
              <a16:creationId xmlns="" xmlns:a16="http://schemas.microsoft.com/office/drawing/2014/main" id="{00000000-0008-0000-0500-00003C000000}"/>
            </a:ext>
          </a:extLst>
        </xdr:cNvPr>
        <xdr:cNvSpPr/>
      </xdr:nvSpPr>
      <xdr:spPr bwMode="auto">
        <a:xfrm>
          <a:off x="3556000" y="29789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128439</xdr:rowOff>
    </xdr:from>
    <xdr:ext cx="762000" cy="259045"/>
    <xdr:sp macro="" textlink="">
      <xdr:nvSpPr>
        <xdr:cNvPr id="61" name="テキスト ボックス 60">
          <a:extLst>
            <a:ext uri="{FF2B5EF4-FFF2-40B4-BE49-F238E27FC236}">
              <a16:creationId xmlns="" xmlns:a16="http://schemas.microsoft.com/office/drawing/2014/main" id="{00000000-0008-0000-0500-00003D000000}"/>
            </a:ext>
          </a:extLst>
        </xdr:cNvPr>
        <xdr:cNvSpPr txBox="1"/>
      </xdr:nvSpPr>
      <xdr:spPr>
        <a:xfrm>
          <a:off x="3225800" y="2747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7125</xdr:rowOff>
    </xdr:from>
    <xdr:to>
      <xdr:col>15</xdr:col>
      <xdr:colOff>101600</xdr:colOff>
      <xdr:row>17</xdr:row>
      <xdr:rowOff>108725</xdr:rowOff>
    </xdr:to>
    <xdr:sp macro="" textlink="">
      <xdr:nvSpPr>
        <xdr:cNvPr id="62" name="フローチャート: 判断 61">
          <a:extLst>
            <a:ext uri="{FF2B5EF4-FFF2-40B4-BE49-F238E27FC236}">
              <a16:creationId xmlns="" xmlns:a16="http://schemas.microsoft.com/office/drawing/2014/main" id="{00000000-0008-0000-0500-00003E000000}"/>
            </a:ext>
          </a:extLst>
        </xdr:cNvPr>
        <xdr:cNvSpPr/>
      </xdr:nvSpPr>
      <xdr:spPr bwMode="auto">
        <a:xfrm>
          <a:off x="2857500" y="29694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118902</xdr:rowOff>
    </xdr:from>
    <xdr:ext cx="762000" cy="259045"/>
    <xdr:sp macro="" textlink="">
      <xdr:nvSpPr>
        <xdr:cNvPr id="63" name="テキスト ボックス 62">
          <a:extLst>
            <a:ext uri="{FF2B5EF4-FFF2-40B4-BE49-F238E27FC236}">
              <a16:creationId xmlns="" xmlns:a16="http://schemas.microsoft.com/office/drawing/2014/main" id="{00000000-0008-0000-0500-00003F000000}"/>
            </a:ext>
          </a:extLst>
        </xdr:cNvPr>
        <xdr:cNvSpPr txBox="1"/>
      </xdr:nvSpPr>
      <xdr:spPr>
        <a:xfrm>
          <a:off x="2527300" y="27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101295</xdr:rowOff>
    </xdr:from>
    <xdr:to>
      <xdr:col>29</xdr:col>
      <xdr:colOff>177800</xdr:colOff>
      <xdr:row>18</xdr:row>
      <xdr:rowOff>31445</xdr:rowOff>
    </xdr:to>
    <xdr:sp macro="" textlink="">
      <xdr:nvSpPr>
        <xdr:cNvPr id="69" name="楕円 68">
          <a:extLst>
            <a:ext uri="{FF2B5EF4-FFF2-40B4-BE49-F238E27FC236}">
              <a16:creationId xmlns="" xmlns:a16="http://schemas.microsoft.com/office/drawing/2014/main" id="{00000000-0008-0000-0500-000045000000}"/>
            </a:ext>
          </a:extLst>
        </xdr:cNvPr>
        <xdr:cNvSpPr/>
      </xdr:nvSpPr>
      <xdr:spPr bwMode="auto">
        <a:xfrm>
          <a:off x="5600700" y="30635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73372</xdr:rowOff>
    </xdr:from>
    <xdr:ext cx="762000" cy="259045"/>
    <xdr:sp macro="" textlink="">
      <xdr:nvSpPr>
        <xdr:cNvPr id="70" name="人口1人当たり決算額の推移該当値テキスト130">
          <a:extLst>
            <a:ext uri="{FF2B5EF4-FFF2-40B4-BE49-F238E27FC236}">
              <a16:creationId xmlns="" xmlns:a16="http://schemas.microsoft.com/office/drawing/2014/main" id="{00000000-0008-0000-0500-000046000000}"/>
            </a:ext>
          </a:extLst>
        </xdr:cNvPr>
        <xdr:cNvSpPr txBox="1"/>
      </xdr:nvSpPr>
      <xdr:spPr>
        <a:xfrm>
          <a:off x="5740400" y="3035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160211</xdr:rowOff>
    </xdr:from>
    <xdr:to>
      <xdr:col>26</xdr:col>
      <xdr:colOff>101600</xdr:colOff>
      <xdr:row>18</xdr:row>
      <xdr:rowOff>90361</xdr:rowOff>
    </xdr:to>
    <xdr:sp macro="" textlink="">
      <xdr:nvSpPr>
        <xdr:cNvPr id="71" name="楕円 70">
          <a:extLst>
            <a:ext uri="{FF2B5EF4-FFF2-40B4-BE49-F238E27FC236}">
              <a16:creationId xmlns="" xmlns:a16="http://schemas.microsoft.com/office/drawing/2014/main" id="{00000000-0008-0000-0500-000047000000}"/>
            </a:ext>
          </a:extLst>
        </xdr:cNvPr>
        <xdr:cNvSpPr/>
      </xdr:nvSpPr>
      <xdr:spPr bwMode="auto">
        <a:xfrm>
          <a:off x="4953000" y="31224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75137</xdr:rowOff>
    </xdr:from>
    <xdr:ext cx="736600" cy="259045"/>
    <xdr:sp macro="" textlink="">
      <xdr:nvSpPr>
        <xdr:cNvPr id="72" name="テキスト ボックス 71">
          <a:extLst>
            <a:ext uri="{FF2B5EF4-FFF2-40B4-BE49-F238E27FC236}">
              <a16:creationId xmlns="" xmlns:a16="http://schemas.microsoft.com/office/drawing/2014/main" id="{00000000-0008-0000-0500-000048000000}"/>
            </a:ext>
          </a:extLst>
        </xdr:cNvPr>
        <xdr:cNvSpPr txBox="1"/>
      </xdr:nvSpPr>
      <xdr:spPr>
        <a:xfrm>
          <a:off x="4622800" y="3208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147358</xdr:rowOff>
    </xdr:from>
    <xdr:to>
      <xdr:col>22</xdr:col>
      <xdr:colOff>165100</xdr:colOff>
      <xdr:row>18</xdr:row>
      <xdr:rowOff>77508</xdr:rowOff>
    </xdr:to>
    <xdr:sp macro="" textlink="">
      <xdr:nvSpPr>
        <xdr:cNvPr id="73" name="楕円 72">
          <a:extLst>
            <a:ext uri="{FF2B5EF4-FFF2-40B4-BE49-F238E27FC236}">
              <a16:creationId xmlns="" xmlns:a16="http://schemas.microsoft.com/office/drawing/2014/main" id="{00000000-0008-0000-0500-000049000000}"/>
            </a:ext>
          </a:extLst>
        </xdr:cNvPr>
        <xdr:cNvSpPr/>
      </xdr:nvSpPr>
      <xdr:spPr bwMode="auto">
        <a:xfrm>
          <a:off x="4254500" y="31096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62285</xdr:rowOff>
    </xdr:from>
    <xdr:ext cx="762000" cy="259045"/>
    <xdr:sp macro="" textlink="">
      <xdr:nvSpPr>
        <xdr:cNvPr id="74" name="テキスト ボックス 73">
          <a:extLst>
            <a:ext uri="{FF2B5EF4-FFF2-40B4-BE49-F238E27FC236}">
              <a16:creationId xmlns="" xmlns:a16="http://schemas.microsoft.com/office/drawing/2014/main" id="{00000000-0008-0000-0500-00004A000000}"/>
            </a:ext>
          </a:extLst>
        </xdr:cNvPr>
        <xdr:cNvSpPr txBox="1"/>
      </xdr:nvSpPr>
      <xdr:spPr>
        <a:xfrm>
          <a:off x="3924300" y="3196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144450</xdr:rowOff>
    </xdr:from>
    <xdr:to>
      <xdr:col>19</xdr:col>
      <xdr:colOff>38100</xdr:colOff>
      <xdr:row>18</xdr:row>
      <xdr:rowOff>74600</xdr:rowOff>
    </xdr:to>
    <xdr:sp macro="" textlink="">
      <xdr:nvSpPr>
        <xdr:cNvPr id="75" name="楕円 74">
          <a:extLst>
            <a:ext uri="{FF2B5EF4-FFF2-40B4-BE49-F238E27FC236}">
              <a16:creationId xmlns="" xmlns:a16="http://schemas.microsoft.com/office/drawing/2014/main" id="{00000000-0008-0000-0500-00004B000000}"/>
            </a:ext>
          </a:extLst>
        </xdr:cNvPr>
        <xdr:cNvSpPr/>
      </xdr:nvSpPr>
      <xdr:spPr bwMode="auto">
        <a:xfrm>
          <a:off x="3556000" y="31067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59377</xdr:rowOff>
    </xdr:from>
    <xdr:ext cx="762000" cy="259045"/>
    <xdr:sp macro="" textlink="">
      <xdr:nvSpPr>
        <xdr:cNvPr id="76" name="テキスト ボックス 75">
          <a:extLst>
            <a:ext uri="{FF2B5EF4-FFF2-40B4-BE49-F238E27FC236}">
              <a16:creationId xmlns="" xmlns:a16="http://schemas.microsoft.com/office/drawing/2014/main" id="{00000000-0008-0000-0500-00004C000000}"/>
            </a:ext>
          </a:extLst>
        </xdr:cNvPr>
        <xdr:cNvSpPr txBox="1"/>
      </xdr:nvSpPr>
      <xdr:spPr>
        <a:xfrm>
          <a:off x="3225800" y="3193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72225</xdr:rowOff>
    </xdr:from>
    <xdr:to>
      <xdr:col>15</xdr:col>
      <xdr:colOff>101600</xdr:colOff>
      <xdr:row>19</xdr:row>
      <xdr:rowOff>2375</xdr:rowOff>
    </xdr:to>
    <xdr:sp macro="" textlink="">
      <xdr:nvSpPr>
        <xdr:cNvPr id="77" name="楕円 76">
          <a:extLst>
            <a:ext uri="{FF2B5EF4-FFF2-40B4-BE49-F238E27FC236}">
              <a16:creationId xmlns="" xmlns:a16="http://schemas.microsoft.com/office/drawing/2014/main" id="{00000000-0008-0000-0500-00004D000000}"/>
            </a:ext>
          </a:extLst>
        </xdr:cNvPr>
        <xdr:cNvSpPr/>
      </xdr:nvSpPr>
      <xdr:spPr bwMode="auto">
        <a:xfrm>
          <a:off x="2857500" y="32059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158602</xdr:rowOff>
    </xdr:from>
    <xdr:ext cx="762000" cy="259045"/>
    <xdr:sp macro="" textlink="">
      <xdr:nvSpPr>
        <xdr:cNvPr id="78" name="テキスト ボックス 77">
          <a:extLst>
            <a:ext uri="{FF2B5EF4-FFF2-40B4-BE49-F238E27FC236}">
              <a16:creationId xmlns="" xmlns:a16="http://schemas.microsoft.com/office/drawing/2014/main" id="{00000000-0008-0000-0500-00004E000000}"/>
            </a:ext>
          </a:extLst>
        </xdr:cNvPr>
        <xdr:cNvSpPr txBox="1"/>
      </xdr:nvSpPr>
      <xdr:spPr>
        <a:xfrm>
          <a:off x="2527300" y="329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4" name="直線コネクタ 93">
          <a:extLst>
            <a:ext uri="{FF2B5EF4-FFF2-40B4-BE49-F238E27FC236}">
              <a16:creationId xmlns="" xmlns:a16="http://schemas.microsoft.com/office/drawing/2014/main" id="{00000000-0008-0000-0500-00005E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5" name="テキスト ボックス 94">
          <a:extLst>
            <a:ext uri="{FF2B5EF4-FFF2-40B4-BE49-F238E27FC236}">
              <a16:creationId xmlns="" xmlns:a16="http://schemas.microsoft.com/office/drawing/2014/main" id="{00000000-0008-0000-0500-00005F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6" name="直線コネクタ 95">
          <a:extLst>
            <a:ext uri="{FF2B5EF4-FFF2-40B4-BE49-F238E27FC236}">
              <a16:creationId xmlns="" xmlns:a16="http://schemas.microsoft.com/office/drawing/2014/main" id="{00000000-0008-0000-0500-000060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7" name="テキスト ボックス 96">
          <a:extLst>
            <a:ext uri="{FF2B5EF4-FFF2-40B4-BE49-F238E27FC236}">
              <a16:creationId xmlns="" xmlns:a16="http://schemas.microsoft.com/office/drawing/2014/main" id="{00000000-0008-0000-0500-000061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8" name="直線コネクタ 97">
          <a:extLst>
            <a:ext uri="{FF2B5EF4-FFF2-40B4-BE49-F238E27FC236}">
              <a16:creationId xmlns="" xmlns:a16="http://schemas.microsoft.com/office/drawing/2014/main" id="{00000000-0008-0000-0500-000062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9" name="テキスト ボックス 98">
          <a:extLst>
            <a:ext uri="{FF2B5EF4-FFF2-40B4-BE49-F238E27FC236}">
              <a16:creationId xmlns="" xmlns:a16="http://schemas.microsoft.com/office/drawing/2014/main" id="{00000000-0008-0000-0500-000063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0" name="直線コネクタ 99">
          <a:extLst>
            <a:ext uri="{FF2B5EF4-FFF2-40B4-BE49-F238E27FC236}">
              <a16:creationId xmlns="" xmlns:a16="http://schemas.microsoft.com/office/drawing/2014/main" id="{00000000-0008-0000-0500-000064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1" name="テキスト ボックス 100">
          <a:extLst>
            <a:ext uri="{FF2B5EF4-FFF2-40B4-BE49-F238E27FC236}">
              <a16:creationId xmlns="" xmlns:a16="http://schemas.microsoft.com/office/drawing/2014/main" id="{00000000-0008-0000-0500-000065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a:extLst>
            <a:ext uri="{FF2B5EF4-FFF2-40B4-BE49-F238E27FC236}">
              <a16:creationId xmlns="" xmlns:a16="http://schemas.microsoft.com/office/drawing/2014/main" id="{00000000-0008-0000-0500-000066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a:extLst>
            <a:ext uri="{FF2B5EF4-FFF2-40B4-BE49-F238E27FC236}">
              <a16:creationId xmlns="" xmlns:a16="http://schemas.microsoft.com/office/drawing/2014/main" id="{00000000-0008-0000-0500-000067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a:extLst>
            <a:ext uri="{FF2B5EF4-FFF2-40B4-BE49-F238E27FC236}">
              <a16:creationId xmlns="" xmlns:a16="http://schemas.microsoft.com/office/drawing/2014/main" id="{00000000-0008-0000-0500-000068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32771</xdr:rowOff>
    </xdr:from>
    <xdr:to>
      <xdr:col>29</xdr:col>
      <xdr:colOff>127000</xdr:colOff>
      <xdr:row>38</xdr:row>
      <xdr:rowOff>99340</xdr:rowOff>
    </xdr:to>
    <xdr:cxnSp macro="">
      <xdr:nvCxnSpPr>
        <xdr:cNvPr id="105" name="直線コネクタ 104">
          <a:extLst>
            <a:ext uri="{FF2B5EF4-FFF2-40B4-BE49-F238E27FC236}">
              <a16:creationId xmlns="" xmlns:a16="http://schemas.microsoft.com/office/drawing/2014/main" id="{00000000-0008-0000-0500-000069000000}"/>
            </a:ext>
          </a:extLst>
        </xdr:cNvPr>
        <xdr:cNvCxnSpPr/>
      </xdr:nvCxnSpPr>
      <xdr:spPr bwMode="auto">
        <a:xfrm flipV="1">
          <a:off x="5651500" y="6300221"/>
          <a:ext cx="0" cy="126671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71417</xdr:rowOff>
    </xdr:from>
    <xdr:ext cx="762000" cy="259045"/>
    <xdr:sp macro="" textlink="">
      <xdr:nvSpPr>
        <xdr:cNvPr id="106" name="人口1人当たり決算額の推移最小値テキスト445">
          <a:extLst>
            <a:ext uri="{FF2B5EF4-FFF2-40B4-BE49-F238E27FC236}">
              <a16:creationId xmlns="" xmlns:a16="http://schemas.microsoft.com/office/drawing/2014/main" id="{00000000-0008-0000-0500-00006A000000}"/>
            </a:ext>
          </a:extLst>
        </xdr:cNvPr>
        <xdr:cNvSpPr txBox="1"/>
      </xdr:nvSpPr>
      <xdr:spPr>
        <a:xfrm>
          <a:off x="5740400" y="753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99340</xdr:rowOff>
    </xdr:from>
    <xdr:to>
      <xdr:col>30</xdr:col>
      <xdr:colOff>25400</xdr:colOff>
      <xdr:row>38</xdr:row>
      <xdr:rowOff>99340</xdr:rowOff>
    </xdr:to>
    <xdr:cxnSp macro="">
      <xdr:nvCxnSpPr>
        <xdr:cNvPr id="107" name="直線コネクタ 106">
          <a:extLst>
            <a:ext uri="{FF2B5EF4-FFF2-40B4-BE49-F238E27FC236}">
              <a16:creationId xmlns="" xmlns:a16="http://schemas.microsoft.com/office/drawing/2014/main" id="{00000000-0008-0000-0500-00006B000000}"/>
            </a:ext>
          </a:extLst>
        </xdr:cNvPr>
        <xdr:cNvCxnSpPr/>
      </xdr:nvCxnSpPr>
      <xdr:spPr bwMode="auto">
        <a:xfrm>
          <a:off x="5562600" y="75669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119148</xdr:rowOff>
    </xdr:from>
    <xdr:ext cx="762000" cy="259045"/>
    <xdr:sp macro="" textlink="">
      <xdr:nvSpPr>
        <xdr:cNvPr id="108" name="人口1人当たり決算額の推移最大値テキスト445">
          <a:extLst>
            <a:ext uri="{FF2B5EF4-FFF2-40B4-BE49-F238E27FC236}">
              <a16:creationId xmlns="" xmlns:a16="http://schemas.microsoft.com/office/drawing/2014/main" id="{00000000-0008-0000-0500-00006C000000}"/>
            </a:ext>
          </a:extLst>
        </xdr:cNvPr>
        <xdr:cNvSpPr txBox="1"/>
      </xdr:nvSpPr>
      <xdr:spPr>
        <a:xfrm>
          <a:off x="5740400" y="6043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32771</xdr:rowOff>
    </xdr:from>
    <xdr:to>
      <xdr:col>30</xdr:col>
      <xdr:colOff>25400</xdr:colOff>
      <xdr:row>34</xdr:row>
      <xdr:rowOff>32771</xdr:rowOff>
    </xdr:to>
    <xdr:cxnSp macro="">
      <xdr:nvCxnSpPr>
        <xdr:cNvPr id="109" name="直線コネクタ 108">
          <a:extLst>
            <a:ext uri="{FF2B5EF4-FFF2-40B4-BE49-F238E27FC236}">
              <a16:creationId xmlns="" xmlns:a16="http://schemas.microsoft.com/office/drawing/2014/main" id="{00000000-0008-0000-0500-00006D000000}"/>
            </a:ext>
          </a:extLst>
        </xdr:cNvPr>
        <xdr:cNvCxnSpPr/>
      </xdr:nvCxnSpPr>
      <xdr:spPr bwMode="auto">
        <a:xfrm>
          <a:off x="5562600" y="63002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24861</xdr:rowOff>
    </xdr:from>
    <xdr:to>
      <xdr:col>29</xdr:col>
      <xdr:colOff>127000</xdr:colOff>
      <xdr:row>36</xdr:row>
      <xdr:rowOff>30851</xdr:rowOff>
    </xdr:to>
    <xdr:cxnSp macro="">
      <xdr:nvCxnSpPr>
        <xdr:cNvPr id="110" name="直線コネクタ 109">
          <a:extLst>
            <a:ext uri="{FF2B5EF4-FFF2-40B4-BE49-F238E27FC236}">
              <a16:creationId xmlns="" xmlns:a16="http://schemas.microsoft.com/office/drawing/2014/main" id="{00000000-0008-0000-0500-00006E000000}"/>
            </a:ext>
          </a:extLst>
        </xdr:cNvPr>
        <xdr:cNvCxnSpPr/>
      </xdr:nvCxnSpPr>
      <xdr:spPr bwMode="auto">
        <a:xfrm>
          <a:off x="5003800" y="6978111"/>
          <a:ext cx="647700" cy="59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15629</xdr:rowOff>
    </xdr:from>
    <xdr:ext cx="762000" cy="259045"/>
    <xdr:sp macro="" textlink="">
      <xdr:nvSpPr>
        <xdr:cNvPr id="111" name="人口1人当たり決算額の推移平均値テキスト445">
          <a:extLst>
            <a:ext uri="{FF2B5EF4-FFF2-40B4-BE49-F238E27FC236}">
              <a16:creationId xmlns="" xmlns:a16="http://schemas.microsoft.com/office/drawing/2014/main" id="{00000000-0008-0000-0500-00006F000000}"/>
            </a:ext>
          </a:extLst>
        </xdr:cNvPr>
        <xdr:cNvSpPr txBox="1"/>
      </xdr:nvSpPr>
      <xdr:spPr>
        <a:xfrm>
          <a:off x="5740400" y="69688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5449</xdr:rowOff>
    </xdr:from>
    <xdr:to>
      <xdr:col>29</xdr:col>
      <xdr:colOff>177800</xdr:colOff>
      <xdr:row>36</xdr:row>
      <xdr:rowOff>107049</xdr:rowOff>
    </xdr:to>
    <xdr:sp macro="" textlink="">
      <xdr:nvSpPr>
        <xdr:cNvPr id="112" name="フローチャート: 判断 111">
          <a:extLst>
            <a:ext uri="{FF2B5EF4-FFF2-40B4-BE49-F238E27FC236}">
              <a16:creationId xmlns="" xmlns:a16="http://schemas.microsoft.com/office/drawing/2014/main" id="{00000000-0008-0000-0500-000070000000}"/>
            </a:ext>
          </a:extLst>
        </xdr:cNvPr>
        <xdr:cNvSpPr/>
      </xdr:nvSpPr>
      <xdr:spPr bwMode="auto">
        <a:xfrm>
          <a:off x="5600700" y="69586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24861</xdr:rowOff>
    </xdr:from>
    <xdr:to>
      <xdr:col>26</xdr:col>
      <xdr:colOff>50800</xdr:colOff>
      <xdr:row>36</xdr:row>
      <xdr:rowOff>29090</xdr:rowOff>
    </xdr:to>
    <xdr:cxnSp macro="">
      <xdr:nvCxnSpPr>
        <xdr:cNvPr id="113" name="直線コネクタ 112">
          <a:extLst>
            <a:ext uri="{FF2B5EF4-FFF2-40B4-BE49-F238E27FC236}">
              <a16:creationId xmlns="" xmlns:a16="http://schemas.microsoft.com/office/drawing/2014/main" id="{00000000-0008-0000-0500-000071000000}"/>
            </a:ext>
          </a:extLst>
        </xdr:cNvPr>
        <xdr:cNvCxnSpPr/>
      </xdr:nvCxnSpPr>
      <xdr:spPr bwMode="auto">
        <a:xfrm flipV="1">
          <a:off x="4305300" y="6978111"/>
          <a:ext cx="698500" cy="42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337513</xdr:rowOff>
    </xdr:from>
    <xdr:to>
      <xdr:col>26</xdr:col>
      <xdr:colOff>101600</xdr:colOff>
      <xdr:row>36</xdr:row>
      <xdr:rowOff>96213</xdr:rowOff>
    </xdr:to>
    <xdr:sp macro="" textlink="">
      <xdr:nvSpPr>
        <xdr:cNvPr id="114" name="フローチャート: 判断 113">
          <a:extLst>
            <a:ext uri="{FF2B5EF4-FFF2-40B4-BE49-F238E27FC236}">
              <a16:creationId xmlns="" xmlns:a16="http://schemas.microsoft.com/office/drawing/2014/main" id="{00000000-0008-0000-0500-000072000000}"/>
            </a:ext>
          </a:extLst>
        </xdr:cNvPr>
        <xdr:cNvSpPr/>
      </xdr:nvSpPr>
      <xdr:spPr bwMode="auto">
        <a:xfrm>
          <a:off x="4953000" y="69478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80990</xdr:rowOff>
    </xdr:from>
    <xdr:ext cx="736600" cy="259045"/>
    <xdr:sp macro="" textlink="">
      <xdr:nvSpPr>
        <xdr:cNvPr id="115" name="テキスト ボックス 114">
          <a:extLst>
            <a:ext uri="{FF2B5EF4-FFF2-40B4-BE49-F238E27FC236}">
              <a16:creationId xmlns="" xmlns:a16="http://schemas.microsoft.com/office/drawing/2014/main" id="{00000000-0008-0000-0500-000073000000}"/>
            </a:ext>
          </a:extLst>
        </xdr:cNvPr>
        <xdr:cNvSpPr txBox="1"/>
      </xdr:nvSpPr>
      <xdr:spPr>
        <a:xfrm>
          <a:off x="4622800" y="7034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6414</xdr:rowOff>
    </xdr:from>
    <xdr:to>
      <xdr:col>22</xdr:col>
      <xdr:colOff>114300</xdr:colOff>
      <xdr:row>36</xdr:row>
      <xdr:rowOff>29090</xdr:rowOff>
    </xdr:to>
    <xdr:cxnSp macro="">
      <xdr:nvCxnSpPr>
        <xdr:cNvPr id="116" name="直線コネクタ 115">
          <a:extLst>
            <a:ext uri="{FF2B5EF4-FFF2-40B4-BE49-F238E27FC236}">
              <a16:creationId xmlns="" xmlns:a16="http://schemas.microsoft.com/office/drawing/2014/main" id="{00000000-0008-0000-0500-000074000000}"/>
            </a:ext>
          </a:extLst>
        </xdr:cNvPr>
        <xdr:cNvCxnSpPr/>
      </xdr:nvCxnSpPr>
      <xdr:spPr bwMode="auto">
        <a:xfrm>
          <a:off x="3606800" y="6959664"/>
          <a:ext cx="698500" cy="226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23325</xdr:rowOff>
    </xdr:from>
    <xdr:to>
      <xdr:col>22</xdr:col>
      <xdr:colOff>165100</xdr:colOff>
      <xdr:row>36</xdr:row>
      <xdr:rowOff>124925</xdr:rowOff>
    </xdr:to>
    <xdr:sp macro="" textlink="">
      <xdr:nvSpPr>
        <xdr:cNvPr id="117" name="フローチャート: 判断 116">
          <a:extLst>
            <a:ext uri="{FF2B5EF4-FFF2-40B4-BE49-F238E27FC236}">
              <a16:creationId xmlns="" xmlns:a16="http://schemas.microsoft.com/office/drawing/2014/main" id="{00000000-0008-0000-0500-000075000000}"/>
            </a:ext>
          </a:extLst>
        </xdr:cNvPr>
        <xdr:cNvSpPr/>
      </xdr:nvSpPr>
      <xdr:spPr bwMode="auto">
        <a:xfrm>
          <a:off x="4254500" y="69765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109702</xdr:rowOff>
    </xdr:from>
    <xdr:ext cx="762000" cy="259045"/>
    <xdr:sp macro="" textlink="">
      <xdr:nvSpPr>
        <xdr:cNvPr id="118" name="テキスト ボックス 117">
          <a:extLst>
            <a:ext uri="{FF2B5EF4-FFF2-40B4-BE49-F238E27FC236}">
              <a16:creationId xmlns="" xmlns:a16="http://schemas.microsoft.com/office/drawing/2014/main" id="{00000000-0008-0000-0500-000076000000}"/>
            </a:ext>
          </a:extLst>
        </xdr:cNvPr>
        <xdr:cNvSpPr txBox="1"/>
      </xdr:nvSpPr>
      <xdr:spPr>
        <a:xfrm>
          <a:off x="3924300" y="7062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6414</xdr:rowOff>
    </xdr:from>
    <xdr:to>
      <xdr:col>18</xdr:col>
      <xdr:colOff>177800</xdr:colOff>
      <xdr:row>36</xdr:row>
      <xdr:rowOff>35080</xdr:rowOff>
    </xdr:to>
    <xdr:cxnSp macro="">
      <xdr:nvCxnSpPr>
        <xdr:cNvPr id="119" name="直線コネクタ 118">
          <a:extLst>
            <a:ext uri="{FF2B5EF4-FFF2-40B4-BE49-F238E27FC236}">
              <a16:creationId xmlns="" xmlns:a16="http://schemas.microsoft.com/office/drawing/2014/main" id="{00000000-0008-0000-0500-000077000000}"/>
            </a:ext>
          </a:extLst>
        </xdr:cNvPr>
        <xdr:cNvCxnSpPr/>
      </xdr:nvCxnSpPr>
      <xdr:spPr bwMode="auto">
        <a:xfrm flipV="1">
          <a:off x="2908300" y="6959664"/>
          <a:ext cx="698500" cy="286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49111</xdr:rowOff>
    </xdr:from>
    <xdr:to>
      <xdr:col>19</xdr:col>
      <xdr:colOff>38100</xdr:colOff>
      <xdr:row>36</xdr:row>
      <xdr:rowOff>150711</xdr:rowOff>
    </xdr:to>
    <xdr:sp macro="" textlink="">
      <xdr:nvSpPr>
        <xdr:cNvPr id="120" name="フローチャート: 判断 119">
          <a:extLst>
            <a:ext uri="{FF2B5EF4-FFF2-40B4-BE49-F238E27FC236}">
              <a16:creationId xmlns="" xmlns:a16="http://schemas.microsoft.com/office/drawing/2014/main" id="{00000000-0008-0000-0500-000078000000}"/>
            </a:ext>
          </a:extLst>
        </xdr:cNvPr>
        <xdr:cNvSpPr/>
      </xdr:nvSpPr>
      <xdr:spPr bwMode="auto">
        <a:xfrm>
          <a:off x="3556000" y="70023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135488</xdr:rowOff>
    </xdr:from>
    <xdr:ext cx="762000" cy="259045"/>
    <xdr:sp macro="" textlink="">
      <xdr:nvSpPr>
        <xdr:cNvPr id="121" name="テキスト ボックス 120">
          <a:extLst>
            <a:ext uri="{FF2B5EF4-FFF2-40B4-BE49-F238E27FC236}">
              <a16:creationId xmlns="" xmlns:a16="http://schemas.microsoft.com/office/drawing/2014/main" id="{00000000-0008-0000-0500-000079000000}"/>
            </a:ext>
          </a:extLst>
        </xdr:cNvPr>
        <xdr:cNvSpPr txBox="1"/>
      </xdr:nvSpPr>
      <xdr:spPr>
        <a:xfrm>
          <a:off x="3225800" y="7088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30343</xdr:rowOff>
    </xdr:from>
    <xdr:to>
      <xdr:col>15</xdr:col>
      <xdr:colOff>101600</xdr:colOff>
      <xdr:row>36</xdr:row>
      <xdr:rowOff>131943</xdr:rowOff>
    </xdr:to>
    <xdr:sp macro="" textlink="">
      <xdr:nvSpPr>
        <xdr:cNvPr id="122" name="フローチャート: 判断 121">
          <a:extLst>
            <a:ext uri="{FF2B5EF4-FFF2-40B4-BE49-F238E27FC236}">
              <a16:creationId xmlns="" xmlns:a16="http://schemas.microsoft.com/office/drawing/2014/main" id="{00000000-0008-0000-0500-00007A000000}"/>
            </a:ext>
          </a:extLst>
        </xdr:cNvPr>
        <xdr:cNvSpPr/>
      </xdr:nvSpPr>
      <xdr:spPr bwMode="auto">
        <a:xfrm>
          <a:off x="2857500" y="69835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116720</xdr:rowOff>
    </xdr:from>
    <xdr:ext cx="762000" cy="259045"/>
    <xdr:sp macro="" textlink="">
      <xdr:nvSpPr>
        <xdr:cNvPr id="123" name="テキスト ボックス 122">
          <a:extLst>
            <a:ext uri="{FF2B5EF4-FFF2-40B4-BE49-F238E27FC236}">
              <a16:creationId xmlns="" xmlns:a16="http://schemas.microsoft.com/office/drawing/2014/main" id="{00000000-0008-0000-0500-00007B000000}"/>
            </a:ext>
          </a:extLst>
        </xdr:cNvPr>
        <xdr:cNvSpPr txBox="1"/>
      </xdr:nvSpPr>
      <xdr:spPr>
        <a:xfrm>
          <a:off x="2527300" y="7069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a:extLst>
            <a:ext uri="{FF2B5EF4-FFF2-40B4-BE49-F238E27FC236}">
              <a16:creationId xmlns="" xmlns:a16="http://schemas.microsoft.com/office/drawing/2014/main" id="{00000000-0008-0000-0500-00007C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a:extLst>
            <a:ext uri="{FF2B5EF4-FFF2-40B4-BE49-F238E27FC236}">
              <a16:creationId xmlns="" xmlns:a16="http://schemas.microsoft.com/office/drawing/2014/main" id="{00000000-0008-0000-0500-00007D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a:extLst>
            <a:ext uri="{FF2B5EF4-FFF2-40B4-BE49-F238E27FC236}">
              <a16:creationId xmlns="" xmlns:a16="http://schemas.microsoft.com/office/drawing/2014/main" id="{00000000-0008-0000-0500-00007E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a:extLst>
            <a:ext uri="{FF2B5EF4-FFF2-40B4-BE49-F238E27FC236}">
              <a16:creationId xmlns="" xmlns:a16="http://schemas.microsoft.com/office/drawing/2014/main" id="{00000000-0008-0000-0500-00007F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a:extLst>
            <a:ext uri="{FF2B5EF4-FFF2-40B4-BE49-F238E27FC236}">
              <a16:creationId xmlns="" xmlns:a16="http://schemas.microsoft.com/office/drawing/2014/main" id="{00000000-0008-0000-0500-000080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322951</xdr:rowOff>
    </xdr:from>
    <xdr:to>
      <xdr:col>29</xdr:col>
      <xdr:colOff>177800</xdr:colOff>
      <xdr:row>36</xdr:row>
      <xdr:rowOff>81651</xdr:rowOff>
    </xdr:to>
    <xdr:sp macro="" textlink="">
      <xdr:nvSpPr>
        <xdr:cNvPr id="129" name="楕円 128">
          <a:extLst>
            <a:ext uri="{FF2B5EF4-FFF2-40B4-BE49-F238E27FC236}">
              <a16:creationId xmlns="" xmlns:a16="http://schemas.microsoft.com/office/drawing/2014/main" id="{00000000-0008-0000-0500-000081000000}"/>
            </a:ext>
          </a:extLst>
        </xdr:cNvPr>
        <xdr:cNvSpPr/>
      </xdr:nvSpPr>
      <xdr:spPr bwMode="auto">
        <a:xfrm>
          <a:off x="5600700" y="69333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168028</xdr:rowOff>
    </xdr:from>
    <xdr:ext cx="762000" cy="259045"/>
    <xdr:sp macro="" textlink="">
      <xdr:nvSpPr>
        <xdr:cNvPr id="130" name="人口1人当たり決算額の推移該当値テキスト445">
          <a:extLst>
            <a:ext uri="{FF2B5EF4-FFF2-40B4-BE49-F238E27FC236}">
              <a16:creationId xmlns="" xmlns:a16="http://schemas.microsoft.com/office/drawing/2014/main" id="{00000000-0008-0000-0500-000082000000}"/>
            </a:ext>
          </a:extLst>
        </xdr:cNvPr>
        <xdr:cNvSpPr txBox="1"/>
      </xdr:nvSpPr>
      <xdr:spPr>
        <a:xfrm>
          <a:off x="5740400" y="6778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316961</xdr:rowOff>
    </xdr:from>
    <xdr:to>
      <xdr:col>26</xdr:col>
      <xdr:colOff>101600</xdr:colOff>
      <xdr:row>36</xdr:row>
      <xdr:rowOff>75661</xdr:rowOff>
    </xdr:to>
    <xdr:sp macro="" textlink="">
      <xdr:nvSpPr>
        <xdr:cNvPr id="131" name="楕円 130">
          <a:extLst>
            <a:ext uri="{FF2B5EF4-FFF2-40B4-BE49-F238E27FC236}">
              <a16:creationId xmlns="" xmlns:a16="http://schemas.microsoft.com/office/drawing/2014/main" id="{00000000-0008-0000-0500-000083000000}"/>
            </a:ext>
          </a:extLst>
        </xdr:cNvPr>
        <xdr:cNvSpPr/>
      </xdr:nvSpPr>
      <xdr:spPr bwMode="auto">
        <a:xfrm>
          <a:off x="4953000" y="69273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85838</xdr:rowOff>
    </xdr:from>
    <xdr:ext cx="736600" cy="259045"/>
    <xdr:sp macro="" textlink="">
      <xdr:nvSpPr>
        <xdr:cNvPr id="132" name="テキスト ボックス 131">
          <a:extLst>
            <a:ext uri="{FF2B5EF4-FFF2-40B4-BE49-F238E27FC236}">
              <a16:creationId xmlns="" xmlns:a16="http://schemas.microsoft.com/office/drawing/2014/main" id="{00000000-0008-0000-0500-000084000000}"/>
            </a:ext>
          </a:extLst>
        </xdr:cNvPr>
        <xdr:cNvSpPr txBox="1"/>
      </xdr:nvSpPr>
      <xdr:spPr>
        <a:xfrm>
          <a:off x="4622800" y="66961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321190</xdr:rowOff>
    </xdr:from>
    <xdr:to>
      <xdr:col>22</xdr:col>
      <xdr:colOff>165100</xdr:colOff>
      <xdr:row>36</xdr:row>
      <xdr:rowOff>79890</xdr:rowOff>
    </xdr:to>
    <xdr:sp macro="" textlink="">
      <xdr:nvSpPr>
        <xdr:cNvPr id="133" name="楕円 132">
          <a:extLst>
            <a:ext uri="{FF2B5EF4-FFF2-40B4-BE49-F238E27FC236}">
              <a16:creationId xmlns="" xmlns:a16="http://schemas.microsoft.com/office/drawing/2014/main" id="{00000000-0008-0000-0500-000085000000}"/>
            </a:ext>
          </a:extLst>
        </xdr:cNvPr>
        <xdr:cNvSpPr/>
      </xdr:nvSpPr>
      <xdr:spPr bwMode="auto">
        <a:xfrm>
          <a:off x="4254500" y="69315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90067</xdr:rowOff>
    </xdr:from>
    <xdr:ext cx="762000" cy="259045"/>
    <xdr:sp macro="" textlink="">
      <xdr:nvSpPr>
        <xdr:cNvPr id="134" name="テキスト ボックス 133">
          <a:extLst>
            <a:ext uri="{FF2B5EF4-FFF2-40B4-BE49-F238E27FC236}">
              <a16:creationId xmlns="" xmlns:a16="http://schemas.microsoft.com/office/drawing/2014/main" id="{00000000-0008-0000-0500-000086000000}"/>
            </a:ext>
          </a:extLst>
        </xdr:cNvPr>
        <xdr:cNvSpPr txBox="1"/>
      </xdr:nvSpPr>
      <xdr:spPr>
        <a:xfrm>
          <a:off x="3924300" y="670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298514</xdr:rowOff>
    </xdr:from>
    <xdr:to>
      <xdr:col>19</xdr:col>
      <xdr:colOff>38100</xdr:colOff>
      <xdr:row>36</xdr:row>
      <xdr:rowOff>57214</xdr:rowOff>
    </xdr:to>
    <xdr:sp macro="" textlink="">
      <xdr:nvSpPr>
        <xdr:cNvPr id="135" name="楕円 134">
          <a:extLst>
            <a:ext uri="{FF2B5EF4-FFF2-40B4-BE49-F238E27FC236}">
              <a16:creationId xmlns="" xmlns:a16="http://schemas.microsoft.com/office/drawing/2014/main" id="{00000000-0008-0000-0500-000087000000}"/>
            </a:ext>
          </a:extLst>
        </xdr:cNvPr>
        <xdr:cNvSpPr/>
      </xdr:nvSpPr>
      <xdr:spPr bwMode="auto">
        <a:xfrm>
          <a:off x="3556000" y="69088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67391</xdr:rowOff>
    </xdr:from>
    <xdr:ext cx="762000" cy="259045"/>
    <xdr:sp macro="" textlink="">
      <xdr:nvSpPr>
        <xdr:cNvPr id="136" name="テキスト ボックス 135">
          <a:extLst>
            <a:ext uri="{FF2B5EF4-FFF2-40B4-BE49-F238E27FC236}">
              <a16:creationId xmlns="" xmlns:a16="http://schemas.microsoft.com/office/drawing/2014/main" id="{00000000-0008-0000-0500-000088000000}"/>
            </a:ext>
          </a:extLst>
        </xdr:cNvPr>
        <xdr:cNvSpPr txBox="1"/>
      </xdr:nvSpPr>
      <xdr:spPr>
        <a:xfrm>
          <a:off x="3225800" y="6677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327180</xdr:rowOff>
    </xdr:from>
    <xdr:to>
      <xdr:col>15</xdr:col>
      <xdr:colOff>101600</xdr:colOff>
      <xdr:row>36</xdr:row>
      <xdr:rowOff>85880</xdr:rowOff>
    </xdr:to>
    <xdr:sp macro="" textlink="">
      <xdr:nvSpPr>
        <xdr:cNvPr id="137" name="楕円 136">
          <a:extLst>
            <a:ext uri="{FF2B5EF4-FFF2-40B4-BE49-F238E27FC236}">
              <a16:creationId xmlns="" xmlns:a16="http://schemas.microsoft.com/office/drawing/2014/main" id="{00000000-0008-0000-0500-000089000000}"/>
            </a:ext>
          </a:extLst>
        </xdr:cNvPr>
        <xdr:cNvSpPr/>
      </xdr:nvSpPr>
      <xdr:spPr bwMode="auto">
        <a:xfrm>
          <a:off x="2857500" y="69375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96057</xdr:rowOff>
    </xdr:from>
    <xdr:ext cx="762000" cy="259045"/>
    <xdr:sp macro="" textlink="">
      <xdr:nvSpPr>
        <xdr:cNvPr id="138" name="テキスト ボックス 137">
          <a:extLst>
            <a:ext uri="{FF2B5EF4-FFF2-40B4-BE49-F238E27FC236}">
              <a16:creationId xmlns="" xmlns:a16="http://schemas.microsoft.com/office/drawing/2014/main" id="{00000000-0008-0000-0500-00008A000000}"/>
            </a:ext>
          </a:extLst>
        </xdr:cNvPr>
        <xdr:cNvSpPr txBox="1"/>
      </xdr:nvSpPr>
      <xdr:spPr>
        <a:xfrm>
          <a:off x="2527300" y="6706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福岡県鞍手町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14,998
14,726
35.60
11,168,688
10,807,463
361,223
5,180,616
13,906,943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a:extLst>
            <a:ext uri="{FF2B5EF4-FFF2-40B4-BE49-F238E27FC236}">
              <a16:creationId xmlns="" xmlns:a16="http://schemas.microsoft.com/office/drawing/2014/main" id="{00000000-0008-0000-0600-00002C000000}"/>
            </a:ext>
          </a:extLst>
        </xdr:cNvPr>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a:extLst>
            <a:ext uri="{FF2B5EF4-FFF2-40B4-BE49-F238E27FC236}">
              <a16:creationId xmlns="" xmlns:a16="http://schemas.microsoft.com/office/drawing/2014/main" id="{00000000-0008-0000-0600-00002E000000}"/>
            </a:ext>
          </a:extLst>
        </xdr:cNvPr>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8" name="テキスト ボックス 47">
          <a:extLst>
            <a:ext uri="{FF2B5EF4-FFF2-40B4-BE49-F238E27FC236}">
              <a16:creationId xmlns="" xmlns:a16="http://schemas.microsoft.com/office/drawing/2014/main" id="{00000000-0008-0000-0600-000030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a:extLst>
            <a:ext uri="{FF2B5EF4-FFF2-40B4-BE49-F238E27FC236}">
              <a16:creationId xmlns="" xmlns:a16="http://schemas.microsoft.com/office/drawing/2014/main" id="{00000000-0008-0000-0600-000032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a:extLst>
            <a:ext uri="{FF2B5EF4-FFF2-40B4-BE49-F238E27FC236}">
              <a16:creationId xmlns="" xmlns:a16="http://schemas.microsoft.com/office/drawing/2014/main" id="{00000000-0008-0000-0600-000034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52268</xdr:rowOff>
    </xdr:from>
    <xdr:to>
      <xdr:col>24</xdr:col>
      <xdr:colOff>62865</xdr:colOff>
      <xdr:row>39</xdr:row>
      <xdr:rowOff>56139</xdr:rowOff>
    </xdr:to>
    <xdr:cxnSp macro="">
      <xdr:nvCxnSpPr>
        <xdr:cNvPr id="54" name="直線コネクタ 53">
          <a:extLst>
            <a:ext uri="{FF2B5EF4-FFF2-40B4-BE49-F238E27FC236}">
              <a16:creationId xmlns="" xmlns:a16="http://schemas.microsoft.com/office/drawing/2014/main" id="{00000000-0008-0000-0600-000036000000}"/>
            </a:ext>
          </a:extLst>
        </xdr:cNvPr>
        <xdr:cNvCxnSpPr/>
      </xdr:nvCxnSpPr>
      <xdr:spPr>
        <a:xfrm flipV="1">
          <a:off x="4633595" y="5195768"/>
          <a:ext cx="1270" cy="15469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59966</xdr:rowOff>
    </xdr:from>
    <xdr:ext cx="534377" cy="259045"/>
    <xdr:sp macro="" textlink="">
      <xdr:nvSpPr>
        <xdr:cNvPr id="55" name="人件費最小値テキスト">
          <a:extLst>
            <a:ext uri="{FF2B5EF4-FFF2-40B4-BE49-F238E27FC236}">
              <a16:creationId xmlns="" xmlns:a16="http://schemas.microsoft.com/office/drawing/2014/main" id="{00000000-0008-0000-0600-000037000000}"/>
            </a:ext>
          </a:extLst>
        </xdr:cNvPr>
        <xdr:cNvSpPr txBox="1"/>
      </xdr:nvSpPr>
      <xdr:spPr>
        <a:xfrm>
          <a:off x="4686300" y="6746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56139</xdr:rowOff>
    </xdr:from>
    <xdr:to>
      <xdr:col>24</xdr:col>
      <xdr:colOff>152400</xdr:colOff>
      <xdr:row>39</xdr:row>
      <xdr:rowOff>56139</xdr:rowOff>
    </xdr:to>
    <xdr:cxnSp macro="">
      <xdr:nvCxnSpPr>
        <xdr:cNvPr id="56" name="直線コネクタ 55">
          <a:extLst>
            <a:ext uri="{FF2B5EF4-FFF2-40B4-BE49-F238E27FC236}">
              <a16:creationId xmlns="" xmlns:a16="http://schemas.microsoft.com/office/drawing/2014/main" id="{00000000-0008-0000-0600-000038000000}"/>
            </a:ext>
          </a:extLst>
        </xdr:cNvPr>
        <xdr:cNvCxnSpPr/>
      </xdr:nvCxnSpPr>
      <xdr:spPr>
        <a:xfrm>
          <a:off x="4546600" y="6742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170395</xdr:rowOff>
    </xdr:from>
    <xdr:ext cx="599010" cy="259045"/>
    <xdr:sp macro="" textlink="">
      <xdr:nvSpPr>
        <xdr:cNvPr id="57" name="人件費最大値テキスト">
          <a:extLst>
            <a:ext uri="{FF2B5EF4-FFF2-40B4-BE49-F238E27FC236}">
              <a16:creationId xmlns="" xmlns:a16="http://schemas.microsoft.com/office/drawing/2014/main" id="{00000000-0008-0000-0600-000039000000}"/>
            </a:ext>
          </a:extLst>
        </xdr:cNvPr>
        <xdr:cNvSpPr txBox="1"/>
      </xdr:nvSpPr>
      <xdr:spPr>
        <a:xfrm>
          <a:off x="4686300" y="4970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52268</xdr:rowOff>
    </xdr:from>
    <xdr:to>
      <xdr:col>24</xdr:col>
      <xdr:colOff>152400</xdr:colOff>
      <xdr:row>30</xdr:row>
      <xdr:rowOff>52268</xdr:rowOff>
    </xdr:to>
    <xdr:cxnSp macro="">
      <xdr:nvCxnSpPr>
        <xdr:cNvPr id="58" name="直線コネクタ 57">
          <a:extLst>
            <a:ext uri="{FF2B5EF4-FFF2-40B4-BE49-F238E27FC236}">
              <a16:creationId xmlns="" xmlns:a16="http://schemas.microsoft.com/office/drawing/2014/main" id="{00000000-0008-0000-0600-00003A000000}"/>
            </a:ext>
          </a:extLst>
        </xdr:cNvPr>
        <xdr:cNvCxnSpPr/>
      </xdr:nvCxnSpPr>
      <xdr:spPr>
        <a:xfrm>
          <a:off x="4546600" y="5195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162103</xdr:rowOff>
    </xdr:from>
    <xdr:to>
      <xdr:col>24</xdr:col>
      <xdr:colOff>63500</xdr:colOff>
      <xdr:row>36</xdr:row>
      <xdr:rowOff>168641</xdr:rowOff>
    </xdr:to>
    <xdr:cxnSp macro="">
      <xdr:nvCxnSpPr>
        <xdr:cNvPr id="59" name="直線コネクタ 58">
          <a:extLst>
            <a:ext uri="{FF2B5EF4-FFF2-40B4-BE49-F238E27FC236}">
              <a16:creationId xmlns="" xmlns:a16="http://schemas.microsoft.com/office/drawing/2014/main" id="{00000000-0008-0000-0600-00003B000000}"/>
            </a:ext>
          </a:extLst>
        </xdr:cNvPr>
        <xdr:cNvCxnSpPr/>
      </xdr:nvCxnSpPr>
      <xdr:spPr>
        <a:xfrm>
          <a:off x="3797300" y="6334303"/>
          <a:ext cx="838200" cy="6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108851</xdr:rowOff>
    </xdr:from>
    <xdr:ext cx="534377" cy="259045"/>
    <xdr:sp macro="" textlink="">
      <xdr:nvSpPr>
        <xdr:cNvPr id="60" name="人件費平均値テキスト">
          <a:extLst>
            <a:ext uri="{FF2B5EF4-FFF2-40B4-BE49-F238E27FC236}">
              <a16:creationId xmlns="" xmlns:a16="http://schemas.microsoft.com/office/drawing/2014/main" id="{00000000-0008-0000-0600-00003C000000}"/>
            </a:ext>
          </a:extLst>
        </xdr:cNvPr>
        <xdr:cNvSpPr txBox="1"/>
      </xdr:nvSpPr>
      <xdr:spPr>
        <a:xfrm>
          <a:off x="4686300" y="59381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85974</xdr:rowOff>
    </xdr:from>
    <xdr:to>
      <xdr:col>24</xdr:col>
      <xdr:colOff>114300</xdr:colOff>
      <xdr:row>36</xdr:row>
      <xdr:rowOff>16124</xdr:rowOff>
    </xdr:to>
    <xdr:sp macro="" textlink="">
      <xdr:nvSpPr>
        <xdr:cNvPr id="61" name="フローチャート: 判断 60">
          <a:extLst>
            <a:ext uri="{FF2B5EF4-FFF2-40B4-BE49-F238E27FC236}">
              <a16:creationId xmlns="" xmlns:a16="http://schemas.microsoft.com/office/drawing/2014/main" id="{00000000-0008-0000-0600-00003D000000}"/>
            </a:ext>
          </a:extLst>
        </xdr:cNvPr>
        <xdr:cNvSpPr/>
      </xdr:nvSpPr>
      <xdr:spPr>
        <a:xfrm>
          <a:off x="4584700" y="6086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78176</xdr:rowOff>
    </xdr:from>
    <xdr:to>
      <xdr:col>19</xdr:col>
      <xdr:colOff>177800</xdr:colOff>
      <xdr:row>36</xdr:row>
      <xdr:rowOff>162103</xdr:rowOff>
    </xdr:to>
    <xdr:cxnSp macro="">
      <xdr:nvCxnSpPr>
        <xdr:cNvPr id="62" name="直線コネクタ 61">
          <a:extLst>
            <a:ext uri="{FF2B5EF4-FFF2-40B4-BE49-F238E27FC236}">
              <a16:creationId xmlns="" xmlns:a16="http://schemas.microsoft.com/office/drawing/2014/main" id="{00000000-0008-0000-0600-00003E000000}"/>
            </a:ext>
          </a:extLst>
        </xdr:cNvPr>
        <xdr:cNvCxnSpPr/>
      </xdr:nvCxnSpPr>
      <xdr:spPr>
        <a:xfrm>
          <a:off x="2908300" y="6250376"/>
          <a:ext cx="889000" cy="83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115707</xdr:rowOff>
    </xdr:from>
    <xdr:to>
      <xdr:col>20</xdr:col>
      <xdr:colOff>38100</xdr:colOff>
      <xdr:row>36</xdr:row>
      <xdr:rowOff>45857</xdr:rowOff>
    </xdr:to>
    <xdr:sp macro="" textlink="">
      <xdr:nvSpPr>
        <xdr:cNvPr id="63" name="フローチャート: 判断 62">
          <a:extLst>
            <a:ext uri="{FF2B5EF4-FFF2-40B4-BE49-F238E27FC236}">
              <a16:creationId xmlns="" xmlns:a16="http://schemas.microsoft.com/office/drawing/2014/main" id="{00000000-0008-0000-0600-00003F000000}"/>
            </a:ext>
          </a:extLst>
        </xdr:cNvPr>
        <xdr:cNvSpPr/>
      </xdr:nvSpPr>
      <xdr:spPr>
        <a:xfrm>
          <a:off x="3746500" y="6116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62384</xdr:rowOff>
    </xdr:from>
    <xdr:ext cx="534377" cy="259045"/>
    <xdr:sp macro="" textlink="">
      <xdr:nvSpPr>
        <xdr:cNvPr id="64" name="テキスト ボックス 63">
          <a:extLst>
            <a:ext uri="{FF2B5EF4-FFF2-40B4-BE49-F238E27FC236}">
              <a16:creationId xmlns="" xmlns:a16="http://schemas.microsoft.com/office/drawing/2014/main" id="{00000000-0008-0000-0600-000040000000}"/>
            </a:ext>
          </a:extLst>
        </xdr:cNvPr>
        <xdr:cNvSpPr txBox="1"/>
      </xdr:nvSpPr>
      <xdr:spPr>
        <a:xfrm>
          <a:off x="3530111" y="5891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78176</xdr:rowOff>
    </xdr:from>
    <xdr:to>
      <xdr:col>15</xdr:col>
      <xdr:colOff>50800</xdr:colOff>
      <xdr:row>36</xdr:row>
      <xdr:rowOff>149194</xdr:rowOff>
    </xdr:to>
    <xdr:cxnSp macro="">
      <xdr:nvCxnSpPr>
        <xdr:cNvPr id="65" name="直線コネクタ 64">
          <a:extLst>
            <a:ext uri="{FF2B5EF4-FFF2-40B4-BE49-F238E27FC236}">
              <a16:creationId xmlns="" xmlns:a16="http://schemas.microsoft.com/office/drawing/2014/main" id="{00000000-0008-0000-0600-000041000000}"/>
            </a:ext>
          </a:extLst>
        </xdr:cNvPr>
        <xdr:cNvCxnSpPr/>
      </xdr:nvCxnSpPr>
      <xdr:spPr>
        <a:xfrm flipV="1">
          <a:off x="2019300" y="6250376"/>
          <a:ext cx="889000" cy="71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117094</xdr:rowOff>
    </xdr:from>
    <xdr:to>
      <xdr:col>15</xdr:col>
      <xdr:colOff>101600</xdr:colOff>
      <xdr:row>36</xdr:row>
      <xdr:rowOff>47244</xdr:rowOff>
    </xdr:to>
    <xdr:sp macro="" textlink="">
      <xdr:nvSpPr>
        <xdr:cNvPr id="66" name="フローチャート: 判断 65">
          <a:extLst>
            <a:ext uri="{FF2B5EF4-FFF2-40B4-BE49-F238E27FC236}">
              <a16:creationId xmlns="" xmlns:a16="http://schemas.microsoft.com/office/drawing/2014/main" id="{00000000-0008-0000-0600-000042000000}"/>
            </a:ext>
          </a:extLst>
        </xdr:cNvPr>
        <xdr:cNvSpPr/>
      </xdr:nvSpPr>
      <xdr:spPr>
        <a:xfrm>
          <a:off x="2857500" y="6117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63771</xdr:rowOff>
    </xdr:from>
    <xdr:ext cx="534377" cy="259045"/>
    <xdr:sp macro="" textlink="">
      <xdr:nvSpPr>
        <xdr:cNvPr id="67" name="テキスト ボックス 66">
          <a:extLst>
            <a:ext uri="{FF2B5EF4-FFF2-40B4-BE49-F238E27FC236}">
              <a16:creationId xmlns="" xmlns:a16="http://schemas.microsoft.com/office/drawing/2014/main" id="{00000000-0008-0000-0600-000043000000}"/>
            </a:ext>
          </a:extLst>
        </xdr:cNvPr>
        <xdr:cNvSpPr txBox="1"/>
      </xdr:nvSpPr>
      <xdr:spPr>
        <a:xfrm>
          <a:off x="2641111" y="5893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149194</xdr:rowOff>
    </xdr:from>
    <xdr:to>
      <xdr:col>10</xdr:col>
      <xdr:colOff>114300</xdr:colOff>
      <xdr:row>37</xdr:row>
      <xdr:rowOff>155519</xdr:rowOff>
    </xdr:to>
    <xdr:cxnSp macro="">
      <xdr:nvCxnSpPr>
        <xdr:cNvPr id="68" name="直線コネクタ 67">
          <a:extLst>
            <a:ext uri="{FF2B5EF4-FFF2-40B4-BE49-F238E27FC236}">
              <a16:creationId xmlns="" xmlns:a16="http://schemas.microsoft.com/office/drawing/2014/main" id="{00000000-0008-0000-0600-000044000000}"/>
            </a:ext>
          </a:extLst>
        </xdr:cNvPr>
        <xdr:cNvCxnSpPr/>
      </xdr:nvCxnSpPr>
      <xdr:spPr>
        <a:xfrm flipV="1">
          <a:off x="1130300" y="6321394"/>
          <a:ext cx="889000" cy="177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139908</xdr:rowOff>
    </xdr:from>
    <xdr:to>
      <xdr:col>10</xdr:col>
      <xdr:colOff>165100</xdr:colOff>
      <xdr:row>36</xdr:row>
      <xdr:rowOff>70058</xdr:rowOff>
    </xdr:to>
    <xdr:sp macro="" textlink="">
      <xdr:nvSpPr>
        <xdr:cNvPr id="69" name="フローチャート: 判断 68">
          <a:extLst>
            <a:ext uri="{FF2B5EF4-FFF2-40B4-BE49-F238E27FC236}">
              <a16:creationId xmlns="" xmlns:a16="http://schemas.microsoft.com/office/drawing/2014/main" id="{00000000-0008-0000-0600-000045000000}"/>
            </a:ext>
          </a:extLst>
        </xdr:cNvPr>
        <xdr:cNvSpPr/>
      </xdr:nvSpPr>
      <xdr:spPr>
        <a:xfrm>
          <a:off x="1968500" y="614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86585</xdr:rowOff>
    </xdr:from>
    <xdr:ext cx="534377" cy="259045"/>
    <xdr:sp macro="" textlink="">
      <xdr:nvSpPr>
        <xdr:cNvPr id="70" name="テキスト ボックス 69">
          <a:extLst>
            <a:ext uri="{FF2B5EF4-FFF2-40B4-BE49-F238E27FC236}">
              <a16:creationId xmlns="" xmlns:a16="http://schemas.microsoft.com/office/drawing/2014/main" id="{00000000-0008-0000-0600-000046000000}"/>
            </a:ext>
          </a:extLst>
        </xdr:cNvPr>
        <xdr:cNvSpPr txBox="1"/>
      </xdr:nvSpPr>
      <xdr:spPr>
        <a:xfrm>
          <a:off x="1752111" y="5915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102509</xdr:rowOff>
    </xdr:from>
    <xdr:to>
      <xdr:col>6</xdr:col>
      <xdr:colOff>38100</xdr:colOff>
      <xdr:row>37</xdr:row>
      <xdr:rowOff>32659</xdr:rowOff>
    </xdr:to>
    <xdr:sp macro="" textlink="">
      <xdr:nvSpPr>
        <xdr:cNvPr id="71" name="フローチャート: 判断 70">
          <a:extLst>
            <a:ext uri="{FF2B5EF4-FFF2-40B4-BE49-F238E27FC236}">
              <a16:creationId xmlns="" xmlns:a16="http://schemas.microsoft.com/office/drawing/2014/main" id="{00000000-0008-0000-0600-000047000000}"/>
            </a:ext>
          </a:extLst>
        </xdr:cNvPr>
        <xdr:cNvSpPr/>
      </xdr:nvSpPr>
      <xdr:spPr>
        <a:xfrm>
          <a:off x="1079500" y="6274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49186</xdr:rowOff>
    </xdr:from>
    <xdr:ext cx="534377" cy="259045"/>
    <xdr:sp macro="" textlink="">
      <xdr:nvSpPr>
        <xdr:cNvPr id="72" name="テキスト ボックス 71">
          <a:extLst>
            <a:ext uri="{FF2B5EF4-FFF2-40B4-BE49-F238E27FC236}">
              <a16:creationId xmlns="" xmlns:a16="http://schemas.microsoft.com/office/drawing/2014/main" id="{00000000-0008-0000-0600-000048000000}"/>
            </a:ext>
          </a:extLst>
        </xdr:cNvPr>
        <xdr:cNvSpPr txBox="1"/>
      </xdr:nvSpPr>
      <xdr:spPr>
        <a:xfrm>
          <a:off x="863111" y="6049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117841</xdr:rowOff>
    </xdr:from>
    <xdr:to>
      <xdr:col>24</xdr:col>
      <xdr:colOff>114300</xdr:colOff>
      <xdr:row>37</xdr:row>
      <xdr:rowOff>47991</xdr:rowOff>
    </xdr:to>
    <xdr:sp macro="" textlink="">
      <xdr:nvSpPr>
        <xdr:cNvPr id="78" name="楕円 77">
          <a:extLst>
            <a:ext uri="{FF2B5EF4-FFF2-40B4-BE49-F238E27FC236}">
              <a16:creationId xmlns="" xmlns:a16="http://schemas.microsoft.com/office/drawing/2014/main" id="{00000000-0008-0000-0600-00004E000000}"/>
            </a:ext>
          </a:extLst>
        </xdr:cNvPr>
        <xdr:cNvSpPr/>
      </xdr:nvSpPr>
      <xdr:spPr>
        <a:xfrm>
          <a:off x="4584700" y="6290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96268</xdr:rowOff>
    </xdr:from>
    <xdr:ext cx="534377" cy="259045"/>
    <xdr:sp macro="" textlink="">
      <xdr:nvSpPr>
        <xdr:cNvPr id="79" name="人件費該当値テキスト">
          <a:extLst>
            <a:ext uri="{FF2B5EF4-FFF2-40B4-BE49-F238E27FC236}">
              <a16:creationId xmlns="" xmlns:a16="http://schemas.microsoft.com/office/drawing/2014/main" id="{00000000-0008-0000-0600-00004F000000}"/>
            </a:ext>
          </a:extLst>
        </xdr:cNvPr>
        <xdr:cNvSpPr txBox="1"/>
      </xdr:nvSpPr>
      <xdr:spPr>
        <a:xfrm>
          <a:off x="4686300" y="6268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111303</xdr:rowOff>
    </xdr:from>
    <xdr:to>
      <xdr:col>20</xdr:col>
      <xdr:colOff>38100</xdr:colOff>
      <xdr:row>37</xdr:row>
      <xdr:rowOff>41453</xdr:rowOff>
    </xdr:to>
    <xdr:sp macro="" textlink="">
      <xdr:nvSpPr>
        <xdr:cNvPr id="80" name="楕円 79">
          <a:extLst>
            <a:ext uri="{FF2B5EF4-FFF2-40B4-BE49-F238E27FC236}">
              <a16:creationId xmlns="" xmlns:a16="http://schemas.microsoft.com/office/drawing/2014/main" id="{00000000-0008-0000-0600-000050000000}"/>
            </a:ext>
          </a:extLst>
        </xdr:cNvPr>
        <xdr:cNvSpPr/>
      </xdr:nvSpPr>
      <xdr:spPr>
        <a:xfrm>
          <a:off x="3746500" y="6283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32580</xdr:rowOff>
    </xdr:from>
    <xdr:ext cx="534377" cy="259045"/>
    <xdr:sp macro="" textlink="">
      <xdr:nvSpPr>
        <xdr:cNvPr id="81" name="テキスト ボックス 80">
          <a:extLst>
            <a:ext uri="{FF2B5EF4-FFF2-40B4-BE49-F238E27FC236}">
              <a16:creationId xmlns="" xmlns:a16="http://schemas.microsoft.com/office/drawing/2014/main" id="{00000000-0008-0000-0600-000051000000}"/>
            </a:ext>
          </a:extLst>
        </xdr:cNvPr>
        <xdr:cNvSpPr txBox="1"/>
      </xdr:nvSpPr>
      <xdr:spPr>
        <a:xfrm>
          <a:off x="3530111" y="6376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27376</xdr:rowOff>
    </xdr:from>
    <xdr:to>
      <xdr:col>15</xdr:col>
      <xdr:colOff>101600</xdr:colOff>
      <xdr:row>36</xdr:row>
      <xdr:rowOff>128976</xdr:rowOff>
    </xdr:to>
    <xdr:sp macro="" textlink="">
      <xdr:nvSpPr>
        <xdr:cNvPr id="82" name="楕円 81">
          <a:extLst>
            <a:ext uri="{FF2B5EF4-FFF2-40B4-BE49-F238E27FC236}">
              <a16:creationId xmlns="" xmlns:a16="http://schemas.microsoft.com/office/drawing/2014/main" id="{00000000-0008-0000-0600-000052000000}"/>
            </a:ext>
          </a:extLst>
        </xdr:cNvPr>
        <xdr:cNvSpPr/>
      </xdr:nvSpPr>
      <xdr:spPr>
        <a:xfrm>
          <a:off x="2857500" y="6199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120103</xdr:rowOff>
    </xdr:from>
    <xdr:ext cx="534377" cy="259045"/>
    <xdr:sp macro="" textlink="">
      <xdr:nvSpPr>
        <xdr:cNvPr id="83" name="テキスト ボックス 82">
          <a:extLst>
            <a:ext uri="{FF2B5EF4-FFF2-40B4-BE49-F238E27FC236}">
              <a16:creationId xmlns="" xmlns:a16="http://schemas.microsoft.com/office/drawing/2014/main" id="{00000000-0008-0000-0600-000053000000}"/>
            </a:ext>
          </a:extLst>
        </xdr:cNvPr>
        <xdr:cNvSpPr txBox="1"/>
      </xdr:nvSpPr>
      <xdr:spPr>
        <a:xfrm>
          <a:off x="2641111" y="6292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98394</xdr:rowOff>
    </xdr:from>
    <xdr:to>
      <xdr:col>10</xdr:col>
      <xdr:colOff>165100</xdr:colOff>
      <xdr:row>37</xdr:row>
      <xdr:rowOff>28544</xdr:rowOff>
    </xdr:to>
    <xdr:sp macro="" textlink="">
      <xdr:nvSpPr>
        <xdr:cNvPr id="84" name="楕円 83">
          <a:extLst>
            <a:ext uri="{FF2B5EF4-FFF2-40B4-BE49-F238E27FC236}">
              <a16:creationId xmlns="" xmlns:a16="http://schemas.microsoft.com/office/drawing/2014/main" id="{00000000-0008-0000-0600-000054000000}"/>
            </a:ext>
          </a:extLst>
        </xdr:cNvPr>
        <xdr:cNvSpPr/>
      </xdr:nvSpPr>
      <xdr:spPr>
        <a:xfrm>
          <a:off x="1968500" y="6270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19671</xdr:rowOff>
    </xdr:from>
    <xdr:ext cx="534377" cy="259045"/>
    <xdr:sp macro="" textlink="">
      <xdr:nvSpPr>
        <xdr:cNvPr id="85" name="テキスト ボックス 84">
          <a:extLst>
            <a:ext uri="{FF2B5EF4-FFF2-40B4-BE49-F238E27FC236}">
              <a16:creationId xmlns="" xmlns:a16="http://schemas.microsoft.com/office/drawing/2014/main" id="{00000000-0008-0000-0600-000055000000}"/>
            </a:ext>
          </a:extLst>
        </xdr:cNvPr>
        <xdr:cNvSpPr txBox="1"/>
      </xdr:nvSpPr>
      <xdr:spPr>
        <a:xfrm>
          <a:off x="1752111" y="6363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104719</xdr:rowOff>
    </xdr:from>
    <xdr:to>
      <xdr:col>6</xdr:col>
      <xdr:colOff>38100</xdr:colOff>
      <xdr:row>38</xdr:row>
      <xdr:rowOff>34869</xdr:rowOff>
    </xdr:to>
    <xdr:sp macro="" textlink="">
      <xdr:nvSpPr>
        <xdr:cNvPr id="86" name="楕円 85">
          <a:extLst>
            <a:ext uri="{FF2B5EF4-FFF2-40B4-BE49-F238E27FC236}">
              <a16:creationId xmlns="" xmlns:a16="http://schemas.microsoft.com/office/drawing/2014/main" id="{00000000-0008-0000-0600-000056000000}"/>
            </a:ext>
          </a:extLst>
        </xdr:cNvPr>
        <xdr:cNvSpPr/>
      </xdr:nvSpPr>
      <xdr:spPr>
        <a:xfrm>
          <a:off x="1079500" y="6448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25996</xdr:rowOff>
    </xdr:from>
    <xdr:ext cx="534377" cy="259045"/>
    <xdr:sp macro="" textlink="">
      <xdr:nvSpPr>
        <xdr:cNvPr id="87" name="テキスト ボックス 86">
          <a:extLst>
            <a:ext uri="{FF2B5EF4-FFF2-40B4-BE49-F238E27FC236}">
              <a16:creationId xmlns="" xmlns:a16="http://schemas.microsoft.com/office/drawing/2014/main" id="{00000000-0008-0000-0600-000057000000}"/>
            </a:ext>
          </a:extLst>
        </xdr:cNvPr>
        <xdr:cNvSpPr txBox="1"/>
      </xdr:nvSpPr>
      <xdr:spPr>
        <a:xfrm>
          <a:off x="863111" y="6541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 xmlns:a16="http://schemas.microsoft.com/office/drawing/2014/main" id="{00000000-0008-0000-06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 xmlns:a16="http://schemas.microsoft.com/office/drawing/2014/main" id="{00000000-0008-0000-06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 xmlns:a16="http://schemas.microsoft.com/office/drawing/2014/main" id="{00000000-0008-0000-06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 xmlns:a16="http://schemas.microsoft.com/office/drawing/2014/main" id="{00000000-0008-0000-06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 xmlns:a16="http://schemas.microsoft.com/office/drawing/2014/main" id="{00000000-0008-0000-06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 xmlns:a16="http://schemas.microsoft.com/office/drawing/2014/main" id="{00000000-0008-0000-06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 xmlns:a16="http://schemas.microsoft.com/office/drawing/2014/main"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 xmlns:a16="http://schemas.microsoft.com/office/drawing/2014/main" id="{00000000-0008-0000-06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 xmlns:a16="http://schemas.microsoft.com/office/drawing/2014/main" id="{00000000-0008-0000-06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a:extLst>
            <a:ext uri="{FF2B5EF4-FFF2-40B4-BE49-F238E27FC236}">
              <a16:creationId xmlns="" xmlns:a16="http://schemas.microsoft.com/office/drawing/2014/main" id="{00000000-0008-0000-0600-000062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 xmlns:a16="http://schemas.microsoft.com/office/drawing/2014/main" id="{00000000-0008-0000-0600-000063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0" name="テキスト ボックス 99">
          <a:extLst>
            <a:ext uri="{FF2B5EF4-FFF2-40B4-BE49-F238E27FC236}">
              <a16:creationId xmlns="" xmlns:a16="http://schemas.microsoft.com/office/drawing/2014/main" id="{00000000-0008-0000-0600-000064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 xmlns:a16="http://schemas.microsoft.com/office/drawing/2014/main" id="{00000000-0008-0000-0600-000065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2" name="テキスト ボックス 101">
          <a:extLst>
            <a:ext uri="{FF2B5EF4-FFF2-40B4-BE49-F238E27FC236}">
              <a16:creationId xmlns="" xmlns:a16="http://schemas.microsoft.com/office/drawing/2014/main" id="{00000000-0008-0000-0600-000066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 xmlns:a16="http://schemas.microsoft.com/office/drawing/2014/main" id="{00000000-0008-0000-0600-000067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4" name="テキスト ボックス 103">
          <a:extLst>
            <a:ext uri="{FF2B5EF4-FFF2-40B4-BE49-F238E27FC236}">
              <a16:creationId xmlns="" xmlns:a16="http://schemas.microsoft.com/office/drawing/2014/main" id="{00000000-0008-0000-0600-000068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 xmlns:a16="http://schemas.microsoft.com/office/drawing/2014/main" id="{00000000-0008-0000-0600-000069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6" name="テキスト ボックス 105">
          <a:extLst>
            <a:ext uri="{FF2B5EF4-FFF2-40B4-BE49-F238E27FC236}">
              <a16:creationId xmlns="" xmlns:a16="http://schemas.microsoft.com/office/drawing/2014/main" id="{00000000-0008-0000-0600-00006A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 xmlns:a16="http://schemas.microsoft.com/office/drawing/2014/main" id="{00000000-0008-0000-06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8" name="テキスト ボックス 107">
          <a:extLst>
            <a:ext uri="{FF2B5EF4-FFF2-40B4-BE49-F238E27FC236}">
              <a16:creationId xmlns="" xmlns:a16="http://schemas.microsoft.com/office/drawing/2014/main" id="{00000000-0008-0000-0600-00006C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a:extLst>
            <a:ext uri="{FF2B5EF4-FFF2-40B4-BE49-F238E27FC236}">
              <a16:creationId xmlns="" xmlns:a16="http://schemas.microsoft.com/office/drawing/2014/main" id="{00000000-0008-0000-06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3711</xdr:rowOff>
    </xdr:from>
    <xdr:to>
      <xdr:col>24</xdr:col>
      <xdr:colOff>62865</xdr:colOff>
      <xdr:row>58</xdr:row>
      <xdr:rowOff>149110</xdr:rowOff>
    </xdr:to>
    <xdr:cxnSp macro="">
      <xdr:nvCxnSpPr>
        <xdr:cNvPr id="110" name="直線コネクタ 109">
          <a:extLst>
            <a:ext uri="{FF2B5EF4-FFF2-40B4-BE49-F238E27FC236}">
              <a16:creationId xmlns="" xmlns:a16="http://schemas.microsoft.com/office/drawing/2014/main" id="{00000000-0008-0000-0600-00006E000000}"/>
            </a:ext>
          </a:extLst>
        </xdr:cNvPr>
        <xdr:cNvCxnSpPr/>
      </xdr:nvCxnSpPr>
      <xdr:spPr>
        <a:xfrm flipV="1">
          <a:off x="4633595" y="8576211"/>
          <a:ext cx="1270" cy="1516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152937</xdr:rowOff>
    </xdr:from>
    <xdr:ext cx="534377" cy="259045"/>
    <xdr:sp macro="" textlink="">
      <xdr:nvSpPr>
        <xdr:cNvPr id="111" name="物件費最小値テキスト">
          <a:extLst>
            <a:ext uri="{FF2B5EF4-FFF2-40B4-BE49-F238E27FC236}">
              <a16:creationId xmlns="" xmlns:a16="http://schemas.microsoft.com/office/drawing/2014/main" id="{00000000-0008-0000-0600-00006F000000}"/>
            </a:ext>
          </a:extLst>
        </xdr:cNvPr>
        <xdr:cNvSpPr txBox="1"/>
      </xdr:nvSpPr>
      <xdr:spPr>
        <a:xfrm>
          <a:off x="4686300" y="10097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149110</xdr:rowOff>
    </xdr:from>
    <xdr:to>
      <xdr:col>24</xdr:col>
      <xdr:colOff>152400</xdr:colOff>
      <xdr:row>58</xdr:row>
      <xdr:rowOff>149110</xdr:rowOff>
    </xdr:to>
    <xdr:cxnSp macro="">
      <xdr:nvCxnSpPr>
        <xdr:cNvPr id="112" name="直線コネクタ 111">
          <a:extLst>
            <a:ext uri="{FF2B5EF4-FFF2-40B4-BE49-F238E27FC236}">
              <a16:creationId xmlns="" xmlns:a16="http://schemas.microsoft.com/office/drawing/2014/main" id="{00000000-0008-0000-0600-000070000000}"/>
            </a:ext>
          </a:extLst>
        </xdr:cNvPr>
        <xdr:cNvCxnSpPr/>
      </xdr:nvCxnSpPr>
      <xdr:spPr>
        <a:xfrm>
          <a:off x="4546600" y="10093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121838</xdr:rowOff>
    </xdr:from>
    <xdr:ext cx="599010" cy="259045"/>
    <xdr:sp macro="" textlink="">
      <xdr:nvSpPr>
        <xdr:cNvPr id="113" name="物件費最大値テキスト">
          <a:extLst>
            <a:ext uri="{FF2B5EF4-FFF2-40B4-BE49-F238E27FC236}">
              <a16:creationId xmlns="" xmlns:a16="http://schemas.microsoft.com/office/drawing/2014/main" id="{00000000-0008-0000-0600-000071000000}"/>
            </a:ext>
          </a:extLst>
        </xdr:cNvPr>
        <xdr:cNvSpPr txBox="1"/>
      </xdr:nvSpPr>
      <xdr:spPr>
        <a:xfrm>
          <a:off x="4686300" y="8351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3711</xdr:rowOff>
    </xdr:from>
    <xdr:to>
      <xdr:col>24</xdr:col>
      <xdr:colOff>152400</xdr:colOff>
      <xdr:row>50</xdr:row>
      <xdr:rowOff>3711</xdr:rowOff>
    </xdr:to>
    <xdr:cxnSp macro="">
      <xdr:nvCxnSpPr>
        <xdr:cNvPr id="114" name="直線コネクタ 113">
          <a:extLst>
            <a:ext uri="{FF2B5EF4-FFF2-40B4-BE49-F238E27FC236}">
              <a16:creationId xmlns="" xmlns:a16="http://schemas.microsoft.com/office/drawing/2014/main" id="{00000000-0008-0000-0600-000072000000}"/>
            </a:ext>
          </a:extLst>
        </xdr:cNvPr>
        <xdr:cNvCxnSpPr/>
      </xdr:nvCxnSpPr>
      <xdr:spPr>
        <a:xfrm>
          <a:off x="4546600" y="8576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78463</xdr:rowOff>
    </xdr:from>
    <xdr:to>
      <xdr:col>24</xdr:col>
      <xdr:colOff>63500</xdr:colOff>
      <xdr:row>56</xdr:row>
      <xdr:rowOff>113402</xdr:rowOff>
    </xdr:to>
    <xdr:cxnSp macro="">
      <xdr:nvCxnSpPr>
        <xdr:cNvPr id="115" name="直線コネクタ 114">
          <a:extLst>
            <a:ext uri="{FF2B5EF4-FFF2-40B4-BE49-F238E27FC236}">
              <a16:creationId xmlns="" xmlns:a16="http://schemas.microsoft.com/office/drawing/2014/main" id="{00000000-0008-0000-0600-000073000000}"/>
            </a:ext>
          </a:extLst>
        </xdr:cNvPr>
        <xdr:cNvCxnSpPr/>
      </xdr:nvCxnSpPr>
      <xdr:spPr>
        <a:xfrm flipV="1">
          <a:off x="3797300" y="9679663"/>
          <a:ext cx="838200" cy="34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31703</xdr:rowOff>
    </xdr:from>
    <xdr:ext cx="534377" cy="259045"/>
    <xdr:sp macro="" textlink="">
      <xdr:nvSpPr>
        <xdr:cNvPr id="116" name="物件費平均値テキスト">
          <a:extLst>
            <a:ext uri="{FF2B5EF4-FFF2-40B4-BE49-F238E27FC236}">
              <a16:creationId xmlns="" xmlns:a16="http://schemas.microsoft.com/office/drawing/2014/main" id="{00000000-0008-0000-0600-000074000000}"/>
            </a:ext>
          </a:extLst>
        </xdr:cNvPr>
        <xdr:cNvSpPr txBox="1"/>
      </xdr:nvSpPr>
      <xdr:spPr>
        <a:xfrm>
          <a:off x="4686300" y="94614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8826</xdr:rowOff>
    </xdr:from>
    <xdr:to>
      <xdr:col>24</xdr:col>
      <xdr:colOff>114300</xdr:colOff>
      <xdr:row>56</xdr:row>
      <xdr:rowOff>110426</xdr:rowOff>
    </xdr:to>
    <xdr:sp macro="" textlink="">
      <xdr:nvSpPr>
        <xdr:cNvPr id="117" name="フローチャート: 判断 116">
          <a:extLst>
            <a:ext uri="{FF2B5EF4-FFF2-40B4-BE49-F238E27FC236}">
              <a16:creationId xmlns="" xmlns:a16="http://schemas.microsoft.com/office/drawing/2014/main" id="{00000000-0008-0000-0600-000075000000}"/>
            </a:ext>
          </a:extLst>
        </xdr:cNvPr>
        <xdr:cNvSpPr/>
      </xdr:nvSpPr>
      <xdr:spPr>
        <a:xfrm>
          <a:off x="4584700" y="9610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62506</xdr:rowOff>
    </xdr:from>
    <xdr:to>
      <xdr:col>19</xdr:col>
      <xdr:colOff>177800</xdr:colOff>
      <xdr:row>56</xdr:row>
      <xdr:rowOff>113402</xdr:rowOff>
    </xdr:to>
    <xdr:cxnSp macro="">
      <xdr:nvCxnSpPr>
        <xdr:cNvPr id="118" name="直線コネクタ 117">
          <a:extLst>
            <a:ext uri="{FF2B5EF4-FFF2-40B4-BE49-F238E27FC236}">
              <a16:creationId xmlns="" xmlns:a16="http://schemas.microsoft.com/office/drawing/2014/main" id="{00000000-0008-0000-0600-000076000000}"/>
            </a:ext>
          </a:extLst>
        </xdr:cNvPr>
        <xdr:cNvCxnSpPr/>
      </xdr:nvCxnSpPr>
      <xdr:spPr>
        <a:xfrm>
          <a:off x="2908300" y="9663706"/>
          <a:ext cx="889000" cy="50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2197</xdr:rowOff>
    </xdr:from>
    <xdr:to>
      <xdr:col>20</xdr:col>
      <xdr:colOff>38100</xdr:colOff>
      <xdr:row>56</xdr:row>
      <xdr:rowOff>103797</xdr:rowOff>
    </xdr:to>
    <xdr:sp macro="" textlink="">
      <xdr:nvSpPr>
        <xdr:cNvPr id="119" name="フローチャート: 判断 118">
          <a:extLst>
            <a:ext uri="{FF2B5EF4-FFF2-40B4-BE49-F238E27FC236}">
              <a16:creationId xmlns="" xmlns:a16="http://schemas.microsoft.com/office/drawing/2014/main" id="{00000000-0008-0000-0600-000077000000}"/>
            </a:ext>
          </a:extLst>
        </xdr:cNvPr>
        <xdr:cNvSpPr/>
      </xdr:nvSpPr>
      <xdr:spPr>
        <a:xfrm>
          <a:off x="3746500" y="9603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120324</xdr:rowOff>
    </xdr:from>
    <xdr:ext cx="534377" cy="259045"/>
    <xdr:sp macro="" textlink="">
      <xdr:nvSpPr>
        <xdr:cNvPr id="120" name="テキスト ボックス 119">
          <a:extLst>
            <a:ext uri="{FF2B5EF4-FFF2-40B4-BE49-F238E27FC236}">
              <a16:creationId xmlns="" xmlns:a16="http://schemas.microsoft.com/office/drawing/2014/main" id="{00000000-0008-0000-0600-000078000000}"/>
            </a:ext>
          </a:extLst>
        </xdr:cNvPr>
        <xdr:cNvSpPr txBox="1"/>
      </xdr:nvSpPr>
      <xdr:spPr>
        <a:xfrm>
          <a:off x="3530111" y="9378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62506</xdr:rowOff>
    </xdr:from>
    <xdr:to>
      <xdr:col>15</xdr:col>
      <xdr:colOff>50800</xdr:colOff>
      <xdr:row>57</xdr:row>
      <xdr:rowOff>29817</xdr:rowOff>
    </xdr:to>
    <xdr:cxnSp macro="">
      <xdr:nvCxnSpPr>
        <xdr:cNvPr id="121" name="直線コネクタ 120">
          <a:extLst>
            <a:ext uri="{FF2B5EF4-FFF2-40B4-BE49-F238E27FC236}">
              <a16:creationId xmlns="" xmlns:a16="http://schemas.microsoft.com/office/drawing/2014/main" id="{00000000-0008-0000-0600-000079000000}"/>
            </a:ext>
          </a:extLst>
        </xdr:cNvPr>
        <xdr:cNvCxnSpPr/>
      </xdr:nvCxnSpPr>
      <xdr:spPr>
        <a:xfrm flipV="1">
          <a:off x="2019300" y="9663706"/>
          <a:ext cx="889000" cy="138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74434</xdr:rowOff>
    </xdr:from>
    <xdr:to>
      <xdr:col>15</xdr:col>
      <xdr:colOff>101600</xdr:colOff>
      <xdr:row>57</xdr:row>
      <xdr:rowOff>4584</xdr:rowOff>
    </xdr:to>
    <xdr:sp macro="" textlink="">
      <xdr:nvSpPr>
        <xdr:cNvPr id="122" name="フローチャート: 判断 121">
          <a:extLst>
            <a:ext uri="{FF2B5EF4-FFF2-40B4-BE49-F238E27FC236}">
              <a16:creationId xmlns="" xmlns:a16="http://schemas.microsoft.com/office/drawing/2014/main" id="{00000000-0008-0000-0600-00007A000000}"/>
            </a:ext>
          </a:extLst>
        </xdr:cNvPr>
        <xdr:cNvSpPr/>
      </xdr:nvSpPr>
      <xdr:spPr>
        <a:xfrm>
          <a:off x="2857500" y="9675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167161</xdr:rowOff>
    </xdr:from>
    <xdr:ext cx="534377" cy="259045"/>
    <xdr:sp macro="" textlink="">
      <xdr:nvSpPr>
        <xdr:cNvPr id="123" name="テキスト ボックス 122">
          <a:extLst>
            <a:ext uri="{FF2B5EF4-FFF2-40B4-BE49-F238E27FC236}">
              <a16:creationId xmlns="" xmlns:a16="http://schemas.microsoft.com/office/drawing/2014/main" id="{00000000-0008-0000-0600-00007B000000}"/>
            </a:ext>
          </a:extLst>
        </xdr:cNvPr>
        <xdr:cNvSpPr txBox="1"/>
      </xdr:nvSpPr>
      <xdr:spPr>
        <a:xfrm>
          <a:off x="2641111" y="9768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29817</xdr:rowOff>
    </xdr:from>
    <xdr:to>
      <xdr:col>10</xdr:col>
      <xdr:colOff>114300</xdr:colOff>
      <xdr:row>57</xdr:row>
      <xdr:rowOff>109982</xdr:rowOff>
    </xdr:to>
    <xdr:cxnSp macro="">
      <xdr:nvCxnSpPr>
        <xdr:cNvPr id="124" name="直線コネクタ 123">
          <a:extLst>
            <a:ext uri="{FF2B5EF4-FFF2-40B4-BE49-F238E27FC236}">
              <a16:creationId xmlns="" xmlns:a16="http://schemas.microsoft.com/office/drawing/2014/main" id="{00000000-0008-0000-0600-00007C000000}"/>
            </a:ext>
          </a:extLst>
        </xdr:cNvPr>
        <xdr:cNvCxnSpPr/>
      </xdr:nvCxnSpPr>
      <xdr:spPr>
        <a:xfrm flipV="1">
          <a:off x="1130300" y="9802467"/>
          <a:ext cx="889000" cy="80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124031</xdr:rowOff>
    </xdr:from>
    <xdr:to>
      <xdr:col>10</xdr:col>
      <xdr:colOff>165100</xdr:colOff>
      <xdr:row>57</xdr:row>
      <xdr:rowOff>54181</xdr:rowOff>
    </xdr:to>
    <xdr:sp macro="" textlink="">
      <xdr:nvSpPr>
        <xdr:cNvPr id="125" name="フローチャート: 判断 124">
          <a:extLst>
            <a:ext uri="{FF2B5EF4-FFF2-40B4-BE49-F238E27FC236}">
              <a16:creationId xmlns="" xmlns:a16="http://schemas.microsoft.com/office/drawing/2014/main" id="{00000000-0008-0000-0600-00007D000000}"/>
            </a:ext>
          </a:extLst>
        </xdr:cNvPr>
        <xdr:cNvSpPr/>
      </xdr:nvSpPr>
      <xdr:spPr>
        <a:xfrm>
          <a:off x="1968500" y="9725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70708</xdr:rowOff>
    </xdr:from>
    <xdr:ext cx="534377" cy="259045"/>
    <xdr:sp macro="" textlink="">
      <xdr:nvSpPr>
        <xdr:cNvPr id="126" name="テキスト ボックス 125">
          <a:extLst>
            <a:ext uri="{FF2B5EF4-FFF2-40B4-BE49-F238E27FC236}">
              <a16:creationId xmlns="" xmlns:a16="http://schemas.microsoft.com/office/drawing/2014/main" id="{00000000-0008-0000-0600-00007E000000}"/>
            </a:ext>
          </a:extLst>
        </xdr:cNvPr>
        <xdr:cNvSpPr txBox="1"/>
      </xdr:nvSpPr>
      <xdr:spPr>
        <a:xfrm>
          <a:off x="1752111" y="9500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151372</xdr:rowOff>
    </xdr:from>
    <xdr:to>
      <xdr:col>6</xdr:col>
      <xdr:colOff>38100</xdr:colOff>
      <xdr:row>57</xdr:row>
      <xdr:rowOff>81522</xdr:rowOff>
    </xdr:to>
    <xdr:sp macro="" textlink="">
      <xdr:nvSpPr>
        <xdr:cNvPr id="127" name="フローチャート: 判断 126">
          <a:extLst>
            <a:ext uri="{FF2B5EF4-FFF2-40B4-BE49-F238E27FC236}">
              <a16:creationId xmlns="" xmlns:a16="http://schemas.microsoft.com/office/drawing/2014/main" id="{00000000-0008-0000-0600-00007F000000}"/>
            </a:ext>
          </a:extLst>
        </xdr:cNvPr>
        <xdr:cNvSpPr/>
      </xdr:nvSpPr>
      <xdr:spPr>
        <a:xfrm>
          <a:off x="1079500" y="9752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98049</xdr:rowOff>
    </xdr:from>
    <xdr:ext cx="534377" cy="259045"/>
    <xdr:sp macro="" textlink="">
      <xdr:nvSpPr>
        <xdr:cNvPr id="128" name="テキスト ボックス 127">
          <a:extLst>
            <a:ext uri="{FF2B5EF4-FFF2-40B4-BE49-F238E27FC236}">
              <a16:creationId xmlns="" xmlns:a16="http://schemas.microsoft.com/office/drawing/2014/main" id="{00000000-0008-0000-0600-000080000000}"/>
            </a:ext>
          </a:extLst>
        </xdr:cNvPr>
        <xdr:cNvSpPr txBox="1"/>
      </xdr:nvSpPr>
      <xdr:spPr>
        <a:xfrm>
          <a:off x="863111" y="9527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 xmlns:a16="http://schemas.microsoft.com/office/drawing/2014/main" id="{00000000-0008-0000-06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 xmlns:a16="http://schemas.microsoft.com/office/drawing/2014/main" id="{00000000-0008-0000-06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 xmlns:a16="http://schemas.microsoft.com/office/drawing/2014/main" id="{00000000-0008-0000-06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 xmlns:a16="http://schemas.microsoft.com/office/drawing/2014/main" id="{00000000-0008-0000-06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 xmlns:a16="http://schemas.microsoft.com/office/drawing/2014/main" id="{00000000-0008-0000-06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27663</xdr:rowOff>
    </xdr:from>
    <xdr:to>
      <xdr:col>24</xdr:col>
      <xdr:colOff>114300</xdr:colOff>
      <xdr:row>56</xdr:row>
      <xdr:rowOff>129263</xdr:rowOff>
    </xdr:to>
    <xdr:sp macro="" textlink="">
      <xdr:nvSpPr>
        <xdr:cNvPr id="134" name="楕円 133">
          <a:extLst>
            <a:ext uri="{FF2B5EF4-FFF2-40B4-BE49-F238E27FC236}">
              <a16:creationId xmlns="" xmlns:a16="http://schemas.microsoft.com/office/drawing/2014/main" id="{00000000-0008-0000-0600-000086000000}"/>
            </a:ext>
          </a:extLst>
        </xdr:cNvPr>
        <xdr:cNvSpPr/>
      </xdr:nvSpPr>
      <xdr:spPr>
        <a:xfrm>
          <a:off x="4584700" y="9628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6090</xdr:rowOff>
    </xdr:from>
    <xdr:ext cx="534377" cy="259045"/>
    <xdr:sp macro="" textlink="">
      <xdr:nvSpPr>
        <xdr:cNvPr id="135" name="物件費該当値テキスト">
          <a:extLst>
            <a:ext uri="{FF2B5EF4-FFF2-40B4-BE49-F238E27FC236}">
              <a16:creationId xmlns="" xmlns:a16="http://schemas.microsoft.com/office/drawing/2014/main" id="{00000000-0008-0000-0600-000087000000}"/>
            </a:ext>
          </a:extLst>
        </xdr:cNvPr>
        <xdr:cNvSpPr txBox="1"/>
      </xdr:nvSpPr>
      <xdr:spPr>
        <a:xfrm>
          <a:off x="4686300" y="9607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62602</xdr:rowOff>
    </xdr:from>
    <xdr:to>
      <xdr:col>20</xdr:col>
      <xdr:colOff>38100</xdr:colOff>
      <xdr:row>56</xdr:row>
      <xdr:rowOff>164202</xdr:rowOff>
    </xdr:to>
    <xdr:sp macro="" textlink="">
      <xdr:nvSpPr>
        <xdr:cNvPr id="136" name="楕円 135">
          <a:extLst>
            <a:ext uri="{FF2B5EF4-FFF2-40B4-BE49-F238E27FC236}">
              <a16:creationId xmlns="" xmlns:a16="http://schemas.microsoft.com/office/drawing/2014/main" id="{00000000-0008-0000-0600-000088000000}"/>
            </a:ext>
          </a:extLst>
        </xdr:cNvPr>
        <xdr:cNvSpPr/>
      </xdr:nvSpPr>
      <xdr:spPr>
        <a:xfrm>
          <a:off x="3746500" y="9663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155329</xdr:rowOff>
    </xdr:from>
    <xdr:ext cx="534377" cy="259045"/>
    <xdr:sp macro="" textlink="">
      <xdr:nvSpPr>
        <xdr:cNvPr id="137" name="テキスト ボックス 136">
          <a:extLst>
            <a:ext uri="{FF2B5EF4-FFF2-40B4-BE49-F238E27FC236}">
              <a16:creationId xmlns="" xmlns:a16="http://schemas.microsoft.com/office/drawing/2014/main" id="{00000000-0008-0000-0600-000089000000}"/>
            </a:ext>
          </a:extLst>
        </xdr:cNvPr>
        <xdr:cNvSpPr txBox="1"/>
      </xdr:nvSpPr>
      <xdr:spPr>
        <a:xfrm>
          <a:off x="3530111" y="9756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11706</xdr:rowOff>
    </xdr:from>
    <xdr:to>
      <xdr:col>15</xdr:col>
      <xdr:colOff>101600</xdr:colOff>
      <xdr:row>56</xdr:row>
      <xdr:rowOff>113306</xdr:rowOff>
    </xdr:to>
    <xdr:sp macro="" textlink="">
      <xdr:nvSpPr>
        <xdr:cNvPr id="138" name="楕円 137">
          <a:extLst>
            <a:ext uri="{FF2B5EF4-FFF2-40B4-BE49-F238E27FC236}">
              <a16:creationId xmlns="" xmlns:a16="http://schemas.microsoft.com/office/drawing/2014/main" id="{00000000-0008-0000-0600-00008A000000}"/>
            </a:ext>
          </a:extLst>
        </xdr:cNvPr>
        <xdr:cNvSpPr/>
      </xdr:nvSpPr>
      <xdr:spPr>
        <a:xfrm>
          <a:off x="2857500" y="9612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129833</xdr:rowOff>
    </xdr:from>
    <xdr:ext cx="534377" cy="259045"/>
    <xdr:sp macro="" textlink="">
      <xdr:nvSpPr>
        <xdr:cNvPr id="139" name="テキスト ボックス 138">
          <a:extLst>
            <a:ext uri="{FF2B5EF4-FFF2-40B4-BE49-F238E27FC236}">
              <a16:creationId xmlns="" xmlns:a16="http://schemas.microsoft.com/office/drawing/2014/main" id="{00000000-0008-0000-0600-00008B000000}"/>
            </a:ext>
          </a:extLst>
        </xdr:cNvPr>
        <xdr:cNvSpPr txBox="1"/>
      </xdr:nvSpPr>
      <xdr:spPr>
        <a:xfrm>
          <a:off x="2641111" y="9388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150467</xdr:rowOff>
    </xdr:from>
    <xdr:to>
      <xdr:col>10</xdr:col>
      <xdr:colOff>165100</xdr:colOff>
      <xdr:row>57</xdr:row>
      <xdr:rowOff>80617</xdr:rowOff>
    </xdr:to>
    <xdr:sp macro="" textlink="">
      <xdr:nvSpPr>
        <xdr:cNvPr id="140" name="楕円 139">
          <a:extLst>
            <a:ext uri="{FF2B5EF4-FFF2-40B4-BE49-F238E27FC236}">
              <a16:creationId xmlns="" xmlns:a16="http://schemas.microsoft.com/office/drawing/2014/main" id="{00000000-0008-0000-0600-00008C000000}"/>
            </a:ext>
          </a:extLst>
        </xdr:cNvPr>
        <xdr:cNvSpPr/>
      </xdr:nvSpPr>
      <xdr:spPr>
        <a:xfrm>
          <a:off x="1968500" y="9751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71744</xdr:rowOff>
    </xdr:from>
    <xdr:ext cx="534377" cy="259045"/>
    <xdr:sp macro="" textlink="">
      <xdr:nvSpPr>
        <xdr:cNvPr id="141" name="テキスト ボックス 140">
          <a:extLst>
            <a:ext uri="{FF2B5EF4-FFF2-40B4-BE49-F238E27FC236}">
              <a16:creationId xmlns="" xmlns:a16="http://schemas.microsoft.com/office/drawing/2014/main" id="{00000000-0008-0000-0600-00008D000000}"/>
            </a:ext>
          </a:extLst>
        </xdr:cNvPr>
        <xdr:cNvSpPr txBox="1"/>
      </xdr:nvSpPr>
      <xdr:spPr>
        <a:xfrm>
          <a:off x="1752111" y="9844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59182</xdr:rowOff>
    </xdr:from>
    <xdr:to>
      <xdr:col>6</xdr:col>
      <xdr:colOff>38100</xdr:colOff>
      <xdr:row>57</xdr:row>
      <xdr:rowOff>160782</xdr:rowOff>
    </xdr:to>
    <xdr:sp macro="" textlink="">
      <xdr:nvSpPr>
        <xdr:cNvPr id="142" name="楕円 141">
          <a:extLst>
            <a:ext uri="{FF2B5EF4-FFF2-40B4-BE49-F238E27FC236}">
              <a16:creationId xmlns="" xmlns:a16="http://schemas.microsoft.com/office/drawing/2014/main" id="{00000000-0008-0000-0600-00008E000000}"/>
            </a:ext>
          </a:extLst>
        </xdr:cNvPr>
        <xdr:cNvSpPr/>
      </xdr:nvSpPr>
      <xdr:spPr>
        <a:xfrm>
          <a:off x="1079500" y="9831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151909</xdr:rowOff>
    </xdr:from>
    <xdr:ext cx="534377" cy="259045"/>
    <xdr:sp macro="" textlink="">
      <xdr:nvSpPr>
        <xdr:cNvPr id="143" name="テキスト ボックス 142">
          <a:extLst>
            <a:ext uri="{FF2B5EF4-FFF2-40B4-BE49-F238E27FC236}">
              <a16:creationId xmlns="" xmlns:a16="http://schemas.microsoft.com/office/drawing/2014/main" id="{00000000-0008-0000-0600-00008F000000}"/>
            </a:ext>
          </a:extLst>
        </xdr:cNvPr>
        <xdr:cNvSpPr txBox="1"/>
      </xdr:nvSpPr>
      <xdr:spPr>
        <a:xfrm>
          <a:off x="863111" y="9924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 xmlns:a16="http://schemas.microsoft.com/office/drawing/2014/main" id="{00000000-0008-0000-06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 xmlns:a16="http://schemas.microsoft.com/office/drawing/2014/main" id="{00000000-0008-0000-06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 xmlns:a16="http://schemas.microsoft.com/office/drawing/2014/main" id="{00000000-0008-0000-06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 xmlns:a16="http://schemas.microsoft.com/office/drawing/2014/main" id="{00000000-0008-0000-06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 xmlns:a16="http://schemas.microsoft.com/office/drawing/2014/main" id="{00000000-0008-0000-06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 xmlns:a16="http://schemas.microsoft.com/office/drawing/2014/main" id="{00000000-0008-0000-06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 xmlns:a16="http://schemas.microsoft.com/office/drawing/2014/main" id="{00000000-0008-0000-06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 xmlns:a16="http://schemas.microsoft.com/office/drawing/2014/main" id="{00000000-0008-0000-06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 xmlns:a16="http://schemas.microsoft.com/office/drawing/2014/main" id="{00000000-0008-0000-06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 xmlns:a16="http://schemas.microsoft.com/office/drawing/2014/main" id="{00000000-0008-0000-06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4" name="直線コネクタ 153">
          <a:extLst>
            <a:ext uri="{FF2B5EF4-FFF2-40B4-BE49-F238E27FC236}">
              <a16:creationId xmlns="" xmlns:a16="http://schemas.microsoft.com/office/drawing/2014/main" id="{00000000-0008-0000-0600-00009A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5" name="テキスト ボックス 154">
          <a:extLst>
            <a:ext uri="{FF2B5EF4-FFF2-40B4-BE49-F238E27FC236}">
              <a16:creationId xmlns="" xmlns:a16="http://schemas.microsoft.com/office/drawing/2014/main" id="{00000000-0008-0000-0600-00009B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6" name="直線コネクタ 155">
          <a:extLst>
            <a:ext uri="{FF2B5EF4-FFF2-40B4-BE49-F238E27FC236}">
              <a16:creationId xmlns="" xmlns:a16="http://schemas.microsoft.com/office/drawing/2014/main" id="{00000000-0008-0000-0600-00009C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7" name="テキスト ボックス 156">
          <a:extLst>
            <a:ext uri="{FF2B5EF4-FFF2-40B4-BE49-F238E27FC236}">
              <a16:creationId xmlns="" xmlns:a16="http://schemas.microsoft.com/office/drawing/2014/main" id="{00000000-0008-0000-0600-00009D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8" name="直線コネクタ 157">
          <a:extLst>
            <a:ext uri="{FF2B5EF4-FFF2-40B4-BE49-F238E27FC236}">
              <a16:creationId xmlns="" xmlns:a16="http://schemas.microsoft.com/office/drawing/2014/main" id="{00000000-0008-0000-0600-00009E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59" name="テキスト ボックス 158">
          <a:extLst>
            <a:ext uri="{FF2B5EF4-FFF2-40B4-BE49-F238E27FC236}">
              <a16:creationId xmlns="" xmlns:a16="http://schemas.microsoft.com/office/drawing/2014/main" id="{00000000-0008-0000-0600-00009F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0" name="直線コネクタ 159">
          <a:extLst>
            <a:ext uri="{FF2B5EF4-FFF2-40B4-BE49-F238E27FC236}">
              <a16:creationId xmlns="" xmlns:a16="http://schemas.microsoft.com/office/drawing/2014/main" id="{00000000-0008-0000-0600-0000A0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1" name="テキスト ボックス 160">
          <a:extLst>
            <a:ext uri="{FF2B5EF4-FFF2-40B4-BE49-F238E27FC236}">
              <a16:creationId xmlns="" xmlns:a16="http://schemas.microsoft.com/office/drawing/2014/main" id="{00000000-0008-0000-0600-0000A1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 xmlns:a16="http://schemas.microsoft.com/office/drawing/2014/main" id="{00000000-0008-0000-06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3" name="テキスト ボックス 162">
          <a:extLst>
            <a:ext uri="{FF2B5EF4-FFF2-40B4-BE49-F238E27FC236}">
              <a16:creationId xmlns="" xmlns:a16="http://schemas.microsoft.com/office/drawing/2014/main" id="{00000000-0008-0000-0600-0000A3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a:extLst>
            <a:ext uri="{FF2B5EF4-FFF2-40B4-BE49-F238E27FC236}">
              <a16:creationId xmlns="" xmlns:a16="http://schemas.microsoft.com/office/drawing/2014/main" id="{00000000-0008-0000-06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99626</xdr:rowOff>
    </xdr:from>
    <xdr:to>
      <xdr:col>24</xdr:col>
      <xdr:colOff>62865</xdr:colOff>
      <xdr:row>78</xdr:row>
      <xdr:rowOff>139700</xdr:rowOff>
    </xdr:to>
    <xdr:cxnSp macro="">
      <xdr:nvCxnSpPr>
        <xdr:cNvPr id="165" name="直線コネクタ 164">
          <a:extLst>
            <a:ext uri="{FF2B5EF4-FFF2-40B4-BE49-F238E27FC236}">
              <a16:creationId xmlns="" xmlns:a16="http://schemas.microsoft.com/office/drawing/2014/main" id="{00000000-0008-0000-0600-0000A5000000}"/>
            </a:ext>
          </a:extLst>
        </xdr:cNvPr>
        <xdr:cNvCxnSpPr/>
      </xdr:nvCxnSpPr>
      <xdr:spPr>
        <a:xfrm flipV="1">
          <a:off x="4633595" y="12101126"/>
          <a:ext cx="1270" cy="14116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143527</xdr:rowOff>
    </xdr:from>
    <xdr:ext cx="249299" cy="259045"/>
    <xdr:sp macro="" textlink="">
      <xdr:nvSpPr>
        <xdr:cNvPr id="166" name="維持補修費最小値テキスト">
          <a:extLst>
            <a:ext uri="{FF2B5EF4-FFF2-40B4-BE49-F238E27FC236}">
              <a16:creationId xmlns="" xmlns:a16="http://schemas.microsoft.com/office/drawing/2014/main" id="{00000000-0008-0000-0600-0000A6000000}"/>
            </a:ext>
          </a:extLst>
        </xdr:cNvPr>
        <xdr:cNvSpPr txBox="1"/>
      </xdr:nvSpPr>
      <xdr:spPr>
        <a:xfrm>
          <a:off x="4686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139700</xdr:rowOff>
    </xdr:from>
    <xdr:to>
      <xdr:col>24</xdr:col>
      <xdr:colOff>152400</xdr:colOff>
      <xdr:row>78</xdr:row>
      <xdr:rowOff>139700</xdr:rowOff>
    </xdr:to>
    <xdr:cxnSp macro="">
      <xdr:nvCxnSpPr>
        <xdr:cNvPr id="167" name="直線コネクタ 166">
          <a:extLst>
            <a:ext uri="{FF2B5EF4-FFF2-40B4-BE49-F238E27FC236}">
              <a16:creationId xmlns="" xmlns:a16="http://schemas.microsoft.com/office/drawing/2014/main" id="{00000000-0008-0000-0600-0000A7000000}"/>
            </a:ext>
          </a:extLst>
        </xdr:cNvPr>
        <xdr:cNvCxnSpPr/>
      </xdr:nvCxnSpPr>
      <xdr:spPr>
        <a:xfrm>
          <a:off x="4546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46303</xdr:rowOff>
    </xdr:from>
    <xdr:ext cx="534377" cy="259045"/>
    <xdr:sp macro="" textlink="">
      <xdr:nvSpPr>
        <xdr:cNvPr id="168" name="維持補修費最大値テキスト">
          <a:extLst>
            <a:ext uri="{FF2B5EF4-FFF2-40B4-BE49-F238E27FC236}">
              <a16:creationId xmlns="" xmlns:a16="http://schemas.microsoft.com/office/drawing/2014/main" id="{00000000-0008-0000-0600-0000A8000000}"/>
            </a:ext>
          </a:extLst>
        </xdr:cNvPr>
        <xdr:cNvSpPr txBox="1"/>
      </xdr:nvSpPr>
      <xdr:spPr>
        <a:xfrm>
          <a:off x="4686300" y="11876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99626</xdr:rowOff>
    </xdr:from>
    <xdr:to>
      <xdr:col>24</xdr:col>
      <xdr:colOff>152400</xdr:colOff>
      <xdr:row>70</xdr:row>
      <xdr:rowOff>99626</xdr:rowOff>
    </xdr:to>
    <xdr:cxnSp macro="">
      <xdr:nvCxnSpPr>
        <xdr:cNvPr id="169" name="直線コネクタ 168">
          <a:extLst>
            <a:ext uri="{FF2B5EF4-FFF2-40B4-BE49-F238E27FC236}">
              <a16:creationId xmlns="" xmlns:a16="http://schemas.microsoft.com/office/drawing/2014/main" id="{00000000-0008-0000-0600-0000A9000000}"/>
            </a:ext>
          </a:extLst>
        </xdr:cNvPr>
        <xdr:cNvCxnSpPr/>
      </xdr:nvCxnSpPr>
      <xdr:spPr>
        <a:xfrm>
          <a:off x="4546600" y="12101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168001</xdr:rowOff>
    </xdr:from>
    <xdr:to>
      <xdr:col>24</xdr:col>
      <xdr:colOff>63500</xdr:colOff>
      <xdr:row>78</xdr:row>
      <xdr:rowOff>7134</xdr:rowOff>
    </xdr:to>
    <xdr:cxnSp macro="">
      <xdr:nvCxnSpPr>
        <xdr:cNvPr id="170" name="直線コネクタ 169">
          <a:extLst>
            <a:ext uri="{FF2B5EF4-FFF2-40B4-BE49-F238E27FC236}">
              <a16:creationId xmlns="" xmlns:a16="http://schemas.microsoft.com/office/drawing/2014/main" id="{00000000-0008-0000-0600-0000AA000000}"/>
            </a:ext>
          </a:extLst>
        </xdr:cNvPr>
        <xdr:cNvCxnSpPr/>
      </xdr:nvCxnSpPr>
      <xdr:spPr>
        <a:xfrm>
          <a:off x="3797300" y="13369651"/>
          <a:ext cx="838200" cy="10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83591</xdr:rowOff>
    </xdr:from>
    <xdr:ext cx="469744" cy="259045"/>
    <xdr:sp macro="" textlink="">
      <xdr:nvSpPr>
        <xdr:cNvPr id="171" name="維持補修費平均値テキスト">
          <a:extLst>
            <a:ext uri="{FF2B5EF4-FFF2-40B4-BE49-F238E27FC236}">
              <a16:creationId xmlns="" xmlns:a16="http://schemas.microsoft.com/office/drawing/2014/main" id="{00000000-0008-0000-0600-0000AB000000}"/>
            </a:ext>
          </a:extLst>
        </xdr:cNvPr>
        <xdr:cNvSpPr txBox="1"/>
      </xdr:nvSpPr>
      <xdr:spPr>
        <a:xfrm>
          <a:off x="4686300" y="131137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60714</xdr:rowOff>
    </xdr:from>
    <xdr:to>
      <xdr:col>24</xdr:col>
      <xdr:colOff>114300</xdr:colOff>
      <xdr:row>77</xdr:row>
      <xdr:rowOff>162314</xdr:rowOff>
    </xdr:to>
    <xdr:sp macro="" textlink="">
      <xdr:nvSpPr>
        <xdr:cNvPr id="172" name="フローチャート: 判断 171">
          <a:extLst>
            <a:ext uri="{FF2B5EF4-FFF2-40B4-BE49-F238E27FC236}">
              <a16:creationId xmlns="" xmlns:a16="http://schemas.microsoft.com/office/drawing/2014/main" id="{00000000-0008-0000-0600-0000AC000000}"/>
            </a:ext>
          </a:extLst>
        </xdr:cNvPr>
        <xdr:cNvSpPr/>
      </xdr:nvSpPr>
      <xdr:spPr>
        <a:xfrm>
          <a:off x="4584700" y="13262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161142</xdr:rowOff>
    </xdr:from>
    <xdr:to>
      <xdr:col>19</xdr:col>
      <xdr:colOff>177800</xdr:colOff>
      <xdr:row>77</xdr:row>
      <xdr:rowOff>168001</xdr:rowOff>
    </xdr:to>
    <xdr:cxnSp macro="">
      <xdr:nvCxnSpPr>
        <xdr:cNvPr id="173" name="直線コネクタ 172">
          <a:extLst>
            <a:ext uri="{FF2B5EF4-FFF2-40B4-BE49-F238E27FC236}">
              <a16:creationId xmlns="" xmlns:a16="http://schemas.microsoft.com/office/drawing/2014/main" id="{00000000-0008-0000-0600-0000AD000000}"/>
            </a:ext>
          </a:extLst>
        </xdr:cNvPr>
        <xdr:cNvCxnSpPr/>
      </xdr:nvCxnSpPr>
      <xdr:spPr>
        <a:xfrm>
          <a:off x="2908300" y="13362792"/>
          <a:ext cx="8890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65080</xdr:rowOff>
    </xdr:from>
    <xdr:to>
      <xdr:col>20</xdr:col>
      <xdr:colOff>38100</xdr:colOff>
      <xdr:row>77</xdr:row>
      <xdr:rowOff>166680</xdr:rowOff>
    </xdr:to>
    <xdr:sp macro="" textlink="">
      <xdr:nvSpPr>
        <xdr:cNvPr id="174" name="フローチャート: 判断 173">
          <a:extLst>
            <a:ext uri="{FF2B5EF4-FFF2-40B4-BE49-F238E27FC236}">
              <a16:creationId xmlns="" xmlns:a16="http://schemas.microsoft.com/office/drawing/2014/main" id="{00000000-0008-0000-0600-0000AE000000}"/>
            </a:ext>
          </a:extLst>
        </xdr:cNvPr>
        <xdr:cNvSpPr/>
      </xdr:nvSpPr>
      <xdr:spPr>
        <a:xfrm>
          <a:off x="3746500" y="1326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11757</xdr:rowOff>
    </xdr:from>
    <xdr:ext cx="469744" cy="259045"/>
    <xdr:sp macro="" textlink="">
      <xdr:nvSpPr>
        <xdr:cNvPr id="175" name="テキスト ボックス 174">
          <a:extLst>
            <a:ext uri="{FF2B5EF4-FFF2-40B4-BE49-F238E27FC236}">
              <a16:creationId xmlns="" xmlns:a16="http://schemas.microsoft.com/office/drawing/2014/main" id="{00000000-0008-0000-0600-0000AF000000}"/>
            </a:ext>
          </a:extLst>
        </xdr:cNvPr>
        <xdr:cNvSpPr txBox="1"/>
      </xdr:nvSpPr>
      <xdr:spPr>
        <a:xfrm>
          <a:off x="3562428" y="13041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161142</xdr:rowOff>
    </xdr:from>
    <xdr:to>
      <xdr:col>15</xdr:col>
      <xdr:colOff>50800</xdr:colOff>
      <xdr:row>78</xdr:row>
      <xdr:rowOff>47780</xdr:rowOff>
    </xdr:to>
    <xdr:cxnSp macro="">
      <xdr:nvCxnSpPr>
        <xdr:cNvPr id="176" name="直線コネクタ 175">
          <a:extLst>
            <a:ext uri="{FF2B5EF4-FFF2-40B4-BE49-F238E27FC236}">
              <a16:creationId xmlns="" xmlns:a16="http://schemas.microsoft.com/office/drawing/2014/main" id="{00000000-0008-0000-0600-0000B0000000}"/>
            </a:ext>
          </a:extLst>
        </xdr:cNvPr>
        <xdr:cNvCxnSpPr/>
      </xdr:nvCxnSpPr>
      <xdr:spPr>
        <a:xfrm flipV="1">
          <a:off x="2019300" y="13362792"/>
          <a:ext cx="889000" cy="58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63571</xdr:rowOff>
    </xdr:from>
    <xdr:to>
      <xdr:col>15</xdr:col>
      <xdr:colOff>101600</xdr:colOff>
      <xdr:row>77</xdr:row>
      <xdr:rowOff>165171</xdr:rowOff>
    </xdr:to>
    <xdr:sp macro="" textlink="">
      <xdr:nvSpPr>
        <xdr:cNvPr id="177" name="フローチャート: 判断 176">
          <a:extLst>
            <a:ext uri="{FF2B5EF4-FFF2-40B4-BE49-F238E27FC236}">
              <a16:creationId xmlns="" xmlns:a16="http://schemas.microsoft.com/office/drawing/2014/main" id="{00000000-0008-0000-0600-0000B1000000}"/>
            </a:ext>
          </a:extLst>
        </xdr:cNvPr>
        <xdr:cNvSpPr/>
      </xdr:nvSpPr>
      <xdr:spPr>
        <a:xfrm>
          <a:off x="2857500" y="13265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10248</xdr:rowOff>
    </xdr:from>
    <xdr:ext cx="469744" cy="259045"/>
    <xdr:sp macro="" textlink="">
      <xdr:nvSpPr>
        <xdr:cNvPr id="178" name="テキスト ボックス 177">
          <a:extLst>
            <a:ext uri="{FF2B5EF4-FFF2-40B4-BE49-F238E27FC236}">
              <a16:creationId xmlns="" xmlns:a16="http://schemas.microsoft.com/office/drawing/2014/main" id="{00000000-0008-0000-0600-0000B2000000}"/>
            </a:ext>
          </a:extLst>
        </xdr:cNvPr>
        <xdr:cNvSpPr txBox="1"/>
      </xdr:nvSpPr>
      <xdr:spPr>
        <a:xfrm>
          <a:off x="2673428" y="13040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47780</xdr:rowOff>
    </xdr:from>
    <xdr:to>
      <xdr:col>10</xdr:col>
      <xdr:colOff>114300</xdr:colOff>
      <xdr:row>78</xdr:row>
      <xdr:rowOff>49288</xdr:rowOff>
    </xdr:to>
    <xdr:cxnSp macro="">
      <xdr:nvCxnSpPr>
        <xdr:cNvPr id="179" name="直線コネクタ 178">
          <a:extLst>
            <a:ext uri="{FF2B5EF4-FFF2-40B4-BE49-F238E27FC236}">
              <a16:creationId xmlns="" xmlns:a16="http://schemas.microsoft.com/office/drawing/2014/main" id="{00000000-0008-0000-0600-0000B3000000}"/>
            </a:ext>
          </a:extLst>
        </xdr:cNvPr>
        <xdr:cNvCxnSpPr/>
      </xdr:nvCxnSpPr>
      <xdr:spPr>
        <a:xfrm flipV="1">
          <a:off x="1130300" y="13420880"/>
          <a:ext cx="889000" cy="1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76716</xdr:rowOff>
    </xdr:from>
    <xdr:to>
      <xdr:col>10</xdr:col>
      <xdr:colOff>165100</xdr:colOff>
      <xdr:row>78</xdr:row>
      <xdr:rowOff>6866</xdr:rowOff>
    </xdr:to>
    <xdr:sp macro="" textlink="">
      <xdr:nvSpPr>
        <xdr:cNvPr id="180" name="フローチャート: 判断 179">
          <a:extLst>
            <a:ext uri="{FF2B5EF4-FFF2-40B4-BE49-F238E27FC236}">
              <a16:creationId xmlns="" xmlns:a16="http://schemas.microsoft.com/office/drawing/2014/main" id="{00000000-0008-0000-0600-0000B4000000}"/>
            </a:ext>
          </a:extLst>
        </xdr:cNvPr>
        <xdr:cNvSpPr/>
      </xdr:nvSpPr>
      <xdr:spPr>
        <a:xfrm>
          <a:off x="1968500" y="13278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23393</xdr:rowOff>
    </xdr:from>
    <xdr:ext cx="469744" cy="259045"/>
    <xdr:sp macro="" textlink="">
      <xdr:nvSpPr>
        <xdr:cNvPr id="181" name="テキスト ボックス 180">
          <a:extLst>
            <a:ext uri="{FF2B5EF4-FFF2-40B4-BE49-F238E27FC236}">
              <a16:creationId xmlns="" xmlns:a16="http://schemas.microsoft.com/office/drawing/2014/main" id="{00000000-0008-0000-0600-0000B5000000}"/>
            </a:ext>
          </a:extLst>
        </xdr:cNvPr>
        <xdr:cNvSpPr txBox="1"/>
      </xdr:nvSpPr>
      <xdr:spPr>
        <a:xfrm>
          <a:off x="1784428" y="13053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113178</xdr:rowOff>
    </xdr:from>
    <xdr:to>
      <xdr:col>6</xdr:col>
      <xdr:colOff>38100</xdr:colOff>
      <xdr:row>78</xdr:row>
      <xdr:rowOff>43328</xdr:rowOff>
    </xdr:to>
    <xdr:sp macro="" textlink="">
      <xdr:nvSpPr>
        <xdr:cNvPr id="182" name="フローチャート: 判断 181">
          <a:extLst>
            <a:ext uri="{FF2B5EF4-FFF2-40B4-BE49-F238E27FC236}">
              <a16:creationId xmlns="" xmlns:a16="http://schemas.microsoft.com/office/drawing/2014/main" id="{00000000-0008-0000-0600-0000B6000000}"/>
            </a:ext>
          </a:extLst>
        </xdr:cNvPr>
        <xdr:cNvSpPr/>
      </xdr:nvSpPr>
      <xdr:spPr>
        <a:xfrm>
          <a:off x="1079500" y="133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59855</xdr:rowOff>
    </xdr:from>
    <xdr:ext cx="469744" cy="259045"/>
    <xdr:sp macro="" textlink="">
      <xdr:nvSpPr>
        <xdr:cNvPr id="183" name="テキスト ボックス 182">
          <a:extLst>
            <a:ext uri="{FF2B5EF4-FFF2-40B4-BE49-F238E27FC236}">
              <a16:creationId xmlns="" xmlns:a16="http://schemas.microsoft.com/office/drawing/2014/main" id="{00000000-0008-0000-0600-0000B7000000}"/>
            </a:ext>
          </a:extLst>
        </xdr:cNvPr>
        <xdr:cNvSpPr txBox="1"/>
      </xdr:nvSpPr>
      <xdr:spPr>
        <a:xfrm>
          <a:off x="895428" y="13090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 xmlns:a16="http://schemas.microsoft.com/office/drawing/2014/main" id="{00000000-0008-0000-06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 xmlns:a16="http://schemas.microsoft.com/office/drawing/2014/main" id="{00000000-0008-0000-06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 xmlns:a16="http://schemas.microsoft.com/office/drawing/2014/main" id="{00000000-0008-0000-06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 xmlns:a16="http://schemas.microsoft.com/office/drawing/2014/main" id="{00000000-0008-0000-06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 xmlns:a16="http://schemas.microsoft.com/office/drawing/2014/main" id="{00000000-0008-0000-06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127784</xdr:rowOff>
    </xdr:from>
    <xdr:to>
      <xdr:col>24</xdr:col>
      <xdr:colOff>114300</xdr:colOff>
      <xdr:row>78</xdr:row>
      <xdr:rowOff>57934</xdr:rowOff>
    </xdr:to>
    <xdr:sp macro="" textlink="">
      <xdr:nvSpPr>
        <xdr:cNvPr id="189" name="楕円 188">
          <a:extLst>
            <a:ext uri="{FF2B5EF4-FFF2-40B4-BE49-F238E27FC236}">
              <a16:creationId xmlns="" xmlns:a16="http://schemas.microsoft.com/office/drawing/2014/main" id="{00000000-0008-0000-0600-0000BD000000}"/>
            </a:ext>
          </a:extLst>
        </xdr:cNvPr>
        <xdr:cNvSpPr/>
      </xdr:nvSpPr>
      <xdr:spPr>
        <a:xfrm>
          <a:off x="4584700" y="13329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106211</xdr:rowOff>
    </xdr:from>
    <xdr:ext cx="469744" cy="259045"/>
    <xdr:sp macro="" textlink="">
      <xdr:nvSpPr>
        <xdr:cNvPr id="190" name="維持補修費該当値テキスト">
          <a:extLst>
            <a:ext uri="{FF2B5EF4-FFF2-40B4-BE49-F238E27FC236}">
              <a16:creationId xmlns="" xmlns:a16="http://schemas.microsoft.com/office/drawing/2014/main" id="{00000000-0008-0000-0600-0000BE000000}"/>
            </a:ext>
          </a:extLst>
        </xdr:cNvPr>
        <xdr:cNvSpPr txBox="1"/>
      </xdr:nvSpPr>
      <xdr:spPr>
        <a:xfrm>
          <a:off x="4686300" y="13307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117201</xdr:rowOff>
    </xdr:from>
    <xdr:to>
      <xdr:col>20</xdr:col>
      <xdr:colOff>38100</xdr:colOff>
      <xdr:row>78</xdr:row>
      <xdr:rowOff>47351</xdr:rowOff>
    </xdr:to>
    <xdr:sp macro="" textlink="">
      <xdr:nvSpPr>
        <xdr:cNvPr id="191" name="楕円 190">
          <a:extLst>
            <a:ext uri="{FF2B5EF4-FFF2-40B4-BE49-F238E27FC236}">
              <a16:creationId xmlns="" xmlns:a16="http://schemas.microsoft.com/office/drawing/2014/main" id="{00000000-0008-0000-0600-0000BF000000}"/>
            </a:ext>
          </a:extLst>
        </xdr:cNvPr>
        <xdr:cNvSpPr/>
      </xdr:nvSpPr>
      <xdr:spPr>
        <a:xfrm>
          <a:off x="3746500" y="13318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38478</xdr:rowOff>
    </xdr:from>
    <xdr:ext cx="469744" cy="259045"/>
    <xdr:sp macro="" textlink="">
      <xdr:nvSpPr>
        <xdr:cNvPr id="192" name="テキスト ボックス 191">
          <a:extLst>
            <a:ext uri="{FF2B5EF4-FFF2-40B4-BE49-F238E27FC236}">
              <a16:creationId xmlns="" xmlns:a16="http://schemas.microsoft.com/office/drawing/2014/main" id="{00000000-0008-0000-0600-0000C0000000}"/>
            </a:ext>
          </a:extLst>
        </xdr:cNvPr>
        <xdr:cNvSpPr txBox="1"/>
      </xdr:nvSpPr>
      <xdr:spPr>
        <a:xfrm>
          <a:off x="3562428" y="13411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110342</xdr:rowOff>
    </xdr:from>
    <xdr:to>
      <xdr:col>15</xdr:col>
      <xdr:colOff>101600</xdr:colOff>
      <xdr:row>78</xdr:row>
      <xdr:rowOff>40492</xdr:rowOff>
    </xdr:to>
    <xdr:sp macro="" textlink="">
      <xdr:nvSpPr>
        <xdr:cNvPr id="193" name="楕円 192">
          <a:extLst>
            <a:ext uri="{FF2B5EF4-FFF2-40B4-BE49-F238E27FC236}">
              <a16:creationId xmlns="" xmlns:a16="http://schemas.microsoft.com/office/drawing/2014/main" id="{00000000-0008-0000-0600-0000C1000000}"/>
            </a:ext>
          </a:extLst>
        </xdr:cNvPr>
        <xdr:cNvSpPr/>
      </xdr:nvSpPr>
      <xdr:spPr>
        <a:xfrm>
          <a:off x="2857500" y="13311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31619</xdr:rowOff>
    </xdr:from>
    <xdr:ext cx="469744" cy="259045"/>
    <xdr:sp macro="" textlink="">
      <xdr:nvSpPr>
        <xdr:cNvPr id="194" name="テキスト ボックス 193">
          <a:extLst>
            <a:ext uri="{FF2B5EF4-FFF2-40B4-BE49-F238E27FC236}">
              <a16:creationId xmlns="" xmlns:a16="http://schemas.microsoft.com/office/drawing/2014/main" id="{00000000-0008-0000-0600-0000C2000000}"/>
            </a:ext>
          </a:extLst>
        </xdr:cNvPr>
        <xdr:cNvSpPr txBox="1"/>
      </xdr:nvSpPr>
      <xdr:spPr>
        <a:xfrm>
          <a:off x="2673428" y="13404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168430</xdr:rowOff>
    </xdr:from>
    <xdr:to>
      <xdr:col>10</xdr:col>
      <xdr:colOff>165100</xdr:colOff>
      <xdr:row>78</xdr:row>
      <xdr:rowOff>98580</xdr:rowOff>
    </xdr:to>
    <xdr:sp macro="" textlink="">
      <xdr:nvSpPr>
        <xdr:cNvPr id="195" name="楕円 194">
          <a:extLst>
            <a:ext uri="{FF2B5EF4-FFF2-40B4-BE49-F238E27FC236}">
              <a16:creationId xmlns="" xmlns:a16="http://schemas.microsoft.com/office/drawing/2014/main" id="{00000000-0008-0000-0600-0000C3000000}"/>
            </a:ext>
          </a:extLst>
        </xdr:cNvPr>
        <xdr:cNvSpPr/>
      </xdr:nvSpPr>
      <xdr:spPr>
        <a:xfrm>
          <a:off x="1968500" y="1337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89707</xdr:rowOff>
    </xdr:from>
    <xdr:ext cx="469744" cy="259045"/>
    <xdr:sp macro="" textlink="">
      <xdr:nvSpPr>
        <xdr:cNvPr id="196" name="テキスト ボックス 195">
          <a:extLst>
            <a:ext uri="{FF2B5EF4-FFF2-40B4-BE49-F238E27FC236}">
              <a16:creationId xmlns="" xmlns:a16="http://schemas.microsoft.com/office/drawing/2014/main" id="{00000000-0008-0000-0600-0000C4000000}"/>
            </a:ext>
          </a:extLst>
        </xdr:cNvPr>
        <xdr:cNvSpPr txBox="1"/>
      </xdr:nvSpPr>
      <xdr:spPr>
        <a:xfrm>
          <a:off x="1784428" y="1346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169938</xdr:rowOff>
    </xdr:from>
    <xdr:to>
      <xdr:col>6</xdr:col>
      <xdr:colOff>38100</xdr:colOff>
      <xdr:row>78</xdr:row>
      <xdr:rowOff>100088</xdr:rowOff>
    </xdr:to>
    <xdr:sp macro="" textlink="">
      <xdr:nvSpPr>
        <xdr:cNvPr id="197" name="楕円 196">
          <a:extLst>
            <a:ext uri="{FF2B5EF4-FFF2-40B4-BE49-F238E27FC236}">
              <a16:creationId xmlns="" xmlns:a16="http://schemas.microsoft.com/office/drawing/2014/main" id="{00000000-0008-0000-0600-0000C5000000}"/>
            </a:ext>
          </a:extLst>
        </xdr:cNvPr>
        <xdr:cNvSpPr/>
      </xdr:nvSpPr>
      <xdr:spPr>
        <a:xfrm>
          <a:off x="1079500" y="13371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91215</xdr:rowOff>
    </xdr:from>
    <xdr:ext cx="469744" cy="259045"/>
    <xdr:sp macro="" textlink="">
      <xdr:nvSpPr>
        <xdr:cNvPr id="198" name="テキスト ボックス 197">
          <a:extLst>
            <a:ext uri="{FF2B5EF4-FFF2-40B4-BE49-F238E27FC236}">
              <a16:creationId xmlns="" xmlns:a16="http://schemas.microsoft.com/office/drawing/2014/main" id="{00000000-0008-0000-0600-0000C6000000}"/>
            </a:ext>
          </a:extLst>
        </xdr:cNvPr>
        <xdr:cNvSpPr txBox="1"/>
      </xdr:nvSpPr>
      <xdr:spPr>
        <a:xfrm>
          <a:off x="895428" y="13464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 xmlns:a16="http://schemas.microsoft.com/office/drawing/2014/main" id="{00000000-0008-0000-06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 xmlns:a16="http://schemas.microsoft.com/office/drawing/2014/main" id="{00000000-0008-0000-06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 xmlns:a16="http://schemas.microsoft.com/office/drawing/2014/main" id="{00000000-0008-0000-06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 xmlns:a16="http://schemas.microsoft.com/office/drawing/2014/main" id="{00000000-0008-0000-06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 xmlns:a16="http://schemas.microsoft.com/office/drawing/2014/main" id="{00000000-0008-0000-06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 xmlns:a16="http://schemas.microsoft.com/office/drawing/2014/main" id="{00000000-0008-0000-06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 xmlns:a16="http://schemas.microsoft.com/office/drawing/2014/main" id="{00000000-0008-0000-06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 xmlns:a16="http://schemas.microsoft.com/office/drawing/2014/main" id="{00000000-0008-0000-06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 xmlns:a16="http://schemas.microsoft.com/office/drawing/2014/main" id="{00000000-0008-0000-06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 xmlns:a16="http://schemas.microsoft.com/office/drawing/2014/main" id="{00000000-0008-0000-06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9" name="テキスト ボックス 208">
          <a:extLst>
            <a:ext uri="{FF2B5EF4-FFF2-40B4-BE49-F238E27FC236}">
              <a16:creationId xmlns="" xmlns:a16="http://schemas.microsoft.com/office/drawing/2014/main" id="{00000000-0008-0000-0600-0000D1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0" name="直線コネクタ 209">
          <a:extLst>
            <a:ext uri="{FF2B5EF4-FFF2-40B4-BE49-F238E27FC236}">
              <a16:creationId xmlns="" xmlns:a16="http://schemas.microsoft.com/office/drawing/2014/main" id="{00000000-0008-0000-0600-0000D2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1" name="テキスト ボックス 210">
          <a:extLst>
            <a:ext uri="{FF2B5EF4-FFF2-40B4-BE49-F238E27FC236}">
              <a16:creationId xmlns="" xmlns:a16="http://schemas.microsoft.com/office/drawing/2014/main" id="{00000000-0008-0000-0600-0000D3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2" name="直線コネクタ 211">
          <a:extLst>
            <a:ext uri="{FF2B5EF4-FFF2-40B4-BE49-F238E27FC236}">
              <a16:creationId xmlns="" xmlns:a16="http://schemas.microsoft.com/office/drawing/2014/main" id="{00000000-0008-0000-0600-0000D4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3" name="テキスト ボックス 212">
          <a:extLst>
            <a:ext uri="{FF2B5EF4-FFF2-40B4-BE49-F238E27FC236}">
              <a16:creationId xmlns="" xmlns:a16="http://schemas.microsoft.com/office/drawing/2014/main" id="{00000000-0008-0000-0600-0000D5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4" name="直線コネクタ 213">
          <a:extLst>
            <a:ext uri="{FF2B5EF4-FFF2-40B4-BE49-F238E27FC236}">
              <a16:creationId xmlns="" xmlns:a16="http://schemas.microsoft.com/office/drawing/2014/main" id="{00000000-0008-0000-0600-0000D6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5" name="テキスト ボックス 214">
          <a:extLst>
            <a:ext uri="{FF2B5EF4-FFF2-40B4-BE49-F238E27FC236}">
              <a16:creationId xmlns="" xmlns:a16="http://schemas.microsoft.com/office/drawing/2014/main" id="{00000000-0008-0000-0600-0000D7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6" name="直線コネクタ 215">
          <a:extLst>
            <a:ext uri="{FF2B5EF4-FFF2-40B4-BE49-F238E27FC236}">
              <a16:creationId xmlns="" xmlns:a16="http://schemas.microsoft.com/office/drawing/2014/main" id="{00000000-0008-0000-0600-0000D8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7" name="テキスト ボックス 216">
          <a:extLst>
            <a:ext uri="{FF2B5EF4-FFF2-40B4-BE49-F238E27FC236}">
              <a16:creationId xmlns="" xmlns:a16="http://schemas.microsoft.com/office/drawing/2014/main" id="{00000000-0008-0000-0600-0000D9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8" name="直線コネクタ 217">
          <a:extLst>
            <a:ext uri="{FF2B5EF4-FFF2-40B4-BE49-F238E27FC236}">
              <a16:creationId xmlns="" xmlns:a16="http://schemas.microsoft.com/office/drawing/2014/main" id="{00000000-0008-0000-0600-0000DA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19" name="テキスト ボックス 218">
          <a:extLst>
            <a:ext uri="{FF2B5EF4-FFF2-40B4-BE49-F238E27FC236}">
              <a16:creationId xmlns="" xmlns:a16="http://schemas.microsoft.com/office/drawing/2014/main" id="{00000000-0008-0000-0600-0000DB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0" name="直線コネクタ 219">
          <a:extLst>
            <a:ext uri="{FF2B5EF4-FFF2-40B4-BE49-F238E27FC236}">
              <a16:creationId xmlns="" xmlns:a16="http://schemas.microsoft.com/office/drawing/2014/main" id="{00000000-0008-0000-0600-0000DC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1" name="テキスト ボックス 220">
          <a:extLst>
            <a:ext uri="{FF2B5EF4-FFF2-40B4-BE49-F238E27FC236}">
              <a16:creationId xmlns="" xmlns:a16="http://schemas.microsoft.com/office/drawing/2014/main" id="{00000000-0008-0000-0600-0000DD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a:extLst>
            <a:ext uri="{FF2B5EF4-FFF2-40B4-BE49-F238E27FC236}">
              <a16:creationId xmlns="" xmlns:a16="http://schemas.microsoft.com/office/drawing/2014/main" id="{00000000-0008-0000-0600-0000DE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a:extLst>
            <a:ext uri="{FF2B5EF4-FFF2-40B4-BE49-F238E27FC236}">
              <a16:creationId xmlns="" xmlns:a16="http://schemas.microsoft.com/office/drawing/2014/main" id="{00000000-0008-0000-0600-0000DF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扶助費グラフ枠">
          <a:extLst>
            <a:ext uri="{FF2B5EF4-FFF2-40B4-BE49-F238E27FC236}">
              <a16:creationId xmlns="" xmlns:a16="http://schemas.microsoft.com/office/drawing/2014/main" id="{00000000-0008-0000-0600-0000E0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158859</xdr:rowOff>
    </xdr:from>
    <xdr:to>
      <xdr:col>24</xdr:col>
      <xdr:colOff>62865</xdr:colOff>
      <xdr:row>98</xdr:row>
      <xdr:rowOff>167904</xdr:rowOff>
    </xdr:to>
    <xdr:cxnSp macro="">
      <xdr:nvCxnSpPr>
        <xdr:cNvPr id="225" name="直線コネクタ 224">
          <a:extLst>
            <a:ext uri="{FF2B5EF4-FFF2-40B4-BE49-F238E27FC236}">
              <a16:creationId xmlns="" xmlns:a16="http://schemas.microsoft.com/office/drawing/2014/main" id="{00000000-0008-0000-0600-0000E1000000}"/>
            </a:ext>
          </a:extLst>
        </xdr:cNvPr>
        <xdr:cNvCxnSpPr/>
      </xdr:nvCxnSpPr>
      <xdr:spPr>
        <a:xfrm flipV="1">
          <a:off x="4633595" y="15589359"/>
          <a:ext cx="1270" cy="1380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281</xdr:rowOff>
    </xdr:from>
    <xdr:ext cx="534377" cy="259045"/>
    <xdr:sp macro="" textlink="">
      <xdr:nvSpPr>
        <xdr:cNvPr id="226" name="扶助費最小値テキスト">
          <a:extLst>
            <a:ext uri="{FF2B5EF4-FFF2-40B4-BE49-F238E27FC236}">
              <a16:creationId xmlns="" xmlns:a16="http://schemas.microsoft.com/office/drawing/2014/main" id="{00000000-0008-0000-0600-0000E2000000}"/>
            </a:ext>
          </a:extLst>
        </xdr:cNvPr>
        <xdr:cNvSpPr txBox="1"/>
      </xdr:nvSpPr>
      <xdr:spPr>
        <a:xfrm>
          <a:off x="4686300" y="16973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167904</xdr:rowOff>
    </xdr:from>
    <xdr:to>
      <xdr:col>24</xdr:col>
      <xdr:colOff>152400</xdr:colOff>
      <xdr:row>98</xdr:row>
      <xdr:rowOff>167904</xdr:rowOff>
    </xdr:to>
    <xdr:cxnSp macro="">
      <xdr:nvCxnSpPr>
        <xdr:cNvPr id="227" name="直線コネクタ 226">
          <a:extLst>
            <a:ext uri="{FF2B5EF4-FFF2-40B4-BE49-F238E27FC236}">
              <a16:creationId xmlns="" xmlns:a16="http://schemas.microsoft.com/office/drawing/2014/main" id="{00000000-0008-0000-0600-0000E3000000}"/>
            </a:ext>
          </a:extLst>
        </xdr:cNvPr>
        <xdr:cNvCxnSpPr/>
      </xdr:nvCxnSpPr>
      <xdr:spPr>
        <a:xfrm>
          <a:off x="4546600" y="16970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105536</xdr:rowOff>
    </xdr:from>
    <xdr:ext cx="599010" cy="259045"/>
    <xdr:sp macro="" textlink="">
      <xdr:nvSpPr>
        <xdr:cNvPr id="228" name="扶助費最大値テキスト">
          <a:extLst>
            <a:ext uri="{FF2B5EF4-FFF2-40B4-BE49-F238E27FC236}">
              <a16:creationId xmlns="" xmlns:a16="http://schemas.microsoft.com/office/drawing/2014/main" id="{00000000-0008-0000-0600-0000E4000000}"/>
            </a:ext>
          </a:extLst>
        </xdr:cNvPr>
        <xdr:cNvSpPr txBox="1"/>
      </xdr:nvSpPr>
      <xdr:spPr>
        <a:xfrm>
          <a:off x="4686300" y="15364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158859</xdr:rowOff>
    </xdr:from>
    <xdr:to>
      <xdr:col>24</xdr:col>
      <xdr:colOff>152400</xdr:colOff>
      <xdr:row>90</xdr:row>
      <xdr:rowOff>158859</xdr:rowOff>
    </xdr:to>
    <xdr:cxnSp macro="">
      <xdr:nvCxnSpPr>
        <xdr:cNvPr id="229" name="直線コネクタ 228">
          <a:extLst>
            <a:ext uri="{FF2B5EF4-FFF2-40B4-BE49-F238E27FC236}">
              <a16:creationId xmlns="" xmlns:a16="http://schemas.microsoft.com/office/drawing/2014/main" id="{00000000-0008-0000-0600-0000E5000000}"/>
            </a:ext>
          </a:extLst>
        </xdr:cNvPr>
        <xdr:cNvCxnSpPr/>
      </xdr:nvCxnSpPr>
      <xdr:spPr>
        <a:xfrm>
          <a:off x="4546600" y="155893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6818</xdr:rowOff>
    </xdr:from>
    <xdr:to>
      <xdr:col>24</xdr:col>
      <xdr:colOff>63500</xdr:colOff>
      <xdr:row>95</xdr:row>
      <xdr:rowOff>25792</xdr:rowOff>
    </xdr:to>
    <xdr:cxnSp macro="">
      <xdr:nvCxnSpPr>
        <xdr:cNvPr id="230" name="直線コネクタ 229">
          <a:extLst>
            <a:ext uri="{FF2B5EF4-FFF2-40B4-BE49-F238E27FC236}">
              <a16:creationId xmlns="" xmlns:a16="http://schemas.microsoft.com/office/drawing/2014/main" id="{00000000-0008-0000-0600-0000E6000000}"/>
            </a:ext>
          </a:extLst>
        </xdr:cNvPr>
        <xdr:cNvCxnSpPr/>
      </xdr:nvCxnSpPr>
      <xdr:spPr>
        <a:xfrm flipV="1">
          <a:off x="3797300" y="16123118"/>
          <a:ext cx="838200" cy="190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5464</xdr:rowOff>
    </xdr:from>
    <xdr:ext cx="534377" cy="259045"/>
    <xdr:sp macro="" textlink="">
      <xdr:nvSpPr>
        <xdr:cNvPr id="231" name="扶助費平均値テキスト">
          <a:extLst>
            <a:ext uri="{FF2B5EF4-FFF2-40B4-BE49-F238E27FC236}">
              <a16:creationId xmlns="" xmlns:a16="http://schemas.microsoft.com/office/drawing/2014/main" id="{00000000-0008-0000-0600-0000E7000000}"/>
            </a:ext>
          </a:extLst>
        </xdr:cNvPr>
        <xdr:cNvSpPr txBox="1"/>
      </xdr:nvSpPr>
      <xdr:spPr>
        <a:xfrm>
          <a:off x="4686300" y="162932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27037</xdr:rowOff>
    </xdr:from>
    <xdr:to>
      <xdr:col>24</xdr:col>
      <xdr:colOff>114300</xdr:colOff>
      <xdr:row>95</xdr:row>
      <xdr:rowOff>128637</xdr:rowOff>
    </xdr:to>
    <xdr:sp macro="" textlink="">
      <xdr:nvSpPr>
        <xdr:cNvPr id="232" name="フローチャート: 判断 231">
          <a:extLst>
            <a:ext uri="{FF2B5EF4-FFF2-40B4-BE49-F238E27FC236}">
              <a16:creationId xmlns="" xmlns:a16="http://schemas.microsoft.com/office/drawing/2014/main" id="{00000000-0008-0000-0600-0000E8000000}"/>
            </a:ext>
          </a:extLst>
        </xdr:cNvPr>
        <xdr:cNvSpPr/>
      </xdr:nvSpPr>
      <xdr:spPr>
        <a:xfrm>
          <a:off x="4584700" y="16314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60779</xdr:rowOff>
    </xdr:from>
    <xdr:to>
      <xdr:col>19</xdr:col>
      <xdr:colOff>177800</xdr:colOff>
      <xdr:row>95</xdr:row>
      <xdr:rowOff>25792</xdr:rowOff>
    </xdr:to>
    <xdr:cxnSp macro="">
      <xdr:nvCxnSpPr>
        <xdr:cNvPr id="233" name="直線コネクタ 232">
          <a:extLst>
            <a:ext uri="{FF2B5EF4-FFF2-40B4-BE49-F238E27FC236}">
              <a16:creationId xmlns="" xmlns:a16="http://schemas.microsoft.com/office/drawing/2014/main" id="{00000000-0008-0000-0600-0000E9000000}"/>
            </a:ext>
          </a:extLst>
        </xdr:cNvPr>
        <xdr:cNvCxnSpPr/>
      </xdr:nvCxnSpPr>
      <xdr:spPr>
        <a:xfrm>
          <a:off x="2908300" y="16177079"/>
          <a:ext cx="889000" cy="136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121514</xdr:rowOff>
    </xdr:from>
    <xdr:to>
      <xdr:col>20</xdr:col>
      <xdr:colOff>38100</xdr:colOff>
      <xdr:row>96</xdr:row>
      <xdr:rowOff>51664</xdr:rowOff>
    </xdr:to>
    <xdr:sp macro="" textlink="">
      <xdr:nvSpPr>
        <xdr:cNvPr id="234" name="フローチャート: 判断 233">
          <a:extLst>
            <a:ext uri="{FF2B5EF4-FFF2-40B4-BE49-F238E27FC236}">
              <a16:creationId xmlns="" xmlns:a16="http://schemas.microsoft.com/office/drawing/2014/main" id="{00000000-0008-0000-0600-0000EA000000}"/>
            </a:ext>
          </a:extLst>
        </xdr:cNvPr>
        <xdr:cNvSpPr/>
      </xdr:nvSpPr>
      <xdr:spPr>
        <a:xfrm>
          <a:off x="3746500" y="16409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42791</xdr:rowOff>
    </xdr:from>
    <xdr:ext cx="534377" cy="259045"/>
    <xdr:sp macro="" textlink="">
      <xdr:nvSpPr>
        <xdr:cNvPr id="235" name="テキスト ボックス 234">
          <a:extLst>
            <a:ext uri="{FF2B5EF4-FFF2-40B4-BE49-F238E27FC236}">
              <a16:creationId xmlns="" xmlns:a16="http://schemas.microsoft.com/office/drawing/2014/main" id="{00000000-0008-0000-0600-0000EB000000}"/>
            </a:ext>
          </a:extLst>
        </xdr:cNvPr>
        <xdr:cNvSpPr txBox="1"/>
      </xdr:nvSpPr>
      <xdr:spPr>
        <a:xfrm>
          <a:off x="3530111" y="16501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60779</xdr:rowOff>
    </xdr:from>
    <xdr:to>
      <xdr:col>15</xdr:col>
      <xdr:colOff>50800</xdr:colOff>
      <xdr:row>96</xdr:row>
      <xdr:rowOff>30843</xdr:rowOff>
    </xdr:to>
    <xdr:cxnSp macro="">
      <xdr:nvCxnSpPr>
        <xdr:cNvPr id="236" name="直線コネクタ 235">
          <a:extLst>
            <a:ext uri="{FF2B5EF4-FFF2-40B4-BE49-F238E27FC236}">
              <a16:creationId xmlns="" xmlns:a16="http://schemas.microsoft.com/office/drawing/2014/main" id="{00000000-0008-0000-0600-0000EC000000}"/>
            </a:ext>
          </a:extLst>
        </xdr:cNvPr>
        <xdr:cNvCxnSpPr/>
      </xdr:nvCxnSpPr>
      <xdr:spPr>
        <a:xfrm flipV="1">
          <a:off x="2019300" y="16177079"/>
          <a:ext cx="889000" cy="312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19134</xdr:rowOff>
    </xdr:from>
    <xdr:to>
      <xdr:col>15</xdr:col>
      <xdr:colOff>101600</xdr:colOff>
      <xdr:row>95</xdr:row>
      <xdr:rowOff>120734</xdr:rowOff>
    </xdr:to>
    <xdr:sp macro="" textlink="">
      <xdr:nvSpPr>
        <xdr:cNvPr id="237" name="フローチャート: 判断 236">
          <a:extLst>
            <a:ext uri="{FF2B5EF4-FFF2-40B4-BE49-F238E27FC236}">
              <a16:creationId xmlns="" xmlns:a16="http://schemas.microsoft.com/office/drawing/2014/main" id="{00000000-0008-0000-0600-0000ED000000}"/>
            </a:ext>
          </a:extLst>
        </xdr:cNvPr>
        <xdr:cNvSpPr/>
      </xdr:nvSpPr>
      <xdr:spPr>
        <a:xfrm>
          <a:off x="2857500" y="16306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111861</xdr:rowOff>
    </xdr:from>
    <xdr:ext cx="534377" cy="259045"/>
    <xdr:sp macro="" textlink="">
      <xdr:nvSpPr>
        <xdr:cNvPr id="238" name="テキスト ボックス 237">
          <a:extLst>
            <a:ext uri="{FF2B5EF4-FFF2-40B4-BE49-F238E27FC236}">
              <a16:creationId xmlns="" xmlns:a16="http://schemas.microsoft.com/office/drawing/2014/main" id="{00000000-0008-0000-0600-0000EE000000}"/>
            </a:ext>
          </a:extLst>
        </xdr:cNvPr>
        <xdr:cNvSpPr txBox="1"/>
      </xdr:nvSpPr>
      <xdr:spPr>
        <a:xfrm>
          <a:off x="2641111" y="16399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27262</xdr:rowOff>
    </xdr:from>
    <xdr:to>
      <xdr:col>10</xdr:col>
      <xdr:colOff>114300</xdr:colOff>
      <xdr:row>96</xdr:row>
      <xdr:rowOff>30843</xdr:rowOff>
    </xdr:to>
    <xdr:cxnSp macro="">
      <xdr:nvCxnSpPr>
        <xdr:cNvPr id="239" name="直線コネクタ 238">
          <a:extLst>
            <a:ext uri="{FF2B5EF4-FFF2-40B4-BE49-F238E27FC236}">
              <a16:creationId xmlns="" xmlns:a16="http://schemas.microsoft.com/office/drawing/2014/main" id="{00000000-0008-0000-0600-0000EF000000}"/>
            </a:ext>
          </a:extLst>
        </xdr:cNvPr>
        <xdr:cNvCxnSpPr/>
      </xdr:nvCxnSpPr>
      <xdr:spPr>
        <a:xfrm>
          <a:off x="1130300" y="16486462"/>
          <a:ext cx="889000" cy="3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104380</xdr:rowOff>
    </xdr:from>
    <xdr:to>
      <xdr:col>10</xdr:col>
      <xdr:colOff>165100</xdr:colOff>
      <xdr:row>97</xdr:row>
      <xdr:rowOff>34530</xdr:rowOff>
    </xdr:to>
    <xdr:sp macro="" textlink="">
      <xdr:nvSpPr>
        <xdr:cNvPr id="240" name="フローチャート: 判断 239">
          <a:extLst>
            <a:ext uri="{FF2B5EF4-FFF2-40B4-BE49-F238E27FC236}">
              <a16:creationId xmlns="" xmlns:a16="http://schemas.microsoft.com/office/drawing/2014/main" id="{00000000-0008-0000-0600-0000F0000000}"/>
            </a:ext>
          </a:extLst>
        </xdr:cNvPr>
        <xdr:cNvSpPr/>
      </xdr:nvSpPr>
      <xdr:spPr>
        <a:xfrm>
          <a:off x="1968500" y="1656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25657</xdr:rowOff>
    </xdr:from>
    <xdr:ext cx="534377" cy="259045"/>
    <xdr:sp macro="" textlink="">
      <xdr:nvSpPr>
        <xdr:cNvPr id="241" name="テキスト ボックス 240">
          <a:extLst>
            <a:ext uri="{FF2B5EF4-FFF2-40B4-BE49-F238E27FC236}">
              <a16:creationId xmlns="" xmlns:a16="http://schemas.microsoft.com/office/drawing/2014/main" id="{00000000-0008-0000-0600-0000F1000000}"/>
            </a:ext>
          </a:extLst>
        </xdr:cNvPr>
        <xdr:cNvSpPr txBox="1"/>
      </xdr:nvSpPr>
      <xdr:spPr>
        <a:xfrm>
          <a:off x="1752111" y="16656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101614</xdr:rowOff>
    </xdr:from>
    <xdr:to>
      <xdr:col>6</xdr:col>
      <xdr:colOff>38100</xdr:colOff>
      <xdr:row>97</xdr:row>
      <xdr:rowOff>31764</xdr:rowOff>
    </xdr:to>
    <xdr:sp macro="" textlink="">
      <xdr:nvSpPr>
        <xdr:cNvPr id="242" name="フローチャート: 判断 241">
          <a:extLst>
            <a:ext uri="{FF2B5EF4-FFF2-40B4-BE49-F238E27FC236}">
              <a16:creationId xmlns="" xmlns:a16="http://schemas.microsoft.com/office/drawing/2014/main" id="{00000000-0008-0000-0600-0000F2000000}"/>
            </a:ext>
          </a:extLst>
        </xdr:cNvPr>
        <xdr:cNvSpPr/>
      </xdr:nvSpPr>
      <xdr:spPr>
        <a:xfrm>
          <a:off x="1079500" y="16560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22891</xdr:rowOff>
    </xdr:from>
    <xdr:ext cx="534377" cy="259045"/>
    <xdr:sp macro="" textlink="">
      <xdr:nvSpPr>
        <xdr:cNvPr id="243" name="テキスト ボックス 242">
          <a:extLst>
            <a:ext uri="{FF2B5EF4-FFF2-40B4-BE49-F238E27FC236}">
              <a16:creationId xmlns="" xmlns:a16="http://schemas.microsoft.com/office/drawing/2014/main" id="{00000000-0008-0000-0600-0000F3000000}"/>
            </a:ext>
          </a:extLst>
        </xdr:cNvPr>
        <xdr:cNvSpPr txBox="1"/>
      </xdr:nvSpPr>
      <xdr:spPr>
        <a:xfrm>
          <a:off x="863111" y="16653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a:extLst>
            <a:ext uri="{FF2B5EF4-FFF2-40B4-BE49-F238E27FC236}">
              <a16:creationId xmlns="" xmlns:a16="http://schemas.microsoft.com/office/drawing/2014/main" id="{00000000-0008-0000-0600-0000F4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a:extLst>
            <a:ext uri="{FF2B5EF4-FFF2-40B4-BE49-F238E27FC236}">
              <a16:creationId xmlns="" xmlns:a16="http://schemas.microsoft.com/office/drawing/2014/main" id="{00000000-0008-0000-0600-0000F5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a:extLst>
            <a:ext uri="{FF2B5EF4-FFF2-40B4-BE49-F238E27FC236}">
              <a16:creationId xmlns="" xmlns:a16="http://schemas.microsoft.com/office/drawing/2014/main" id="{00000000-0008-0000-0600-0000F6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a:extLst>
            <a:ext uri="{FF2B5EF4-FFF2-40B4-BE49-F238E27FC236}">
              <a16:creationId xmlns="" xmlns:a16="http://schemas.microsoft.com/office/drawing/2014/main" id="{00000000-0008-0000-0600-0000F7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a:extLst>
            <a:ext uri="{FF2B5EF4-FFF2-40B4-BE49-F238E27FC236}">
              <a16:creationId xmlns="" xmlns:a16="http://schemas.microsoft.com/office/drawing/2014/main" id="{00000000-0008-0000-0600-0000F8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127468</xdr:rowOff>
    </xdr:from>
    <xdr:to>
      <xdr:col>24</xdr:col>
      <xdr:colOff>114300</xdr:colOff>
      <xdr:row>94</xdr:row>
      <xdr:rowOff>57618</xdr:rowOff>
    </xdr:to>
    <xdr:sp macro="" textlink="">
      <xdr:nvSpPr>
        <xdr:cNvPr id="249" name="楕円 248">
          <a:extLst>
            <a:ext uri="{FF2B5EF4-FFF2-40B4-BE49-F238E27FC236}">
              <a16:creationId xmlns="" xmlns:a16="http://schemas.microsoft.com/office/drawing/2014/main" id="{00000000-0008-0000-0600-0000F9000000}"/>
            </a:ext>
          </a:extLst>
        </xdr:cNvPr>
        <xdr:cNvSpPr/>
      </xdr:nvSpPr>
      <xdr:spPr>
        <a:xfrm>
          <a:off x="4584700" y="16072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150345</xdr:rowOff>
    </xdr:from>
    <xdr:ext cx="599010" cy="259045"/>
    <xdr:sp macro="" textlink="">
      <xdr:nvSpPr>
        <xdr:cNvPr id="250" name="扶助費該当値テキスト">
          <a:extLst>
            <a:ext uri="{FF2B5EF4-FFF2-40B4-BE49-F238E27FC236}">
              <a16:creationId xmlns="" xmlns:a16="http://schemas.microsoft.com/office/drawing/2014/main" id="{00000000-0008-0000-0600-0000FA000000}"/>
            </a:ext>
          </a:extLst>
        </xdr:cNvPr>
        <xdr:cNvSpPr txBox="1"/>
      </xdr:nvSpPr>
      <xdr:spPr>
        <a:xfrm>
          <a:off x="4686300" y="159237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146442</xdr:rowOff>
    </xdr:from>
    <xdr:to>
      <xdr:col>20</xdr:col>
      <xdr:colOff>38100</xdr:colOff>
      <xdr:row>95</xdr:row>
      <xdr:rowOff>76592</xdr:rowOff>
    </xdr:to>
    <xdr:sp macro="" textlink="">
      <xdr:nvSpPr>
        <xdr:cNvPr id="251" name="楕円 250">
          <a:extLst>
            <a:ext uri="{FF2B5EF4-FFF2-40B4-BE49-F238E27FC236}">
              <a16:creationId xmlns="" xmlns:a16="http://schemas.microsoft.com/office/drawing/2014/main" id="{00000000-0008-0000-0600-0000FB000000}"/>
            </a:ext>
          </a:extLst>
        </xdr:cNvPr>
        <xdr:cNvSpPr/>
      </xdr:nvSpPr>
      <xdr:spPr>
        <a:xfrm>
          <a:off x="3746500" y="16262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93119</xdr:rowOff>
    </xdr:from>
    <xdr:ext cx="534377" cy="259045"/>
    <xdr:sp macro="" textlink="">
      <xdr:nvSpPr>
        <xdr:cNvPr id="252" name="テキスト ボックス 251">
          <a:extLst>
            <a:ext uri="{FF2B5EF4-FFF2-40B4-BE49-F238E27FC236}">
              <a16:creationId xmlns="" xmlns:a16="http://schemas.microsoft.com/office/drawing/2014/main" id="{00000000-0008-0000-0600-0000FC000000}"/>
            </a:ext>
          </a:extLst>
        </xdr:cNvPr>
        <xdr:cNvSpPr txBox="1"/>
      </xdr:nvSpPr>
      <xdr:spPr>
        <a:xfrm>
          <a:off x="3530111" y="16037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9979</xdr:rowOff>
    </xdr:from>
    <xdr:to>
      <xdr:col>15</xdr:col>
      <xdr:colOff>101600</xdr:colOff>
      <xdr:row>94</xdr:row>
      <xdr:rowOff>111579</xdr:rowOff>
    </xdr:to>
    <xdr:sp macro="" textlink="">
      <xdr:nvSpPr>
        <xdr:cNvPr id="253" name="楕円 252">
          <a:extLst>
            <a:ext uri="{FF2B5EF4-FFF2-40B4-BE49-F238E27FC236}">
              <a16:creationId xmlns="" xmlns:a16="http://schemas.microsoft.com/office/drawing/2014/main" id="{00000000-0008-0000-0600-0000FD000000}"/>
            </a:ext>
          </a:extLst>
        </xdr:cNvPr>
        <xdr:cNvSpPr/>
      </xdr:nvSpPr>
      <xdr:spPr>
        <a:xfrm>
          <a:off x="2857500" y="16126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128106</xdr:rowOff>
    </xdr:from>
    <xdr:ext cx="599010" cy="259045"/>
    <xdr:sp macro="" textlink="">
      <xdr:nvSpPr>
        <xdr:cNvPr id="254" name="テキスト ボックス 253">
          <a:extLst>
            <a:ext uri="{FF2B5EF4-FFF2-40B4-BE49-F238E27FC236}">
              <a16:creationId xmlns="" xmlns:a16="http://schemas.microsoft.com/office/drawing/2014/main" id="{00000000-0008-0000-0600-0000FE000000}"/>
            </a:ext>
          </a:extLst>
        </xdr:cNvPr>
        <xdr:cNvSpPr txBox="1"/>
      </xdr:nvSpPr>
      <xdr:spPr>
        <a:xfrm>
          <a:off x="2608795" y="15901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151493</xdr:rowOff>
    </xdr:from>
    <xdr:to>
      <xdr:col>10</xdr:col>
      <xdr:colOff>165100</xdr:colOff>
      <xdr:row>96</xdr:row>
      <xdr:rowOff>81643</xdr:rowOff>
    </xdr:to>
    <xdr:sp macro="" textlink="">
      <xdr:nvSpPr>
        <xdr:cNvPr id="255" name="楕円 254">
          <a:extLst>
            <a:ext uri="{FF2B5EF4-FFF2-40B4-BE49-F238E27FC236}">
              <a16:creationId xmlns="" xmlns:a16="http://schemas.microsoft.com/office/drawing/2014/main" id="{00000000-0008-0000-0600-0000FF000000}"/>
            </a:ext>
          </a:extLst>
        </xdr:cNvPr>
        <xdr:cNvSpPr/>
      </xdr:nvSpPr>
      <xdr:spPr>
        <a:xfrm>
          <a:off x="1968500" y="1643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98170</xdr:rowOff>
    </xdr:from>
    <xdr:ext cx="534377" cy="259045"/>
    <xdr:sp macro="" textlink="">
      <xdr:nvSpPr>
        <xdr:cNvPr id="256" name="テキスト ボックス 255">
          <a:extLst>
            <a:ext uri="{FF2B5EF4-FFF2-40B4-BE49-F238E27FC236}">
              <a16:creationId xmlns="" xmlns:a16="http://schemas.microsoft.com/office/drawing/2014/main" id="{00000000-0008-0000-0600-000000010000}"/>
            </a:ext>
          </a:extLst>
        </xdr:cNvPr>
        <xdr:cNvSpPr txBox="1"/>
      </xdr:nvSpPr>
      <xdr:spPr>
        <a:xfrm>
          <a:off x="1752111" y="16214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147912</xdr:rowOff>
    </xdr:from>
    <xdr:to>
      <xdr:col>6</xdr:col>
      <xdr:colOff>38100</xdr:colOff>
      <xdr:row>96</xdr:row>
      <xdr:rowOff>78062</xdr:rowOff>
    </xdr:to>
    <xdr:sp macro="" textlink="">
      <xdr:nvSpPr>
        <xdr:cNvPr id="257" name="楕円 256">
          <a:extLst>
            <a:ext uri="{FF2B5EF4-FFF2-40B4-BE49-F238E27FC236}">
              <a16:creationId xmlns="" xmlns:a16="http://schemas.microsoft.com/office/drawing/2014/main" id="{00000000-0008-0000-0600-000001010000}"/>
            </a:ext>
          </a:extLst>
        </xdr:cNvPr>
        <xdr:cNvSpPr/>
      </xdr:nvSpPr>
      <xdr:spPr>
        <a:xfrm>
          <a:off x="1079500" y="16435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94589</xdr:rowOff>
    </xdr:from>
    <xdr:ext cx="534377" cy="259045"/>
    <xdr:sp macro="" textlink="">
      <xdr:nvSpPr>
        <xdr:cNvPr id="258" name="テキスト ボックス 257">
          <a:extLst>
            <a:ext uri="{FF2B5EF4-FFF2-40B4-BE49-F238E27FC236}">
              <a16:creationId xmlns="" xmlns:a16="http://schemas.microsoft.com/office/drawing/2014/main" id="{00000000-0008-0000-0600-000002010000}"/>
            </a:ext>
          </a:extLst>
        </xdr:cNvPr>
        <xdr:cNvSpPr txBox="1"/>
      </xdr:nvSpPr>
      <xdr:spPr>
        <a:xfrm>
          <a:off x="863111" y="16210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a:extLst>
            <a:ext uri="{FF2B5EF4-FFF2-40B4-BE49-F238E27FC236}">
              <a16:creationId xmlns="" xmlns:a16="http://schemas.microsoft.com/office/drawing/2014/main" id="{00000000-0008-0000-0600-000003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a:extLst>
            <a:ext uri="{FF2B5EF4-FFF2-40B4-BE49-F238E27FC236}">
              <a16:creationId xmlns="" xmlns:a16="http://schemas.microsoft.com/office/drawing/2014/main" id="{00000000-0008-0000-0600-000004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a:extLst>
            <a:ext uri="{FF2B5EF4-FFF2-40B4-BE49-F238E27FC236}">
              <a16:creationId xmlns="" xmlns:a16="http://schemas.microsoft.com/office/drawing/2014/main" id="{00000000-0008-0000-0600-000005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a:extLst>
            <a:ext uri="{FF2B5EF4-FFF2-40B4-BE49-F238E27FC236}">
              <a16:creationId xmlns="" xmlns:a16="http://schemas.microsoft.com/office/drawing/2014/main" id="{00000000-0008-0000-0600-000006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a:extLst>
            <a:ext uri="{FF2B5EF4-FFF2-40B4-BE49-F238E27FC236}">
              <a16:creationId xmlns="" xmlns:a16="http://schemas.microsoft.com/office/drawing/2014/main" id="{00000000-0008-0000-0600-000007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a:extLst>
            <a:ext uri="{FF2B5EF4-FFF2-40B4-BE49-F238E27FC236}">
              <a16:creationId xmlns="" xmlns:a16="http://schemas.microsoft.com/office/drawing/2014/main" id="{00000000-0008-0000-0600-000008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a:extLst>
            <a:ext uri="{FF2B5EF4-FFF2-40B4-BE49-F238E27FC236}">
              <a16:creationId xmlns="" xmlns:a16="http://schemas.microsoft.com/office/drawing/2014/main" id="{00000000-0008-0000-0600-000009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a:extLst>
            <a:ext uri="{FF2B5EF4-FFF2-40B4-BE49-F238E27FC236}">
              <a16:creationId xmlns="" xmlns:a16="http://schemas.microsoft.com/office/drawing/2014/main" id="{00000000-0008-0000-0600-00000A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a:extLst>
            <a:ext uri="{FF2B5EF4-FFF2-40B4-BE49-F238E27FC236}">
              <a16:creationId xmlns="" xmlns:a16="http://schemas.microsoft.com/office/drawing/2014/main" id="{00000000-0008-0000-0600-00000B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a:extLst>
            <a:ext uri="{FF2B5EF4-FFF2-40B4-BE49-F238E27FC236}">
              <a16:creationId xmlns="" xmlns:a16="http://schemas.microsoft.com/office/drawing/2014/main" id="{00000000-0008-0000-0600-00000C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9" name="直線コネクタ 268">
          <a:extLst>
            <a:ext uri="{FF2B5EF4-FFF2-40B4-BE49-F238E27FC236}">
              <a16:creationId xmlns="" xmlns:a16="http://schemas.microsoft.com/office/drawing/2014/main" id="{00000000-0008-0000-0600-00000D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0" name="テキスト ボックス 269">
          <a:extLst>
            <a:ext uri="{FF2B5EF4-FFF2-40B4-BE49-F238E27FC236}">
              <a16:creationId xmlns="" xmlns:a16="http://schemas.microsoft.com/office/drawing/2014/main" id="{00000000-0008-0000-0600-00000E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1" name="直線コネクタ 270">
          <a:extLst>
            <a:ext uri="{FF2B5EF4-FFF2-40B4-BE49-F238E27FC236}">
              <a16:creationId xmlns="" xmlns:a16="http://schemas.microsoft.com/office/drawing/2014/main" id="{00000000-0008-0000-0600-00000F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2" name="テキスト ボックス 271">
          <a:extLst>
            <a:ext uri="{FF2B5EF4-FFF2-40B4-BE49-F238E27FC236}">
              <a16:creationId xmlns="" xmlns:a16="http://schemas.microsoft.com/office/drawing/2014/main" id="{00000000-0008-0000-0600-000010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3" name="直線コネクタ 272">
          <a:extLst>
            <a:ext uri="{FF2B5EF4-FFF2-40B4-BE49-F238E27FC236}">
              <a16:creationId xmlns="" xmlns:a16="http://schemas.microsoft.com/office/drawing/2014/main" id="{00000000-0008-0000-0600-000011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4" name="テキスト ボックス 273">
          <a:extLst>
            <a:ext uri="{FF2B5EF4-FFF2-40B4-BE49-F238E27FC236}">
              <a16:creationId xmlns="" xmlns:a16="http://schemas.microsoft.com/office/drawing/2014/main" id="{00000000-0008-0000-0600-000012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5" name="直線コネクタ 274">
          <a:extLst>
            <a:ext uri="{FF2B5EF4-FFF2-40B4-BE49-F238E27FC236}">
              <a16:creationId xmlns="" xmlns:a16="http://schemas.microsoft.com/office/drawing/2014/main" id="{00000000-0008-0000-0600-000013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6" name="テキスト ボックス 275">
          <a:extLst>
            <a:ext uri="{FF2B5EF4-FFF2-40B4-BE49-F238E27FC236}">
              <a16:creationId xmlns="" xmlns:a16="http://schemas.microsoft.com/office/drawing/2014/main" id="{00000000-0008-0000-0600-000014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7" name="直線コネクタ 276">
          <a:extLst>
            <a:ext uri="{FF2B5EF4-FFF2-40B4-BE49-F238E27FC236}">
              <a16:creationId xmlns="" xmlns:a16="http://schemas.microsoft.com/office/drawing/2014/main" id="{00000000-0008-0000-0600-000015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8" name="テキスト ボックス 277">
          <a:extLst>
            <a:ext uri="{FF2B5EF4-FFF2-40B4-BE49-F238E27FC236}">
              <a16:creationId xmlns="" xmlns:a16="http://schemas.microsoft.com/office/drawing/2014/main" id="{00000000-0008-0000-0600-000016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9" name="補助費等グラフ枠">
          <a:extLst>
            <a:ext uri="{FF2B5EF4-FFF2-40B4-BE49-F238E27FC236}">
              <a16:creationId xmlns="" xmlns:a16="http://schemas.microsoft.com/office/drawing/2014/main" id="{00000000-0008-0000-0600-000017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18368</xdr:rowOff>
    </xdr:from>
    <xdr:to>
      <xdr:col>54</xdr:col>
      <xdr:colOff>189865</xdr:colOff>
      <xdr:row>37</xdr:row>
      <xdr:rowOff>129299</xdr:rowOff>
    </xdr:to>
    <xdr:cxnSp macro="">
      <xdr:nvCxnSpPr>
        <xdr:cNvPr id="280" name="直線コネクタ 279">
          <a:extLst>
            <a:ext uri="{FF2B5EF4-FFF2-40B4-BE49-F238E27FC236}">
              <a16:creationId xmlns="" xmlns:a16="http://schemas.microsoft.com/office/drawing/2014/main" id="{00000000-0008-0000-0600-000018010000}"/>
            </a:ext>
          </a:extLst>
        </xdr:cNvPr>
        <xdr:cNvCxnSpPr/>
      </xdr:nvCxnSpPr>
      <xdr:spPr>
        <a:xfrm flipV="1">
          <a:off x="10475595" y="5504768"/>
          <a:ext cx="1270" cy="968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133126</xdr:rowOff>
    </xdr:from>
    <xdr:ext cx="534377" cy="259045"/>
    <xdr:sp macro="" textlink="">
      <xdr:nvSpPr>
        <xdr:cNvPr id="281" name="補助費等最小値テキスト">
          <a:extLst>
            <a:ext uri="{FF2B5EF4-FFF2-40B4-BE49-F238E27FC236}">
              <a16:creationId xmlns="" xmlns:a16="http://schemas.microsoft.com/office/drawing/2014/main" id="{00000000-0008-0000-0600-000019010000}"/>
            </a:ext>
          </a:extLst>
        </xdr:cNvPr>
        <xdr:cNvSpPr txBox="1"/>
      </xdr:nvSpPr>
      <xdr:spPr>
        <a:xfrm>
          <a:off x="10528300" y="6476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129299</xdr:rowOff>
    </xdr:from>
    <xdr:to>
      <xdr:col>55</xdr:col>
      <xdr:colOff>88900</xdr:colOff>
      <xdr:row>37</xdr:row>
      <xdr:rowOff>129299</xdr:rowOff>
    </xdr:to>
    <xdr:cxnSp macro="">
      <xdr:nvCxnSpPr>
        <xdr:cNvPr id="282" name="直線コネクタ 281">
          <a:extLst>
            <a:ext uri="{FF2B5EF4-FFF2-40B4-BE49-F238E27FC236}">
              <a16:creationId xmlns="" xmlns:a16="http://schemas.microsoft.com/office/drawing/2014/main" id="{00000000-0008-0000-0600-00001A010000}"/>
            </a:ext>
          </a:extLst>
        </xdr:cNvPr>
        <xdr:cNvCxnSpPr/>
      </xdr:nvCxnSpPr>
      <xdr:spPr>
        <a:xfrm>
          <a:off x="10388600" y="6472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136495</xdr:rowOff>
    </xdr:from>
    <xdr:ext cx="599010" cy="259045"/>
    <xdr:sp macro="" textlink="">
      <xdr:nvSpPr>
        <xdr:cNvPr id="283" name="補助費等最大値テキスト">
          <a:extLst>
            <a:ext uri="{FF2B5EF4-FFF2-40B4-BE49-F238E27FC236}">
              <a16:creationId xmlns="" xmlns:a16="http://schemas.microsoft.com/office/drawing/2014/main" id="{00000000-0008-0000-0600-00001B010000}"/>
            </a:ext>
          </a:extLst>
        </xdr:cNvPr>
        <xdr:cNvSpPr txBox="1"/>
      </xdr:nvSpPr>
      <xdr:spPr>
        <a:xfrm>
          <a:off x="10528300" y="5279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251,538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18368</xdr:rowOff>
    </xdr:from>
    <xdr:to>
      <xdr:col>55</xdr:col>
      <xdr:colOff>88900</xdr:colOff>
      <xdr:row>32</xdr:row>
      <xdr:rowOff>18368</xdr:rowOff>
    </xdr:to>
    <xdr:cxnSp macro="">
      <xdr:nvCxnSpPr>
        <xdr:cNvPr id="284" name="直線コネクタ 283">
          <a:extLst>
            <a:ext uri="{FF2B5EF4-FFF2-40B4-BE49-F238E27FC236}">
              <a16:creationId xmlns="" xmlns:a16="http://schemas.microsoft.com/office/drawing/2014/main" id="{00000000-0008-0000-0600-00001C010000}"/>
            </a:ext>
          </a:extLst>
        </xdr:cNvPr>
        <xdr:cNvCxnSpPr/>
      </xdr:nvCxnSpPr>
      <xdr:spPr>
        <a:xfrm>
          <a:off x="10388600" y="5504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162825</xdr:rowOff>
    </xdr:from>
    <xdr:to>
      <xdr:col>55</xdr:col>
      <xdr:colOff>0</xdr:colOff>
      <xdr:row>36</xdr:row>
      <xdr:rowOff>8689</xdr:rowOff>
    </xdr:to>
    <xdr:cxnSp macro="">
      <xdr:nvCxnSpPr>
        <xdr:cNvPr id="285" name="直線コネクタ 284">
          <a:extLst>
            <a:ext uri="{FF2B5EF4-FFF2-40B4-BE49-F238E27FC236}">
              <a16:creationId xmlns="" xmlns:a16="http://schemas.microsoft.com/office/drawing/2014/main" id="{00000000-0008-0000-0600-00001D010000}"/>
            </a:ext>
          </a:extLst>
        </xdr:cNvPr>
        <xdr:cNvCxnSpPr/>
      </xdr:nvCxnSpPr>
      <xdr:spPr>
        <a:xfrm flipV="1">
          <a:off x="9639300" y="6163575"/>
          <a:ext cx="838200" cy="17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137539</xdr:rowOff>
    </xdr:from>
    <xdr:ext cx="534377" cy="259045"/>
    <xdr:sp macro="" textlink="">
      <xdr:nvSpPr>
        <xdr:cNvPr id="286" name="補助費等平均値テキスト">
          <a:extLst>
            <a:ext uri="{FF2B5EF4-FFF2-40B4-BE49-F238E27FC236}">
              <a16:creationId xmlns="" xmlns:a16="http://schemas.microsoft.com/office/drawing/2014/main" id="{00000000-0008-0000-0600-00001E010000}"/>
            </a:ext>
          </a:extLst>
        </xdr:cNvPr>
        <xdr:cNvSpPr txBox="1"/>
      </xdr:nvSpPr>
      <xdr:spPr>
        <a:xfrm>
          <a:off x="10528300" y="61382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159112</xdr:rowOff>
    </xdr:from>
    <xdr:to>
      <xdr:col>55</xdr:col>
      <xdr:colOff>50800</xdr:colOff>
      <xdr:row>36</xdr:row>
      <xdr:rowOff>89262</xdr:rowOff>
    </xdr:to>
    <xdr:sp macro="" textlink="">
      <xdr:nvSpPr>
        <xdr:cNvPr id="287" name="フローチャート: 判断 286">
          <a:extLst>
            <a:ext uri="{FF2B5EF4-FFF2-40B4-BE49-F238E27FC236}">
              <a16:creationId xmlns="" xmlns:a16="http://schemas.microsoft.com/office/drawing/2014/main" id="{00000000-0008-0000-0600-00001F010000}"/>
            </a:ext>
          </a:extLst>
        </xdr:cNvPr>
        <xdr:cNvSpPr/>
      </xdr:nvSpPr>
      <xdr:spPr>
        <a:xfrm>
          <a:off x="10426700" y="615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8689</xdr:rowOff>
    </xdr:from>
    <xdr:to>
      <xdr:col>50</xdr:col>
      <xdr:colOff>114300</xdr:colOff>
      <xdr:row>36</xdr:row>
      <xdr:rowOff>63855</xdr:rowOff>
    </xdr:to>
    <xdr:cxnSp macro="">
      <xdr:nvCxnSpPr>
        <xdr:cNvPr id="288" name="直線コネクタ 287">
          <a:extLst>
            <a:ext uri="{FF2B5EF4-FFF2-40B4-BE49-F238E27FC236}">
              <a16:creationId xmlns="" xmlns:a16="http://schemas.microsoft.com/office/drawing/2014/main" id="{00000000-0008-0000-0600-000020010000}"/>
            </a:ext>
          </a:extLst>
        </xdr:cNvPr>
        <xdr:cNvCxnSpPr/>
      </xdr:nvCxnSpPr>
      <xdr:spPr>
        <a:xfrm flipV="1">
          <a:off x="8750300" y="6180889"/>
          <a:ext cx="889000" cy="55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161361</xdr:rowOff>
    </xdr:from>
    <xdr:to>
      <xdr:col>50</xdr:col>
      <xdr:colOff>165100</xdr:colOff>
      <xdr:row>36</xdr:row>
      <xdr:rowOff>91511</xdr:rowOff>
    </xdr:to>
    <xdr:sp macro="" textlink="">
      <xdr:nvSpPr>
        <xdr:cNvPr id="289" name="フローチャート: 判断 288">
          <a:extLst>
            <a:ext uri="{FF2B5EF4-FFF2-40B4-BE49-F238E27FC236}">
              <a16:creationId xmlns="" xmlns:a16="http://schemas.microsoft.com/office/drawing/2014/main" id="{00000000-0008-0000-0600-000021010000}"/>
            </a:ext>
          </a:extLst>
        </xdr:cNvPr>
        <xdr:cNvSpPr/>
      </xdr:nvSpPr>
      <xdr:spPr>
        <a:xfrm>
          <a:off x="9588500" y="6162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82638</xdr:rowOff>
    </xdr:from>
    <xdr:ext cx="534377" cy="259045"/>
    <xdr:sp macro="" textlink="">
      <xdr:nvSpPr>
        <xdr:cNvPr id="290" name="テキスト ボックス 289">
          <a:extLst>
            <a:ext uri="{FF2B5EF4-FFF2-40B4-BE49-F238E27FC236}">
              <a16:creationId xmlns="" xmlns:a16="http://schemas.microsoft.com/office/drawing/2014/main" id="{00000000-0008-0000-0600-000022010000}"/>
            </a:ext>
          </a:extLst>
        </xdr:cNvPr>
        <xdr:cNvSpPr txBox="1"/>
      </xdr:nvSpPr>
      <xdr:spPr>
        <a:xfrm>
          <a:off x="9372111" y="6254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154824</xdr:rowOff>
    </xdr:from>
    <xdr:to>
      <xdr:col>45</xdr:col>
      <xdr:colOff>177800</xdr:colOff>
      <xdr:row>36</xdr:row>
      <xdr:rowOff>63855</xdr:rowOff>
    </xdr:to>
    <xdr:cxnSp macro="">
      <xdr:nvCxnSpPr>
        <xdr:cNvPr id="291" name="直線コネクタ 290">
          <a:extLst>
            <a:ext uri="{FF2B5EF4-FFF2-40B4-BE49-F238E27FC236}">
              <a16:creationId xmlns="" xmlns:a16="http://schemas.microsoft.com/office/drawing/2014/main" id="{00000000-0008-0000-0600-000023010000}"/>
            </a:ext>
          </a:extLst>
        </xdr:cNvPr>
        <xdr:cNvCxnSpPr/>
      </xdr:nvCxnSpPr>
      <xdr:spPr>
        <a:xfrm>
          <a:off x="7861300" y="5812674"/>
          <a:ext cx="889000" cy="423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34589</xdr:rowOff>
    </xdr:from>
    <xdr:to>
      <xdr:col>46</xdr:col>
      <xdr:colOff>38100</xdr:colOff>
      <xdr:row>36</xdr:row>
      <xdr:rowOff>136189</xdr:rowOff>
    </xdr:to>
    <xdr:sp macro="" textlink="">
      <xdr:nvSpPr>
        <xdr:cNvPr id="292" name="フローチャート: 判断 291">
          <a:extLst>
            <a:ext uri="{FF2B5EF4-FFF2-40B4-BE49-F238E27FC236}">
              <a16:creationId xmlns="" xmlns:a16="http://schemas.microsoft.com/office/drawing/2014/main" id="{00000000-0008-0000-0600-000024010000}"/>
            </a:ext>
          </a:extLst>
        </xdr:cNvPr>
        <xdr:cNvSpPr/>
      </xdr:nvSpPr>
      <xdr:spPr>
        <a:xfrm>
          <a:off x="8699500" y="6206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127316</xdr:rowOff>
    </xdr:from>
    <xdr:ext cx="534377" cy="259045"/>
    <xdr:sp macro="" textlink="">
      <xdr:nvSpPr>
        <xdr:cNvPr id="293" name="テキスト ボックス 292">
          <a:extLst>
            <a:ext uri="{FF2B5EF4-FFF2-40B4-BE49-F238E27FC236}">
              <a16:creationId xmlns="" xmlns:a16="http://schemas.microsoft.com/office/drawing/2014/main" id="{00000000-0008-0000-0600-000025010000}"/>
            </a:ext>
          </a:extLst>
        </xdr:cNvPr>
        <xdr:cNvSpPr txBox="1"/>
      </xdr:nvSpPr>
      <xdr:spPr>
        <a:xfrm>
          <a:off x="8483111" y="6299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154824</xdr:rowOff>
    </xdr:from>
    <xdr:to>
      <xdr:col>41</xdr:col>
      <xdr:colOff>50800</xdr:colOff>
      <xdr:row>37</xdr:row>
      <xdr:rowOff>6312</xdr:rowOff>
    </xdr:to>
    <xdr:cxnSp macro="">
      <xdr:nvCxnSpPr>
        <xdr:cNvPr id="294" name="直線コネクタ 293">
          <a:extLst>
            <a:ext uri="{FF2B5EF4-FFF2-40B4-BE49-F238E27FC236}">
              <a16:creationId xmlns="" xmlns:a16="http://schemas.microsoft.com/office/drawing/2014/main" id="{00000000-0008-0000-0600-000026010000}"/>
            </a:ext>
          </a:extLst>
        </xdr:cNvPr>
        <xdr:cNvCxnSpPr/>
      </xdr:nvCxnSpPr>
      <xdr:spPr>
        <a:xfrm flipV="1">
          <a:off x="6972300" y="5812674"/>
          <a:ext cx="889000" cy="537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33</xdr:row>
      <xdr:rowOff>75673</xdr:rowOff>
    </xdr:from>
    <xdr:to>
      <xdr:col>41</xdr:col>
      <xdr:colOff>101600</xdr:colOff>
      <xdr:row>34</xdr:row>
      <xdr:rowOff>5823</xdr:rowOff>
    </xdr:to>
    <xdr:sp macro="" textlink="">
      <xdr:nvSpPr>
        <xdr:cNvPr id="295" name="フローチャート: 判断 294">
          <a:extLst>
            <a:ext uri="{FF2B5EF4-FFF2-40B4-BE49-F238E27FC236}">
              <a16:creationId xmlns="" xmlns:a16="http://schemas.microsoft.com/office/drawing/2014/main" id="{00000000-0008-0000-0600-000027010000}"/>
            </a:ext>
          </a:extLst>
        </xdr:cNvPr>
        <xdr:cNvSpPr/>
      </xdr:nvSpPr>
      <xdr:spPr>
        <a:xfrm>
          <a:off x="7810500" y="5733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22350</xdr:rowOff>
    </xdr:from>
    <xdr:ext cx="599010" cy="259045"/>
    <xdr:sp macro="" textlink="">
      <xdr:nvSpPr>
        <xdr:cNvPr id="296" name="テキスト ボックス 295">
          <a:extLst>
            <a:ext uri="{FF2B5EF4-FFF2-40B4-BE49-F238E27FC236}">
              <a16:creationId xmlns="" xmlns:a16="http://schemas.microsoft.com/office/drawing/2014/main" id="{00000000-0008-0000-0600-000028010000}"/>
            </a:ext>
          </a:extLst>
        </xdr:cNvPr>
        <xdr:cNvSpPr txBox="1"/>
      </xdr:nvSpPr>
      <xdr:spPr>
        <a:xfrm>
          <a:off x="7561795" y="5508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111111</xdr:rowOff>
    </xdr:from>
    <xdr:to>
      <xdr:col>36</xdr:col>
      <xdr:colOff>165100</xdr:colOff>
      <xdr:row>37</xdr:row>
      <xdr:rowOff>41261</xdr:rowOff>
    </xdr:to>
    <xdr:sp macro="" textlink="">
      <xdr:nvSpPr>
        <xdr:cNvPr id="297" name="フローチャート: 判断 296">
          <a:extLst>
            <a:ext uri="{FF2B5EF4-FFF2-40B4-BE49-F238E27FC236}">
              <a16:creationId xmlns="" xmlns:a16="http://schemas.microsoft.com/office/drawing/2014/main" id="{00000000-0008-0000-0600-000029010000}"/>
            </a:ext>
          </a:extLst>
        </xdr:cNvPr>
        <xdr:cNvSpPr/>
      </xdr:nvSpPr>
      <xdr:spPr>
        <a:xfrm>
          <a:off x="6921500" y="6283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57788</xdr:rowOff>
    </xdr:from>
    <xdr:ext cx="534377" cy="259045"/>
    <xdr:sp macro="" textlink="">
      <xdr:nvSpPr>
        <xdr:cNvPr id="298" name="テキスト ボックス 297">
          <a:extLst>
            <a:ext uri="{FF2B5EF4-FFF2-40B4-BE49-F238E27FC236}">
              <a16:creationId xmlns="" xmlns:a16="http://schemas.microsoft.com/office/drawing/2014/main" id="{00000000-0008-0000-0600-00002A010000}"/>
            </a:ext>
          </a:extLst>
        </xdr:cNvPr>
        <xdr:cNvSpPr txBox="1"/>
      </xdr:nvSpPr>
      <xdr:spPr>
        <a:xfrm>
          <a:off x="6705111" y="6058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9" name="テキスト ボックス 298">
          <a:extLst>
            <a:ext uri="{FF2B5EF4-FFF2-40B4-BE49-F238E27FC236}">
              <a16:creationId xmlns="" xmlns:a16="http://schemas.microsoft.com/office/drawing/2014/main" id="{00000000-0008-0000-0600-00002B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0" name="テキスト ボックス 299">
          <a:extLst>
            <a:ext uri="{FF2B5EF4-FFF2-40B4-BE49-F238E27FC236}">
              <a16:creationId xmlns="" xmlns:a16="http://schemas.microsoft.com/office/drawing/2014/main" id="{00000000-0008-0000-0600-00002C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1" name="テキスト ボックス 300">
          <a:extLst>
            <a:ext uri="{FF2B5EF4-FFF2-40B4-BE49-F238E27FC236}">
              <a16:creationId xmlns="" xmlns:a16="http://schemas.microsoft.com/office/drawing/2014/main" id="{00000000-0008-0000-0600-00002D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2" name="テキスト ボックス 301">
          <a:extLst>
            <a:ext uri="{FF2B5EF4-FFF2-40B4-BE49-F238E27FC236}">
              <a16:creationId xmlns="" xmlns:a16="http://schemas.microsoft.com/office/drawing/2014/main" id="{00000000-0008-0000-0600-00002E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3" name="テキスト ボックス 302">
          <a:extLst>
            <a:ext uri="{FF2B5EF4-FFF2-40B4-BE49-F238E27FC236}">
              <a16:creationId xmlns="" xmlns:a16="http://schemas.microsoft.com/office/drawing/2014/main" id="{00000000-0008-0000-0600-00002F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112025</xdr:rowOff>
    </xdr:from>
    <xdr:to>
      <xdr:col>55</xdr:col>
      <xdr:colOff>50800</xdr:colOff>
      <xdr:row>36</xdr:row>
      <xdr:rowOff>42175</xdr:rowOff>
    </xdr:to>
    <xdr:sp macro="" textlink="">
      <xdr:nvSpPr>
        <xdr:cNvPr id="304" name="楕円 303">
          <a:extLst>
            <a:ext uri="{FF2B5EF4-FFF2-40B4-BE49-F238E27FC236}">
              <a16:creationId xmlns="" xmlns:a16="http://schemas.microsoft.com/office/drawing/2014/main" id="{00000000-0008-0000-0600-000030010000}"/>
            </a:ext>
          </a:extLst>
        </xdr:cNvPr>
        <xdr:cNvSpPr/>
      </xdr:nvSpPr>
      <xdr:spPr>
        <a:xfrm>
          <a:off x="10426700" y="6112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134902</xdr:rowOff>
    </xdr:from>
    <xdr:ext cx="599010" cy="259045"/>
    <xdr:sp macro="" textlink="">
      <xdr:nvSpPr>
        <xdr:cNvPr id="305" name="補助費等該当値テキスト">
          <a:extLst>
            <a:ext uri="{FF2B5EF4-FFF2-40B4-BE49-F238E27FC236}">
              <a16:creationId xmlns="" xmlns:a16="http://schemas.microsoft.com/office/drawing/2014/main" id="{00000000-0008-0000-0600-000031010000}"/>
            </a:ext>
          </a:extLst>
        </xdr:cNvPr>
        <xdr:cNvSpPr txBox="1"/>
      </xdr:nvSpPr>
      <xdr:spPr>
        <a:xfrm>
          <a:off x="10528300" y="5964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129339</xdr:rowOff>
    </xdr:from>
    <xdr:to>
      <xdr:col>50</xdr:col>
      <xdr:colOff>165100</xdr:colOff>
      <xdr:row>36</xdr:row>
      <xdr:rowOff>59489</xdr:rowOff>
    </xdr:to>
    <xdr:sp macro="" textlink="">
      <xdr:nvSpPr>
        <xdr:cNvPr id="306" name="楕円 305">
          <a:extLst>
            <a:ext uri="{FF2B5EF4-FFF2-40B4-BE49-F238E27FC236}">
              <a16:creationId xmlns="" xmlns:a16="http://schemas.microsoft.com/office/drawing/2014/main" id="{00000000-0008-0000-0600-000032010000}"/>
            </a:ext>
          </a:extLst>
        </xdr:cNvPr>
        <xdr:cNvSpPr/>
      </xdr:nvSpPr>
      <xdr:spPr>
        <a:xfrm>
          <a:off x="9588500" y="6130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76016</xdr:rowOff>
    </xdr:from>
    <xdr:ext cx="599010" cy="259045"/>
    <xdr:sp macro="" textlink="">
      <xdr:nvSpPr>
        <xdr:cNvPr id="307" name="テキスト ボックス 306">
          <a:extLst>
            <a:ext uri="{FF2B5EF4-FFF2-40B4-BE49-F238E27FC236}">
              <a16:creationId xmlns="" xmlns:a16="http://schemas.microsoft.com/office/drawing/2014/main" id="{00000000-0008-0000-0600-000033010000}"/>
            </a:ext>
          </a:extLst>
        </xdr:cNvPr>
        <xdr:cNvSpPr txBox="1"/>
      </xdr:nvSpPr>
      <xdr:spPr>
        <a:xfrm>
          <a:off x="9339795" y="5905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13055</xdr:rowOff>
    </xdr:from>
    <xdr:to>
      <xdr:col>46</xdr:col>
      <xdr:colOff>38100</xdr:colOff>
      <xdr:row>36</xdr:row>
      <xdr:rowOff>114655</xdr:rowOff>
    </xdr:to>
    <xdr:sp macro="" textlink="">
      <xdr:nvSpPr>
        <xdr:cNvPr id="308" name="楕円 307">
          <a:extLst>
            <a:ext uri="{FF2B5EF4-FFF2-40B4-BE49-F238E27FC236}">
              <a16:creationId xmlns="" xmlns:a16="http://schemas.microsoft.com/office/drawing/2014/main" id="{00000000-0008-0000-0600-000034010000}"/>
            </a:ext>
          </a:extLst>
        </xdr:cNvPr>
        <xdr:cNvSpPr/>
      </xdr:nvSpPr>
      <xdr:spPr>
        <a:xfrm>
          <a:off x="8699500" y="618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131182</xdr:rowOff>
    </xdr:from>
    <xdr:ext cx="534377" cy="259045"/>
    <xdr:sp macro="" textlink="">
      <xdr:nvSpPr>
        <xdr:cNvPr id="309" name="テキスト ボックス 308">
          <a:extLst>
            <a:ext uri="{FF2B5EF4-FFF2-40B4-BE49-F238E27FC236}">
              <a16:creationId xmlns="" xmlns:a16="http://schemas.microsoft.com/office/drawing/2014/main" id="{00000000-0008-0000-0600-000035010000}"/>
            </a:ext>
          </a:extLst>
        </xdr:cNvPr>
        <xdr:cNvSpPr txBox="1"/>
      </xdr:nvSpPr>
      <xdr:spPr>
        <a:xfrm>
          <a:off x="8483111" y="5960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104024</xdr:rowOff>
    </xdr:from>
    <xdr:to>
      <xdr:col>41</xdr:col>
      <xdr:colOff>101600</xdr:colOff>
      <xdr:row>34</xdr:row>
      <xdr:rowOff>34174</xdr:rowOff>
    </xdr:to>
    <xdr:sp macro="" textlink="">
      <xdr:nvSpPr>
        <xdr:cNvPr id="310" name="楕円 309">
          <a:extLst>
            <a:ext uri="{FF2B5EF4-FFF2-40B4-BE49-F238E27FC236}">
              <a16:creationId xmlns="" xmlns:a16="http://schemas.microsoft.com/office/drawing/2014/main" id="{00000000-0008-0000-0600-000036010000}"/>
            </a:ext>
          </a:extLst>
        </xdr:cNvPr>
        <xdr:cNvSpPr/>
      </xdr:nvSpPr>
      <xdr:spPr>
        <a:xfrm>
          <a:off x="7810500" y="5761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25301</xdr:rowOff>
    </xdr:from>
    <xdr:ext cx="599010" cy="259045"/>
    <xdr:sp macro="" textlink="">
      <xdr:nvSpPr>
        <xdr:cNvPr id="311" name="テキスト ボックス 310">
          <a:extLst>
            <a:ext uri="{FF2B5EF4-FFF2-40B4-BE49-F238E27FC236}">
              <a16:creationId xmlns="" xmlns:a16="http://schemas.microsoft.com/office/drawing/2014/main" id="{00000000-0008-0000-0600-000037010000}"/>
            </a:ext>
          </a:extLst>
        </xdr:cNvPr>
        <xdr:cNvSpPr txBox="1"/>
      </xdr:nvSpPr>
      <xdr:spPr>
        <a:xfrm>
          <a:off x="7561795" y="5854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126962</xdr:rowOff>
    </xdr:from>
    <xdr:to>
      <xdr:col>36</xdr:col>
      <xdr:colOff>165100</xdr:colOff>
      <xdr:row>37</xdr:row>
      <xdr:rowOff>57112</xdr:rowOff>
    </xdr:to>
    <xdr:sp macro="" textlink="">
      <xdr:nvSpPr>
        <xdr:cNvPr id="312" name="楕円 311">
          <a:extLst>
            <a:ext uri="{FF2B5EF4-FFF2-40B4-BE49-F238E27FC236}">
              <a16:creationId xmlns="" xmlns:a16="http://schemas.microsoft.com/office/drawing/2014/main" id="{00000000-0008-0000-0600-000038010000}"/>
            </a:ext>
          </a:extLst>
        </xdr:cNvPr>
        <xdr:cNvSpPr/>
      </xdr:nvSpPr>
      <xdr:spPr>
        <a:xfrm>
          <a:off x="6921500" y="6299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48239</xdr:rowOff>
    </xdr:from>
    <xdr:ext cx="534377" cy="259045"/>
    <xdr:sp macro="" textlink="">
      <xdr:nvSpPr>
        <xdr:cNvPr id="313" name="テキスト ボックス 312">
          <a:extLst>
            <a:ext uri="{FF2B5EF4-FFF2-40B4-BE49-F238E27FC236}">
              <a16:creationId xmlns="" xmlns:a16="http://schemas.microsoft.com/office/drawing/2014/main" id="{00000000-0008-0000-0600-000039010000}"/>
            </a:ext>
          </a:extLst>
        </xdr:cNvPr>
        <xdr:cNvSpPr txBox="1"/>
      </xdr:nvSpPr>
      <xdr:spPr>
        <a:xfrm>
          <a:off x="6705111" y="6391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4" name="正方形/長方形 313">
          <a:extLst>
            <a:ext uri="{FF2B5EF4-FFF2-40B4-BE49-F238E27FC236}">
              <a16:creationId xmlns="" xmlns:a16="http://schemas.microsoft.com/office/drawing/2014/main" id="{00000000-0008-0000-0600-00003A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5" name="正方形/長方形 314">
          <a:extLst>
            <a:ext uri="{FF2B5EF4-FFF2-40B4-BE49-F238E27FC236}">
              <a16:creationId xmlns="" xmlns:a16="http://schemas.microsoft.com/office/drawing/2014/main" id="{00000000-0008-0000-0600-00003B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6" name="正方形/長方形 315">
          <a:extLst>
            <a:ext uri="{FF2B5EF4-FFF2-40B4-BE49-F238E27FC236}">
              <a16:creationId xmlns="" xmlns:a16="http://schemas.microsoft.com/office/drawing/2014/main" id="{00000000-0008-0000-0600-00003C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7" name="正方形/長方形 316">
          <a:extLst>
            <a:ext uri="{FF2B5EF4-FFF2-40B4-BE49-F238E27FC236}">
              <a16:creationId xmlns="" xmlns:a16="http://schemas.microsoft.com/office/drawing/2014/main" id="{00000000-0008-0000-0600-00003D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8" name="正方形/長方形 317">
          <a:extLst>
            <a:ext uri="{FF2B5EF4-FFF2-40B4-BE49-F238E27FC236}">
              <a16:creationId xmlns="" xmlns:a16="http://schemas.microsoft.com/office/drawing/2014/main" id="{00000000-0008-0000-0600-00003E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9" name="正方形/長方形 318">
          <a:extLst>
            <a:ext uri="{FF2B5EF4-FFF2-40B4-BE49-F238E27FC236}">
              <a16:creationId xmlns="" xmlns:a16="http://schemas.microsoft.com/office/drawing/2014/main" id="{00000000-0008-0000-0600-00003F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0" name="正方形/長方形 319">
          <a:extLst>
            <a:ext uri="{FF2B5EF4-FFF2-40B4-BE49-F238E27FC236}">
              <a16:creationId xmlns="" xmlns:a16="http://schemas.microsoft.com/office/drawing/2014/main" id="{00000000-0008-0000-0600-000040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1" name="正方形/長方形 320">
          <a:extLst>
            <a:ext uri="{FF2B5EF4-FFF2-40B4-BE49-F238E27FC236}">
              <a16:creationId xmlns="" xmlns:a16="http://schemas.microsoft.com/office/drawing/2014/main" id="{00000000-0008-0000-0600-000041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2" name="テキスト ボックス 321">
          <a:extLst>
            <a:ext uri="{FF2B5EF4-FFF2-40B4-BE49-F238E27FC236}">
              <a16:creationId xmlns="" xmlns:a16="http://schemas.microsoft.com/office/drawing/2014/main" id="{00000000-0008-0000-0600-000042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3" name="直線コネクタ 322">
          <a:extLst>
            <a:ext uri="{FF2B5EF4-FFF2-40B4-BE49-F238E27FC236}">
              <a16:creationId xmlns="" xmlns:a16="http://schemas.microsoft.com/office/drawing/2014/main" id="{00000000-0008-0000-0600-000043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4" name="直線コネクタ 323">
          <a:extLst>
            <a:ext uri="{FF2B5EF4-FFF2-40B4-BE49-F238E27FC236}">
              <a16:creationId xmlns="" xmlns:a16="http://schemas.microsoft.com/office/drawing/2014/main" id="{00000000-0008-0000-0600-000044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5" name="テキスト ボックス 324">
          <a:extLst>
            <a:ext uri="{FF2B5EF4-FFF2-40B4-BE49-F238E27FC236}">
              <a16:creationId xmlns="" xmlns:a16="http://schemas.microsoft.com/office/drawing/2014/main" id="{00000000-0008-0000-0600-000045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6" name="直線コネクタ 325">
          <a:extLst>
            <a:ext uri="{FF2B5EF4-FFF2-40B4-BE49-F238E27FC236}">
              <a16:creationId xmlns="" xmlns:a16="http://schemas.microsoft.com/office/drawing/2014/main" id="{00000000-0008-0000-0600-000046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7" name="テキスト ボックス 326">
          <a:extLst>
            <a:ext uri="{FF2B5EF4-FFF2-40B4-BE49-F238E27FC236}">
              <a16:creationId xmlns="" xmlns:a16="http://schemas.microsoft.com/office/drawing/2014/main" id="{00000000-0008-0000-0600-000047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8" name="直線コネクタ 327">
          <a:extLst>
            <a:ext uri="{FF2B5EF4-FFF2-40B4-BE49-F238E27FC236}">
              <a16:creationId xmlns="" xmlns:a16="http://schemas.microsoft.com/office/drawing/2014/main" id="{00000000-0008-0000-0600-000048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29" name="テキスト ボックス 328">
          <a:extLst>
            <a:ext uri="{FF2B5EF4-FFF2-40B4-BE49-F238E27FC236}">
              <a16:creationId xmlns="" xmlns:a16="http://schemas.microsoft.com/office/drawing/2014/main" id="{00000000-0008-0000-0600-000049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0" name="直線コネクタ 329">
          <a:extLst>
            <a:ext uri="{FF2B5EF4-FFF2-40B4-BE49-F238E27FC236}">
              <a16:creationId xmlns="" xmlns:a16="http://schemas.microsoft.com/office/drawing/2014/main" id="{00000000-0008-0000-0600-00004A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1" name="テキスト ボックス 330">
          <a:extLst>
            <a:ext uri="{FF2B5EF4-FFF2-40B4-BE49-F238E27FC236}">
              <a16:creationId xmlns="" xmlns:a16="http://schemas.microsoft.com/office/drawing/2014/main" id="{00000000-0008-0000-0600-00004B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2" name="直線コネクタ 331">
          <a:extLst>
            <a:ext uri="{FF2B5EF4-FFF2-40B4-BE49-F238E27FC236}">
              <a16:creationId xmlns="" xmlns:a16="http://schemas.microsoft.com/office/drawing/2014/main" id="{00000000-0008-0000-0600-00004C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3" name="テキスト ボックス 332">
          <a:extLst>
            <a:ext uri="{FF2B5EF4-FFF2-40B4-BE49-F238E27FC236}">
              <a16:creationId xmlns="" xmlns:a16="http://schemas.microsoft.com/office/drawing/2014/main" id="{00000000-0008-0000-0600-00004D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a:extLst>
            <a:ext uri="{FF2B5EF4-FFF2-40B4-BE49-F238E27FC236}">
              <a16:creationId xmlns="" xmlns:a16="http://schemas.microsoft.com/office/drawing/2014/main" id="{00000000-0008-0000-0600-00004E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5" name="テキスト ボックス 334">
          <a:extLst>
            <a:ext uri="{FF2B5EF4-FFF2-40B4-BE49-F238E27FC236}">
              <a16:creationId xmlns="" xmlns:a16="http://schemas.microsoft.com/office/drawing/2014/main" id="{00000000-0008-0000-0600-00004F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普通建設事業費グラフ枠">
          <a:extLst>
            <a:ext uri="{FF2B5EF4-FFF2-40B4-BE49-F238E27FC236}">
              <a16:creationId xmlns="" xmlns:a16="http://schemas.microsoft.com/office/drawing/2014/main" id="{00000000-0008-0000-0600-000050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111590</xdr:rowOff>
    </xdr:from>
    <xdr:to>
      <xdr:col>54</xdr:col>
      <xdr:colOff>189865</xdr:colOff>
      <xdr:row>58</xdr:row>
      <xdr:rowOff>89606</xdr:rowOff>
    </xdr:to>
    <xdr:cxnSp macro="">
      <xdr:nvCxnSpPr>
        <xdr:cNvPr id="337" name="直線コネクタ 336">
          <a:extLst>
            <a:ext uri="{FF2B5EF4-FFF2-40B4-BE49-F238E27FC236}">
              <a16:creationId xmlns="" xmlns:a16="http://schemas.microsoft.com/office/drawing/2014/main" id="{00000000-0008-0000-0600-000051010000}"/>
            </a:ext>
          </a:extLst>
        </xdr:cNvPr>
        <xdr:cNvCxnSpPr/>
      </xdr:nvCxnSpPr>
      <xdr:spPr>
        <a:xfrm flipV="1">
          <a:off x="10475595" y="8684090"/>
          <a:ext cx="1270" cy="1349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93433</xdr:rowOff>
    </xdr:from>
    <xdr:ext cx="534377" cy="259045"/>
    <xdr:sp macro="" textlink="">
      <xdr:nvSpPr>
        <xdr:cNvPr id="338" name="普通建設事業費最小値テキスト">
          <a:extLst>
            <a:ext uri="{FF2B5EF4-FFF2-40B4-BE49-F238E27FC236}">
              <a16:creationId xmlns="" xmlns:a16="http://schemas.microsoft.com/office/drawing/2014/main" id="{00000000-0008-0000-0600-000052010000}"/>
            </a:ext>
          </a:extLst>
        </xdr:cNvPr>
        <xdr:cNvSpPr txBox="1"/>
      </xdr:nvSpPr>
      <xdr:spPr>
        <a:xfrm>
          <a:off x="10528300" y="10037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89606</xdr:rowOff>
    </xdr:from>
    <xdr:to>
      <xdr:col>55</xdr:col>
      <xdr:colOff>88900</xdr:colOff>
      <xdr:row>58</xdr:row>
      <xdr:rowOff>89606</xdr:rowOff>
    </xdr:to>
    <xdr:cxnSp macro="">
      <xdr:nvCxnSpPr>
        <xdr:cNvPr id="339" name="直線コネクタ 338">
          <a:extLst>
            <a:ext uri="{FF2B5EF4-FFF2-40B4-BE49-F238E27FC236}">
              <a16:creationId xmlns="" xmlns:a16="http://schemas.microsoft.com/office/drawing/2014/main" id="{00000000-0008-0000-0600-000053010000}"/>
            </a:ext>
          </a:extLst>
        </xdr:cNvPr>
        <xdr:cNvCxnSpPr/>
      </xdr:nvCxnSpPr>
      <xdr:spPr>
        <a:xfrm>
          <a:off x="10388600" y="10033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58267</xdr:rowOff>
    </xdr:from>
    <xdr:ext cx="599010" cy="259045"/>
    <xdr:sp macro="" textlink="">
      <xdr:nvSpPr>
        <xdr:cNvPr id="340" name="普通建設事業費最大値テキスト">
          <a:extLst>
            <a:ext uri="{FF2B5EF4-FFF2-40B4-BE49-F238E27FC236}">
              <a16:creationId xmlns="" xmlns:a16="http://schemas.microsoft.com/office/drawing/2014/main" id="{00000000-0008-0000-0600-000054010000}"/>
            </a:ext>
          </a:extLst>
        </xdr:cNvPr>
        <xdr:cNvSpPr txBox="1"/>
      </xdr:nvSpPr>
      <xdr:spPr>
        <a:xfrm>
          <a:off x="10528300" y="84593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111590</xdr:rowOff>
    </xdr:from>
    <xdr:to>
      <xdr:col>55</xdr:col>
      <xdr:colOff>88900</xdr:colOff>
      <xdr:row>50</xdr:row>
      <xdr:rowOff>111590</xdr:rowOff>
    </xdr:to>
    <xdr:cxnSp macro="">
      <xdr:nvCxnSpPr>
        <xdr:cNvPr id="341" name="直線コネクタ 340">
          <a:extLst>
            <a:ext uri="{FF2B5EF4-FFF2-40B4-BE49-F238E27FC236}">
              <a16:creationId xmlns="" xmlns:a16="http://schemas.microsoft.com/office/drawing/2014/main" id="{00000000-0008-0000-0600-000055010000}"/>
            </a:ext>
          </a:extLst>
        </xdr:cNvPr>
        <xdr:cNvCxnSpPr/>
      </xdr:nvCxnSpPr>
      <xdr:spPr>
        <a:xfrm>
          <a:off x="10388600" y="8684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58349</xdr:rowOff>
    </xdr:from>
    <xdr:to>
      <xdr:col>55</xdr:col>
      <xdr:colOff>0</xdr:colOff>
      <xdr:row>57</xdr:row>
      <xdr:rowOff>101821</xdr:rowOff>
    </xdr:to>
    <xdr:cxnSp macro="">
      <xdr:nvCxnSpPr>
        <xdr:cNvPr id="342" name="直線コネクタ 341">
          <a:extLst>
            <a:ext uri="{FF2B5EF4-FFF2-40B4-BE49-F238E27FC236}">
              <a16:creationId xmlns="" xmlns:a16="http://schemas.microsoft.com/office/drawing/2014/main" id="{00000000-0008-0000-0600-000056010000}"/>
            </a:ext>
          </a:extLst>
        </xdr:cNvPr>
        <xdr:cNvCxnSpPr/>
      </xdr:nvCxnSpPr>
      <xdr:spPr>
        <a:xfrm flipV="1">
          <a:off x="9639300" y="9145199"/>
          <a:ext cx="838200" cy="729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141050</xdr:rowOff>
    </xdr:from>
    <xdr:ext cx="534377" cy="259045"/>
    <xdr:sp macro="" textlink="">
      <xdr:nvSpPr>
        <xdr:cNvPr id="343" name="普通建設事業費平均値テキスト">
          <a:extLst>
            <a:ext uri="{FF2B5EF4-FFF2-40B4-BE49-F238E27FC236}">
              <a16:creationId xmlns="" xmlns:a16="http://schemas.microsoft.com/office/drawing/2014/main" id="{00000000-0008-0000-0600-000057010000}"/>
            </a:ext>
          </a:extLst>
        </xdr:cNvPr>
        <xdr:cNvSpPr txBox="1"/>
      </xdr:nvSpPr>
      <xdr:spPr>
        <a:xfrm>
          <a:off x="10528300" y="95708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162623</xdr:rowOff>
    </xdr:from>
    <xdr:to>
      <xdr:col>55</xdr:col>
      <xdr:colOff>50800</xdr:colOff>
      <xdr:row>56</xdr:row>
      <xdr:rowOff>92773</xdr:rowOff>
    </xdr:to>
    <xdr:sp macro="" textlink="">
      <xdr:nvSpPr>
        <xdr:cNvPr id="344" name="フローチャート: 判断 343">
          <a:extLst>
            <a:ext uri="{FF2B5EF4-FFF2-40B4-BE49-F238E27FC236}">
              <a16:creationId xmlns="" xmlns:a16="http://schemas.microsoft.com/office/drawing/2014/main" id="{00000000-0008-0000-0600-000058010000}"/>
            </a:ext>
          </a:extLst>
        </xdr:cNvPr>
        <xdr:cNvSpPr/>
      </xdr:nvSpPr>
      <xdr:spPr>
        <a:xfrm>
          <a:off x="10426700" y="9592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50</xdr:row>
      <xdr:rowOff>102012</xdr:rowOff>
    </xdr:from>
    <xdr:to>
      <xdr:col>50</xdr:col>
      <xdr:colOff>114300</xdr:colOff>
      <xdr:row>57</xdr:row>
      <xdr:rowOff>101821</xdr:rowOff>
    </xdr:to>
    <xdr:cxnSp macro="">
      <xdr:nvCxnSpPr>
        <xdr:cNvPr id="345" name="直線コネクタ 344">
          <a:extLst>
            <a:ext uri="{FF2B5EF4-FFF2-40B4-BE49-F238E27FC236}">
              <a16:creationId xmlns="" xmlns:a16="http://schemas.microsoft.com/office/drawing/2014/main" id="{00000000-0008-0000-0600-000059010000}"/>
            </a:ext>
          </a:extLst>
        </xdr:cNvPr>
        <xdr:cNvCxnSpPr/>
      </xdr:nvCxnSpPr>
      <xdr:spPr>
        <a:xfrm>
          <a:off x="8750300" y="8674512"/>
          <a:ext cx="889000" cy="1199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1415</xdr:rowOff>
    </xdr:from>
    <xdr:to>
      <xdr:col>50</xdr:col>
      <xdr:colOff>165100</xdr:colOff>
      <xdr:row>56</xdr:row>
      <xdr:rowOff>103015</xdr:rowOff>
    </xdr:to>
    <xdr:sp macro="" textlink="">
      <xdr:nvSpPr>
        <xdr:cNvPr id="346" name="フローチャート: 判断 345">
          <a:extLst>
            <a:ext uri="{FF2B5EF4-FFF2-40B4-BE49-F238E27FC236}">
              <a16:creationId xmlns="" xmlns:a16="http://schemas.microsoft.com/office/drawing/2014/main" id="{00000000-0008-0000-0600-00005A010000}"/>
            </a:ext>
          </a:extLst>
        </xdr:cNvPr>
        <xdr:cNvSpPr/>
      </xdr:nvSpPr>
      <xdr:spPr>
        <a:xfrm>
          <a:off x="9588500" y="960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119542</xdr:rowOff>
    </xdr:from>
    <xdr:ext cx="534377" cy="259045"/>
    <xdr:sp macro="" textlink="">
      <xdr:nvSpPr>
        <xdr:cNvPr id="347" name="テキスト ボックス 346">
          <a:extLst>
            <a:ext uri="{FF2B5EF4-FFF2-40B4-BE49-F238E27FC236}">
              <a16:creationId xmlns="" xmlns:a16="http://schemas.microsoft.com/office/drawing/2014/main" id="{00000000-0008-0000-0600-00005B010000}"/>
            </a:ext>
          </a:extLst>
        </xdr:cNvPr>
        <xdr:cNvSpPr txBox="1"/>
      </xdr:nvSpPr>
      <xdr:spPr>
        <a:xfrm>
          <a:off x="9372111" y="9377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50</xdr:row>
      <xdr:rowOff>102012</xdr:rowOff>
    </xdr:from>
    <xdr:to>
      <xdr:col>45</xdr:col>
      <xdr:colOff>177800</xdr:colOff>
      <xdr:row>53</xdr:row>
      <xdr:rowOff>61885</xdr:rowOff>
    </xdr:to>
    <xdr:cxnSp macro="">
      <xdr:nvCxnSpPr>
        <xdr:cNvPr id="348" name="直線コネクタ 347">
          <a:extLst>
            <a:ext uri="{FF2B5EF4-FFF2-40B4-BE49-F238E27FC236}">
              <a16:creationId xmlns="" xmlns:a16="http://schemas.microsoft.com/office/drawing/2014/main" id="{00000000-0008-0000-0600-00005C010000}"/>
            </a:ext>
          </a:extLst>
        </xdr:cNvPr>
        <xdr:cNvCxnSpPr/>
      </xdr:nvCxnSpPr>
      <xdr:spPr>
        <a:xfrm flipV="1">
          <a:off x="7861300" y="8674512"/>
          <a:ext cx="889000" cy="474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97183</xdr:rowOff>
    </xdr:from>
    <xdr:to>
      <xdr:col>46</xdr:col>
      <xdr:colOff>38100</xdr:colOff>
      <xdr:row>56</xdr:row>
      <xdr:rowOff>27333</xdr:rowOff>
    </xdr:to>
    <xdr:sp macro="" textlink="">
      <xdr:nvSpPr>
        <xdr:cNvPr id="349" name="フローチャート: 判断 348">
          <a:extLst>
            <a:ext uri="{FF2B5EF4-FFF2-40B4-BE49-F238E27FC236}">
              <a16:creationId xmlns="" xmlns:a16="http://schemas.microsoft.com/office/drawing/2014/main" id="{00000000-0008-0000-0600-00005D010000}"/>
            </a:ext>
          </a:extLst>
        </xdr:cNvPr>
        <xdr:cNvSpPr/>
      </xdr:nvSpPr>
      <xdr:spPr>
        <a:xfrm>
          <a:off x="8699500" y="9526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18460</xdr:rowOff>
    </xdr:from>
    <xdr:ext cx="534377" cy="259045"/>
    <xdr:sp macro="" textlink="">
      <xdr:nvSpPr>
        <xdr:cNvPr id="350" name="テキスト ボックス 349">
          <a:extLst>
            <a:ext uri="{FF2B5EF4-FFF2-40B4-BE49-F238E27FC236}">
              <a16:creationId xmlns="" xmlns:a16="http://schemas.microsoft.com/office/drawing/2014/main" id="{00000000-0008-0000-0600-00005E010000}"/>
            </a:ext>
          </a:extLst>
        </xdr:cNvPr>
        <xdr:cNvSpPr txBox="1"/>
      </xdr:nvSpPr>
      <xdr:spPr>
        <a:xfrm>
          <a:off x="8483111" y="9619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61885</xdr:rowOff>
    </xdr:from>
    <xdr:to>
      <xdr:col>41</xdr:col>
      <xdr:colOff>50800</xdr:colOff>
      <xdr:row>57</xdr:row>
      <xdr:rowOff>20996</xdr:rowOff>
    </xdr:to>
    <xdr:cxnSp macro="">
      <xdr:nvCxnSpPr>
        <xdr:cNvPr id="351" name="直線コネクタ 350">
          <a:extLst>
            <a:ext uri="{FF2B5EF4-FFF2-40B4-BE49-F238E27FC236}">
              <a16:creationId xmlns="" xmlns:a16="http://schemas.microsoft.com/office/drawing/2014/main" id="{00000000-0008-0000-0600-00005F010000}"/>
            </a:ext>
          </a:extLst>
        </xdr:cNvPr>
        <xdr:cNvCxnSpPr/>
      </xdr:nvCxnSpPr>
      <xdr:spPr>
        <a:xfrm flipV="1">
          <a:off x="6972300" y="9148735"/>
          <a:ext cx="889000" cy="644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54</xdr:row>
      <xdr:rowOff>117491</xdr:rowOff>
    </xdr:from>
    <xdr:to>
      <xdr:col>41</xdr:col>
      <xdr:colOff>101600</xdr:colOff>
      <xdr:row>55</xdr:row>
      <xdr:rowOff>47641</xdr:rowOff>
    </xdr:to>
    <xdr:sp macro="" textlink="">
      <xdr:nvSpPr>
        <xdr:cNvPr id="352" name="フローチャート: 判断 351">
          <a:extLst>
            <a:ext uri="{FF2B5EF4-FFF2-40B4-BE49-F238E27FC236}">
              <a16:creationId xmlns="" xmlns:a16="http://schemas.microsoft.com/office/drawing/2014/main" id="{00000000-0008-0000-0600-000060010000}"/>
            </a:ext>
          </a:extLst>
        </xdr:cNvPr>
        <xdr:cNvSpPr/>
      </xdr:nvSpPr>
      <xdr:spPr>
        <a:xfrm>
          <a:off x="7810500" y="9375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38768</xdr:rowOff>
    </xdr:from>
    <xdr:ext cx="534377" cy="259045"/>
    <xdr:sp macro="" textlink="">
      <xdr:nvSpPr>
        <xdr:cNvPr id="353" name="テキスト ボックス 352">
          <a:extLst>
            <a:ext uri="{FF2B5EF4-FFF2-40B4-BE49-F238E27FC236}">
              <a16:creationId xmlns="" xmlns:a16="http://schemas.microsoft.com/office/drawing/2014/main" id="{00000000-0008-0000-0600-000061010000}"/>
            </a:ext>
          </a:extLst>
        </xdr:cNvPr>
        <xdr:cNvSpPr txBox="1"/>
      </xdr:nvSpPr>
      <xdr:spPr>
        <a:xfrm>
          <a:off x="7594111" y="9468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12974</xdr:rowOff>
    </xdr:from>
    <xdr:to>
      <xdr:col>36</xdr:col>
      <xdr:colOff>165100</xdr:colOff>
      <xdr:row>55</xdr:row>
      <xdr:rowOff>114574</xdr:rowOff>
    </xdr:to>
    <xdr:sp macro="" textlink="">
      <xdr:nvSpPr>
        <xdr:cNvPr id="354" name="フローチャート: 判断 353">
          <a:extLst>
            <a:ext uri="{FF2B5EF4-FFF2-40B4-BE49-F238E27FC236}">
              <a16:creationId xmlns="" xmlns:a16="http://schemas.microsoft.com/office/drawing/2014/main" id="{00000000-0008-0000-0600-000062010000}"/>
            </a:ext>
          </a:extLst>
        </xdr:cNvPr>
        <xdr:cNvSpPr/>
      </xdr:nvSpPr>
      <xdr:spPr>
        <a:xfrm>
          <a:off x="6921500" y="9442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131101</xdr:rowOff>
    </xdr:from>
    <xdr:ext cx="534377" cy="259045"/>
    <xdr:sp macro="" textlink="">
      <xdr:nvSpPr>
        <xdr:cNvPr id="355" name="テキスト ボックス 354">
          <a:extLst>
            <a:ext uri="{FF2B5EF4-FFF2-40B4-BE49-F238E27FC236}">
              <a16:creationId xmlns="" xmlns:a16="http://schemas.microsoft.com/office/drawing/2014/main" id="{00000000-0008-0000-0600-000063010000}"/>
            </a:ext>
          </a:extLst>
        </xdr:cNvPr>
        <xdr:cNvSpPr txBox="1"/>
      </xdr:nvSpPr>
      <xdr:spPr>
        <a:xfrm>
          <a:off x="6705111" y="9217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a:extLst>
            <a:ext uri="{FF2B5EF4-FFF2-40B4-BE49-F238E27FC236}">
              <a16:creationId xmlns="" xmlns:a16="http://schemas.microsoft.com/office/drawing/2014/main" id="{00000000-0008-0000-0600-000064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a:extLst>
            <a:ext uri="{FF2B5EF4-FFF2-40B4-BE49-F238E27FC236}">
              <a16:creationId xmlns="" xmlns:a16="http://schemas.microsoft.com/office/drawing/2014/main" id="{00000000-0008-0000-0600-000065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a:extLst>
            <a:ext uri="{FF2B5EF4-FFF2-40B4-BE49-F238E27FC236}">
              <a16:creationId xmlns="" xmlns:a16="http://schemas.microsoft.com/office/drawing/2014/main" id="{00000000-0008-0000-0600-000066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a:extLst>
            <a:ext uri="{FF2B5EF4-FFF2-40B4-BE49-F238E27FC236}">
              <a16:creationId xmlns="" xmlns:a16="http://schemas.microsoft.com/office/drawing/2014/main" id="{00000000-0008-0000-0600-000067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a:extLst>
            <a:ext uri="{FF2B5EF4-FFF2-40B4-BE49-F238E27FC236}">
              <a16:creationId xmlns="" xmlns:a16="http://schemas.microsoft.com/office/drawing/2014/main" id="{00000000-0008-0000-0600-000068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7549</xdr:rowOff>
    </xdr:from>
    <xdr:to>
      <xdr:col>55</xdr:col>
      <xdr:colOff>50800</xdr:colOff>
      <xdr:row>53</xdr:row>
      <xdr:rowOff>109149</xdr:rowOff>
    </xdr:to>
    <xdr:sp macro="" textlink="">
      <xdr:nvSpPr>
        <xdr:cNvPr id="361" name="楕円 360">
          <a:extLst>
            <a:ext uri="{FF2B5EF4-FFF2-40B4-BE49-F238E27FC236}">
              <a16:creationId xmlns="" xmlns:a16="http://schemas.microsoft.com/office/drawing/2014/main" id="{00000000-0008-0000-0600-000069010000}"/>
            </a:ext>
          </a:extLst>
        </xdr:cNvPr>
        <xdr:cNvSpPr/>
      </xdr:nvSpPr>
      <xdr:spPr>
        <a:xfrm>
          <a:off x="10426700" y="9094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30426</xdr:rowOff>
    </xdr:from>
    <xdr:ext cx="599010" cy="259045"/>
    <xdr:sp macro="" textlink="">
      <xdr:nvSpPr>
        <xdr:cNvPr id="362" name="普通建設事業費該当値テキスト">
          <a:extLst>
            <a:ext uri="{FF2B5EF4-FFF2-40B4-BE49-F238E27FC236}">
              <a16:creationId xmlns="" xmlns:a16="http://schemas.microsoft.com/office/drawing/2014/main" id="{00000000-0008-0000-0600-00006A010000}"/>
            </a:ext>
          </a:extLst>
        </xdr:cNvPr>
        <xdr:cNvSpPr txBox="1"/>
      </xdr:nvSpPr>
      <xdr:spPr>
        <a:xfrm>
          <a:off x="10528300" y="8945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51021</xdr:rowOff>
    </xdr:from>
    <xdr:to>
      <xdr:col>50</xdr:col>
      <xdr:colOff>165100</xdr:colOff>
      <xdr:row>57</xdr:row>
      <xdr:rowOff>152621</xdr:rowOff>
    </xdr:to>
    <xdr:sp macro="" textlink="">
      <xdr:nvSpPr>
        <xdr:cNvPr id="363" name="楕円 362">
          <a:extLst>
            <a:ext uri="{FF2B5EF4-FFF2-40B4-BE49-F238E27FC236}">
              <a16:creationId xmlns="" xmlns:a16="http://schemas.microsoft.com/office/drawing/2014/main" id="{00000000-0008-0000-0600-00006B010000}"/>
            </a:ext>
          </a:extLst>
        </xdr:cNvPr>
        <xdr:cNvSpPr/>
      </xdr:nvSpPr>
      <xdr:spPr>
        <a:xfrm>
          <a:off x="9588500" y="9823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143748</xdr:rowOff>
    </xdr:from>
    <xdr:ext cx="534377" cy="259045"/>
    <xdr:sp macro="" textlink="">
      <xdr:nvSpPr>
        <xdr:cNvPr id="364" name="テキスト ボックス 363">
          <a:extLst>
            <a:ext uri="{FF2B5EF4-FFF2-40B4-BE49-F238E27FC236}">
              <a16:creationId xmlns="" xmlns:a16="http://schemas.microsoft.com/office/drawing/2014/main" id="{00000000-0008-0000-0600-00006C010000}"/>
            </a:ext>
          </a:extLst>
        </xdr:cNvPr>
        <xdr:cNvSpPr txBox="1"/>
      </xdr:nvSpPr>
      <xdr:spPr>
        <a:xfrm>
          <a:off x="9372111" y="9916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50</xdr:row>
      <xdr:rowOff>51212</xdr:rowOff>
    </xdr:from>
    <xdr:to>
      <xdr:col>46</xdr:col>
      <xdr:colOff>38100</xdr:colOff>
      <xdr:row>50</xdr:row>
      <xdr:rowOff>152812</xdr:rowOff>
    </xdr:to>
    <xdr:sp macro="" textlink="">
      <xdr:nvSpPr>
        <xdr:cNvPr id="365" name="楕円 364">
          <a:extLst>
            <a:ext uri="{FF2B5EF4-FFF2-40B4-BE49-F238E27FC236}">
              <a16:creationId xmlns="" xmlns:a16="http://schemas.microsoft.com/office/drawing/2014/main" id="{00000000-0008-0000-0600-00006D010000}"/>
            </a:ext>
          </a:extLst>
        </xdr:cNvPr>
        <xdr:cNvSpPr/>
      </xdr:nvSpPr>
      <xdr:spPr>
        <a:xfrm>
          <a:off x="8699500" y="8623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48</xdr:row>
      <xdr:rowOff>169339</xdr:rowOff>
    </xdr:from>
    <xdr:ext cx="599010" cy="259045"/>
    <xdr:sp macro="" textlink="">
      <xdr:nvSpPr>
        <xdr:cNvPr id="366" name="テキスト ボックス 365">
          <a:extLst>
            <a:ext uri="{FF2B5EF4-FFF2-40B4-BE49-F238E27FC236}">
              <a16:creationId xmlns="" xmlns:a16="http://schemas.microsoft.com/office/drawing/2014/main" id="{00000000-0008-0000-0600-00006E010000}"/>
            </a:ext>
          </a:extLst>
        </xdr:cNvPr>
        <xdr:cNvSpPr txBox="1"/>
      </xdr:nvSpPr>
      <xdr:spPr>
        <a:xfrm>
          <a:off x="8450795" y="8398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11085</xdr:rowOff>
    </xdr:from>
    <xdr:to>
      <xdr:col>41</xdr:col>
      <xdr:colOff>101600</xdr:colOff>
      <xdr:row>53</xdr:row>
      <xdr:rowOff>112685</xdr:rowOff>
    </xdr:to>
    <xdr:sp macro="" textlink="">
      <xdr:nvSpPr>
        <xdr:cNvPr id="367" name="楕円 366">
          <a:extLst>
            <a:ext uri="{FF2B5EF4-FFF2-40B4-BE49-F238E27FC236}">
              <a16:creationId xmlns="" xmlns:a16="http://schemas.microsoft.com/office/drawing/2014/main" id="{00000000-0008-0000-0600-00006F010000}"/>
            </a:ext>
          </a:extLst>
        </xdr:cNvPr>
        <xdr:cNvSpPr/>
      </xdr:nvSpPr>
      <xdr:spPr>
        <a:xfrm>
          <a:off x="7810500" y="9097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51</xdr:row>
      <xdr:rowOff>129212</xdr:rowOff>
    </xdr:from>
    <xdr:ext cx="599010" cy="259045"/>
    <xdr:sp macro="" textlink="">
      <xdr:nvSpPr>
        <xdr:cNvPr id="368" name="テキスト ボックス 367">
          <a:extLst>
            <a:ext uri="{FF2B5EF4-FFF2-40B4-BE49-F238E27FC236}">
              <a16:creationId xmlns="" xmlns:a16="http://schemas.microsoft.com/office/drawing/2014/main" id="{00000000-0008-0000-0600-000070010000}"/>
            </a:ext>
          </a:extLst>
        </xdr:cNvPr>
        <xdr:cNvSpPr txBox="1"/>
      </xdr:nvSpPr>
      <xdr:spPr>
        <a:xfrm>
          <a:off x="7561795" y="8873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141646</xdr:rowOff>
    </xdr:from>
    <xdr:to>
      <xdr:col>36</xdr:col>
      <xdr:colOff>165100</xdr:colOff>
      <xdr:row>57</xdr:row>
      <xdr:rowOff>71796</xdr:rowOff>
    </xdr:to>
    <xdr:sp macro="" textlink="">
      <xdr:nvSpPr>
        <xdr:cNvPr id="369" name="楕円 368">
          <a:extLst>
            <a:ext uri="{FF2B5EF4-FFF2-40B4-BE49-F238E27FC236}">
              <a16:creationId xmlns="" xmlns:a16="http://schemas.microsoft.com/office/drawing/2014/main" id="{00000000-0008-0000-0600-000071010000}"/>
            </a:ext>
          </a:extLst>
        </xdr:cNvPr>
        <xdr:cNvSpPr/>
      </xdr:nvSpPr>
      <xdr:spPr>
        <a:xfrm>
          <a:off x="6921500" y="9742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62923</xdr:rowOff>
    </xdr:from>
    <xdr:ext cx="534377" cy="259045"/>
    <xdr:sp macro="" textlink="">
      <xdr:nvSpPr>
        <xdr:cNvPr id="370" name="テキスト ボックス 369">
          <a:extLst>
            <a:ext uri="{FF2B5EF4-FFF2-40B4-BE49-F238E27FC236}">
              <a16:creationId xmlns="" xmlns:a16="http://schemas.microsoft.com/office/drawing/2014/main" id="{00000000-0008-0000-0600-000072010000}"/>
            </a:ext>
          </a:extLst>
        </xdr:cNvPr>
        <xdr:cNvSpPr txBox="1"/>
      </xdr:nvSpPr>
      <xdr:spPr>
        <a:xfrm>
          <a:off x="6705111" y="9835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a:extLst>
            <a:ext uri="{FF2B5EF4-FFF2-40B4-BE49-F238E27FC236}">
              <a16:creationId xmlns="" xmlns:a16="http://schemas.microsoft.com/office/drawing/2014/main" id="{00000000-0008-0000-0600-000073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a:extLst>
            <a:ext uri="{FF2B5EF4-FFF2-40B4-BE49-F238E27FC236}">
              <a16:creationId xmlns="" xmlns:a16="http://schemas.microsoft.com/office/drawing/2014/main" id="{00000000-0008-0000-0600-000074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a:extLst>
            <a:ext uri="{FF2B5EF4-FFF2-40B4-BE49-F238E27FC236}">
              <a16:creationId xmlns="" xmlns:a16="http://schemas.microsoft.com/office/drawing/2014/main" id="{00000000-0008-0000-0600-000075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a:extLst>
            <a:ext uri="{FF2B5EF4-FFF2-40B4-BE49-F238E27FC236}">
              <a16:creationId xmlns="" xmlns:a16="http://schemas.microsoft.com/office/drawing/2014/main" id="{00000000-0008-0000-0600-000076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a:extLst>
            <a:ext uri="{FF2B5EF4-FFF2-40B4-BE49-F238E27FC236}">
              <a16:creationId xmlns="" xmlns:a16="http://schemas.microsoft.com/office/drawing/2014/main" id="{00000000-0008-0000-0600-000077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a:extLst>
            <a:ext uri="{FF2B5EF4-FFF2-40B4-BE49-F238E27FC236}">
              <a16:creationId xmlns="" xmlns:a16="http://schemas.microsoft.com/office/drawing/2014/main" id="{00000000-0008-0000-0600-000078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a:extLst>
            <a:ext uri="{FF2B5EF4-FFF2-40B4-BE49-F238E27FC236}">
              <a16:creationId xmlns="" xmlns:a16="http://schemas.microsoft.com/office/drawing/2014/main" id="{00000000-0008-0000-0600-000079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a:extLst>
            <a:ext uri="{FF2B5EF4-FFF2-40B4-BE49-F238E27FC236}">
              <a16:creationId xmlns="" xmlns:a16="http://schemas.microsoft.com/office/drawing/2014/main" id="{00000000-0008-0000-0600-00007A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a:extLst>
            <a:ext uri="{FF2B5EF4-FFF2-40B4-BE49-F238E27FC236}">
              <a16:creationId xmlns="" xmlns:a16="http://schemas.microsoft.com/office/drawing/2014/main" id="{00000000-0008-0000-0600-00007B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a:extLst>
            <a:ext uri="{FF2B5EF4-FFF2-40B4-BE49-F238E27FC236}">
              <a16:creationId xmlns="" xmlns:a16="http://schemas.microsoft.com/office/drawing/2014/main" id="{00000000-0008-0000-0600-00007C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1" name="直線コネクタ 380">
          <a:extLst>
            <a:ext uri="{FF2B5EF4-FFF2-40B4-BE49-F238E27FC236}">
              <a16:creationId xmlns="" xmlns:a16="http://schemas.microsoft.com/office/drawing/2014/main" id="{00000000-0008-0000-0600-00007D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2" name="テキスト ボックス 381">
          <a:extLst>
            <a:ext uri="{FF2B5EF4-FFF2-40B4-BE49-F238E27FC236}">
              <a16:creationId xmlns="" xmlns:a16="http://schemas.microsoft.com/office/drawing/2014/main" id="{00000000-0008-0000-0600-00007E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3" name="直線コネクタ 382">
          <a:extLst>
            <a:ext uri="{FF2B5EF4-FFF2-40B4-BE49-F238E27FC236}">
              <a16:creationId xmlns="" xmlns:a16="http://schemas.microsoft.com/office/drawing/2014/main" id="{00000000-0008-0000-0600-00007F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4" name="テキスト ボックス 383">
          <a:extLst>
            <a:ext uri="{FF2B5EF4-FFF2-40B4-BE49-F238E27FC236}">
              <a16:creationId xmlns="" xmlns:a16="http://schemas.microsoft.com/office/drawing/2014/main" id="{00000000-0008-0000-0600-000080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5" name="直線コネクタ 384">
          <a:extLst>
            <a:ext uri="{FF2B5EF4-FFF2-40B4-BE49-F238E27FC236}">
              <a16:creationId xmlns="" xmlns:a16="http://schemas.microsoft.com/office/drawing/2014/main" id="{00000000-0008-0000-0600-000081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6" name="テキスト ボックス 385">
          <a:extLst>
            <a:ext uri="{FF2B5EF4-FFF2-40B4-BE49-F238E27FC236}">
              <a16:creationId xmlns="" xmlns:a16="http://schemas.microsoft.com/office/drawing/2014/main" id="{00000000-0008-0000-0600-000082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7" name="直線コネクタ 386">
          <a:extLst>
            <a:ext uri="{FF2B5EF4-FFF2-40B4-BE49-F238E27FC236}">
              <a16:creationId xmlns="" xmlns:a16="http://schemas.microsoft.com/office/drawing/2014/main" id="{00000000-0008-0000-0600-000083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8" name="テキスト ボックス 387">
          <a:extLst>
            <a:ext uri="{FF2B5EF4-FFF2-40B4-BE49-F238E27FC236}">
              <a16:creationId xmlns="" xmlns:a16="http://schemas.microsoft.com/office/drawing/2014/main" id="{00000000-0008-0000-0600-000084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9" name="直線コネクタ 388">
          <a:extLst>
            <a:ext uri="{FF2B5EF4-FFF2-40B4-BE49-F238E27FC236}">
              <a16:creationId xmlns="" xmlns:a16="http://schemas.microsoft.com/office/drawing/2014/main" id="{00000000-0008-0000-0600-000085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0" name="テキスト ボックス 389">
          <a:extLst>
            <a:ext uri="{FF2B5EF4-FFF2-40B4-BE49-F238E27FC236}">
              <a16:creationId xmlns="" xmlns:a16="http://schemas.microsoft.com/office/drawing/2014/main" id="{00000000-0008-0000-0600-000086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a:extLst>
            <a:ext uri="{FF2B5EF4-FFF2-40B4-BE49-F238E27FC236}">
              <a16:creationId xmlns="" xmlns:a16="http://schemas.microsoft.com/office/drawing/2014/main" id="{00000000-0008-0000-0600-000087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2" name="テキスト ボックス 391">
          <a:extLst>
            <a:ext uri="{FF2B5EF4-FFF2-40B4-BE49-F238E27FC236}">
              <a16:creationId xmlns="" xmlns:a16="http://schemas.microsoft.com/office/drawing/2014/main" id="{00000000-0008-0000-0600-000088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普通建設事業費 （ うち新規整備　）グラフ枠">
          <a:extLst>
            <a:ext uri="{FF2B5EF4-FFF2-40B4-BE49-F238E27FC236}">
              <a16:creationId xmlns="" xmlns:a16="http://schemas.microsoft.com/office/drawing/2014/main" id="{00000000-0008-0000-0600-000089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16885</xdr:rowOff>
    </xdr:from>
    <xdr:to>
      <xdr:col>54</xdr:col>
      <xdr:colOff>189865</xdr:colOff>
      <xdr:row>79</xdr:row>
      <xdr:rowOff>44450</xdr:rowOff>
    </xdr:to>
    <xdr:cxnSp macro="">
      <xdr:nvCxnSpPr>
        <xdr:cNvPr id="394" name="直線コネクタ 393">
          <a:extLst>
            <a:ext uri="{FF2B5EF4-FFF2-40B4-BE49-F238E27FC236}">
              <a16:creationId xmlns="" xmlns:a16="http://schemas.microsoft.com/office/drawing/2014/main" id="{00000000-0008-0000-0600-00008A010000}"/>
            </a:ext>
          </a:extLst>
        </xdr:cNvPr>
        <xdr:cNvCxnSpPr/>
      </xdr:nvCxnSpPr>
      <xdr:spPr>
        <a:xfrm flipV="1">
          <a:off x="10475595" y="12189835"/>
          <a:ext cx="1270" cy="1399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5" name="普通建設事業費 （ うち新規整備　）最小値テキスト">
          <a:extLst>
            <a:ext uri="{FF2B5EF4-FFF2-40B4-BE49-F238E27FC236}">
              <a16:creationId xmlns="" xmlns:a16="http://schemas.microsoft.com/office/drawing/2014/main" id="{00000000-0008-0000-0600-00008B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6" name="直線コネクタ 395">
          <a:extLst>
            <a:ext uri="{FF2B5EF4-FFF2-40B4-BE49-F238E27FC236}">
              <a16:creationId xmlns="" xmlns:a16="http://schemas.microsoft.com/office/drawing/2014/main" id="{00000000-0008-0000-0600-00008C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135012</xdr:rowOff>
    </xdr:from>
    <xdr:ext cx="534377" cy="259045"/>
    <xdr:sp macro="" textlink="">
      <xdr:nvSpPr>
        <xdr:cNvPr id="397" name="普通建設事業費 （ うち新規整備　）最大値テキスト">
          <a:extLst>
            <a:ext uri="{FF2B5EF4-FFF2-40B4-BE49-F238E27FC236}">
              <a16:creationId xmlns="" xmlns:a16="http://schemas.microsoft.com/office/drawing/2014/main" id="{00000000-0008-0000-0600-00008D010000}"/>
            </a:ext>
          </a:extLst>
        </xdr:cNvPr>
        <xdr:cNvSpPr txBox="1"/>
      </xdr:nvSpPr>
      <xdr:spPr>
        <a:xfrm>
          <a:off x="10528300" y="11965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16885</xdr:rowOff>
    </xdr:from>
    <xdr:to>
      <xdr:col>55</xdr:col>
      <xdr:colOff>88900</xdr:colOff>
      <xdr:row>71</xdr:row>
      <xdr:rowOff>16885</xdr:rowOff>
    </xdr:to>
    <xdr:cxnSp macro="">
      <xdr:nvCxnSpPr>
        <xdr:cNvPr id="398" name="直線コネクタ 397">
          <a:extLst>
            <a:ext uri="{FF2B5EF4-FFF2-40B4-BE49-F238E27FC236}">
              <a16:creationId xmlns="" xmlns:a16="http://schemas.microsoft.com/office/drawing/2014/main" id="{00000000-0008-0000-0600-00008E010000}"/>
            </a:ext>
          </a:extLst>
        </xdr:cNvPr>
        <xdr:cNvCxnSpPr/>
      </xdr:nvCxnSpPr>
      <xdr:spPr>
        <a:xfrm>
          <a:off x="10388600" y="12189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26676</xdr:rowOff>
    </xdr:from>
    <xdr:to>
      <xdr:col>55</xdr:col>
      <xdr:colOff>0</xdr:colOff>
      <xdr:row>79</xdr:row>
      <xdr:rowOff>27609</xdr:rowOff>
    </xdr:to>
    <xdr:cxnSp macro="">
      <xdr:nvCxnSpPr>
        <xdr:cNvPr id="399" name="直線コネクタ 398">
          <a:extLst>
            <a:ext uri="{FF2B5EF4-FFF2-40B4-BE49-F238E27FC236}">
              <a16:creationId xmlns="" xmlns:a16="http://schemas.microsoft.com/office/drawing/2014/main" id="{00000000-0008-0000-0600-00008F010000}"/>
            </a:ext>
          </a:extLst>
        </xdr:cNvPr>
        <xdr:cNvCxnSpPr/>
      </xdr:nvCxnSpPr>
      <xdr:spPr>
        <a:xfrm>
          <a:off x="9639300" y="13571226"/>
          <a:ext cx="838200" cy="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98138</xdr:rowOff>
    </xdr:from>
    <xdr:ext cx="534377" cy="259045"/>
    <xdr:sp macro="" textlink="">
      <xdr:nvSpPr>
        <xdr:cNvPr id="400" name="普通建設事業費 （ うち新規整備　）平均値テキスト">
          <a:extLst>
            <a:ext uri="{FF2B5EF4-FFF2-40B4-BE49-F238E27FC236}">
              <a16:creationId xmlns="" xmlns:a16="http://schemas.microsoft.com/office/drawing/2014/main" id="{00000000-0008-0000-0600-000090010000}"/>
            </a:ext>
          </a:extLst>
        </xdr:cNvPr>
        <xdr:cNvSpPr txBox="1"/>
      </xdr:nvSpPr>
      <xdr:spPr>
        <a:xfrm>
          <a:off x="10528300" y="131283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75261</xdr:rowOff>
    </xdr:from>
    <xdr:to>
      <xdr:col>55</xdr:col>
      <xdr:colOff>50800</xdr:colOff>
      <xdr:row>78</xdr:row>
      <xdr:rowOff>5411</xdr:rowOff>
    </xdr:to>
    <xdr:sp macro="" textlink="">
      <xdr:nvSpPr>
        <xdr:cNvPr id="401" name="フローチャート: 判断 400">
          <a:extLst>
            <a:ext uri="{FF2B5EF4-FFF2-40B4-BE49-F238E27FC236}">
              <a16:creationId xmlns="" xmlns:a16="http://schemas.microsoft.com/office/drawing/2014/main" id="{00000000-0008-0000-0600-000091010000}"/>
            </a:ext>
          </a:extLst>
        </xdr:cNvPr>
        <xdr:cNvSpPr/>
      </xdr:nvSpPr>
      <xdr:spPr>
        <a:xfrm>
          <a:off x="10426700" y="13276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163361</xdr:rowOff>
    </xdr:from>
    <xdr:to>
      <xdr:col>50</xdr:col>
      <xdr:colOff>114300</xdr:colOff>
      <xdr:row>79</xdr:row>
      <xdr:rowOff>26676</xdr:rowOff>
    </xdr:to>
    <xdr:cxnSp macro="">
      <xdr:nvCxnSpPr>
        <xdr:cNvPr id="402" name="直線コネクタ 401">
          <a:extLst>
            <a:ext uri="{FF2B5EF4-FFF2-40B4-BE49-F238E27FC236}">
              <a16:creationId xmlns="" xmlns:a16="http://schemas.microsoft.com/office/drawing/2014/main" id="{00000000-0008-0000-0600-000092010000}"/>
            </a:ext>
          </a:extLst>
        </xdr:cNvPr>
        <xdr:cNvCxnSpPr/>
      </xdr:nvCxnSpPr>
      <xdr:spPr>
        <a:xfrm>
          <a:off x="8750300" y="13536461"/>
          <a:ext cx="889000" cy="3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70059</xdr:rowOff>
    </xdr:from>
    <xdr:to>
      <xdr:col>50</xdr:col>
      <xdr:colOff>165100</xdr:colOff>
      <xdr:row>78</xdr:row>
      <xdr:rowOff>209</xdr:rowOff>
    </xdr:to>
    <xdr:sp macro="" textlink="">
      <xdr:nvSpPr>
        <xdr:cNvPr id="403" name="フローチャート: 判断 402">
          <a:extLst>
            <a:ext uri="{FF2B5EF4-FFF2-40B4-BE49-F238E27FC236}">
              <a16:creationId xmlns="" xmlns:a16="http://schemas.microsoft.com/office/drawing/2014/main" id="{00000000-0008-0000-0600-000093010000}"/>
            </a:ext>
          </a:extLst>
        </xdr:cNvPr>
        <xdr:cNvSpPr/>
      </xdr:nvSpPr>
      <xdr:spPr>
        <a:xfrm>
          <a:off x="9588500" y="13271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16736</xdr:rowOff>
    </xdr:from>
    <xdr:ext cx="534377" cy="259045"/>
    <xdr:sp macro="" textlink="">
      <xdr:nvSpPr>
        <xdr:cNvPr id="404" name="テキスト ボックス 403">
          <a:extLst>
            <a:ext uri="{FF2B5EF4-FFF2-40B4-BE49-F238E27FC236}">
              <a16:creationId xmlns="" xmlns:a16="http://schemas.microsoft.com/office/drawing/2014/main" id="{00000000-0008-0000-0600-000094010000}"/>
            </a:ext>
          </a:extLst>
        </xdr:cNvPr>
        <xdr:cNvSpPr txBox="1"/>
      </xdr:nvSpPr>
      <xdr:spPr>
        <a:xfrm>
          <a:off x="9372111" y="13046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90494</xdr:rowOff>
    </xdr:from>
    <xdr:to>
      <xdr:col>45</xdr:col>
      <xdr:colOff>177800</xdr:colOff>
      <xdr:row>78</xdr:row>
      <xdr:rowOff>163361</xdr:rowOff>
    </xdr:to>
    <xdr:cxnSp macro="">
      <xdr:nvCxnSpPr>
        <xdr:cNvPr id="405" name="直線コネクタ 404">
          <a:extLst>
            <a:ext uri="{FF2B5EF4-FFF2-40B4-BE49-F238E27FC236}">
              <a16:creationId xmlns="" xmlns:a16="http://schemas.microsoft.com/office/drawing/2014/main" id="{00000000-0008-0000-0600-000095010000}"/>
            </a:ext>
          </a:extLst>
        </xdr:cNvPr>
        <xdr:cNvCxnSpPr/>
      </xdr:nvCxnSpPr>
      <xdr:spPr>
        <a:xfrm>
          <a:off x="7861300" y="13463594"/>
          <a:ext cx="889000" cy="72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163043</xdr:rowOff>
    </xdr:from>
    <xdr:to>
      <xdr:col>46</xdr:col>
      <xdr:colOff>38100</xdr:colOff>
      <xdr:row>77</xdr:row>
      <xdr:rowOff>93193</xdr:rowOff>
    </xdr:to>
    <xdr:sp macro="" textlink="">
      <xdr:nvSpPr>
        <xdr:cNvPr id="406" name="フローチャート: 判断 405">
          <a:extLst>
            <a:ext uri="{FF2B5EF4-FFF2-40B4-BE49-F238E27FC236}">
              <a16:creationId xmlns="" xmlns:a16="http://schemas.microsoft.com/office/drawing/2014/main" id="{00000000-0008-0000-0600-000096010000}"/>
            </a:ext>
          </a:extLst>
        </xdr:cNvPr>
        <xdr:cNvSpPr/>
      </xdr:nvSpPr>
      <xdr:spPr>
        <a:xfrm>
          <a:off x="8699500" y="13193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109720</xdr:rowOff>
    </xdr:from>
    <xdr:ext cx="534377" cy="259045"/>
    <xdr:sp macro="" textlink="">
      <xdr:nvSpPr>
        <xdr:cNvPr id="407" name="テキスト ボックス 406">
          <a:extLst>
            <a:ext uri="{FF2B5EF4-FFF2-40B4-BE49-F238E27FC236}">
              <a16:creationId xmlns="" xmlns:a16="http://schemas.microsoft.com/office/drawing/2014/main" id="{00000000-0008-0000-0600-000097010000}"/>
            </a:ext>
          </a:extLst>
        </xdr:cNvPr>
        <xdr:cNvSpPr txBox="1"/>
      </xdr:nvSpPr>
      <xdr:spPr>
        <a:xfrm>
          <a:off x="8483111" y="12968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90494</xdr:rowOff>
    </xdr:from>
    <xdr:to>
      <xdr:col>41</xdr:col>
      <xdr:colOff>50800</xdr:colOff>
      <xdr:row>78</xdr:row>
      <xdr:rowOff>165436</xdr:rowOff>
    </xdr:to>
    <xdr:cxnSp macro="">
      <xdr:nvCxnSpPr>
        <xdr:cNvPr id="408" name="直線コネクタ 407">
          <a:extLst>
            <a:ext uri="{FF2B5EF4-FFF2-40B4-BE49-F238E27FC236}">
              <a16:creationId xmlns="" xmlns:a16="http://schemas.microsoft.com/office/drawing/2014/main" id="{00000000-0008-0000-0600-000098010000}"/>
            </a:ext>
          </a:extLst>
        </xdr:cNvPr>
        <xdr:cNvCxnSpPr/>
      </xdr:nvCxnSpPr>
      <xdr:spPr>
        <a:xfrm flipV="1">
          <a:off x="6972300" y="13463594"/>
          <a:ext cx="889000" cy="74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110198</xdr:rowOff>
    </xdr:from>
    <xdr:to>
      <xdr:col>41</xdr:col>
      <xdr:colOff>101600</xdr:colOff>
      <xdr:row>76</xdr:row>
      <xdr:rowOff>40348</xdr:rowOff>
    </xdr:to>
    <xdr:sp macro="" textlink="">
      <xdr:nvSpPr>
        <xdr:cNvPr id="409" name="フローチャート: 判断 408">
          <a:extLst>
            <a:ext uri="{FF2B5EF4-FFF2-40B4-BE49-F238E27FC236}">
              <a16:creationId xmlns="" xmlns:a16="http://schemas.microsoft.com/office/drawing/2014/main" id="{00000000-0008-0000-0600-000099010000}"/>
            </a:ext>
          </a:extLst>
        </xdr:cNvPr>
        <xdr:cNvSpPr/>
      </xdr:nvSpPr>
      <xdr:spPr>
        <a:xfrm>
          <a:off x="7810500" y="12968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56875</xdr:rowOff>
    </xdr:from>
    <xdr:ext cx="534377" cy="259045"/>
    <xdr:sp macro="" textlink="">
      <xdr:nvSpPr>
        <xdr:cNvPr id="410" name="テキスト ボックス 409">
          <a:extLst>
            <a:ext uri="{FF2B5EF4-FFF2-40B4-BE49-F238E27FC236}">
              <a16:creationId xmlns="" xmlns:a16="http://schemas.microsoft.com/office/drawing/2014/main" id="{00000000-0008-0000-0600-00009A010000}"/>
            </a:ext>
          </a:extLst>
        </xdr:cNvPr>
        <xdr:cNvSpPr txBox="1"/>
      </xdr:nvSpPr>
      <xdr:spPr>
        <a:xfrm>
          <a:off x="7594111" y="12744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92386</xdr:rowOff>
    </xdr:from>
    <xdr:to>
      <xdr:col>36</xdr:col>
      <xdr:colOff>165100</xdr:colOff>
      <xdr:row>76</xdr:row>
      <xdr:rowOff>22535</xdr:rowOff>
    </xdr:to>
    <xdr:sp macro="" textlink="">
      <xdr:nvSpPr>
        <xdr:cNvPr id="411" name="フローチャート: 判断 410">
          <a:extLst>
            <a:ext uri="{FF2B5EF4-FFF2-40B4-BE49-F238E27FC236}">
              <a16:creationId xmlns="" xmlns:a16="http://schemas.microsoft.com/office/drawing/2014/main" id="{00000000-0008-0000-0600-00009B010000}"/>
            </a:ext>
          </a:extLst>
        </xdr:cNvPr>
        <xdr:cNvSpPr/>
      </xdr:nvSpPr>
      <xdr:spPr>
        <a:xfrm>
          <a:off x="6921500" y="1295113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39063</xdr:rowOff>
    </xdr:from>
    <xdr:ext cx="534377" cy="259045"/>
    <xdr:sp macro="" textlink="">
      <xdr:nvSpPr>
        <xdr:cNvPr id="412" name="テキスト ボックス 411">
          <a:extLst>
            <a:ext uri="{FF2B5EF4-FFF2-40B4-BE49-F238E27FC236}">
              <a16:creationId xmlns="" xmlns:a16="http://schemas.microsoft.com/office/drawing/2014/main" id="{00000000-0008-0000-0600-00009C010000}"/>
            </a:ext>
          </a:extLst>
        </xdr:cNvPr>
        <xdr:cNvSpPr txBox="1"/>
      </xdr:nvSpPr>
      <xdr:spPr>
        <a:xfrm>
          <a:off x="6705111" y="12726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a:extLst>
            <a:ext uri="{FF2B5EF4-FFF2-40B4-BE49-F238E27FC236}">
              <a16:creationId xmlns="" xmlns:a16="http://schemas.microsoft.com/office/drawing/2014/main" id="{00000000-0008-0000-0600-00009D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a:extLst>
            <a:ext uri="{FF2B5EF4-FFF2-40B4-BE49-F238E27FC236}">
              <a16:creationId xmlns="" xmlns:a16="http://schemas.microsoft.com/office/drawing/2014/main" id="{00000000-0008-0000-0600-00009E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a:extLst>
            <a:ext uri="{FF2B5EF4-FFF2-40B4-BE49-F238E27FC236}">
              <a16:creationId xmlns="" xmlns:a16="http://schemas.microsoft.com/office/drawing/2014/main" id="{00000000-0008-0000-0600-00009F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a:extLst>
            <a:ext uri="{FF2B5EF4-FFF2-40B4-BE49-F238E27FC236}">
              <a16:creationId xmlns="" xmlns:a16="http://schemas.microsoft.com/office/drawing/2014/main" id="{00000000-0008-0000-0600-0000A0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a:extLst>
            <a:ext uri="{FF2B5EF4-FFF2-40B4-BE49-F238E27FC236}">
              <a16:creationId xmlns="" xmlns:a16="http://schemas.microsoft.com/office/drawing/2014/main" id="{00000000-0008-0000-0600-0000A1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148259</xdr:rowOff>
    </xdr:from>
    <xdr:to>
      <xdr:col>55</xdr:col>
      <xdr:colOff>50800</xdr:colOff>
      <xdr:row>79</xdr:row>
      <xdr:rowOff>78409</xdr:rowOff>
    </xdr:to>
    <xdr:sp macro="" textlink="">
      <xdr:nvSpPr>
        <xdr:cNvPr id="418" name="楕円 417">
          <a:extLst>
            <a:ext uri="{FF2B5EF4-FFF2-40B4-BE49-F238E27FC236}">
              <a16:creationId xmlns="" xmlns:a16="http://schemas.microsoft.com/office/drawing/2014/main" id="{00000000-0008-0000-0600-0000A2010000}"/>
            </a:ext>
          </a:extLst>
        </xdr:cNvPr>
        <xdr:cNvSpPr/>
      </xdr:nvSpPr>
      <xdr:spPr>
        <a:xfrm>
          <a:off x="10426700" y="13521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63186</xdr:rowOff>
    </xdr:from>
    <xdr:ext cx="378565" cy="259045"/>
    <xdr:sp macro="" textlink="">
      <xdr:nvSpPr>
        <xdr:cNvPr id="419" name="普通建設事業費 （ うち新規整備　）該当値テキスト">
          <a:extLst>
            <a:ext uri="{FF2B5EF4-FFF2-40B4-BE49-F238E27FC236}">
              <a16:creationId xmlns="" xmlns:a16="http://schemas.microsoft.com/office/drawing/2014/main" id="{00000000-0008-0000-0600-0000A3010000}"/>
            </a:ext>
          </a:extLst>
        </xdr:cNvPr>
        <xdr:cNvSpPr txBox="1"/>
      </xdr:nvSpPr>
      <xdr:spPr>
        <a:xfrm>
          <a:off x="10528300" y="134362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147326</xdr:rowOff>
    </xdr:from>
    <xdr:to>
      <xdr:col>50</xdr:col>
      <xdr:colOff>165100</xdr:colOff>
      <xdr:row>79</xdr:row>
      <xdr:rowOff>77476</xdr:rowOff>
    </xdr:to>
    <xdr:sp macro="" textlink="">
      <xdr:nvSpPr>
        <xdr:cNvPr id="420" name="楕円 419">
          <a:extLst>
            <a:ext uri="{FF2B5EF4-FFF2-40B4-BE49-F238E27FC236}">
              <a16:creationId xmlns="" xmlns:a16="http://schemas.microsoft.com/office/drawing/2014/main" id="{00000000-0008-0000-0600-0000A4010000}"/>
            </a:ext>
          </a:extLst>
        </xdr:cNvPr>
        <xdr:cNvSpPr/>
      </xdr:nvSpPr>
      <xdr:spPr>
        <a:xfrm>
          <a:off x="9588500" y="13520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68603</xdr:rowOff>
    </xdr:from>
    <xdr:ext cx="378565" cy="259045"/>
    <xdr:sp macro="" textlink="">
      <xdr:nvSpPr>
        <xdr:cNvPr id="421" name="テキスト ボックス 420">
          <a:extLst>
            <a:ext uri="{FF2B5EF4-FFF2-40B4-BE49-F238E27FC236}">
              <a16:creationId xmlns="" xmlns:a16="http://schemas.microsoft.com/office/drawing/2014/main" id="{00000000-0008-0000-0600-0000A5010000}"/>
            </a:ext>
          </a:extLst>
        </xdr:cNvPr>
        <xdr:cNvSpPr txBox="1"/>
      </xdr:nvSpPr>
      <xdr:spPr>
        <a:xfrm>
          <a:off x="9450017" y="136131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112561</xdr:rowOff>
    </xdr:from>
    <xdr:to>
      <xdr:col>46</xdr:col>
      <xdr:colOff>38100</xdr:colOff>
      <xdr:row>79</xdr:row>
      <xdr:rowOff>42711</xdr:rowOff>
    </xdr:to>
    <xdr:sp macro="" textlink="">
      <xdr:nvSpPr>
        <xdr:cNvPr id="422" name="楕円 421">
          <a:extLst>
            <a:ext uri="{FF2B5EF4-FFF2-40B4-BE49-F238E27FC236}">
              <a16:creationId xmlns="" xmlns:a16="http://schemas.microsoft.com/office/drawing/2014/main" id="{00000000-0008-0000-0600-0000A6010000}"/>
            </a:ext>
          </a:extLst>
        </xdr:cNvPr>
        <xdr:cNvSpPr/>
      </xdr:nvSpPr>
      <xdr:spPr>
        <a:xfrm>
          <a:off x="8699500" y="13485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33838</xdr:rowOff>
    </xdr:from>
    <xdr:ext cx="469744" cy="259045"/>
    <xdr:sp macro="" textlink="">
      <xdr:nvSpPr>
        <xdr:cNvPr id="423" name="テキスト ボックス 422">
          <a:extLst>
            <a:ext uri="{FF2B5EF4-FFF2-40B4-BE49-F238E27FC236}">
              <a16:creationId xmlns="" xmlns:a16="http://schemas.microsoft.com/office/drawing/2014/main" id="{00000000-0008-0000-0600-0000A7010000}"/>
            </a:ext>
          </a:extLst>
        </xdr:cNvPr>
        <xdr:cNvSpPr txBox="1"/>
      </xdr:nvSpPr>
      <xdr:spPr>
        <a:xfrm>
          <a:off x="8515428" y="13578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39694</xdr:rowOff>
    </xdr:from>
    <xdr:to>
      <xdr:col>41</xdr:col>
      <xdr:colOff>101600</xdr:colOff>
      <xdr:row>78</xdr:row>
      <xdr:rowOff>141294</xdr:rowOff>
    </xdr:to>
    <xdr:sp macro="" textlink="">
      <xdr:nvSpPr>
        <xdr:cNvPr id="424" name="楕円 423">
          <a:extLst>
            <a:ext uri="{FF2B5EF4-FFF2-40B4-BE49-F238E27FC236}">
              <a16:creationId xmlns="" xmlns:a16="http://schemas.microsoft.com/office/drawing/2014/main" id="{00000000-0008-0000-0600-0000A8010000}"/>
            </a:ext>
          </a:extLst>
        </xdr:cNvPr>
        <xdr:cNvSpPr/>
      </xdr:nvSpPr>
      <xdr:spPr>
        <a:xfrm>
          <a:off x="7810500" y="13412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132421</xdr:rowOff>
    </xdr:from>
    <xdr:ext cx="469744" cy="259045"/>
    <xdr:sp macro="" textlink="">
      <xdr:nvSpPr>
        <xdr:cNvPr id="425" name="テキスト ボックス 424">
          <a:extLst>
            <a:ext uri="{FF2B5EF4-FFF2-40B4-BE49-F238E27FC236}">
              <a16:creationId xmlns="" xmlns:a16="http://schemas.microsoft.com/office/drawing/2014/main" id="{00000000-0008-0000-0600-0000A9010000}"/>
            </a:ext>
          </a:extLst>
        </xdr:cNvPr>
        <xdr:cNvSpPr txBox="1"/>
      </xdr:nvSpPr>
      <xdr:spPr>
        <a:xfrm>
          <a:off x="7626428" y="13505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114636</xdr:rowOff>
    </xdr:from>
    <xdr:to>
      <xdr:col>36</xdr:col>
      <xdr:colOff>165100</xdr:colOff>
      <xdr:row>79</xdr:row>
      <xdr:rowOff>44786</xdr:rowOff>
    </xdr:to>
    <xdr:sp macro="" textlink="">
      <xdr:nvSpPr>
        <xdr:cNvPr id="426" name="楕円 425">
          <a:extLst>
            <a:ext uri="{FF2B5EF4-FFF2-40B4-BE49-F238E27FC236}">
              <a16:creationId xmlns="" xmlns:a16="http://schemas.microsoft.com/office/drawing/2014/main" id="{00000000-0008-0000-0600-0000AA010000}"/>
            </a:ext>
          </a:extLst>
        </xdr:cNvPr>
        <xdr:cNvSpPr/>
      </xdr:nvSpPr>
      <xdr:spPr>
        <a:xfrm>
          <a:off x="6921500" y="13487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35913</xdr:rowOff>
    </xdr:from>
    <xdr:ext cx="469744" cy="259045"/>
    <xdr:sp macro="" textlink="">
      <xdr:nvSpPr>
        <xdr:cNvPr id="427" name="テキスト ボックス 426">
          <a:extLst>
            <a:ext uri="{FF2B5EF4-FFF2-40B4-BE49-F238E27FC236}">
              <a16:creationId xmlns="" xmlns:a16="http://schemas.microsoft.com/office/drawing/2014/main" id="{00000000-0008-0000-0600-0000AB010000}"/>
            </a:ext>
          </a:extLst>
        </xdr:cNvPr>
        <xdr:cNvSpPr txBox="1"/>
      </xdr:nvSpPr>
      <xdr:spPr>
        <a:xfrm>
          <a:off x="6737428" y="13580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a:extLst>
            <a:ext uri="{FF2B5EF4-FFF2-40B4-BE49-F238E27FC236}">
              <a16:creationId xmlns="" xmlns:a16="http://schemas.microsoft.com/office/drawing/2014/main" id="{00000000-0008-0000-0600-0000AC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a:extLst>
            <a:ext uri="{FF2B5EF4-FFF2-40B4-BE49-F238E27FC236}">
              <a16:creationId xmlns="" xmlns:a16="http://schemas.microsoft.com/office/drawing/2014/main" id="{00000000-0008-0000-0600-0000AD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a:extLst>
            <a:ext uri="{FF2B5EF4-FFF2-40B4-BE49-F238E27FC236}">
              <a16:creationId xmlns="" xmlns:a16="http://schemas.microsoft.com/office/drawing/2014/main" id="{00000000-0008-0000-0600-0000AE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a:extLst>
            <a:ext uri="{FF2B5EF4-FFF2-40B4-BE49-F238E27FC236}">
              <a16:creationId xmlns="" xmlns:a16="http://schemas.microsoft.com/office/drawing/2014/main" id="{00000000-0008-0000-0600-0000AF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a:extLst>
            <a:ext uri="{FF2B5EF4-FFF2-40B4-BE49-F238E27FC236}">
              <a16:creationId xmlns="" xmlns:a16="http://schemas.microsoft.com/office/drawing/2014/main" id="{00000000-0008-0000-0600-0000B0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a:extLst>
            <a:ext uri="{FF2B5EF4-FFF2-40B4-BE49-F238E27FC236}">
              <a16:creationId xmlns="" xmlns:a16="http://schemas.microsoft.com/office/drawing/2014/main" id="{00000000-0008-0000-0600-0000B1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a:extLst>
            <a:ext uri="{FF2B5EF4-FFF2-40B4-BE49-F238E27FC236}">
              <a16:creationId xmlns="" xmlns:a16="http://schemas.microsoft.com/office/drawing/2014/main" id="{00000000-0008-0000-0600-0000B2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a:extLst>
            <a:ext uri="{FF2B5EF4-FFF2-40B4-BE49-F238E27FC236}">
              <a16:creationId xmlns="" xmlns:a16="http://schemas.microsoft.com/office/drawing/2014/main" id="{00000000-0008-0000-0600-0000B3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a:extLst>
            <a:ext uri="{FF2B5EF4-FFF2-40B4-BE49-F238E27FC236}">
              <a16:creationId xmlns="" xmlns:a16="http://schemas.microsoft.com/office/drawing/2014/main" id="{00000000-0008-0000-0600-0000B4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a:extLst>
            <a:ext uri="{FF2B5EF4-FFF2-40B4-BE49-F238E27FC236}">
              <a16:creationId xmlns="" xmlns:a16="http://schemas.microsoft.com/office/drawing/2014/main" id="{00000000-0008-0000-0600-0000B5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8" name="直線コネクタ 437">
          <a:extLst>
            <a:ext uri="{FF2B5EF4-FFF2-40B4-BE49-F238E27FC236}">
              <a16:creationId xmlns="" xmlns:a16="http://schemas.microsoft.com/office/drawing/2014/main" id="{00000000-0008-0000-0600-0000B6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9" name="テキスト ボックス 438">
          <a:extLst>
            <a:ext uri="{FF2B5EF4-FFF2-40B4-BE49-F238E27FC236}">
              <a16:creationId xmlns="" xmlns:a16="http://schemas.microsoft.com/office/drawing/2014/main" id="{00000000-0008-0000-0600-0000B7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0" name="直線コネクタ 439">
          <a:extLst>
            <a:ext uri="{FF2B5EF4-FFF2-40B4-BE49-F238E27FC236}">
              <a16:creationId xmlns="" xmlns:a16="http://schemas.microsoft.com/office/drawing/2014/main" id="{00000000-0008-0000-0600-0000B8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1" name="テキスト ボックス 440">
          <a:extLst>
            <a:ext uri="{FF2B5EF4-FFF2-40B4-BE49-F238E27FC236}">
              <a16:creationId xmlns="" xmlns:a16="http://schemas.microsoft.com/office/drawing/2014/main" id="{00000000-0008-0000-0600-0000B9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2" name="直線コネクタ 441">
          <a:extLst>
            <a:ext uri="{FF2B5EF4-FFF2-40B4-BE49-F238E27FC236}">
              <a16:creationId xmlns="" xmlns:a16="http://schemas.microsoft.com/office/drawing/2014/main" id="{00000000-0008-0000-0600-0000BA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3" name="テキスト ボックス 442">
          <a:extLst>
            <a:ext uri="{FF2B5EF4-FFF2-40B4-BE49-F238E27FC236}">
              <a16:creationId xmlns="" xmlns:a16="http://schemas.microsoft.com/office/drawing/2014/main" id="{00000000-0008-0000-0600-0000BB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4" name="直線コネクタ 443">
          <a:extLst>
            <a:ext uri="{FF2B5EF4-FFF2-40B4-BE49-F238E27FC236}">
              <a16:creationId xmlns="" xmlns:a16="http://schemas.microsoft.com/office/drawing/2014/main" id="{00000000-0008-0000-0600-0000BC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5" name="テキスト ボックス 444">
          <a:extLst>
            <a:ext uri="{FF2B5EF4-FFF2-40B4-BE49-F238E27FC236}">
              <a16:creationId xmlns="" xmlns:a16="http://schemas.microsoft.com/office/drawing/2014/main" id="{00000000-0008-0000-0600-0000BD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6" name="直線コネクタ 445">
          <a:extLst>
            <a:ext uri="{FF2B5EF4-FFF2-40B4-BE49-F238E27FC236}">
              <a16:creationId xmlns="" xmlns:a16="http://schemas.microsoft.com/office/drawing/2014/main" id="{00000000-0008-0000-0600-0000BE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7" name="テキスト ボックス 446">
          <a:extLst>
            <a:ext uri="{FF2B5EF4-FFF2-40B4-BE49-F238E27FC236}">
              <a16:creationId xmlns="" xmlns:a16="http://schemas.microsoft.com/office/drawing/2014/main" id="{00000000-0008-0000-0600-0000BF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8" name="直線コネクタ 447">
          <a:extLst>
            <a:ext uri="{FF2B5EF4-FFF2-40B4-BE49-F238E27FC236}">
              <a16:creationId xmlns="" xmlns:a16="http://schemas.microsoft.com/office/drawing/2014/main" id="{00000000-0008-0000-0600-0000C0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49" name="テキスト ボックス 448">
          <a:extLst>
            <a:ext uri="{FF2B5EF4-FFF2-40B4-BE49-F238E27FC236}">
              <a16:creationId xmlns="" xmlns:a16="http://schemas.microsoft.com/office/drawing/2014/main" id="{00000000-0008-0000-0600-0000C1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 xmlns:a16="http://schemas.microsoft.com/office/drawing/2014/main" id="{00000000-0008-0000-06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a:extLst>
            <a:ext uri="{FF2B5EF4-FFF2-40B4-BE49-F238E27FC236}">
              <a16:creationId xmlns="" xmlns:a16="http://schemas.microsoft.com/office/drawing/2014/main" id="{00000000-0008-0000-0600-0000C3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普通建設事業費 （ うち更新整備　）グラフ枠">
          <a:extLst>
            <a:ext uri="{FF2B5EF4-FFF2-40B4-BE49-F238E27FC236}">
              <a16:creationId xmlns="" xmlns:a16="http://schemas.microsoft.com/office/drawing/2014/main" id="{00000000-0008-0000-06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17900</xdr:rowOff>
    </xdr:from>
    <xdr:to>
      <xdr:col>54</xdr:col>
      <xdr:colOff>189865</xdr:colOff>
      <xdr:row>99</xdr:row>
      <xdr:rowOff>15788</xdr:rowOff>
    </xdr:to>
    <xdr:cxnSp macro="">
      <xdr:nvCxnSpPr>
        <xdr:cNvPr id="453" name="直線コネクタ 452">
          <a:extLst>
            <a:ext uri="{FF2B5EF4-FFF2-40B4-BE49-F238E27FC236}">
              <a16:creationId xmlns="" xmlns:a16="http://schemas.microsoft.com/office/drawing/2014/main" id="{00000000-0008-0000-0600-0000C5010000}"/>
            </a:ext>
          </a:extLst>
        </xdr:cNvPr>
        <xdr:cNvCxnSpPr/>
      </xdr:nvCxnSpPr>
      <xdr:spPr>
        <a:xfrm flipV="1">
          <a:off x="10475595" y="15448400"/>
          <a:ext cx="1270" cy="15409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19615</xdr:rowOff>
    </xdr:from>
    <xdr:ext cx="469744" cy="259045"/>
    <xdr:sp macro="" textlink="">
      <xdr:nvSpPr>
        <xdr:cNvPr id="454" name="普通建設事業費 （ うち更新整備　）最小値テキスト">
          <a:extLst>
            <a:ext uri="{FF2B5EF4-FFF2-40B4-BE49-F238E27FC236}">
              <a16:creationId xmlns="" xmlns:a16="http://schemas.microsoft.com/office/drawing/2014/main" id="{00000000-0008-0000-0600-0000C6010000}"/>
            </a:ext>
          </a:extLst>
        </xdr:cNvPr>
        <xdr:cNvSpPr txBox="1"/>
      </xdr:nvSpPr>
      <xdr:spPr>
        <a:xfrm>
          <a:off x="10528300" y="16993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15788</xdr:rowOff>
    </xdr:from>
    <xdr:to>
      <xdr:col>55</xdr:col>
      <xdr:colOff>88900</xdr:colOff>
      <xdr:row>99</xdr:row>
      <xdr:rowOff>15788</xdr:rowOff>
    </xdr:to>
    <xdr:cxnSp macro="">
      <xdr:nvCxnSpPr>
        <xdr:cNvPr id="455" name="直線コネクタ 454">
          <a:extLst>
            <a:ext uri="{FF2B5EF4-FFF2-40B4-BE49-F238E27FC236}">
              <a16:creationId xmlns="" xmlns:a16="http://schemas.microsoft.com/office/drawing/2014/main" id="{00000000-0008-0000-0600-0000C7010000}"/>
            </a:ext>
          </a:extLst>
        </xdr:cNvPr>
        <xdr:cNvCxnSpPr/>
      </xdr:nvCxnSpPr>
      <xdr:spPr>
        <a:xfrm>
          <a:off x="10388600" y="16989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136027</xdr:rowOff>
    </xdr:from>
    <xdr:ext cx="599010" cy="259045"/>
    <xdr:sp macro="" textlink="">
      <xdr:nvSpPr>
        <xdr:cNvPr id="456" name="普通建設事業費 （ うち更新整備　）最大値テキスト">
          <a:extLst>
            <a:ext uri="{FF2B5EF4-FFF2-40B4-BE49-F238E27FC236}">
              <a16:creationId xmlns="" xmlns:a16="http://schemas.microsoft.com/office/drawing/2014/main" id="{00000000-0008-0000-0600-0000C8010000}"/>
            </a:ext>
          </a:extLst>
        </xdr:cNvPr>
        <xdr:cNvSpPr txBox="1"/>
      </xdr:nvSpPr>
      <xdr:spPr>
        <a:xfrm>
          <a:off x="10528300" y="15223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17900</xdr:rowOff>
    </xdr:from>
    <xdr:to>
      <xdr:col>55</xdr:col>
      <xdr:colOff>88900</xdr:colOff>
      <xdr:row>90</xdr:row>
      <xdr:rowOff>17900</xdr:rowOff>
    </xdr:to>
    <xdr:cxnSp macro="">
      <xdr:nvCxnSpPr>
        <xdr:cNvPr id="457" name="直線コネクタ 456">
          <a:extLst>
            <a:ext uri="{FF2B5EF4-FFF2-40B4-BE49-F238E27FC236}">
              <a16:creationId xmlns="" xmlns:a16="http://schemas.microsoft.com/office/drawing/2014/main" id="{00000000-0008-0000-0600-0000C9010000}"/>
            </a:ext>
          </a:extLst>
        </xdr:cNvPr>
        <xdr:cNvCxnSpPr/>
      </xdr:nvCxnSpPr>
      <xdr:spPr>
        <a:xfrm>
          <a:off x="10388600" y="1544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91</xdr:row>
      <xdr:rowOff>97082</xdr:rowOff>
    </xdr:from>
    <xdr:to>
      <xdr:col>55</xdr:col>
      <xdr:colOff>0</xdr:colOff>
      <xdr:row>97</xdr:row>
      <xdr:rowOff>112965</xdr:rowOff>
    </xdr:to>
    <xdr:cxnSp macro="">
      <xdr:nvCxnSpPr>
        <xdr:cNvPr id="458" name="直線コネクタ 457">
          <a:extLst>
            <a:ext uri="{FF2B5EF4-FFF2-40B4-BE49-F238E27FC236}">
              <a16:creationId xmlns="" xmlns:a16="http://schemas.microsoft.com/office/drawing/2014/main" id="{00000000-0008-0000-0600-0000CA010000}"/>
            </a:ext>
          </a:extLst>
        </xdr:cNvPr>
        <xdr:cNvCxnSpPr/>
      </xdr:nvCxnSpPr>
      <xdr:spPr>
        <a:xfrm flipV="1">
          <a:off x="9639300" y="15699032"/>
          <a:ext cx="838200" cy="1044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64084</xdr:rowOff>
    </xdr:from>
    <xdr:ext cx="534377" cy="259045"/>
    <xdr:sp macro="" textlink="">
      <xdr:nvSpPr>
        <xdr:cNvPr id="459" name="普通建設事業費 （ うち更新整備　）平均値テキスト">
          <a:extLst>
            <a:ext uri="{FF2B5EF4-FFF2-40B4-BE49-F238E27FC236}">
              <a16:creationId xmlns="" xmlns:a16="http://schemas.microsoft.com/office/drawing/2014/main" id="{00000000-0008-0000-0600-0000CB010000}"/>
            </a:ext>
          </a:extLst>
        </xdr:cNvPr>
        <xdr:cNvSpPr txBox="1"/>
      </xdr:nvSpPr>
      <xdr:spPr>
        <a:xfrm>
          <a:off x="10528300" y="165232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85657</xdr:rowOff>
    </xdr:from>
    <xdr:to>
      <xdr:col>55</xdr:col>
      <xdr:colOff>50800</xdr:colOff>
      <xdr:row>97</xdr:row>
      <xdr:rowOff>15807</xdr:rowOff>
    </xdr:to>
    <xdr:sp macro="" textlink="">
      <xdr:nvSpPr>
        <xdr:cNvPr id="460" name="フローチャート: 判断 459">
          <a:extLst>
            <a:ext uri="{FF2B5EF4-FFF2-40B4-BE49-F238E27FC236}">
              <a16:creationId xmlns="" xmlns:a16="http://schemas.microsoft.com/office/drawing/2014/main" id="{00000000-0008-0000-0600-0000CC010000}"/>
            </a:ext>
          </a:extLst>
        </xdr:cNvPr>
        <xdr:cNvSpPr/>
      </xdr:nvSpPr>
      <xdr:spPr>
        <a:xfrm>
          <a:off x="10426700" y="16544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25977</xdr:rowOff>
    </xdr:from>
    <xdr:to>
      <xdr:col>50</xdr:col>
      <xdr:colOff>114300</xdr:colOff>
      <xdr:row>97</xdr:row>
      <xdr:rowOff>112965</xdr:rowOff>
    </xdr:to>
    <xdr:cxnSp macro="">
      <xdr:nvCxnSpPr>
        <xdr:cNvPr id="461" name="直線コネクタ 460">
          <a:extLst>
            <a:ext uri="{FF2B5EF4-FFF2-40B4-BE49-F238E27FC236}">
              <a16:creationId xmlns="" xmlns:a16="http://schemas.microsoft.com/office/drawing/2014/main" id="{00000000-0008-0000-0600-0000CD010000}"/>
            </a:ext>
          </a:extLst>
        </xdr:cNvPr>
        <xdr:cNvCxnSpPr/>
      </xdr:nvCxnSpPr>
      <xdr:spPr>
        <a:xfrm>
          <a:off x="8750300" y="16656627"/>
          <a:ext cx="889000" cy="86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100874</xdr:rowOff>
    </xdr:from>
    <xdr:to>
      <xdr:col>50</xdr:col>
      <xdr:colOff>165100</xdr:colOff>
      <xdr:row>97</xdr:row>
      <xdr:rowOff>31024</xdr:rowOff>
    </xdr:to>
    <xdr:sp macro="" textlink="">
      <xdr:nvSpPr>
        <xdr:cNvPr id="462" name="フローチャート: 判断 461">
          <a:extLst>
            <a:ext uri="{FF2B5EF4-FFF2-40B4-BE49-F238E27FC236}">
              <a16:creationId xmlns="" xmlns:a16="http://schemas.microsoft.com/office/drawing/2014/main" id="{00000000-0008-0000-0600-0000CE010000}"/>
            </a:ext>
          </a:extLst>
        </xdr:cNvPr>
        <xdr:cNvSpPr/>
      </xdr:nvSpPr>
      <xdr:spPr>
        <a:xfrm>
          <a:off x="9588500" y="1656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47551</xdr:rowOff>
    </xdr:from>
    <xdr:ext cx="534377" cy="259045"/>
    <xdr:sp macro="" textlink="">
      <xdr:nvSpPr>
        <xdr:cNvPr id="463" name="テキスト ボックス 462">
          <a:extLst>
            <a:ext uri="{FF2B5EF4-FFF2-40B4-BE49-F238E27FC236}">
              <a16:creationId xmlns="" xmlns:a16="http://schemas.microsoft.com/office/drawing/2014/main" id="{00000000-0008-0000-0600-0000CF010000}"/>
            </a:ext>
          </a:extLst>
        </xdr:cNvPr>
        <xdr:cNvSpPr txBox="1"/>
      </xdr:nvSpPr>
      <xdr:spPr>
        <a:xfrm>
          <a:off x="9372111" y="16335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123078</xdr:rowOff>
    </xdr:from>
    <xdr:to>
      <xdr:col>45</xdr:col>
      <xdr:colOff>177800</xdr:colOff>
      <xdr:row>97</xdr:row>
      <xdr:rowOff>25977</xdr:rowOff>
    </xdr:to>
    <xdr:cxnSp macro="">
      <xdr:nvCxnSpPr>
        <xdr:cNvPr id="464" name="直線コネクタ 463">
          <a:extLst>
            <a:ext uri="{FF2B5EF4-FFF2-40B4-BE49-F238E27FC236}">
              <a16:creationId xmlns="" xmlns:a16="http://schemas.microsoft.com/office/drawing/2014/main" id="{00000000-0008-0000-0600-0000D0010000}"/>
            </a:ext>
          </a:extLst>
        </xdr:cNvPr>
        <xdr:cNvCxnSpPr/>
      </xdr:nvCxnSpPr>
      <xdr:spPr>
        <a:xfrm>
          <a:off x="7861300" y="16582278"/>
          <a:ext cx="889000" cy="74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47915</xdr:rowOff>
    </xdr:from>
    <xdr:to>
      <xdr:col>46</xdr:col>
      <xdr:colOff>38100</xdr:colOff>
      <xdr:row>96</xdr:row>
      <xdr:rowOff>149515</xdr:rowOff>
    </xdr:to>
    <xdr:sp macro="" textlink="">
      <xdr:nvSpPr>
        <xdr:cNvPr id="465" name="フローチャート: 判断 464">
          <a:extLst>
            <a:ext uri="{FF2B5EF4-FFF2-40B4-BE49-F238E27FC236}">
              <a16:creationId xmlns="" xmlns:a16="http://schemas.microsoft.com/office/drawing/2014/main" id="{00000000-0008-0000-0600-0000D1010000}"/>
            </a:ext>
          </a:extLst>
        </xdr:cNvPr>
        <xdr:cNvSpPr/>
      </xdr:nvSpPr>
      <xdr:spPr>
        <a:xfrm>
          <a:off x="8699500" y="16507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166042</xdr:rowOff>
    </xdr:from>
    <xdr:ext cx="534377" cy="259045"/>
    <xdr:sp macro="" textlink="">
      <xdr:nvSpPr>
        <xdr:cNvPr id="466" name="テキスト ボックス 465">
          <a:extLst>
            <a:ext uri="{FF2B5EF4-FFF2-40B4-BE49-F238E27FC236}">
              <a16:creationId xmlns="" xmlns:a16="http://schemas.microsoft.com/office/drawing/2014/main" id="{00000000-0008-0000-0600-0000D2010000}"/>
            </a:ext>
          </a:extLst>
        </xdr:cNvPr>
        <xdr:cNvSpPr txBox="1"/>
      </xdr:nvSpPr>
      <xdr:spPr>
        <a:xfrm>
          <a:off x="8483111" y="16282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123078</xdr:rowOff>
    </xdr:from>
    <xdr:to>
      <xdr:col>41</xdr:col>
      <xdr:colOff>50800</xdr:colOff>
      <xdr:row>97</xdr:row>
      <xdr:rowOff>71425</xdr:rowOff>
    </xdr:to>
    <xdr:cxnSp macro="">
      <xdr:nvCxnSpPr>
        <xdr:cNvPr id="467" name="直線コネクタ 466">
          <a:extLst>
            <a:ext uri="{FF2B5EF4-FFF2-40B4-BE49-F238E27FC236}">
              <a16:creationId xmlns="" xmlns:a16="http://schemas.microsoft.com/office/drawing/2014/main" id="{00000000-0008-0000-0600-0000D3010000}"/>
            </a:ext>
          </a:extLst>
        </xdr:cNvPr>
        <xdr:cNvCxnSpPr/>
      </xdr:nvCxnSpPr>
      <xdr:spPr>
        <a:xfrm flipV="1">
          <a:off x="6972300" y="16582278"/>
          <a:ext cx="889000" cy="11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142959</xdr:rowOff>
    </xdr:from>
    <xdr:to>
      <xdr:col>41</xdr:col>
      <xdr:colOff>101600</xdr:colOff>
      <xdr:row>96</xdr:row>
      <xdr:rowOff>73109</xdr:rowOff>
    </xdr:to>
    <xdr:sp macro="" textlink="">
      <xdr:nvSpPr>
        <xdr:cNvPr id="468" name="フローチャート: 判断 467">
          <a:extLst>
            <a:ext uri="{FF2B5EF4-FFF2-40B4-BE49-F238E27FC236}">
              <a16:creationId xmlns="" xmlns:a16="http://schemas.microsoft.com/office/drawing/2014/main" id="{00000000-0008-0000-0600-0000D4010000}"/>
            </a:ext>
          </a:extLst>
        </xdr:cNvPr>
        <xdr:cNvSpPr/>
      </xdr:nvSpPr>
      <xdr:spPr>
        <a:xfrm>
          <a:off x="7810500" y="16430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89636</xdr:rowOff>
    </xdr:from>
    <xdr:ext cx="534377" cy="259045"/>
    <xdr:sp macro="" textlink="">
      <xdr:nvSpPr>
        <xdr:cNvPr id="469" name="テキスト ボックス 468">
          <a:extLst>
            <a:ext uri="{FF2B5EF4-FFF2-40B4-BE49-F238E27FC236}">
              <a16:creationId xmlns="" xmlns:a16="http://schemas.microsoft.com/office/drawing/2014/main" id="{00000000-0008-0000-0600-0000D5010000}"/>
            </a:ext>
          </a:extLst>
        </xdr:cNvPr>
        <xdr:cNvSpPr txBox="1"/>
      </xdr:nvSpPr>
      <xdr:spPr>
        <a:xfrm>
          <a:off x="7594111" y="16205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68272</xdr:rowOff>
    </xdr:from>
    <xdr:to>
      <xdr:col>36</xdr:col>
      <xdr:colOff>165100</xdr:colOff>
      <xdr:row>96</xdr:row>
      <xdr:rowOff>169872</xdr:rowOff>
    </xdr:to>
    <xdr:sp macro="" textlink="">
      <xdr:nvSpPr>
        <xdr:cNvPr id="470" name="フローチャート: 判断 469">
          <a:extLst>
            <a:ext uri="{FF2B5EF4-FFF2-40B4-BE49-F238E27FC236}">
              <a16:creationId xmlns="" xmlns:a16="http://schemas.microsoft.com/office/drawing/2014/main" id="{00000000-0008-0000-0600-0000D6010000}"/>
            </a:ext>
          </a:extLst>
        </xdr:cNvPr>
        <xdr:cNvSpPr/>
      </xdr:nvSpPr>
      <xdr:spPr>
        <a:xfrm>
          <a:off x="6921500" y="16527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14949</xdr:rowOff>
    </xdr:from>
    <xdr:ext cx="534377" cy="259045"/>
    <xdr:sp macro="" textlink="">
      <xdr:nvSpPr>
        <xdr:cNvPr id="471" name="テキスト ボックス 470">
          <a:extLst>
            <a:ext uri="{FF2B5EF4-FFF2-40B4-BE49-F238E27FC236}">
              <a16:creationId xmlns="" xmlns:a16="http://schemas.microsoft.com/office/drawing/2014/main" id="{00000000-0008-0000-0600-0000D7010000}"/>
            </a:ext>
          </a:extLst>
        </xdr:cNvPr>
        <xdr:cNvSpPr txBox="1"/>
      </xdr:nvSpPr>
      <xdr:spPr>
        <a:xfrm>
          <a:off x="6705111" y="16302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 xmlns:a16="http://schemas.microsoft.com/office/drawing/2014/main" id="{00000000-0008-0000-06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 xmlns:a16="http://schemas.microsoft.com/office/drawing/2014/main" id="{00000000-0008-0000-06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 xmlns:a16="http://schemas.microsoft.com/office/drawing/2014/main" id="{00000000-0008-0000-06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 xmlns:a16="http://schemas.microsoft.com/office/drawing/2014/main" id="{00000000-0008-0000-06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 xmlns:a16="http://schemas.microsoft.com/office/drawing/2014/main" id="{00000000-0008-0000-06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91</xdr:row>
      <xdr:rowOff>46282</xdr:rowOff>
    </xdr:from>
    <xdr:to>
      <xdr:col>55</xdr:col>
      <xdr:colOff>50800</xdr:colOff>
      <xdr:row>91</xdr:row>
      <xdr:rowOff>147882</xdr:rowOff>
    </xdr:to>
    <xdr:sp macro="" textlink="">
      <xdr:nvSpPr>
        <xdr:cNvPr id="477" name="楕円 476">
          <a:extLst>
            <a:ext uri="{FF2B5EF4-FFF2-40B4-BE49-F238E27FC236}">
              <a16:creationId xmlns="" xmlns:a16="http://schemas.microsoft.com/office/drawing/2014/main" id="{00000000-0008-0000-0600-0000DD010000}"/>
            </a:ext>
          </a:extLst>
        </xdr:cNvPr>
        <xdr:cNvSpPr/>
      </xdr:nvSpPr>
      <xdr:spPr>
        <a:xfrm>
          <a:off x="10426700" y="15648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90</xdr:row>
      <xdr:rowOff>69159</xdr:rowOff>
    </xdr:from>
    <xdr:ext cx="599010" cy="259045"/>
    <xdr:sp macro="" textlink="">
      <xdr:nvSpPr>
        <xdr:cNvPr id="478" name="普通建設事業費 （ うち更新整備　）該当値テキスト">
          <a:extLst>
            <a:ext uri="{FF2B5EF4-FFF2-40B4-BE49-F238E27FC236}">
              <a16:creationId xmlns="" xmlns:a16="http://schemas.microsoft.com/office/drawing/2014/main" id="{00000000-0008-0000-0600-0000DE010000}"/>
            </a:ext>
          </a:extLst>
        </xdr:cNvPr>
        <xdr:cNvSpPr txBox="1"/>
      </xdr:nvSpPr>
      <xdr:spPr>
        <a:xfrm>
          <a:off x="10528300" y="15499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62165</xdr:rowOff>
    </xdr:from>
    <xdr:to>
      <xdr:col>50</xdr:col>
      <xdr:colOff>165100</xdr:colOff>
      <xdr:row>97</xdr:row>
      <xdr:rowOff>163765</xdr:rowOff>
    </xdr:to>
    <xdr:sp macro="" textlink="">
      <xdr:nvSpPr>
        <xdr:cNvPr id="479" name="楕円 478">
          <a:extLst>
            <a:ext uri="{FF2B5EF4-FFF2-40B4-BE49-F238E27FC236}">
              <a16:creationId xmlns="" xmlns:a16="http://schemas.microsoft.com/office/drawing/2014/main" id="{00000000-0008-0000-0600-0000DF010000}"/>
            </a:ext>
          </a:extLst>
        </xdr:cNvPr>
        <xdr:cNvSpPr/>
      </xdr:nvSpPr>
      <xdr:spPr>
        <a:xfrm>
          <a:off x="9588500" y="1669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154892</xdr:rowOff>
    </xdr:from>
    <xdr:ext cx="534377" cy="259045"/>
    <xdr:sp macro="" textlink="">
      <xdr:nvSpPr>
        <xdr:cNvPr id="480" name="テキスト ボックス 479">
          <a:extLst>
            <a:ext uri="{FF2B5EF4-FFF2-40B4-BE49-F238E27FC236}">
              <a16:creationId xmlns="" xmlns:a16="http://schemas.microsoft.com/office/drawing/2014/main" id="{00000000-0008-0000-0600-0000E0010000}"/>
            </a:ext>
          </a:extLst>
        </xdr:cNvPr>
        <xdr:cNvSpPr txBox="1"/>
      </xdr:nvSpPr>
      <xdr:spPr>
        <a:xfrm>
          <a:off x="9372111" y="16785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146627</xdr:rowOff>
    </xdr:from>
    <xdr:to>
      <xdr:col>46</xdr:col>
      <xdr:colOff>38100</xdr:colOff>
      <xdr:row>97</xdr:row>
      <xdr:rowOff>76777</xdr:rowOff>
    </xdr:to>
    <xdr:sp macro="" textlink="">
      <xdr:nvSpPr>
        <xdr:cNvPr id="481" name="楕円 480">
          <a:extLst>
            <a:ext uri="{FF2B5EF4-FFF2-40B4-BE49-F238E27FC236}">
              <a16:creationId xmlns="" xmlns:a16="http://schemas.microsoft.com/office/drawing/2014/main" id="{00000000-0008-0000-0600-0000E1010000}"/>
            </a:ext>
          </a:extLst>
        </xdr:cNvPr>
        <xdr:cNvSpPr/>
      </xdr:nvSpPr>
      <xdr:spPr>
        <a:xfrm>
          <a:off x="8699500" y="16605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67904</xdr:rowOff>
    </xdr:from>
    <xdr:ext cx="534377" cy="259045"/>
    <xdr:sp macro="" textlink="">
      <xdr:nvSpPr>
        <xdr:cNvPr id="482" name="テキスト ボックス 481">
          <a:extLst>
            <a:ext uri="{FF2B5EF4-FFF2-40B4-BE49-F238E27FC236}">
              <a16:creationId xmlns="" xmlns:a16="http://schemas.microsoft.com/office/drawing/2014/main" id="{00000000-0008-0000-0600-0000E2010000}"/>
            </a:ext>
          </a:extLst>
        </xdr:cNvPr>
        <xdr:cNvSpPr txBox="1"/>
      </xdr:nvSpPr>
      <xdr:spPr>
        <a:xfrm>
          <a:off x="8483111" y="16698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72278</xdr:rowOff>
    </xdr:from>
    <xdr:to>
      <xdr:col>41</xdr:col>
      <xdr:colOff>101600</xdr:colOff>
      <xdr:row>97</xdr:row>
      <xdr:rowOff>2428</xdr:rowOff>
    </xdr:to>
    <xdr:sp macro="" textlink="">
      <xdr:nvSpPr>
        <xdr:cNvPr id="483" name="楕円 482">
          <a:extLst>
            <a:ext uri="{FF2B5EF4-FFF2-40B4-BE49-F238E27FC236}">
              <a16:creationId xmlns="" xmlns:a16="http://schemas.microsoft.com/office/drawing/2014/main" id="{00000000-0008-0000-0600-0000E3010000}"/>
            </a:ext>
          </a:extLst>
        </xdr:cNvPr>
        <xdr:cNvSpPr/>
      </xdr:nvSpPr>
      <xdr:spPr>
        <a:xfrm>
          <a:off x="7810500" y="16531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165005</xdr:rowOff>
    </xdr:from>
    <xdr:ext cx="534377" cy="259045"/>
    <xdr:sp macro="" textlink="">
      <xdr:nvSpPr>
        <xdr:cNvPr id="484" name="テキスト ボックス 483">
          <a:extLst>
            <a:ext uri="{FF2B5EF4-FFF2-40B4-BE49-F238E27FC236}">
              <a16:creationId xmlns="" xmlns:a16="http://schemas.microsoft.com/office/drawing/2014/main" id="{00000000-0008-0000-0600-0000E4010000}"/>
            </a:ext>
          </a:extLst>
        </xdr:cNvPr>
        <xdr:cNvSpPr txBox="1"/>
      </xdr:nvSpPr>
      <xdr:spPr>
        <a:xfrm>
          <a:off x="7594111" y="16624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20625</xdr:rowOff>
    </xdr:from>
    <xdr:to>
      <xdr:col>36</xdr:col>
      <xdr:colOff>165100</xdr:colOff>
      <xdr:row>97</xdr:row>
      <xdr:rowOff>122225</xdr:rowOff>
    </xdr:to>
    <xdr:sp macro="" textlink="">
      <xdr:nvSpPr>
        <xdr:cNvPr id="485" name="楕円 484">
          <a:extLst>
            <a:ext uri="{FF2B5EF4-FFF2-40B4-BE49-F238E27FC236}">
              <a16:creationId xmlns="" xmlns:a16="http://schemas.microsoft.com/office/drawing/2014/main" id="{00000000-0008-0000-0600-0000E5010000}"/>
            </a:ext>
          </a:extLst>
        </xdr:cNvPr>
        <xdr:cNvSpPr/>
      </xdr:nvSpPr>
      <xdr:spPr>
        <a:xfrm>
          <a:off x="6921500" y="1665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113352</xdr:rowOff>
    </xdr:from>
    <xdr:ext cx="534377" cy="259045"/>
    <xdr:sp macro="" textlink="">
      <xdr:nvSpPr>
        <xdr:cNvPr id="486" name="テキスト ボックス 485">
          <a:extLst>
            <a:ext uri="{FF2B5EF4-FFF2-40B4-BE49-F238E27FC236}">
              <a16:creationId xmlns="" xmlns:a16="http://schemas.microsoft.com/office/drawing/2014/main" id="{00000000-0008-0000-0600-0000E6010000}"/>
            </a:ext>
          </a:extLst>
        </xdr:cNvPr>
        <xdr:cNvSpPr txBox="1"/>
      </xdr:nvSpPr>
      <xdr:spPr>
        <a:xfrm>
          <a:off x="6705111" y="16744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 xmlns:a16="http://schemas.microsoft.com/office/drawing/2014/main" id="{00000000-0008-0000-06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 xmlns:a16="http://schemas.microsoft.com/office/drawing/2014/main" id="{00000000-0008-0000-06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 xmlns:a16="http://schemas.microsoft.com/office/drawing/2014/main" id="{00000000-0008-0000-06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 xmlns:a16="http://schemas.microsoft.com/office/drawing/2014/main" id="{00000000-0008-0000-06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 xmlns:a16="http://schemas.microsoft.com/office/drawing/2014/main" id="{00000000-0008-0000-06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 xmlns:a16="http://schemas.microsoft.com/office/drawing/2014/main" id="{00000000-0008-0000-06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 xmlns:a16="http://schemas.microsoft.com/office/drawing/2014/main" id="{00000000-0008-0000-06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 xmlns:a16="http://schemas.microsoft.com/office/drawing/2014/main" id="{00000000-0008-0000-06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 xmlns:a16="http://schemas.microsoft.com/office/drawing/2014/main" id="{00000000-0008-0000-06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 xmlns:a16="http://schemas.microsoft.com/office/drawing/2014/main" id="{00000000-0008-0000-06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7" name="直線コネクタ 496">
          <a:extLst>
            <a:ext uri="{FF2B5EF4-FFF2-40B4-BE49-F238E27FC236}">
              <a16:creationId xmlns="" xmlns:a16="http://schemas.microsoft.com/office/drawing/2014/main" id="{00000000-0008-0000-0600-0000F1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8" name="テキスト ボックス 497">
          <a:extLst>
            <a:ext uri="{FF2B5EF4-FFF2-40B4-BE49-F238E27FC236}">
              <a16:creationId xmlns="" xmlns:a16="http://schemas.microsoft.com/office/drawing/2014/main" id="{00000000-0008-0000-0600-0000F2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9" name="直線コネクタ 498">
          <a:extLst>
            <a:ext uri="{FF2B5EF4-FFF2-40B4-BE49-F238E27FC236}">
              <a16:creationId xmlns="" xmlns:a16="http://schemas.microsoft.com/office/drawing/2014/main" id="{00000000-0008-0000-0600-0000F3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0" name="テキスト ボックス 499">
          <a:extLst>
            <a:ext uri="{FF2B5EF4-FFF2-40B4-BE49-F238E27FC236}">
              <a16:creationId xmlns="" xmlns:a16="http://schemas.microsoft.com/office/drawing/2014/main" id="{00000000-0008-0000-0600-0000F4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1" name="直線コネクタ 500">
          <a:extLst>
            <a:ext uri="{FF2B5EF4-FFF2-40B4-BE49-F238E27FC236}">
              <a16:creationId xmlns="" xmlns:a16="http://schemas.microsoft.com/office/drawing/2014/main" id="{00000000-0008-0000-0600-0000F5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2" name="テキスト ボックス 501">
          <a:extLst>
            <a:ext uri="{FF2B5EF4-FFF2-40B4-BE49-F238E27FC236}">
              <a16:creationId xmlns="" xmlns:a16="http://schemas.microsoft.com/office/drawing/2014/main" id="{00000000-0008-0000-0600-0000F6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3" name="直線コネクタ 502">
          <a:extLst>
            <a:ext uri="{FF2B5EF4-FFF2-40B4-BE49-F238E27FC236}">
              <a16:creationId xmlns="" xmlns:a16="http://schemas.microsoft.com/office/drawing/2014/main" id="{00000000-0008-0000-0600-0000F7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4" name="テキスト ボックス 503">
          <a:extLst>
            <a:ext uri="{FF2B5EF4-FFF2-40B4-BE49-F238E27FC236}">
              <a16:creationId xmlns="" xmlns:a16="http://schemas.microsoft.com/office/drawing/2014/main" id="{00000000-0008-0000-0600-0000F8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5" name="直線コネクタ 504">
          <a:extLst>
            <a:ext uri="{FF2B5EF4-FFF2-40B4-BE49-F238E27FC236}">
              <a16:creationId xmlns="" xmlns:a16="http://schemas.microsoft.com/office/drawing/2014/main" id="{00000000-0008-0000-0600-0000F9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6" name="テキスト ボックス 505">
          <a:extLst>
            <a:ext uri="{FF2B5EF4-FFF2-40B4-BE49-F238E27FC236}">
              <a16:creationId xmlns="" xmlns:a16="http://schemas.microsoft.com/office/drawing/2014/main" id="{00000000-0008-0000-0600-0000FA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7" name="直線コネクタ 506">
          <a:extLst>
            <a:ext uri="{FF2B5EF4-FFF2-40B4-BE49-F238E27FC236}">
              <a16:creationId xmlns="" xmlns:a16="http://schemas.microsoft.com/office/drawing/2014/main" id="{00000000-0008-0000-0600-0000FB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8" name="テキスト ボックス 507">
          <a:extLst>
            <a:ext uri="{FF2B5EF4-FFF2-40B4-BE49-F238E27FC236}">
              <a16:creationId xmlns="" xmlns:a16="http://schemas.microsoft.com/office/drawing/2014/main" id="{00000000-0008-0000-0600-0000FC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 xmlns:a16="http://schemas.microsoft.com/office/drawing/2014/main" id="{00000000-0008-0000-06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a:extLst>
            <a:ext uri="{FF2B5EF4-FFF2-40B4-BE49-F238E27FC236}">
              <a16:creationId xmlns="" xmlns:a16="http://schemas.microsoft.com/office/drawing/2014/main" id="{00000000-0008-0000-0600-0000FE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災害復旧事業費グラフ枠">
          <a:extLst>
            <a:ext uri="{FF2B5EF4-FFF2-40B4-BE49-F238E27FC236}">
              <a16:creationId xmlns="" xmlns:a16="http://schemas.microsoft.com/office/drawing/2014/main" id="{00000000-0008-0000-06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104191</xdr:rowOff>
    </xdr:from>
    <xdr:to>
      <xdr:col>85</xdr:col>
      <xdr:colOff>126364</xdr:colOff>
      <xdr:row>39</xdr:row>
      <xdr:rowOff>98878</xdr:rowOff>
    </xdr:to>
    <xdr:cxnSp macro="">
      <xdr:nvCxnSpPr>
        <xdr:cNvPr id="512" name="直線コネクタ 511">
          <a:extLst>
            <a:ext uri="{FF2B5EF4-FFF2-40B4-BE49-F238E27FC236}">
              <a16:creationId xmlns="" xmlns:a16="http://schemas.microsoft.com/office/drawing/2014/main" id="{00000000-0008-0000-0600-000000020000}"/>
            </a:ext>
          </a:extLst>
        </xdr:cNvPr>
        <xdr:cNvCxnSpPr/>
      </xdr:nvCxnSpPr>
      <xdr:spPr>
        <a:xfrm flipV="1">
          <a:off x="16317595" y="5247691"/>
          <a:ext cx="1269" cy="1537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3" name="災害復旧事業費最小値テキスト">
          <a:extLst>
            <a:ext uri="{FF2B5EF4-FFF2-40B4-BE49-F238E27FC236}">
              <a16:creationId xmlns="" xmlns:a16="http://schemas.microsoft.com/office/drawing/2014/main" id="{00000000-0008-0000-0600-000001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4" name="直線コネクタ 513">
          <a:extLst>
            <a:ext uri="{FF2B5EF4-FFF2-40B4-BE49-F238E27FC236}">
              <a16:creationId xmlns="" xmlns:a16="http://schemas.microsoft.com/office/drawing/2014/main" id="{00000000-0008-0000-0600-000002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50868</xdr:rowOff>
    </xdr:from>
    <xdr:ext cx="599010" cy="259045"/>
    <xdr:sp macro="" textlink="">
      <xdr:nvSpPr>
        <xdr:cNvPr id="515" name="災害復旧事業費最大値テキスト">
          <a:extLst>
            <a:ext uri="{FF2B5EF4-FFF2-40B4-BE49-F238E27FC236}">
              <a16:creationId xmlns="" xmlns:a16="http://schemas.microsoft.com/office/drawing/2014/main" id="{00000000-0008-0000-0600-000003020000}"/>
            </a:ext>
          </a:extLst>
        </xdr:cNvPr>
        <xdr:cNvSpPr txBox="1"/>
      </xdr:nvSpPr>
      <xdr:spPr>
        <a:xfrm>
          <a:off x="16370300" y="5022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104191</xdr:rowOff>
    </xdr:from>
    <xdr:to>
      <xdr:col>86</xdr:col>
      <xdr:colOff>25400</xdr:colOff>
      <xdr:row>30</xdr:row>
      <xdr:rowOff>104191</xdr:rowOff>
    </xdr:to>
    <xdr:cxnSp macro="">
      <xdr:nvCxnSpPr>
        <xdr:cNvPr id="516" name="直線コネクタ 515">
          <a:extLst>
            <a:ext uri="{FF2B5EF4-FFF2-40B4-BE49-F238E27FC236}">
              <a16:creationId xmlns="" xmlns:a16="http://schemas.microsoft.com/office/drawing/2014/main" id="{00000000-0008-0000-0600-000004020000}"/>
            </a:ext>
          </a:extLst>
        </xdr:cNvPr>
        <xdr:cNvCxnSpPr/>
      </xdr:nvCxnSpPr>
      <xdr:spPr>
        <a:xfrm>
          <a:off x="16230600" y="5247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85119</xdr:rowOff>
    </xdr:from>
    <xdr:to>
      <xdr:col>85</xdr:col>
      <xdr:colOff>127000</xdr:colOff>
      <xdr:row>39</xdr:row>
      <xdr:rowOff>98095</xdr:rowOff>
    </xdr:to>
    <xdr:cxnSp macro="">
      <xdr:nvCxnSpPr>
        <xdr:cNvPr id="517" name="直線コネクタ 516">
          <a:extLst>
            <a:ext uri="{FF2B5EF4-FFF2-40B4-BE49-F238E27FC236}">
              <a16:creationId xmlns="" xmlns:a16="http://schemas.microsoft.com/office/drawing/2014/main" id="{00000000-0008-0000-0600-000005020000}"/>
            </a:ext>
          </a:extLst>
        </xdr:cNvPr>
        <xdr:cNvCxnSpPr/>
      </xdr:nvCxnSpPr>
      <xdr:spPr>
        <a:xfrm flipV="1">
          <a:off x="15481300" y="6771669"/>
          <a:ext cx="838200" cy="12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12020</xdr:rowOff>
    </xdr:from>
    <xdr:ext cx="469744" cy="259045"/>
    <xdr:sp macro="" textlink="">
      <xdr:nvSpPr>
        <xdr:cNvPr id="518" name="災害復旧事業費平均値テキスト">
          <a:extLst>
            <a:ext uri="{FF2B5EF4-FFF2-40B4-BE49-F238E27FC236}">
              <a16:creationId xmlns="" xmlns:a16="http://schemas.microsoft.com/office/drawing/2014/main" id="{00000000-0008-0000-0600-000006020000}"/>
            </a:ext>
          </a:extLst>
        </xdr:cNvPr>
        <xdr:cNvSpPr txBox="1"/>
      </xdr:nvSpPr>
      <xdr:spPr>
        <a:xfrm>
          <a:off x="16370300" y="65271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160593</xdr:rowOff>
    </xdr:from>
    <xdr:to>
      <xdr:col>85</xdr:col>
      <xdr:colOff>177800</xdr:colOff>
      <xdr:row>39</xdr:row>
      <xdr:rowOff>90743</xdr:rowOff>
    </xdr:to>
    <xdr:sp macro="" textlink="">
      <xdr:nvSpPr>
        <xdr:cNvPr id="519" name="フローチャート: 判断 518">
          <a:extLst>
            <a:ext uri="{FF2B5EF4-FFF2-40B4-BE49-F238E27FC236}">
              <a16:creationId xmlns="" xmlns:a16="http://schemas.microsoft.com/office/drawing/2014/main" id="{00000000-0008-0000-0600-000007020000}"/>
            </a:ext>
          </a:extLst>
        </xdr:cNvPr>
        <xdr:cNvSpPr/>
      </xdr:nvSpPr>
      <xdr:spPr>
        <a:xfrm>
          <a:off x="16268700" y="6675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98095</xdr:rowOff>
    </xdr:from>
    <xdr:to>
      <xdr:col>81</xdr:col>
      <xdr:colOff>50800</xdr:colOff>
      <xdr:row>39</xdr:row>
      <xdr:rowOff>98291</xdr:rowOff>
    </xdr:to>
    <xdr:cxnSp macro="">
      <xdr:nvCxnSpPr>
        <xdr:cNvPr id="520" name="直線コネクタ 519">
          <a:extLst>
            <a:ext uri="{FF2B5EF4-FFF2-40B4-BE49-F238E27FC236}">
              <a16:creationId xmlns="" xmlns:a16="http://schemas.microsoft.com/office/drawing/2014/main" id="{00000000-0008-0000-0600-000008020000}"/>
            </a:ext>
          </a:extLst>
        </xdr:cNvPr>
        <xdr:cNvCxnSpPr/>
      </xdr:nvCxnSpPr>
      <xdr:spPr>
        <a:xfrm flipV="1">
          <a:off x="14592300" y="6784645"/>
          <a:ext cx="889000" cy="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171228</xdr:rowOff>
    </xdr:from>
    <xdr:to>
      <xdr:col>81</xdr:col>
      <xdr:colOff>101600</xdr:colOff>
      <xdr:row>39</xdr:row>
      <xdr:rowOff>101378</xdr:rowOff>
    </xdr:to>
    <xdr:sp macro="" textlink="">
      <xdr:nvSpPr>
        <xdr:cNvPr id="521" name="フローチャート: 判断 520">
          <a:extLst>
            <a:ext uri="{FF2B5EF4-FFF2-40B4-BE49-F238E27FC236}">
              <a16:creationId xmlns="" xmlns:a16="http://schemas.microsoft.com/office/drawing/2014/main" id="{00000000-0008-0000-0600-000009020000}"/>
            </a:ext>
          </a:extLst>
        </xdr:cNvPr>
        <xdr:cNvSpPr/>
      </xdr:nvSpPr>
      <xdr:spPr>
        <a:xfrm>
          <a:off x="15430500" y="6686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117906</xdr:rowOff>
    </xdr:from>
    <xdr:ext cx="469744" cy="259045"/>
    <xdr:sp macro="" textlink="">
      <xdr:nvSpPr>
        <xdr:cNvPr id="522" name="テキスト ボックス 521">
          <a:extLst>
            <a:ext uri="{FF2B5EF4-FFF2-40B4-BE49-F238E27FC236}">
              <a16:creationId xmlns="" xmlns:a16="http://schemas.microsoft.com/office/drawing/2014/main" id="{00000000-0008-0000-0600-00000A020000}"/>
            </a:ext>
          </a:extLst>
        </xdr:cNvPr>
        <xdr:cNvSpPr txBox="1"/>
      </xdr:nvSpPr>
      <xdr:spPr>
        <a:xfrm>
          <a:off x="15246428" y="6461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97844</xdr:rowOff>
    </xdr:from>
    <xdr:to>
      <xdr:col>76</xdr:col>
      <xdr:colOff>114300</xdr:colOff>
      <xdr:row>39</xdr:row>
      <xdr:rowOff>98291</xdr:rowOff>
    </xdr:to>
    <xdr:cxnSp macro="">
      <xdr:nvCxnSpPr>
        <xdr:cNvPr id="523" name="直線コネクタ 522">
          <a:extLst>
            <a:ext uri="{FF2B5EF4-FFF2-40B4-BE49-F238E27FC236}">
              <a16:creationId xmlns="" xmlns:a16="http://schemas.microsoft.com/office/drawing/2014/main" id="{00000000-0008-0000-0600-00000B020000}"/>
            </a:ext>
          </a:extLst>
        </xdr:cNvPr>
        <xdr:cNvCxnSpPr/>
      </xdr:nvCxnSpPr>
      <xdr:spPr>
        <a:xfrm>
          <a:off x="13703300" y="6784394"/>
          <a:ext cx="889000" cy="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10000</xdr:rowOff>
    </xdr:from>
    <xdr:to>
      <xdr:col>76</xdr:col>
      <xdr:colOff>165100</xdr:colOff>
      <xdr:row>39</xdr:row>
      <xdr:rowOff>111600</xdr:rowOff>
    </xdr:to>
    <xdr:sp macro="" textlink="">
      <xdr:nvSpPr>
        <xdr:cNvPr id="524" name="フローチャート: 判断 523">
          <a:extLst>
            <a:ext uri="{FF2B5EF4-FFF2-40B4-BE49-F238E27FC236}">
              <a16:creationId xmlns="" xmlns:a16="http://schemas.microsoft.com/office/drawing/2014/main" id="{00000000-0008-0000-0600-00000C020000}"/>
            </a:ext>
          </a:extLst>
        </xdr:cNvPr>
        <xdr:cNvSpPr/>
      </xdr:nvSpPr>
      <xdr:spPr>
        <a:xfrm>
          <a:off x="14541500" y="669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128127</xdr:rowOff>
    </xdr:from>
    <xdr:ext cx="469744" cy="259045"/>
    <xdr:sp macro="" textlink="">
      <xdr:nvSpPr>
        <xdr:cNvPr id="525" name="テキスト ボックス 524">
          <a:extLst>
            <a:ext uri="{FF2B5EF4-FFF2-40B4-BE49-F238E27FC236}">
              <a16:creationId xmlns="" xmlns:a16="http://schemas.microsoft.com/office/drawing/2014/main" id="{00000000-0008-0000-0600-00000D020000}"/>
            </a:ext>
          </a:extLst>
        </xdr:cNvPr>
        <xdr:cNvSpPr txBox="1"/>
      </xdr:nvSpPr>
      <xdr:spPr>
        <a:xfrm>
          <a:off x="14357428" y="6471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97844</xdr:rowOff>
    </xdr:from>
    <xdr:to>
      <xdr:col>71</xdr:col>
      <xdr:colOff>177800</xdr:colOff>
      <xdr:row>39</xdr:row>
      <xdr:rowOff>98541</xdr:rowOff>
    </xdr:to>
    <xdr:cxnSp macro="">
      <xdr:nvCxnSpPr>
        <xdr:cNvPr id="526" name="直線コネクタ 525">
          <a:extLst>
            <a:ext uri="{FF2B5EF4-FFF2-40B4-BE49-F238E27FC236}">
              <a16:creationId xmlns="" xmlns:a16="http://schemas.microsoft.com/office/drawing/2014/main" id="{00000000-0008-0000-0600-00000E020000}"/>
            </a:ext>
          </a:extLst>
        </xdr:cNvPr>
        <xdr:cNvCxnSpPr/>
      </xdr:nvCxnSpPr>
      <xdr:spPr>
        <a:xfrm flipV="1">
          <a:off x="12814300" y="6784394"/>
          <a:ext cx="889000" cy="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166591</xdr:rowOff>
    </xdr:from>
    <xdr:to>
      <xdr:col>72</xdr:col>
      <xdr:colOff>38100</xdr:colOff>
      <xdr:row>39</xdr:row>
      <xdr:rowOff>96741</xdr:rowOff>
    </xdr:to>
    <xdr:sp macro="" textlink="">
      <xdr:nvSpPr>
        <xdr:cNvPr id="527" name="フローチャート: 判断 526">
          <a:extLst>
            <a:ext uri="{FF2B5EF4-FFF2-40B4-BE49-F238E27FC236}">
              <a16:creationId xmlns="" xmlns:a16="http://schemas.microsoft.com/office/drawing/2014/main" id="{00000000-0008-0000-0600-00000F020000}"/>
            </a:ext>
          </a:extLst>
        </xdr:cNvPr>
        <xdr:cNvSpPr/>
      </xdr:nvSpPr>
      <xdr:spPr>
        <a:xfrm>
          <a:off x="13652500" y="6681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113268</xdr:rowOff>
    </xdr:from>
    <xdr:ext cx="469744" cy="259045"/>
    <xdr:sp macro="" textlink="">
      <xdr:nvSpPr>
        <xdr:cNvPr id="528" name="テキスト ボックス 527">
          <a:extLst>
            <a:ext uri="{FF2B5EF4-FFF2-40B4-BE49-F238E27FC236}">
              <a16:creationId xmlns="" xmlns:a16="http://schemas.microsoft.com/office/drawing/2014/main" id="{00000000-0008-0000-0600-000010020000}"/>
            </a:ext>
          </a:extLst>
        </xdr:cNvPr>
        <xdr:cNvSpPr txBox="1"/>
      </xdr:nvSpPr>
      <xdr:spPr>
        <a:xfrm>
          <a:off x="13468428" y="6456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153464</xdr:rowOff>
    </xdr:from>
    <xdr:to>
      <xdr:col>67</xdr:col>
      <xdr:colOff>101600</xdr:colOff>
      <xdr:row>39</xdr:row>
      <xdr:rowOff>83614</xdr:rowOff>
    </xdr:to>
    <xdr:sp macro="" textlink="">
      <xdr:nvSpPr>
        <xdr:cNvPr id="529" name="フローチャート: 判断 528">
          <a:extLst>
            <a:ext uri="{FF2B5EF4-FFF2-40B4-BE49-F238E27FC236}">
              <a16:creationId xmlns="" xmlns:a16="http://schemas.microsoft.com/office/drawing/2014/main" id="{00000000-0008-0000-0600-000011020000}"/>
            </a:ext>
          </a:extLst>
        </xdr:cNvPr>
        <xdr:cNvSpPr/>
      </xdr:nvSpPr>
      <xdr:spPr>
        <a:xfrm>
          <a:off x="12763500" y="6668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100140</xdr:rowOff>
    </xdr:from>
    <xdr:ext cx="469744" cy="259045"/>
    <xdr:sp macro="" textlink="">
      <xdr:nvSpPr>
        <xdr:cNvPr id="530" name="テキスト ボックス 529">
          <a:extLst>
            <a:ext uri="{FF2B5EF4-FFF2-40B4-BE49-F238E27FC236}">
              <a16:creationId xmlns="" xmlns:a16="http://schemas.microsoft.com/office/drawing/2014/main" id="{00000000-0008-0000-0600-000012020000}"/>
            </a:ext>
          </a:extLst>
        </xdr:cNvPr>
        <xdr:cNvSpPr txBox="1"/>
      </xdr:nvSpPr>
      <xdr:spPr>
        <a:xfrm>
          <a:off x="12579428" y="6443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 xmlns:a16="http://schemas.microsoft.com/office/drawing/2014/main" id="{00000000-0008-0000-06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 xmlns:a16="http://schemas.microsoft.com/office/drawing/2014/main" id="{00000000-0008-0000-06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 xmlns:a16="http://schemas.microsoft.com/office/drawing/2014/main" id="{00000000-0008-0000-06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 xmlns:a16="http://schemas.microsoft.com/office/drawing/2014/main" id="{00000000-0008-0000-06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 xmlns:a16="http://schemas.microsoft.com/office/drawing/2014/main" id="{00000000-0008-0000-06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34319</xdr:rowOff>
    </xdr:from>
    <xdr:to>
      <xdr:col>85</xdr:col>
      <xdr:colOff>177800</xdr:colOff>
      <xdr:row>39</xdr:row>
      <xdr:rowOff>135919</xdr:rowOff>
    </xdr:to>
    <xdr:sp macro="" textlink="">
      <xdr:nvSpPr>
        <xdr:cNvPr id="536" name="楕円 535">
          <a:extLst>
            <a:ext uri="{FF2B5EF4-FFF2-40B4-BE49-F238E27FC236}">
              <a16:creationId xmlns="" xmlns:a16="http://schemas.microsoft.com/office/drawing/2014/main" id="{00000000-0008-0000-0600-000018020000}"/>
            </a:ext>
          </a:extLst>
        </xdr:cNvPr>
        <xdr:cNvSpPr/>
      </xdr:nvSpPr>
      <xdr:spPr>
        <a:xfrm>
          <a:off x="16268700" y="6720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139020</xdr:rowOff>
    </xdr:from>
    <xdr:ext cx="469744" cy="259045"/>
    <xdr:sp macro="" textlink="">
      <xdr:nvSpPr>
        <xdr:cNvPr id="537" name="災害復旧事業費該当値テキスト">
          <a:extLst>
            <a:ext uri="{FF2B5EF4-FFF2-40B4-BE49-F238E27FC236}">
              <a16:creationId xmlns="" xmlns:a16="http://schemas.microsoft.com/office/drawing/2014/main" id="{00000000-0008-0000-0600-000019020000}"/>
            </a:ext>
          </a:extLst>
        </xdr:cNvPr>
        <xdr:cNvSpPr txBox="1"/>
      </xdr:nvSpPr>
      <xdr:spPr>
        <a:xfrm>
          <a:off x="16370300" y="6654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47295</xdr:rowOff>
    </xdr:from>
    <xdr:to>
      <xdr:col>81</xdr:col>
      <xdr:colOff>101600</xdr:colOff>
      <xdr:row>39</xdr:row>
      <xdr:rowOff>148895</xdr:rowOff>
    </xdr:to>
    <xdr:sp macro="" textlink="">
      <xdr:nvSpPr>
        <xdr:cNvPr id="538" name="楕円 537">
          <a:extLst>
            <a:ext uri="{FF2B5EF4-FFF2-40B4-BE49-F238E27FC236}">
              <a16:creationId xmlns="" xmlns:a16="http://schemas.microsoft.com/office/drawing/2014/main" id="{00000000-0008-0000-0600-00001A020000}"/>
            </a:ext>
          </a:extLst>
        </xdr:cNvPr>
        <xdr:cNvSpPr/>
      </xdr:nvSpPr>
      <xdr:spPr>
        <a:xfrm>
          <a:off x="15430500" y="673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39</xdr:row>
      <xdr:rowOff>140022</xdr:rowOff>
    </xdr:from>
    <xdr:ext cx="313932" cy="259045"/>
    <xdr:sp macro="" textlink="">
      <xdr:nvSpPr>
        <xdr:cNvPr id="539" name="テキスト ボックス 538">
          <a:extLst>
            <a:ext uri="{FF2B5EF4-FFF2-40B4-BE49-F238E27FC236}">
              <a16:creationId xmlns="" xmlns:a16="http://schemas.microsoft.com/office/drawing/2014/main" id="{00000000-0008-0000-0600-00001B020000}"/>
            </a:ext>
          </a:extLst>
        </xdr:cNvPr>
        <xdr:cNvSpPr txBox="1"/>
      </xdr:nvSpPr>
      <xdr:spPr>
        <a:xfrm>
          <a:off x="15324333" y="682657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47491</xdr:rowOff>
    </xdr:from>
    <xdr:to>
      <xdr:col>76</xdr:col>
      <xdr:colOff>165100</xdr:colOff>
      <xdr:row>39</xdr:row>
      <xdr:rowOff>149091</xdr:rowOff>
    </xdr:to>
    <xdr:sp macro="" textlink="">
      <xdr:nvSpPr>
        <xdr:cNvPr id="540" name="楕円 539">
          <a:extLst>
            <a:ext uri="{FF2B5EF4-FFF2-40B4-BE49-F238E27FC236}">
              <a16:creationId xmlns="" xmlns:a16="http://schemas.microsoft.com/office/drawing/2014/main" id="{00000000-0008-0000-0600-00001C020000}"/>
            </a:ext>
          </a:extLst>
        </xdr:cNvPr>
        <xdr:cNvSpPr/>
      </xdr:nvSpPr>
      <xdr:spPr>
        <a:xfrm>
          <a:off x="14541500" y="6734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140218</xdr:rowOff>
    </xdr:from>
    <xdr:ext cx="313932" cy="259045"/>
    <xdr:sp macro="" textlink="">
      <xdr:nvSpPr>
        <xdr:cNvPr id="541" name="テキスト ボックス 540">
          <a:extLst>
            <a:ext uri="{FF2B5EF4-FFF2-40B4-BE49-F238E27FC236}">
              <a16:creationId xmlns="" xmlns:a16="http://schemas.microsoft.com/office/drawing/2014/main" id="{00000000-0008-0000-0600-00001D020000}"/>
            </a:ext>
          </a:extLst>
        </xdr:cNvPr>
        <xdr:cNvSpPr txBox="1"/>
      </xdr:nvSpPr>
      <xdr:spPr>
        <a:xfrm>
          <a:off x="14435333" y="682676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47044</xdr:rowOff>
    </xdr:from>
    <xdr:to>
      <xdr:col>72</xdr:col>
      <xdr:colOff>38100</xdr:colOff>
      <xdr:row>39</xdr:row>
      <xdr:rowOff>148644</xdr:rowOff>
    </xdr:to>
    <xdr:sp macro="" textlink="">
      <xdr:nvSpPr>
        <xdr:cNvPr id="542" name="楕円 541">
          <a:extLst>
            <a:ext uri="{FF2B5EF4-FFF2-40B4-BE49-F238E27FC236}">
              <a16:creationId xmlns="" xmlns:a16="http://schemas.microsoft.com/office/drawing/2014/main" id="{00000000-0008-0000-0600-00001E020000}"/>
            </a:ext>
          </a:extLst>
        </xdr:cNvPr>
        <xdr:cNvSpPr/>
      </xdr:nvSpPr>
      <xdr:spPr>
        <a:xfrm>
          <a:off x="13652500" y="6733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39</xdr:row>
      <xdr:rowOff>139771</xdr:rowOff>
    </xdr:from>
    <xdr:ext cx="313932" cy="259045"/>
    <xdr:sp macro="" textlink="">
      <xdr:nvSpPr>
        <xdr:cNvPr id="543" name="テキスト ボックス 542">
          <a:extLst>
            <a:ext uri="{FF2B5EF4-FFF2-40B4-BE49-F238E27FC236}">
              <a16:creationId xmlns="" xmlns:a16="http://schemas.microsoft.com/office/drawing/2014/main" id="{00000000-0008-0000-0600-00001F020000}"/>
            </a:ext>
          </a:extLst>
        </xdr:cNvPr>
        <xdr:cNvSpPr txBox="1"/>
      </xdr:nvSpPr>
      <xdr:spPr>
        <a:xfrm>
          <a:off x="13546333" y="682632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47741</xdr:rowOff>
    </xdr:from>
    <xdr:to>
      <xdr:col>67</xdr:col>
      <xdr:colOff>101600</xdr:colOff>
      <xdr:row>39</xdr:row>
      <xdr:rowOff>149341</xdr:rowOff>
    </xdr:to>
    <xdr:sp macro="" textlink="">
      <xdr:nvSpPr>
        <xdr:cNvPr id="544" name="楕円 543">
          <a:extLst>
            <a:ext uri="{FF2B5EF4-FFF2-40B4-BE49-F238E27FC236}">
              <a16:creationId xmlns="" xmlns:a16="http://schemas.microsoft.com/office/drawing/2014/main" id="{00000000-0008-0000-0600-000020020000}"/>
            </a:ext>
          </a:extLst>
        </xdr:cNvPr>
        <xdr:cNvSpPr/>
      </xdr:nvSpPr>
      <xdr:spPr>
        <a:xfrm>
          <a:off x="12763500" y="6734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140468</xdr:rowOff>
    </xdr:from>
    <xdr:ext cx="313932" cy="259045"/>
    <xdr:sp macro="" textlink="">
      <xdr:nvSpPr>
        <xdr:cNvPr id="545" name="テキスト ボックス 544">
          <a:extLst>
            <a:ext uri="{FF2B5EF4-FFF2-40B4-BE49-F238E27FC236}">
              <a16:creationId xmlns="" xmlns:a16="http://schemas.microsoft.com/office/drawing/2014/main" id="{00000000-0008-0000-0600-000021020000}"/>
            </a:ext>
          </a:extLst>
        </xdr:cNvPr>
        <xdr:cNvSpPr txBox="1"/>
      </xdr:nvSpPr>
      <xdr:spPr>
        <a:xfrm>
          <a:off x="12657333" y="682701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 xmlns:a16="http://schemas.microsoft.com/office/drawing/2014/main" id="{00000000-0008-0000-06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 xmlns:a16="http://schemas.microsoft.com/office/drawing/2014/main" id="{00000000-0008-0000-06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 xmlns:a16="http://schemas.microsoft.com/office/drawing/2014/main" id="{00000000-0008-0000-06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 xmlns:a16="http://schemas.microsoft.com/office/drawing/2014/main" id="{00000000-0008-0000-06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 xmlns:a16="http://schemas.microsoft.com/office/drawing/2014/main" id="{00000000-0008-0000-06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 xmlns:a16="http://schemas.microsoft.com/office/drawing/2014/main" id="{00000000-0008-0000-06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 xmlns:a16="http://schemas.microsoft.com/office/drawing/2014/main" id="{00000000-0008-0000-06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 xmlns:a16="http://schemas.microsoft.com/office/drawing/2014/main" id="{00000000-0008-0000-06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 xmlns:a16="http://schemas.microsoft.com/office/drawing/2014/main" id="{00000000-0008-0000-06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 xmlns:a16="http://schemas.microsoft.com/office/drawing/2014/main" id="{00000000-0008-0000-06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 xmlns:a16="http://schemas.microsoft.com/office/drawing/2014/main" id="{00000000-0008-0000-0600-00002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7" name="テキスト ボックス 556">
          <a:extLst>
            <a:ext uri="{FF2B5EF4-FFF2-40B4-BE49-F238E27FC236}">
              <a16:creationId xmlns="" xmlns:a16="http://schemas.microsoft.com/office/drawing/2014/main" id="{00000000-0008-0000-0600-00002D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a:extLst>
            <a:ext uri="{FF2B5EF4-FFF2-40B4-BE49-F238E27FC236}">
              <a16:creationId xmlns="" xmlns:a16="http://schemas.microsoft.com/office/drawing/2014/main" id="{00000000-0008-0000-0600-00002E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9" name="テキスト ボックス 558">
          <a:extLst>
            <a:ext uri="{FF2B5EF4-FFF2-40B4-BE49-F238E27FC236}">
              <a16:creationId xmlns="" xmlns:a16="http://schemas.microsoft.com/office/drawing/2014/main" id="{00000000-0008-0000-0600-00002F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失業対策事業費グラフ枠">
          <a:extLst>
            <a:ext uri="{FF2B5EF4-FFF2-40B4-BE49-F238E27FC236}">
              <a16:creationId xmlns="" xmlns:a16="http://schemas.microsoft.com/office/drawing/2014/main" id="{00000000-0008-0000-0600-000030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1" name="直線コネクタ 560">
          <a:extLst>
            <a:ext uri="{FF2B5EF4-FFF2-40B4-BE49-F238E27FC236}">
              <a16:creationId xmlns="" xmlns:a16="http://schemas.microsoft.com/office/drawing/2014/main" id="{00000000-0008-0000-0600-000031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2" name="失業対策事業費最小値テキスト">
          <a:extLst>
            <a:ext uri="{FF2B5EF4-FFF2-40B4-BE49-F238E27FC236}">
              <a16:creationId xmlns="" xmlns:a16="http://schemas.microsoft.com/office/drawing/2014/main" id="{00000000-0008-0000-0600-000032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a:extLst>
            <a:ext uri="{FF2B5EF4-FFF2-40B4-BE49-F238E27FC236}">
              <a16:creationId xmlns="" xmlns:a16="http://schemas.microsoft.com/office/drawing/2014/main" id="{00000000-0008-0000-0600-000033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4" name="失業対策事業費最大値テキスト">
          <a:extLst>
            <a:ext uri="{FF2B5EF4-FFF2-40B4-BE49-F238E27FC236}">
              <a16:creationId xmlns="" xmlns:a16="http://schemas.microsoft.com/office/drawing/2014/main" id="{00000000-0008-0000-0600-000034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 xmlns:a16="http://schemas.microsoft.com/office/drawing/2014/main" id="{00000000-0008-0000-0600-00003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6" name="直線コネクタ 565">
          <a:extLst>
            <a:ext uri="{FF2B5EF4-FFF2-40B4-BE49-F238E27FC236}">
              <a16:creationId xmlns="" xmlns:a16="http://schemas.microsoft.com/office/drawing/2014/main" id="{00000000-0008-0000-0600-000036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7" name="失業対策事業費平均値テキスト">
          <a:extLst>
            <a:ext uri="{FF2B5EF4-FFF2-40B4-BE49-F238E27FC236}">
              <a16:creationId xmlns="" xmlns:a16="http://schemas.microsoft.com/office/drawing/2014/main" id="{00000000-0008-0000-0600-000037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8" name="フローチャート: 判断 567">
          <a:extLst>
            <a:ext uri="{FF2B5EF4-FFF2-40B4-BE49-F238E27FC236}">
              <a16:creationId xmlns="" xmlns:a16="http://schemas.microsoft.com/office/drawing/2014/main" id="{00000000-0008-0000-0600-000038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9" name="直線コネクタ 568">
          <a:extLst>
            <a:ext uri="{FF2B5EF4-FFF2-40B4-BE49-F238E27FC236}">
              <a16:creationId xmlns="" xmlns:a16="http://schemas.microsoft.com/office/drawing/2014/main" id="{00000000-0008-0000-0600-000039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0" name="フローチャート: 判断 569">
          <a:extLst>
            <a:ext uri="{FF2B5EF4-FFF2-40B4-BE49-F238E27FC236}">
              <a16:creationId xmlns="" xmlns:a16="http://schemas.microsoft.com/office/drawing/2014/main" id="{00000000-0008-0000-0600-00003A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1" name="テキスト ボックス 570">
          <a:extLst>
            <a:ext uri="{FF2B5EF4-FFF2-40B4-BE49-F238E27FC236}">
              <a16:creationId xmlns="" xmlns:a16="http://schemas.microsoft.com/office/drawing/2014/main" id="{00000000-0008-0000-0600-00003B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2" name="直線コネクタ 571">
          <a:extLst>
            <a:ext uri="{FF2B5EF4-FFF2-40B4-BE49-F238E27FC236}">
              <a16:creationId xmlns="" xmlns:a16="http://schemas.microsoft.com/office/drawing/2014/main" id="{00000000-0008-0000-0600-00003C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3" name="フローチャート: 判断 572">
          <a:extLst>
            <a:ext uri="{FF2B5EF4-FFF2-40B4-BE49-F238E27FC236}">
              <a16:creationId xmlns="" xmlns:a16="http://schemas.microsoft.com/office/drawing/2014/main" id="{00000000-0008-0000-0600-00003D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4" name="テキスト ボックス 573">
          <a:extLst>
            <a:ext uri="{FF2B5EF4-FFF2-40B4-BE49-F238E27FC236}">
              <a16:creationId xmlns="" xmlns:a16="http://schemas.microsoft.com/office/drawing/2014/main" id="{00000000-0008-0000-0600-00003E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5" name="直線コネクタ 574">
          <a:extLst>
            <a:ext uri="{FF2B5EF4-FFF2-40B4-BE49-F238E27FC236}">
              <a16:creationId xmlns="" xmlns:a16="http://schemas.microsoft.com/office/drawing/2014/main" id="{00000000-0008-0000-0600-00003F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6" name="フローチャート: 判断 575">
          <a:extLst>
            <a:ext uri="{FF2B5EF4-FFF2-40B4-BE49-F238E27FC236}">
              <a16:creationId xmlns="" xmlns:a16="http://schemas.microsoft.com/office/drawing/2014/main" id="{00000000-0008-0000-0600-000040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7" name="テキスト ボックス 576">
          <a:extLst>
            <a:ext uri="{FF2B5EF4-FFF2-40B4-BE49-F238E27FC236}">
              <a16:creationId xmlns="" xmlns:a16="http://schemas.microsoft.com/office/drawing/2014/main" id="{00000000-0008-0000-0600-000041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8" name="フローチャート: 判断 577">
          <a:extLst>
            <a:ext uri="{FF2B5EF4-FFF2-40B4-BE49-F238E27FC236}">
              <a16:creationId xmlns="" xmlns:a16="http://schemas.microsoft.com/office/drawing/2014/main" id="{00000000-0008-0000-0600-000042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9" name="テキスト ボックス 578">
          <a:extLst>
            <a:ext uri="{FF2B5EF4-FFF2-40B4-BE49-F238E27FC236}">
              <a16:creationId xmlns="" xmlns:a16="http://schemas.microsoft.com/office/drawing/2014/main" id="{00000000-0008-0000-0600-000043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a:extLst>
            <a:ext uri="{FF2B5EF4-FFF2-40B4-BE49-F238E27FC236}">
              <a16:creationId xmlns="" xmlns:a16="http://schemas.microsoft.com/office/drawing/2014/main" id="{00000000-0008-0000-0600-000044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a:extLst>
            <a:ext uri="{FF2B5EF4-FFF2-40B4-BE49-F238E27FC236}">
              <a16:creationId xmlns="" xmlns:a16="http://schemas.microsoft.com/office/drawing/2014/main" id="{00000000-0008-0000-0600-000045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a:extLst>
            <a:ext uri="{FF2B5EF4-FFF2-40B4-BE49-F238E27FC236}">
              <a16:creationId xmlns="" xmlns:a16="http://schemas.microsoft.com/office/drawing/2014/main" id="{00000000-0008-0000-0600-000046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a:extLst>
            <a:ext uri="{FF2B5EF4-FFF2-40B4-BE49-F238E27FC236}">
              <a16:creationId xmlns="" xmlns:a16="http://schemas.microsoft.com/office/drawing/2014/main" id="{00000000-0008-0000-0600-000047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a:extLst>
            <a:ext uri="{FF2B5EF4-FFF2-40B4-BE49-F238E27FC236}">
              <a16:creationId xmlns="" xmlns:a16="http://schemas.microsoft.com/office/drawing/2014/main" id="{00000000-0008-0000-0600-000048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5" name="楕円 584">
          <a:extLst>
            <a:ext uri="{FF2B5EF4-FFF2-40B4-BE49-F238E27FC236}">
              <a16:creationId xmlns="" xmlns:a16="http://schemas.microsoft.com/office/drawing/2014/main" id="{00000000-0008-0000-0600-000049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6" name="失業対策事業費該当値テキスト">
          <a:extLst>
            <a:ext uri="{FF2B5EF4-FFF2-40B4-BE49-F238E27FC236}">
              <a16:creationId xmlns="" xmlns:a16="http://schemas.microsoft.com/office/drawing/2014/main" id="{00000000-0008-0000-0600-00004A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7" name="楕円 586">
          <a:extLst>
            <a:ext uri="{FF2B5EF4-FFF2-40B4-BE49-F238E27FC236}">
              <a16:creationId xmlns="" xmlns:a16="http://schemas.microsoft.com/office/drawing/2014/main" id="{00000000-0008-0000-0600-00004B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8" name="テキスト ボックス 587">
          <a:extLst>
            <a:ext uri="{FF2B5EF4-FFF2-40B4-BE49-F238E27FC236}">
              <a16:creationId xmlns="" xmlns:a16="http://schemas.microsoft.com/office/drawing/2014/main" id="{00000000-0008-0000-0600-00004C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9" name="楕円 588">
          <a:extLst>
            <a:ext uri="{FF2B5EF4-FFF2-40B4-BE49-F238E27FC236}">
              <a16:creationId xmlns="" xmlns:a16="http://schemas.microsoft.com/office/drawing/2014/main" id="{00000000-0008-0000-0600-00004D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0" name="テキスト ボックス 589">
          <a:extLst>
            <a:ext uri="{FF2B5EF4-FFF2-40B4-BE49-F238E27FC236}">
              <a16:creationId xmlns="" xmlns:a16="http://schemas.microsoft.com/office/drawing/2014/main" id="{00000000-0008-0000-0600-00004E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1" name="楕円 590">
          <a:extLst>
            <a:ext uri="{FF2B5EF4-FFF2-40B4-BE49-F238E27FC236}">
              <a16:creationId xmlns="" xmlns:a16="http://schemas.microsoft.com/office/drawing/2014/main" id="{00000000-0008-0000-0600-00004F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2" name="テキスト ボックス 591">
          <a:extLst>
            <a:ext uri="{FF2B5EF4-FFF2-40B4-BE49-F238E27FC236}">
              <a16:creationId xmlns="" xmlns:a16="http://schemas.microsoft.com/office/drawing/2014/main" id="{00000000-0008-0000-0600-000050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3" name="楕円 592">
          <a:extLst>
            <a:ext uri="{FF2B5EF4-FFF2-40B4-BE49-F238E27FC236}">
              <a16:creationId xmlns="" xmlns:a16="http://schemas.microsoft.com/office/drawing/2014/main" id="{00000000-0008-0000-0600-000051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4" name="テキスト ボックス 593">
          <a:extLst>
            <a:ext uri="{FF2B5EF4-FFF2-40B4-BE49-F238E27FC236}">
              <a16:creationId xmlns="" xmlns:a16="http://schemas.microsoft.com/office/drawing/2014/main" id="{00000000-0008-0000-0600-000052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a:extLst>
            <a:ext uri="{FF2B5EF4-FFF2-40B4-BE49-F238E27FC236}">
              <a16:creationId xmlns="" xmlns:a16="http://schemas.microsoft.com/office/drawing/2014/main" id="{00000000-0008-0000-0600-00005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a:extLst>
            <a:ext uri="{FF2B5EF4-FFF2-40B4-BE49-F238E27FC236}">
              <a16:creationId xmlns="" xmlns:a16="http://schemas.microsoft.com/office/drawing/2014/main" id="{00000000-0008-0000-0600-000054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a:extLst>
            <a:ext uri="{FF2B5EF4-FFF2-40B4-BE49-F238E27FC236}">
              <a16:creationId xmlns="" xmlns:a16="http://schemas.microsoft.com/office/drawing/2014/main" id="{00000000-0008-0000-0600-000055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a:extLst>
            <a:ext uri="{FF2B5EF4-FFF2-40B4-BE49-F238E27FC236}">
              <a16:creationId xmlns="" xmlns:a16="http://schemas.microsoft.com/office/drawing/2014/main" id="{00000000-0008-0000-0600-000056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a:extLst>
            <a:ext uri="{FF2B5EF4-FFF2-40B4-BE49-F238E27FC236}">
              <a16:creationId xmlns="" xmlns:a16="http://schemas.microsoft.com/office/drawing/2014/main" id="{00000000-0008-0000-0600-000057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a:extLst>
            <a:ext uri="{FF2B5EF4-FFF2-40B4-BE49-F238E27FC236}">
              <a16:creationId xmlns="" xmlns:a16="http://schemas.microsoft.com/office/drawing/2014/main" id="{00000000-0008-0000-0600-000058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a:extLst>
            <a:ext uri="{FF2B5EF4-FFF2-40B4-BE49-F238E27FC236}">
              <a16:creationId xmlns="" xmlns:a16="http://schemas.microsoft.com/office/drawing/2014/main" id="{00000000-0008-0000-0600-000059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a:extLst>
            <a:ext uri="{FF2B5EF4-FFF2-40B4-BE49-F238E27FC236}">
              <a16:creationId xmlns="" xmlns:a16="http://schemas.microsoft.com/office/drawing/2014/main" id="{00000000-0008-0000-0600-00005A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a:extLst>
            <a:ext uri="{FF2B5EF4-FFF2-40B4-BE49-F238E27FC236}">
              <a16:creationId xmlns="" xmlns:a16="http://schemas.microsoft.com/office/drawing/2014/main" id="{00000000-0008-0000-0600-00005B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a:extLst>
            <a:ext uri="{FF2B5EF4-FFF2-40B4-BE49-F238E27FC236}">
              <a16:creationId xmlns="" xmlns:a16="http://schemas.microsoft.com/office/drawing/2014/main" id="{00000000-0008-0000-0600-00005C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5" name="直線コネクタ 604">
          <a:extLst>
            <a:ext uri="{FF2B5EF4-FFF2-40B4-BE49-F238E27FC236}">
              <a16:creationId xmlns="" xmlns:a16="http://schemas.microsoft.com/office/drawing/2014/main" id="{00000000-0008-0000-0600-00005D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6" name="テキスト ボックス 605">
          <a:extLst>
            <a:ext uri="{FF2B5EF4-FFF2-40B4-BE49-F238E27FC236}">
              <a16:creationId xmlns="" xmlns:a16="http://schemas.microsoft.com/office/drawing/2014/main" id="{00000000-0008-0000-0600-00005E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7" name="直線コネクタ 606">
          <a:extLst>
            <a:ext uri="{FF2B5EF4-FFF2-40B4-BE49-F238E27FC236}">
              <a16:creationId xmlns="" xmlns:a16="http://schemas.microsoft.com/office/drawing/2014/main" id="{00000000-0008-0000-0600-00005F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8" name="テキスト ボックス 607">
          <a:extLst>
            <a:ext uri="{FF2B5EF4-FFF2-40B4-BE49-F238E27FC236}">
              <a16:creationId xmlns="" xmlns:a16="http://schemas.microsoft.com/office/drawing/2014/main" id="{00000000-0008-0000-0600-000060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9" name="直線コネクタ 608">
          <a:extLst>
            <a:ext uri="{FF2B5EF4-FFF2-40B4-BE49-F238E27FC236}">
              <a16:creationId xmlns="" xmlns:a16="http://schemas.microsoft.com/office/drawing/2014/main" id="{00000000-0008-0000-0600-000061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0" name="テキスト ボックス 609">
          <a:extLst>
            <a:ext uri="{FF2B5EF4-FFF2-40B4-BE49-F238E27FC236}">
              <a16:creationId xmlns="" xmlns:a16="http://schemas.microsoft.com/office/drawing/2014/main" id="{00000000-0008-0000-0600-000062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1" name="直線コネクタ 610">
          <a:extLst>
            <a:ext uri="{FF2B5EF4-FFF2-40B4-BE49-F238E27FC236}">
              <a16:creationId xmlns="" xmlns:a16="http://schemas.microsoft.com/office/drawing/2014/main" id="{00000000-0008-0000-0600-000063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2" name="テキスト ボックス 611">
          <a:extLst>
            <a:ext uri="{FF2B5EF4-FFF2-40B4-BE49-F238E27FC236}">
              <a16:creationId xmlns="" xmlns:a16="http://schemas.microsoft.com/office/drawing/2014/main" id="{00000000-0008-0000-0600-000064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3" name="直線コネクタ 612">
          <a:extLst>
            <a:ext uri="{FF2B5EF4-FFF2-40B4-BE49-F238E27FC236}">
              <a16:creationId xmlns="" xmlns:a16="http://schemas.microsoft.com/office/drawing/2014/main" id="{00000000-0008-0000-0600-000065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4" name="テキスト ボックス 613">
          <a:extLst>
            <a:ext uri="{FF2B5EF4-FFF2-40B4-BE49-F238E27FC236}">
              <a16:creationId xmlns="" xmlns:a16="http://schemas.microsoft.com/office/drawing/2014/main" id="{00000000-0008-0000-0600-000066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5" name="直線コネクタ 614">
          <a:extLst>
            <a:ext uri="{FF2B5EF4-FFF2-40B4-BE49-F238E27FC236}">
              <a16:creationId xmlns="" xmlns:a16="http://schemas.microsoft.com/office/drawing/2014/main" id="{00000000-0008-0000-0600-000067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6" name="テキスト ボックス 615">
          <a:extLst>
            <a:ext uri="{FF2B5EF4-FFF2-40B4-BE49-F238E27FC236}">
              <a16:creationId xmlns="" xmlns:a16="http://schemas.microsoft.com/office/drawing/2014/main" id="{00000000-0008-0000-0600-000068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7" name="公債費グラフ枠">
          <a:extLst>
            <a:ext uri="{FF2B5EF4-FFF2-40B4-BE49-F238E27FC236}">
              <a16:creationId xmlns="" xmlns:a16="http://schemas.microsoft.com/office/drawing/2014/main" id="{00000000-0008-0000-0600-000069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127668</xdr:rowOff>
    </xdr:from>
    <xdr:to>
      <xdr:col>85</xdr:col>
      <xdr:colOff>126364</xdr:colOff>
      <xdr:row>78</xdr:row>
      <xdr:rowOff>118525</xdr:rowOff>
    </xdr:to>
    <xdr:cxnSp macro="">
      <xdr:nvCxnSpPr>
        <xdr:cNvPr id="618" name="直線コネクタ 617">
          <a:extLst>
            <a:ext uri="{FF2B5EF4-FFF2-40B4-BE49-F238E27FC236}">
              <a16:creationId xmlns="" xmlns:a16="http://schemas.microsoft.com/office/drawing/2014/main" id="{00000000-0008-0000-0600-00006A020000}"/>
            </a:ext>
          </a:extLst>
        </xdr:cNvPr>
        <xdr:cNvCxnSpPr/>
      </xdr:nvCxnSpPr>
      <xdr:spPr>
        <a:xfrm flipV="1">
          <a:off x="16317595" y="12300618"/>
          <a:ext cx="1269" cy="1191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122352</xdr:rowOff>
    </xdr:from>
    <xdr:ext cx="534377" cy="259045"/>
    <xdr:sp macro="" textlink="">
      <xdr:nvSpPr>
        <xdr:cNvPr id="619" name="公債費最小値テキスト">
          <a:extLst>
            <a:ext uri="{FF2B5EF4-FFF2-40B4-BE49-F238E27FC236}">
              <a16:creationId xmlns="" xmlns:a16="http://schemas.microsoft.com/office/drawing/2014/main" id="{00000000-0008-0000-0600-00006B020000}"/>
            </a:ext>
          </a:extLst>
        </xdr:cNvPr>
        <xdr:cNvSpPr txBox="1"/>
      </xdr:nvSpPr>
      <xdr:spPr>
        <a:xfrm>
          <a:off x="16370300" y="13495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118525</xdr:rowOff>
    </xdr:from>
    <xdr:to>
      <xdr:col>86</xdr:col>
      <xdr:colOff>25400</xdr:colOff>
      <xdr:row>78</xdr:row>
      <xdr:rowOff>118525</xdr:rowOff>
    </xdr:to>
    <xdr:cxnSp macro="">
      <xdr:nvCxnSpPr>
        <xdr:cNvPr id="620" name="直線コネクタ 619">
          <a:extLst>
            <a:ext uri="{FF2B5EF4-FFF2-40B4-BE49-F238E27FC236}">
              <a16:creationId xmlns="" xmlns:a16="http://schemas.microsoft.com/office/drawing/2014/main" id="{00000000-0008-0000-0600-00006C020000}"/>
            </a:ext>
          </a:extLst>
        </xdr:cNvPr>
        <xdr:cNvCxnSpPr/>
      </xdr:nvCxnSpPr>
      <xdr:spPr>
        <a:xfrm>
          <a:off x="16230600" y="13491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74345</xdr:rowOff>
    </xdr:from>
    <xdr:ext cx="599010" cy="259045"/>
    <xdr:sp macro="" textlink="">
      <xdr:nvSpPr>
        <xdr:cNvPr id="621" name="公債費最大値テキスト">
          <a:extLst>
            <a:ext uri="{FF2B5EF4-FFF2-40B4-BE49-F238E27FC236}">
              <a16:creationId xmlns="" xmlns:a16="http://schemas.microsoft.com/office/drawing/2014/main" id="{00000000-0008-0000-0600-00006D020000}"/>
            </a:ext>
          </a:extLst>
        </xdr:cNvPr>
        <xdr:cNvSpPr txBox="1"/>
      </xdr:nvSpPr>
      <xdr:spPr>
        <a:xfrm>
          <a:off x="16370300" y="12075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127668</xdr:rowOff>
    </xdr:from>
    <xdr:to>
      <xdr:col>86</xdr:col>
      <xdr:colOff>25400</xdr:colOff>
      <xdr:row>71</xdr:row>
      <xdr:rowOff>127668</xdr:rowOff>
    </xdr:to>
    <xdr:cxnSp macro="">
      <xdr:nvCxnSpPr>
        <xdr:cNvPr id="622" name="直線コネクタ 621">
          <a:extLst>
            <a:ext uri="{FF2B5EF4-FFF2-40B4-BE49-F238E27FC236}">
              <a16:creationId xmlns="" xmlns:a16="http://schemas.microsoft.com/office/drawing/2014/main" id="{00000000-0008-0000-0600-00006E020000}"/>
            </a:ext>
          </a:extLst>
        </xdr:cNvPr>
        <xdr:cNvCxnSpPr/>
      </xdr:nvCxnSpPr>
      <xdr:spPr>
        <a:xfrm>
          <a:off x="16230600" y="12300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120764</xdr:rowOff>
    </xdr:from>
    <xdr:to>
      <xdr:col>85</xdr:col>
      <xdr:colOff>127000</xdr:colOff>
      <xdr:row>76</xdr:row>
      <xdr:rowOff>10305</xdr:rowOff>
    </xdr:to>
    <xdr:cxnSp macro="">
      <xdr:nvCxnSpPr>
        <xdr:cNvPr id="623" name="直線コネクタ 622">
          <a:extLst>
            <a:ext uri="{FF2B5EF4-FFF2-40B4-BE49-F238E27FC236}">
              <a16:creationId xmlns="" xmlns:a16="http://schemas.microsoft.com/office/drawing/2014/main" id="{00000000-0008-0000-0600-00006F020000}"/>
            </a:ext>
          </a:extLst>
        </xdr:cNvPr>
        <xdr:cNvCxnSpPr/>
      </xdr:nvCxnSpPr>
      <xdr:spPr>
        <a:xfrm flipV="1">
          <a:off x="15481300" y="12979514"/>
          <a:ext cx="838200" cy="60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83672</xdr:rowOff>
    </xdr:from>
    <xdr:ext cx="534377" cy="259045"/>
    <xdr:sp macro="" textlink="">
      <xdr:nvSpPr>
        <xdr:cNvPr id="624" name="公債費平均値テキスト">
          <a:extLst>
            <a:ext uri="{FF2B5EF4-FFF2-40B4-BE49-F238E27FC236}">
              <a16:creationId xmlns="" xmlns:a16="http://schemas.microsoft.com/office/drawing/2014/main" id="{00000000-0008-0000-0600-000070020000}"/>
            </a:ext>
          </a:extLst>
        </xdr:cNvPr>
        <xdr:cNvSpPr txBox="1"/>
      </xdr:nvSpPr>
      <xdr:spPr>
        <a:xfrm>
          <a:off x="16370300" y="131138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105245</xdr:rowOff>
    </xdr:from>
    <xdr:to>
      <xdr:col>85</xdr:col>
      <xdr:colOff>177800</xdr:colOff>
      <xdr:row>77</xdr:row>
      <xdr:rowOff>35395</xdr:rowOff>
    </xdr:to>
    <xdr:sp macro="" textlink="">
      <xdr:nvSpPr>
        <xdr:cNvPr id="625" name="フローチャート: 判断 624">
          <a:extLst>
            <a:ext uri="{FF2B5EF4-FFF2-40B4-BE49-F238E27FC236}">
              <a16:creationId xmlns="" xmlns:a16="http://schemas.microsoft.com/office/drawing/2014/main" id="{00000000-0008-0000-0600-000071020000}"/>
            </a:ext>
          </a:extLst>
        </xdr:cNvPr>
        <xdr:cNvSpPr/>
      </xdr:nvSpPr>
      <xdr:spPr>
        <a:xfrm>
          <a:off x="16268700" y="13135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10305</xdr:rowOff>
    </xdr:from>
    <xdr:to>
      <xdr:col>81</xdr:col>
      <xdr:colOff>50800</xdr:colOff>
      <xdr:row>76</xdr:row>
      <xdr:rowOff>72118</xdr:rowOff>
    </xdr:to>
    <xdr:cxnSp macro="">
      <xdr:nvCxnSpPr>
        <xdr:cNvPr id="626" name="直線コネクタ 625">
          <a:extLst>
            <a:ext uri="{FF2B5EF4-FFF2-40B4-BE49-F238E27FC236}">
              <a16:creationId xmlns="" xmlns:a16="http://schemas.microsoft.com/office/drawing/2014/main" id="{00000000-0008-0000-0600-000072020000}"/>
            </a:ext>
          </a:extLst>
        </xdr:cNvPr>
        <xdr:cNvCxnSpPr/>
      </xdr:nvCxnSpPr>
      <xdr:spPr>
        <a:xfrm flipV="1">
          <a:off x="14592300" y="13040505"/>
          <a:ext cx="889000" cy="61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74887</xdr:rowOff>
    </xdr:from>
    <xdr:to>
      <xdr:col>81</xdr:col>
      <xdr:colOff>101600</xdr:colOff>
      <xdr:row>77</xdr:row>
      <xdr:rowOff>5037</xdr:rowOff>
    </xdr:to>
    <xdr:sp macro="" textlink="">
      <xdr:nvSpPr>
        <xdr:cNvPr id="627" name="フローチャート: 判断 626">
          <a:extLst>
            <a:ext uri="{FF2B5EF4-FFF2-40B4-BE49-F238E27FC236}">
              <a16:creationId xmlns="" xmlns:a16="http://schemas.microsoft.com/office/drawing/2014/main" id="{00000000-0008-0000-0600-000073020000}"/>
            </a:ext>
          </a:extLst>
        </xdr:cNvPr>
        <xdr:cNvSpPr/>
      </xdr:nvSpPr>
      <xdr:spPr>
        <a:xfrm>
          <a:off x="15430500" y="13105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167614</xdr:rowOff>
    </xdr:from>
    <xdr:ext cx="534377" cy="259045"/>
    <xdr:sp macro="" textlink="">
      <xdr:nvSpPr>
        <xdr:cNvPr id="628" name="テキスト ボックス 627">
          <a:extLst>
            <a:ext uri="{FF2B5EF4-FFF2-40B4-BE49-F238E27FC236}">
              <a16:creationId xmlns="" xmlns:a16="http://schemas.microsoft.com/office/drawing/2014/main" id="{00000000-0008-0000-0600-000074020000}"/>
            </a:ext>
          </a:extLst>
        </xdr:cNvPr>
        <xdr:cNvSpPr txBox="1"/>
      </xdr:nvSpPr>
      <xdr:spPr>
        <a:xfrm>
          <a:off x="15214111" y="13197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72118</xdr:rowOff>
    </xdr:from>
    <xdr:to>
      <xdr:col>76</xdr:col>
      <xdr:colOff>114300</xdr:colOff>
      <xdr:row>76</xdr:row>
      <xdr:rowOff>98696</xdr:rowOff>
    </xdr:to>
    <xdr:cxnSp macro="">
      <xdr:nvCxnSpPr>
        <xdr:cNvPr id="629" name="直線コネクタ 628">
          <a:extLst>
            <a:ext uri="{FF2B5EF4-FFF2-40B4-BE49-F238E27FC236}">
              <a16:creationId xmlns="" xmlns:a16="http://schemas.microsoft.com/office/drawing/2014/main" id="{00000000-0008-0000-0600-000075020000}"/>
            </a:ext>
          </a:extLst>
        </xdr:cNvPr>
        <xdr:cNvCxnSpPr/>
      </xdr:nvCxnSpPr>
      <xdr:spPr>
        <a:xfrm flipV="1">
          <a:off x="13703300" y="13102318"/>
          <a:ext cx="889000" cy="26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92162</xdr:rowOff>
    </xdr:from>
    <xdr:to>
      <xdr:col>76</xdr:col>
      <xdr:colOff>165100</xdr:colOff>
      <xdr:row>77</xdr:row>
      <xdr:rowOff>22312</xdr:rowOff>
    </xdr:to>
    <xdr:sp macro="" textlink="">
      <xdr:nvSpPr>
        <xdr:cNvPr id="630" name="フローチャート: 判断 629">
          <a:extLst>
            <a:ext uri="{FF2B5EF4-FFF2-40B4-BE49-F238E27FC236}">
              <a16:creationId xmlns="" xmlns:a16="http://schemas.microsoft.com/office/drawing/2014/main" id="{00000000-0008-0000-0600-000076020000}"/>
            </a:ext>
          </a:extLst>
        </xdr:cNvPr>
        <xdr:cNvSpPr/>
      </xdr:nvSpPr>
      <xdr:spPr>
        <a:xfrm>
          <a:off x="14541500" y="13122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13439</xdr:rowOff>
    </xdr:from>
    <xdr:ext cx="534377" cy="259045"/>
    <xdr:sp macro="" textlink="">
      <xdr:nvSpPr>
        <xdr:cNvPr id="631" name="テキスト ボックス 630">
          <a:extLst>
            <a:ext uri="{FF2B5EF4-FFF2-40B4-BE49-F238E27FC236}">
              <a16:creationId xmlns="" xmlns:a16="http://schemas.microsoft.com/office/drawing/2014/main" id="{00000000-0008-0000-0600-000077020000}"/>
            </a:ext>
          </a:extLst>
        </xdr:cNvPr>
        <xdr:cNvSpPr txBox="1"/>
      </xdr:nvSpPr>
      <xdr:spPr>
        <a:xfrm>
          <a:off x="14325111" y="13215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98696</xdr:rowOff>
    </xdr:from>
    <xdr:to>
      <xdr:col>71</xdr:col>
      <xdr:colOff>177800</xdr:colOff>
      <xdr:row>76</xdr:row>
      <xdr:rowOff>113159</xdr:rowOff>
    </xdr:to>
    <xdr:cxnSp macro="">
      <xdr:nvCxnSpPr>
        <xdr:cNvPr id="632" name="直線コネクタ 631">
          <a:extLst>
            <a:ext uri="{FF2B5EF4-FFF2-40B4-BE49-F238E27FC236}">
              <a16:creationId xmlns="" xmlns:a16="http://schemas.microsoft.com/office/drawing/2014/main" id="{00000000-0008-0000-0600-000078020000}"/>
            </a:ext>
          </a:extLst>
        </xdr:cNvPr>
        <xdr:cNvCxnSpPr/>
      </xdr:nvCxnSpPr>
      <xdr:spPr>
        <a:xfrm flipV="1">
          <a:off x="12814300" y="13128896"/>
          <a:ext cx="889000" cy="14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111051</xdr:rowOff>
    </xdr:from>
    <xdr:to>
      <xdr:col>72</xdr:col>
      <xdr:colOff>38100</xdr:colOff>
      <xdr:row>77</xdr:row>
      <xdr:rowOff>41201</xdr:rowOff>
    </xdr:to>
    <xdr:sp macro="" textlink="">
      <xdr:nvSpPr>
        <xdr:cNvPr id="633" name="フローチャート: 判断 632">
          <a:extLst>
            <a:ext uri="{FF2B5EF4-FFF2-40B4-BE49-F238E27FC236}">
              <a16:creationId xmlns="" xmlns:a16="http://schemas.microsoft.com/office/drawing/2014/main" id="{00000000-0008-0000-0600-000079020000}"/>
            </a:ext>
          </a:extLst>
        </xdr:cNvPr>
        <xdr:cNvSpPr/>
      </xdr:nvSpPr>
      <xdr:spPr>
        <a:xfrm>
          <a:off x="13652500" y="13141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32328</xdr:rowOff>
    </xdr:from>
    <xdr:ext cx="534377" cy="259045"/>
    <xdr:sp macro="" textlink="">
      <xdr:nvSpPr>
        <xdr:cNvPr id="634" name="テキスト ボックス 633">
          <a:extLst>
            <a:ext uri="{FF2B5EF4-FFF2-40B4-BE49-F238E27FC236}">
              <a16:creationId xmlns="" xmlns:a16="http://schemas.microsoft.com/office/drawing/2014/main" id="{00000000-0008-0000-0600-00007A020000}"/>
            </a:ext>
          </a:extLst>
        </xdr:cNvPr>
        <xdr:cNvSpPr txBox="1"/>
      </xdr:nvSpPr>
      <xdr:spPr>
        <a:xfrm>
          <a:off x="13436111" y="13233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110106</xdr:rowOff>
    </xdr:from>
    <xdr:to>
      <xdr:col>67</xdr:col>
      <xdr:colOff>101600</xdr:colOff>
      <xdr:row>77</xdr:row>
      <xdr:rowOff>40256</xdr:rowOff>
    </xdr:to>
    <xdr:sp macro="" textlink="">
      <xdr:nvSpPr>
        <xdr:cNvPr id="635" name="フローチャート: 判断 634">
          <a:extLst>
            <a:ext uri="{FF2B5EF4-FFF2-40B4-BE49-F238E27FC236}">
              <a16:creationId xmlns="" xmlns:a16="http://schemas.microsoft.com/office/drawing/2014/main" id="{00000000-0008-0000-0600-00007B020000}"/>
            </a:ext>
          </a:extLst>
        </xdr:cNvPr>
        <xdr:cNvSpPr/>
      </xdr:nvSpPr>
      <xdr:spPr>
        <a:xfrm>
          <a:off x="12763500" y="13140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31383</xdr:rowOff>
    </xdr:from>
    <xdr:ext cx="534377" cy="259045"/>
    <xdr:sp macro="" textlink="">
      <xdr:nvSpPr>
        <xdr:cNvPr id="636" name="テキスト ボックス 635">
          <a:extLst>
            <a:ext uri="{FF2B5EF4-FFF2-40B4-BE49-F238E27FC236}">
              <a16:creationId xmlns="" xmlns:a16="http://schemas.microsoft.com/office/drawing/2014/main" id="{00000000-0008-0000-0600-00007C020000}"/>
            </a:ext>
          </a:extLst>
        </xdr:cNvPr>
        <xdr:cNvSpPr txBox="1"/>
      </xdr:nvSpPr>
      <xdr:spPr>
        <a:xfrm>
          <a:off x="12547111" y="13233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7" name="テキスト ボックス 636">
          <a:extLst>
            <a:ext uri="{FF2B5EF4-FFF2-40B4-BE49-F238E27FC236}">
              <a16:creationId xmlns="" xmlns:a16="http://schemas.microsoft.com/office/drawing/2014/main" id="{00000000-0008-0000-0600-00007D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8" name="テキスト ボックス 637">
          <a:extLst>
            <a:ext uri="{FF2B5EF4-FFF2-40B4-BE49-F238E27FC236}">
              <a16:creationId xmlns="" xmlns:a16="http://schemas.microsoft.com/office/drawing/2014/main" id="{00000000-0008-0000-0600-00007E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9" name="テキスト ボックス 638">
          <a:extLst>
            <a:ext uri="{FF2B5EF4-FFF2-40B4-BE49-F238E27FC236}">
              <a16:creationId xmlns="" xmlns:a16="http://schemas.microsoft.com/office/drawing/2014/main" id="{00000000-0008-0000-0600-00007F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0" name="テキスト ボックス 639">
          <a:extLst>
            <a:ext uri="{FF2B5EF4-FFF2-40B4-BE49-F238E27FC236}">
              <a16:creationId xmlns="" xmlns:a16="http://schemas.microsoft.com/office/drawing/2014/main" id="{00000000-0008-0000-0600-000080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1" name="テキスト ボックス 640">
          <a:extLst>
            <a:ext uri="{FF2B5EF4-FFF2-40B4-BE49-F238E27FC236}">
              <a16:creationId xmlns="" xmlns:a16="http://schemas.microsoft.com/office/drawing/2014/main" id="{00000000-0008-0000-0600-000081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69964</xdr:rowOff>
    </xdr:from>
    <xdr:to>
      <xdr:col>85</xdr:col>
      <xdr:colOff>177800</xdr:colOff>
      <xdr:row>76</xdr:row>
      <xdr:rowOff>115</xdr:rowOff>
    </xdr:to>
    <xdr:sp macro="" textlink="">
      <xdr:nvSpPr>
        <xdr:cNvPr id="642" name="楕円 641">
          <a:extLst>
            <a:ext uri="{FF2B5EF4-FFF2-40B4-BE49-F238E27FC236}">
              <a16:creationId xmlns="" xmlns:a16="http://schemas.microsoft.com/office/drawing/2014/main" id="{00000000-0008-0000-0600-000082020000}"/>
            </a:ext>
          </a:extLst>
        </xdr:cNvPr>
        <xdr:cNvSpPr/>
      </xdr:nvSpPr>
      <xdr:spPr>
        <a:xfrm>
          <a:off x="16268700" y="1292871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92841</xdr:rowOff>
    </xdr:from>
    <xdr:ext cx="534377" cy="259045"/>
    <xdr:sp macro="" textlink="">
      <xdr:nvSpPr>
        <xdr:cNvPr id="643" name="公債費該当値テキスト">
          <a:extLst>
            <a:ext uri="{FF2B5EF4-FFF2-40B4-BE49-F238E27FC236}">
              <a16:creationId xmlns="" xmlns:a16="http://schemas.microsoft.com/office/drawing/2014/main" id="{00000000-0008-0000-0600-000083020000}"/>
            </a:ext>
          </a:extLst>
        </xdr:cNvPr>
        <xdr:cNvSpPr txBox="1"/>
      </xdr:nvSpPr>
      <xdr:spPr>
        <a:xfrm>
          <a:off x="16370300" y="12780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130955</xdr:rowOff>
    </xdr:from>
    <xdr:to>
      <xdr:col>81</xdr:col>
      <xdr:colOff>101600</xdr:colOff>
      <xdr:row>76</xdr:row>
      <xdr:rowOff>61105</xdr:rowOff>
    </xdr:to>
    <xdr:sp macro="" textlink="">
      <xdr:nvSpPr>
        <xdr:cNvPr id="644" name="楕円 643">
          <a:extLst>
            <a:ext uri="{FF2B5EF4-FFF2-40B4-BE49-F238E27FC236}">
              <a16:creationId xmlns="" xmlns:a16="http://schemas.microsoft.com/office/drawing/2014/main" id="{00000000-0008-0000-0600-000084020000}"/>
            </a:ext>
          </a:extLst>
        </xdr:cNvPr>
        <xdr:cNvSpPr/>
      </xdr:nvSpPr>
      <xdr:spPr>
        <a:xfrm>
          <a:off x="15430500" y="12989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77632</xdr:rowOff>
    </xdr:from>
    <xdr:ext cx="534377" cy="259045"/>
    <xdr:sp macro="" textlink="">
      <xdr:nvSpPr>
        <xdr:cNvPr id="645" name="テキスト ボックス 644">
          <a:extLst>
            <a:ext uri="{FF2B5EF4-FFF2-40B4-BE49-F238E27FC236}">
              <a16:creationId xmlns="" xmlns:a16="http://schemas.microsoft.com/office/drawing/2014/main" id="{00000000-0008-0000-0600-000085020000}"/>
            </a:ext>
          </a:extLst>
        </xdr:cNvPr>
        <xdr:cNvSpPr txBox="1"/>
      </xdr:nvSpPr>
      <xdr:spPr>
        <a:xfrm>
          <a:off x="15214111" y="12764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21318</xdr:rowOff>
    </xdr:from>
    <xdr:to>
      <xdr:col>76</xdr:col>
      <xdr:colOff>165100</xdr:colOff>
      <xdr:row>76</xdr:row>
      <xdr:rowOff>122918</xdr:rowOff>
    </xdr:to>
    <xdr:sp macro="" textlink="">
      <xdr:nvSpPr>
        <xdr:cNvPr id="646" name="楕円 645">
          <a:extLst>
            <a:ext uri="{FF2B5EF4-FFF2-40B4-BE49-F238E27FC236}">
              <a16:creationId xmlns="" xmlns:a16="http://schemas.microsoft.com/office/drawing/2014/main" id="{00000000-0008-0000-0600-000086020000}"/>
            </a:ext>
          </a:extLst>
        </xdr:cNvPr>
        <xdr:cNvSpPr/>
      </xdr:nvSpPr>
      <xdr:spPr>
        <a:xfrm>
          <a:off x="14541500" y="13051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139445</xdr:rowOff>
    </xdr:from>
    <xdr:ext cx="534377" cy="259045"/>
    <xdr:sp macro="" textlink="">
      <xdr:nvSpPr>
        <xdr:cNvPr id="647" name="テキスト ボックス 646">
          <a:extLst>
            <a:ext uri="{FF2B5EF4-FFF2-40B4-BE49-F238E27FC236}">
              <a16:creationId xmlns="" xmlns:a16="http://schemas.microsoft.com/office/drawing/2014/main" id="{00000000-0008-0000-0600-000087020000}"/>
            </a:ext>
          </a:extLst>
        </xdr:cNvPr>
        <xdr:cNvSpPr txBox="1"/>
      </xdr:nvSpPr>
      <xdr:spPr>
        <a:xfrm>
          <a:off x="14325111" y="12826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47896</xdr:rowOff>
    </xdr:from>
    <xdr:to>
      <xdr:col>72</xdr:col>
      <xdr:colOff>38100</xdr:colOff>
      <xdr:row>76</xdr:row>
      <xdr:rowOff>149496</xdr:rowOff>
    </xdr:to>
    <xdr:sp macro="" textlink="">
      <xdr:nvSpPr>
        <xdr:cNvPr id="648" name="楕円 647">
          <a:extLst>
            <a:ext uri="{FF2B5EF4-FFF2-40B4-BE49-F238E27FC236}">
              <a16:creationId xmlns="" xmlns:a16="http://schemas.microsoft.com/office/drawing/2014/main" id="{00000000-0008-0000-0600-000088020000}"/>
            </a:ext>
          </a:extLst>
        </xdr:cNvPr>
        <xdr:cNvSpPr/>
      </xdr:nvSpPr>
      <xdr:spPr>
        <a:xfrm>
          <a:off x="13652500" y="13078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166024</xdr:rowOff>
    </xdr:from>
    <xdr:ext cx="534377" cy="259045"/>
    <xdr:sp macro="" textlink="">
      <xdr:nvSpPr>
        <xdr:cNvPr id="649" name="テキスト ボックス 648">
          <a:extLst>
            <a:ext uri="{FF2B5EF4-FFF2-40B4-BE49-F238E27FC236}">
              <a16:creationId xmlns="" xmlns:a16="http://schemas.microsoft.com/office/drawing/2014/main" id="{00000000-0008-0000-0600-000089020000}"/>
            </a:ext>
          </a:extLst>
        </xdr:cNvPr>
        <xdr:cNvSpPr txBox="1"/>
      </xdr:nvSpPr>
      <xdr:spPr>
        <a:xfrm>
          <a:off x="13436111" y="12853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62359</xdr:rowOff>
    </xdr:from>
    <xdr:to>
      <xdr:col>67</xdr:col>
      <xdr:colOff>101600</xdr:colOff>
      <xdr:row>76</xdr:row>
      <xdr:rowOff>163959</xdr:rowOff>
    </xdr:to>
    <xdr:sp macro="" textlink="">
      <xdr:nvSpPr>
        <xdr:cNvPr id="650" name="楕円 649">
          <a:extLst>
            <a:ext uri="{FF2B5EF4-FFF2-40B4-BE49-F238E27FC236}">
              <a16:creationId xmlns="" xmlns:a16="http://schemas.microsoft.com/office/drawing/2014/main" id="{00000000-0008-0000-0600-00008A020000}"/>
            </a:ext>
          </a:extLst>
        </xdr:cNvPr>
        <xdr:cNvSpPr/>
      </xdr:nvSpPr>
      <xdr:spPr>
        <a:xfrm>
          <a:off x="12763500" y="13092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9037</xdr:rowOff>
    </xdr:from>
    <xdr:ext cx="534377" cy="259045"/>
    <xdr:sp macro="" textlink="">
      <xdr:nvSpPr>
        <xdr:cNvPr id="651" name="テキスト ボックス 650">
          <a:extLst>
            <a:ext uri="{FF2B5EF4-FFF2-40B4-BE49-F238E27FC236}">
              <a16:creationId xmlns="" xmlns:a16="http://schemas.microsoft.com/office/drawing/2014/main" id="{00000000-0008-0000-0600-00008B020000}"/>
            </a:ext>
          </a:extLst>
        </xdr:cNvPr>
        <xdr:cNvSpPr txBox="1"/>
      </xdr:nvSpPr>
      <xdr:spPr>
        <a:xfrm>
          <a:off x="12547111" y="12867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2" name="正方形/長方形 651">
          <a:extLst>
            <a:ext uri="{FF2B5EF4-FFF2-40B4-BE49-F238E27FC236}">
              <a16:creationId xmlns="" xmlns:a16="http://schemas.microsoft.com/office/drawing/2014/main" id="{00000000-0008-0000-0600-00008C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3" name="正方形/長方形 652">
          <a:extLst>
            <a:ext uri="{FF2B5EF4-FFF2-40B4-BE49-F238E27FC236}">
              <a16:creationId xmlns="" xmlns:a16="http://schemas.microsoft.com/office/drawing/2014/main" id="{00000000-0008-0000-0600-00008D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4" name="正方形/長方形 653">
          <a:extLst>
            <a:ext uri="{FF2B5EF4-FFF2-40B4-BE49-F238E27FC236}">
              <a16:creationId xmlns="" xmlns:a16="http://schemas.microsoft.com/office/drawing/2014/main" id="{00000000-0008-0000-0600-00008E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5" name="正方形/長方形 654">
          <a:extLst>
            <a:ext uri="{FF2B5EF4-FFF2-40B4-BE49-F238E27FC236}">
              <a16:creationId xmlns="" xmlns:a16="http://schemas.microsoft.com/office/drawing/2014/main" id="{00000000-0008-0000-0600-00008F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6" name="正方形/長方形 655">
          <a:extLst>
            <a:ext uri="{FF2B5EF4-FFF2-40B4-BE49-F238E27FC236}">
              <a16:creationId xmlns="" xmlns:a16="http://schemas.microsoft.com/office/drawing/2014/main" id="{00000000-0008-0000-0600-000090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7" name="正方形/長方形 656">
          <a:extLst>
            <a:ext uri="{FF2B5EF4-FFF2-40B4-BE49-F238E27FC236}">
              <a16:creationId xmlns="" xmlns:a16="http://schemas.microsoft.com/office/drawing/2014/main" id="{00000000-0008-0000-0600-000091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8" name="正方形/長方形 657">
          <a:extLst>
            <a:ext uri="{FF2B5EF4-FFF2-40B4-BE49-F238E27FC236}">
              <a16:creationId xmlns="" xmlns:a16="http://schemas.microsoft.com/office/drawing/2014/main" id="{00000000-0008-0000-0600-000092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9" name="正方形/長方形 658">
          <a:extLst>
            <a:ext uri="{FF2B5EF4-FFF2-40B4-BE49-F238E27FC236}">
              <a16:creationId xmlns="" xmlns:a16="http://schemas.microsoft.com/office/drawing/2014/main" id="{00000000-0008-0000-0600-000093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0" name="テキスト ボックス 659">
          <a:extLst>
            <a:ext uri="{FF2B5EF4-FFF2-40B4-BE49-F238E27FC236}">
              <a16:creationId xmlns="" xmlns:a16="http://schemas.microsoft.com/office/drawing/2014/main" id="{00000000-0008-0000-0600-000094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1" name="直線コネクタ 660">
          <a:extLst>
            <a:ext uri="{FF2B5EF4-FFF2-40B4-BE49-F238E27FC236}">
              <a16:creationId xmlns="" xmlns:a16="http://schemas.microsoft.com/office/drawing/2014/main" id="{00000000-0008-0000-0600-000095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2" name="直線コネクタ 661">
          <a:extLst>
            <a:ext uri="{FF2B5EF4-FFF2-40B4-BE49-F238E27FC236}">
              <a16:creationId xmlns="" xmlns:a16="http://schemas.microsoft.com/office/drawing/2014/main" id="{00000000-0008-0000-0600-000096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3" name="テキスト ボックス 662">
          <a:extLst>
            <a:ext uri="{FF2B5EF4-FFF2-40B4-BE49-F238E27FC236}">
              <a16:creationId xmlns="" xmlns:a16="http://schemas.microsoft.com/office/drawing/2014/main" id="{00000000-0008-0000-0600-000097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4" name="直線コネクタ 663">
          <a:extLst>
            <a:ext uri="{FF2B5EF4-FFF2-40B4-BE49-F238E27FC236}">
              <a16:creationId xmlns="" xmlns:a16="http://schemas.microsoft.com/office/drawing/2014/main" id="{00000000-0008-0000-0600-000098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5" name="テキスト ボックス 664">
          <a:extLst>
            <a:ext uri="{FF2B5EF4-FFF2-40B4-BE49-F238E27FC236}">
              <a16:creationId xmlns="" xmlns:a16="http://schemas.microsoft.com/office/drawing/2014/main" id="{00000000-0008-0000-0600-000099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6" name="直線コネクタ 665">
          <a:extLst>
            <a:ext uri="{FF2B5EF4-FFF2-40B4-BE49-F238E27FC236}">
              <a16:creationId xmlns="" xmlns:a16="http://schemas.microsoft.com/office/drawing/2014/main" id="{00000000-0008-0000-0600-00009A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7" name="テキスト ボックス 666">
          <a:extLst>
            <a:ext uri="{FF2B5EF4-FFF2-40B4-BE49-F238E27FC236}">
              <a16:creationId xmlns="" xmlns:a16="http://schemas.microsoft.com/office/drawing/2014/main" id="{00000000-0008-0000-0600-00009B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8" name="直線コネクタ 667">
          <a:extLst>
            <a:ext uri="{FF2B5EF4-FFF2-40B4-BE49-F238E27FC236}">
              <a16:creationId xmlns="" xmlns:a16="http://schemas.microsoft.com/office/drawing/2014/main" id="{00000000-0008-0000-0600-00009C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9" name="テキスト ボックス 668">
          <a:extLst>
            <a:ext uri="{FF2B5EF4-FFF2-40B4-BE49-F238E27FC236}">
              <a16:creationId xmlns="" xmlns:a16="http://schemas.microsoft.com/office/drawing/2014/main" id="{00000000-0008-0000-0600-00009D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0" name="直線コネクタ 669">
          <a:extLst>
            <a:ext uri="{FF2B5EF4-FFF2-40B4-BE49-F238E27FC236}">
              <a16:creationId xmlns="" xmlns:a16="http://schemas.microsoft.com/office/drawing/2014/main" id="{00000000-0008-0000-0600-00009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1" name="テキスト ボックス 670">
          <a:extLst>
            <a:ext uri="{FF2B5EF4-FFF2-40B4-BE49-F238E27FC236}">
              <a16:creationId xmlns="" xmlns:a16="http://schemas.microsoft.com/office/drawing/2014/main" id="{00000000-0008-0000-0600-00009F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2" name="積立金グラフ枠">
          <a:extLst>
            <a:ext uri="{FF2B5EF4-FFF2-40B4-BE49-F238E27FC236}">
              <a16:creationId xmlns="" xmlns:a16="http://schemas.microsoft.com/office/drawing/2014/main" id="{00000000-0008-0000-0600-0000A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41292</xdr:rowOff>
    </xdr:from>
    <xdr:to>
      <xdr:col>85</xdr:col>
      <xdr:colOff>126364</xdr:colOff>
      <xdr:row>98</xdr:row>
      <xdr:rowOff>131959</xdr:rowOff>
    </xdr:to>
    <xdr:cxnSp macro="">
      <xdr:nvCxnSpPr>
        <xdr:cNvPr id="673" name="直線コネクタ 672">
          <a:extLst>
            <a:ext uri="{FF2B5EF4-FFF2-40B4-BE49-F238E27FC236}">
              <a16:creationId xmlns="" xmlns:a16="http://schemas.microsoft.com/office/drawing/2014/main" id="{00000000-0008-0000-0600-0000A1020000}"/>
            </a:ext>
          </a:extLst>
        </xdr:cNvPr>
        <xdr:cNvCxnSpPr/>
      </xdr:nvCxnSpPr>
      <xdr:spPr>
        <a:xfrm flipV="1">
          <a:off x="16317595" y="15471792"/>
          <a:ext cx="1269" cy="1462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135786</xdr:rowOff>
    </xdr:from>
    <xdr:ext cx="469744" cy="259045"/>
    <xdr:sp macro="" textlink="">
      <xdr:nvSpPr>
        <xdr:cNvPr id="674" name="積立金最小値テキスト">
          <a:extLst>
            <a:ext uri="{FF2B5EF4-FFF2-40B4-BE49-F238E27FC236}">
              <a16:creationId xmlns="" xmlns:a16="http://schemas.microsoft.com/office/drawing/2014/main" id="{00000000-0008-0000-0600-0000A2020000}"/>
            </a:ext>
          </a:extLst>
        </xdr:cNvPr>
        <xdr:cNvSpPr txBox="1"/>
      </xdr:nvSpPr>
      <xdr:spPr>
        <a:xfrm>
          <a:off x="16370300" y="16937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131959</xdr:rowOff>
    </xdr:from>
    <xdr:to>
      <xdr:col>86</xdr:col>
      <xdr:colOff>25400</xdr:colOff>
      <xdr:row>98</xdr:row>
      <xdr:rowOff>131959</xdr:rowOff>
    </xdr:to>
    <xdr:cxnSp macro="">
      <xdr:nvCxnSpPr>
        <xdr:cNvPr id="675" name="直線コネクタ 674">
          <a:extLst>
            <a:ext uri="{FF2B5EF4-FFF2-40B4-BE49-F238E27FC236}">
              <a16:creationId xmlns="" xmlns:a16="http://schemas.microsoft.com/office/drawing/2014/main" id="{00000000-0008-0000-0600-0000A3020000}"/>
            </a:ext>
          </a:extLst>
        </xdr:cNvPr>
        <xdr:cNvCxnSpPr/>
      </xdr:nvCxnSpPr>
      <xdr:spPr>
        <a:xfrm>
          <a:off x="16230600" y="16934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159419</xdr:rowOff>
    </xdr:from>
    <xdr:ext cx="599010" cy="259045"/>
    <xdr:sp macro="" textlink="">
      <xdr:nvSpPr>
        <xdr:cNvPr id="676" name="積立金最大値テキスト">
          <a:extLst>
            <a:ext uri="{FF2B5EF4-FFF2-40B4-BE49-F238E27FC236}">
              <a16:creationId xmlns="" xmlns:a16="http://schemas.microsoft.com/office/drawing/2014/main" id="{00000000-0008-0000-0600-0000A4020000}"/>
            </a:ext>
          </a:extLst>
        </xdr:cNvPr>
        <xdr:cNvSpPr txBox="1"/>
      </xdr:nvSpPr>
      <xdr:spPr>
        <a:xfrm>
          <a:off x="16370300" y="15247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321,524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41292</xdr:rowOff>
    </xdr:from>
    <xdr:to>
      <xdr:col>86</xdr:col>
      <xdr:colOff>25400</xdr:colOff>
      <xdr:row>90</xdr:row>
      <xdr:rowOff>41292</xdr:rowOff>
    </xdr:to>
    <xdr:cxnSp macro="">
      <xdr:nvCxnSpPr>
        <xdr:cNvPr id="677" name="直線コネクタ 676">
          <a:extLst>
            <a:ext uri="{FF2B5EF4-FFF2-40B4-BE49-F238E27FC236}">
              <a16:creationId xmlns="" xmlns:a16="http://schemas.microsoft.com/office/drawing/2014/main" id="{00000000-0008-0000-0600-0000A5020000}"/>
            </a:ext>
          </a:extLst>
        </xdr:cNvPr>
        <xdr:cNvCxnSpPr/>
      </xdr:nvCxnSpPr>
      <xdr:spPr>
        <a:xfrm>
          <a:off x="16230600" y="15471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117261</xdr:rowOff>
    </xdr:from>
    <xdr:to>
      <xdr:col>85</xdr:col>
      <xdr:colOff>127000</xdr:colOff>
      <xdr:row>98</xdr:row>
      <xdr:rowOff>37689</xdr:rowOff>
    </xdr:to>
    <xdr:cxnSp macro="">
      <xdr:nvCxnSpPr>
        <xdr:cNvPr id="678" name="直線コネクタ 677">
          <a:extLst>
            <a:ext uri="{FF2B5EF4-FFF2-40B4-BE49-F238E27FC236}">
              <a16:creationId xmlns="" xmlns:a16="http://schemas.microsoft.com/office/drawing/2014/main" id="{00000000-0008-0000-0600-0000A6020000}"/>
            </a:ext>
          </a:extLst>
        </xdr:cNvPr>
        <xdr:cNvCxnSpPr/>
      </xdr:nvCxnSpPr>
      <xdr:spPr>
        <a:xfrm flipV="1">
          <a:off x="15481300" y="16747911"/>
          <a:ext cx="838200" cy="91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52150</xdr:rowOff>
    </xdr:from>
    <xdr:ext cx="534377" cy="259045"/>
    <xdr:sp macro="" textlink="">
      <xdr:nvSpPr>
        <xdr:cNvPr id="679" name="積立金平均値テキスト">
          <a:extLst>
            <a:ext uri="{FF2B5EF4-FFF2-40B4-BE49-F238E27FC236}">
              <a16:creationId xmlns="" xmlns:a16="http://schemas.microsoft.com/office/drawing/2014/main" id="{00000000-0008-0000-0600-0000A7020000}"/>
            </a:ext>
          </a:extLst>
        </xdr:cNvPr>
        <xdr:cNvSpPr txBox="1"/>
      </xdr:nvSpPr>
      <xdr:spPr>
        <a:xfrm>
          <a:off x="16370300" y="165113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29273</xdr:rowOff>
    </xdr:from>
    <xdr:to>
      <xdr:col>85</xdr:col>
      <xdr:colOff>177800</xdr:colOff>
      <xdr:row>97</xdr:row>
      <xdr:rowOff>130873</xdr:rowOff>
    </xdr:to>
    <xdr:sp macro="" textlink="">
      <xdr:nvSpPr>
        <xdr:cNvPr id="680" name="フローチャート: 判断 679">
          <a:extLst>
            <a:ext uri="{FF2B5EF4-FFF2-40B4-BE49-F238E27FC236}">
              <a16:creationId xmlns="" xmlns:a16="http://schemas.microsoft.com/office/drawing/2014/main" id="{00000000-0008-0000-0600-0000A8020000}"/>
            </a:ext>
          </a:extLst>
        </xdr:cNvPr>
        <xdr:cNvSpPr/>
      </xdr:nvSpPr>
      <xdr:spPr>
        <a:xfrm>
          <a:off x="16268700" y="16659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19667</xdr:rowOff>
    </xdr:from>
    <xdr:to>
      <xdr:col>81</xdr:col>
      <xdr:colOff>50800</xdr:colOff>
      <xdr:row>98</xdr:row>
      <xdr:rowOff>37689</xdr:rowOff>
    </xdr:to>
    <xdr:cxnSp macro="">
      <xdr:nvCxnSpPr>
        <xdr:cNvPr id="681" name="直線コネクタ 680">
          <a:extLst>
            <a:ext uri="{FF2B5EF4-FFF2-40B4-BE49-F238E27FC236}">
              <a16:creationId xmlns="" xmlns:a16="http://schemas.microsoft.com/office/drawing/2014/main" id="{00000000-0008-0000-0600-0000A9020000}"/>
            </a:ext>
          </a:extLst>
        </xdr:cNvPr>
        <xdr:cNvCxnSpPr/>
      </xdr:nvCxnSpPr>
      <xdr:spPr>
        <a:xfrm>
          <a:off x="14592300" y="16821767"/>
          <a:ext cx="889000" cy="18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76991</xdr:rowOff>
    </xdr:from>
    <xdr:to>
      <xdr:col>81</xdr:col>
      <xdr:colOff>101600</xdr:colOff>
      <xdr:row>98</xdr:row>
      <xdr:rowOff>7141</xdr:rowOff>
    </xdr:to>
    <xdr:sp macro="" textlink="">
      <xdr:nvSpPr>
        <xdr:cNvPr id="682" name="フローチャート: 判断 681">
          <a:extLst>
            <a:ext uri="{FF2B5EF4-FFF2-40B4-BE49-F238E27FC236}">
              <a16:creationId xmlns="" xmlns:a16="http://schemas.microsoft.com/office/drawing/2014/main" id="{00000000-0008-0000-0600-0000AA020000}"/>
            </a:ext>
          </a:extLst>
        </xdr:cNvPr>
        <xdr:cNvSpPr/>
      </xdr:nvSpPr>
      <xdr:spPr>
        <a:xfrm>
          <a:off x="15430500" y="16707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23668</xdr:rowOff>
    </xdr:from>
    <xdr:ext cx="534377" cy="259045"/>
    <xdr:sp macro="" textlink="">
      <xdr:nvSpPr>
        <xdr:cNvPr id="683" name="テキスト ボックス 682">
          <a:extLst>
            <a:ext uri="{FF2B5EF4-FFF2-40B4-BE49-F238E27FC236}">
              <a16:creationId xmlns="" xmlns:a16="http://schemas.microsoft.com/office/drawing/2014/main" id="{00000000-0008-0000-0600-0000AB020000}"/>
            </a:ext>
          </a:extLst>
        </xdr:cNvPr>
        <xdr:cNvSpPr txBox="1"/>
      </xdr:nvSpPr>
      <xdr:spPr>
        <a:xfrm>
          <a:off x="15214111" y="16482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19667</xdr:rowOff>
    </xdr:from>
    <xdr:to>
      <xdr:col>76</xdr:col>
      <xdr:colOff>114300</xdr:colOff>
      <xdr:row>98</xdr:row>
      <xdr:rowOff>107285</xdr:rowOff>
    </xdr:to>
    <xdr:cxnSp macro="">
      <xdr:nvCxnSpPr>
        <xdr:cNvPr id="684" name="直線コネクタ 683">
          <a:extLst>
            <a:ext uri="{FF2B5EF4-FFF2-40B4-BE49-F238E27FC236}">
              <a16:creationId xmlns="" xmlns:a16="http://schemas.microsoft.com/office/drawing/2014/main" id="{00000000-0008-0000-0600-0000AC020000}"/>
            </a:ext>
          </a:extLst>
        </xdr:cNvPr>
        <xdr:cNvCxnSpPr/>
      </xdr:nvCxnSpPr>
      <xdr:spPr>
        <a:xfrm flipV="1">
          <a:off x="13703300" y="16821767"/>
          <a:ext cx="889000" cy="87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47867</xdr:rowOff>
    </xdr:from>
    <xdr:to>
      <xdr:col>76</xdr:col>
      <xdr:colOff>165100</xdr:colOff>
      <xdr:row>97</xdr:row>
      <xdr:rowOff>149467</xdr:rowOff>
    </xdr:to>
    <xdr:sp macro="" textlink="">
      <xdr:nvSpPr>
        <xdr:cNvPr id="685" name="フローチャート: 判断 684">
          <a:extLst>
            <a:ext uri="{FF2B5EF4-FFF2-40B4-BE49-F238E27FC236}">
              <a16:creationId xmlns="" xmlns:a16="http://schemas.microsoft.com/office/drawing/2014/main" id="{00000000-0008-0000-0600-0000AD020000}"/>
            </a:ext>
          </a:extLst>
        </xdr:cNvPr>
        <xdr:cNvSpPr/>
      </xdr:nvSpPr>
      <xdr:spPr>
        <a:xfrm>
          <a:off x="14541500" y="16678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165994</xdr:rowOff>
    </xdr:from>
    <xdr:ext cx="534377" cy="259045"/>
    <xdr:sp macro="" textlink="">
      <xdr:nvSpPr>
        <xdr:cNvPr id="686" name="テキスト ボックス 685">
          <a:extLst>
            <a:ext uri="{FF2B5EF4-FFF2-40B4-BE49-F238E27FC236}">
              <a16:creationId xmlns="" xmlns:a16="http://schemas.microsoft.com/office/drawing/2014/main" id="{00000000-0008-0000-0600-0000AE020000}"/>
            </a:ext>
          </a:extLst>
        </xdr:cNvPr>
        <xdr:cNvSpPr txBox="1"/>
      </xdr:nvSpPr>
      <xdr:spPr>
        <a:xfrm>
          <a:off x="14325111" y="16453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77205</xdr:rowOff>
    </xdr:from>
    <xdr:to>
      <xdr:col>71</xdr:col>
      <xdr:colOff>177800</xdr:colOff>
      <xdr:row>98</xdr:row>
      <xdr:rowOff>107285</xdr:rowOff>
    </xdr:to>
    <xdr:cxnSp macro="">
      <xdr:nvCxnSpPr>
        <xdr:cNvPr id="687" name="直線コネクタ 686">
          <a:extLst>
            <a:ext uri="{FF2B5EF4-FFF2-40B4-BE49-F238E27FC236}">
              <a16:creationId xmlns="" xmlns:a16="http://schemas.microsoft.com/office/drawing/2014/main" id="{00000000-0008-0000-0600-0000AF020000}"/>
            </a:ext>
          </a:extLst>
        </xdr:cNvPr>
        <xdr:cNvCxnSpPr/>
      </xdr:nvCxnSpPr>
      <xdr:spPr>
        <a:xfrm>
          <a:off x="12814300" y="16879305"/>
          <a:ext cx="889000" cy="30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114498</xdr:rowOff>
    </xdr:from>
    <xdr:to>
      <xdr:col>72</xdr:col>
      <xdr:colOff>38100</xdr:colOff>
      <xdr:row>98</xdr:row>
      <xdr:rowOff>44648</xdr:rowOff>
    </xdr:to>
    <xdr:sp macro="" textlink="">
      <xdr:nvSpPr>
        <xdr:cNvPr id="688" name="フローチャート: 判断 687">
          <a:extLst>
            <a:ext uri="{FF2B5EF4-FFF2-40B4-BE49-F238E27FC236}">
              <a16:creationId xmlns="" xmlns:a16="http://schemas.microsoft.com/office/drawing/2014/main" id="{00000000-0008-0000-0600-0000B0020000}"/>
            </a:ext>
          </a:extLst>
        </xdr:cNvPr>
        <xdr:cNvSpPr/>
      </xdr:nvSpPr>
      <xdr:spPr>
        <a:xfrm>
          <a:off x="13652500" y="16745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61175</xdr:rowOff>
    </xdr:from>
    <xdr:ext cx="534377" cy="259045"/>
    <xdr:sp macro="" textlink="">
      <xdr:nvSpPr>
        <xdr:cNvPr id="689" name="テキスト ボックス 688">
          <a:extLst>
            <a:ext uri="{FF2B5EF4-FFF2-40B4-BE49-F238E27FC236}">
              <a16:creationId xmlns="" xmlns:a16="http://schemas.microsoft.com/office/drawing/2014/main" id="{00000000-0008-0000-0600-0000B1020000}"/>
            </a:ext>
          </a:extLst>
        </xdr:cNvPr>
        <xdr:cNvSpPr txBox="1"/>
      </xdr:nvSpPr>
      <xdr:spPr>
        <a:xfrm>
          <a:off x="13436111" y="16520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149698</xdr:rowOff>
    </xdr:from>
    <xdr:to>
      <xdr:col>67</xdr:col>
      <xdr:colOff>101600</xdr:colOff>
      <xdr:row>98</xdr:row>
      <xdr:rowOff>79848</xdr:rowOff>
    </xdr:to>
    <xdr:sp macro="" textlink="">
      <xdr:nvSpPr>
        <xdr:cNvPr id="690" name="フローチャート: 判断 689">
          <a:extLst>
            <a:ext uri="{FF2B5EF4-FFF2-40B4-BE49-F238E27FC236}">
              <a16:creationId xmlns="" xmlns:a16="http://schemas.microsoft.com/office/drawing/2014/main" id="{00000000-0008-0000-0600-0000B2020000}"/>
            </a:ext>
          </a:extLst>
        </xdr:cNvPr>
        <xdr:cNvSpPr/>
      </xdr:nvSpPr>
      <xdr:spPr>
        <a:xfrm>
          <a:off x="12763500" y="16780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96375</xdr:rowOff>
    </xdr:from>
    <xdr:ext cx="534377" cy="259045"/>
    <xdr:sp macro="" textlink="">
      <xdr:nvSpPr>
        <xdr:cNvPr id="691" name="テキスト ボックス 690">
          <a:extLst>
            <a:ext uri="{FF2B5EF4-FFF2-40B4-BE49-F238E27FC236}">
              <a16:creationId xmlns="" xmlns:a16="http://schemas.microsoft.com/office/drawing/2014/main" id="{00000000-0008-0000-0600-0000B3020000}"/>
            </a:ext>
          </a:extLst>
        </xdr:cNvPr>
        <xdr:cNvSpPr txBox="1"/>
      </xdr:nvSpPr>
      <xdr:spPr>
        <a:xfrm>
          <a:off x="12547111" y="16555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2" name="テキスト ボックス 691">
          <a:extLst>
            <a:ext uri="{FF2B5EF4-FFF2-40B4-BE49-F238E27FC236}">
              <a16:creationId xmlns="" xmlns:a16="http://schemas.microsoft.com/office/drawing/2014/main" id="{00000000-0008-0000-0600-0000B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3" name="テキスト ボックス 692">
          <a:extLst>
            <a:ext uri="{FF2B5EF4-FFF2-40B4-BE49-F238E27FC236}">
              <a16:creationId xmlns="" xmlns:a16="http://schemas.microsoft.com/office/drawing/2014/main" id="{00000000-0008-0000-0600-0000B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4" name="テキスト ボックス 693">
          <a:extLst>
            <a:ext uri="{FF2B5EF4-FFF2-40B4-BE49-F238E27FC236}">
              <a16:creationId xmlns="" xmlns:a16="http://schemas.microsoft.com/office/drawing/2014/main" id="{00000000-0008-0000-0600-0000B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5" name="テキスト ボックス 694">
          <a:extLst>
            <a:ext uri="{FF2B5EF4-FFF2-40B4-BE49-F238E27FC236}">
              <a16:creationId xmlns="" xmlns:a16="http://schemas.microsoft.com/office/drawing/2014/main" id="{00000000-0008-0000-0600-0000B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6" name="テキスト ボックス 695">
          <a:extLst>
            <a:ext uri="{FF2B5EF4-FFF2-40B4-BE49-F238E27FC236}">
              <a16:creationId xmlns="" xmlns:a16="http://schemas.microsoft.com/office/drawing/2014/main" id="{00000000-0008-0000-0600-0000B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66461</xdr:rowOff>
    </xdr:from>
    <xdr:to>
      <xdr:col>85</xdr:col>
      <xdr:colOff>177800</xdr:colOff>
      <xdr:row>97</xdr:row>
      <xdr:rowOff>168061</xdr:rowOff>
    </xdr:to>
    <xdr:sp macro="" textlink="">
      <xdr:nvSpPr>
        <xdr:cNvPr id="697" name="楕円 696">
          <a:extLst>
            <a:ext uri="{FF2B5EF4-FFF2-40B4-BE49-F238E27FC236}">
              <a16:creationId xmlns="" xmlns:a16="http://schemas.microsoft.com/office/drawing/2014/main" id="{00000000-0008-0000-0600-0000B9020000}"/>
            </a:ext>
          </a:extLst>
        </xdr:cNvPr>
        <xdr:cNvSpPr/>
      </xdr:nvSpPr>
      <xdr:spPr>
        <a:xfrm>
          <a:off x="16268700" y="16697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44888</xdr:rowOff>
    </xdr:from>
    <xdr:ext cx="534377" cy="259045"/>
    <xdr:sp macro="" textlink="">
      <xdr:nvSpPr>
        <xdr:cNvPr id="698" name="積立金該当値テキスト">
          <a:extLst>
            <a:ext uri="{FF2B5EF4-FFF2-40B4-BE49-F238E27FC236}">
              <a16:creationId xmlns="" xmlns:a16="http://schemas.microsoft.com/office/drawing/2014/main" id="{00000000-0008-0000-0600-0000BA020000}"/>
            </a:ext>
          </a:extLst>
        </xdr:cNvPr>
        <xdr:cNvSpPr txBox="1"/>
      </xdr:nvSpPr>
      <xdr:spPr>
        <a:xfrm>
          <a:off x="16370300" y="16675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158339</xdr:rowOff>
    </xdr:from>
    <xdr:to>
      <xdr:col>81</xdr:col>
      <xdr:colOff>101600</xdr:colOff>
      <xdr:row>98</xdr:row>
      <xdr:rowOff>88489</xdr:rowOff>
    </xdr:to>
    <xdr:sp macro="" textlink="">
      <xdr:nvSpPr>
        <xdr:cNvPr id="699" name="楕円 698">
          <a:extLst>
            <a:ext uri="{FF2B5EF4-FFF2-40B4-BE49-F238E27FC236}">
              <a16:creationId xmlns="" xmlns:a16="http://schemas.microsoft.com/office/drawing/2014/main" id="{00000000-0008-0000-0600-0000BB020000}"/>
            </a:ext>
          </a:extLst>
        </xdr:cNvPr>
        <xdr:cNvSpPr/>
      </xdr:nvSpPr>
      <xdr:spPr>
        <a:xfrm>
          <a:off x="15430500" y="16788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79616</xdr:rowOff>
    </xdr:from>
    <xdr:ext cx="534377" cy="259045"/>
    <xdr:sp macro="" textlink="">
      <xdr:nvSpPr>
        <xdr:cNvPr id="700" name="テキスト ボックス 699">
          <a:extLst>
            <a:ext uri="{FF2B5EF4-FFF2-40B4-BE49-F238E27FC236}">
              <a16:creationId xmlns="" xmlns:a16="http://schemas.microsoft.com/office/drawing/2014/main" id="{00000000-0008-0000-0600-0000BC020000}"/>
            </a:ext>
          </a:extLst>
        </xdr:cNvPr>
        <xdr:cNvSpPr txBox="1"/>
      </xdr:nvSpPr>
      <xdr:spPr>
        <a:xfrm>
          <a:off x="15214111" y="16881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140317</xdr:rowOff>
    </xdr:from>
    <xdr:to>
      <xdr:col>76</xdr:col>
      <xdr:colOff>165100</xdr:colOff>
      <xdr:row>98</xdr:row>
      <xdr:rowOff>70467</xdr:rowOff>
    </xdr:to>
    <xdr:sp macro="" textlink="">
      <xdr:nvSpPr>
        <xdr:cNvPr id="701" name="楕円 700">
          <a:extLst>
            <a:ext uri="{FF2B5EF4-FFF2-40B4-BE49-F238E27FC236}">
              <a16:creationId xmlns="" xmlns:a16="http://schemas.microsoft.com/office/drawing/2014/main" id="{00000000-0008-0000-0600-0000BD020000}"/>
            </a:ext>
          </a:extLst>
        </xdr:cNvPr>
        <xdr:cNvSpPr/>
      </xdr:nvSpPr>
      <xdr:spPr>
        <a:xfrm>
          <a:off x="14541500" y="16770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61594</xdr:rowOff>
    </xdr:from>
    <xdr:ext cx="534377" cy="259045"/>
    <xdr:sp macro="" textlink="">
      <xdr:nvSpPr>
        <xdr:cNvPr id="702" name="テキスト ボックス 701">
          <a:extLst>
            <a:ext uri="{FF2B5EF4-FFF2-40B4-BE49-F238E27FC236}">
              <a16:creationId xmlns="" xmlns:a16="http://schemas.microsoft.com/office/drawing/2014/main" id="{00000000-0008-0000-0600-0000BE020000}"/>
            </a:ext>
          </a:extLst>
        </xdr:cNvPr>
        <xdr:cNvSpPr txBox="1"/>
      </xdr:nvSpPr>
      <xdr:spPr>
        <a:xfrm>
          <a:off x="14325111" y="16863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56485</xdr:rowOff>
    </xdr:from>
    <xdr:to>
      <xdr:col>72</xdr:col>
      <xdr:colOff>38100</xdr:colOff>
      <xdr:row>98</xdr:row>
      <xdr:rowOff>158085</xdr:rowOff>
    </xdr:to>
    <xdr:sp macro="" textlink="">
      <xdr:nvSpPr>
        <xdr:cNvPr id="703" name="楕円 702">
          <a:extLst>
            <a:ext uri="{FF2B5EF4-FFF2-40B4-BE49-F238E27FC236}">
              <a16:creationId xmlns="" xmlns:a16="http://schemas.microsoft.com/office/drawing/2014/main" id="{00000000-0008-0000-0600-0000BF020000}"/>
            </a:ext>
          </a:extLst>
        </xdr:cNvPr>
        <xdr:cNvSpPr/>
      </xdr:nvSpPr>
      <xdr:spPr>
        <a:xfrm>
          <a:off x="13652500" y="1685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149212</xdr:rowOff>
    </xdr:from>
    <xdr:ext cx="469744" cy="259045"/>
    <xdr:sp macro="" textlink="">
      <xdr:nvSpPr>
        <xdr:cNvPr id="704" name="テキスト ボックス 703">
          <a:extLst>
            <a:ext uri="{FF2B5EF4-FFF2-40B4-BE49-F238E27FC236}">
              <a16:creationId xmlns="" xmlns:a16="http://schemas.microsoft.com/office/drawing/2014/main" id="{00000000-0008-0000-0600-0000C0020000}"/>
            </a:ext>
          </a:extLst>
        </xdr:cNvPr>
        <xdr:cNvSpPr txBox="1"/>
      </xdr:nvSpPr>
      <xdr:spPr>
        <a:xfrm>
          <a:off x="13468428" y="16951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26405</xdr:rowOff>
    </xdr:from>
    <xdr:to>
      <xdr:col>67</xdr:col>
      <xdr:colOff>101600</xdr:colOff>
      <xdr:row>98</xdr:row>
      <xdr:rowOff>128005</xdr:rowOff>
    </xdr:to>
    <xdr:sp macro="" textlink="">
      <xdr:nvSpPr>
        <xdr:cNvPr id="705" name="楕円 704">
          <a:extLst>
            <a:ext uri="{FF2B5EF4-FFF2-40B4-BE49-F238E27FC236}">
              <a16:creationId xmlns="" xmlns:a16="http://schemas.microsoft.com/office/drawing/2014/main" id="{00000000-0008-0000-0600-0000C1020000}"/>
            </a:ext>
          </a:extLst>
        </xdr:cNvPr>
        <xdr:cNvSpPr/>
      </xdr:nvSpPr>
      <xdr:spPr>
        <a:xfrm>
          <a:off x="12763500" y="16828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119132</xdr:rowOff>
    </xdr:from>
    <xdr:ext cx="534377" cy="259045"/>
    <xdr:sp macro="" textlink="">
      <xdr:nvSpPr>
        <xdr:cNvPr id="706" name="テキスト ボックス 705">
          <a:extLst>
            <a:ext uri="{FF2B5EF4-FFF2-40B4-BE49-F238E27FC236}">
              <a16:creationId xmlns="" xmlns:a16="http://schemas.microsoft.com/office/drawing/2014/main" id="{00000000-0008-0000-0600-0000C2020000}"/>
            </a:ext>
          </a:extLst>
        </xdr:cNvPr>
        <xdr:cNvSpPr txBox="1"/>
      </xdr:nvSpPr>
      <xdr:spPr>
        <a:xfrm>
          <a:off x="12547111" y="16921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7" name="正方形/長方形 706">
          <a:extLst>
            <a:ext uri="{FF2B5EF4-FFF2-40B4-BE49-F238E27FC236}">
              <a16:creationId xmlns="" xmlns:a16="http://schemas.microsoft.com/office/drawing/2014/main" id="{00000000-0008-0000-0600-0000C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8" name="正方形/長方形 707">
          <a:extLst>
            <a:ext uri="{FF2B5EF4-FFF2-40B4-BE49-F238E27FC236}">
              <a16:creationId xmlns="" xmlns:a16="http://schemas.microsoft.com/office/drawing/2014/main" id="{00000000-0008-0000-0600-0000C4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9" name="正方形/長方形 708">
          <a:extLst>
            <a:ext uri="{FF2B5EF4-FFF2-40B4-BE49-F238E27FC236}">
              <a16:creationId xmlns="" xmlns:a16="http://schemas.microsoft.com/office/drawing/2014/main" id="{00000000-0008-0000-0600-0000C5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0" name="正方形/長方形 709">
          <a:extLst>
            <a:ext uri="{FF2B5EF4-FFF2-40B4-BE49-F238E27FC236}">
              <a16:creationId xmlns="" xmlns:a16="http://schemas.microsoft.com/office/drawing/2014/main" id="{00000000-0008-0000-0600-0000C6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1" name="正方形/長方形 710">
          <a:extLst>
            <a:ext uri="{FF2B5EF4-FFF2-40B4-BE49-F238E27FC236}">
              <a16:creationId xmlns="" xmlns:a16="http://schemas.microsoft.com/office/drawing/2014/main" id="{00000000-0008-0000-0600-0000C7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2" name="正方形/長方形 711">
          <a:extLst>
            <a:ext uri="{FF2B5EF4-FFF2-40B4-BE49-F238E27FC236}">
              <a16:creationId xmlns="" xmlns:a16="http://schemas.microsoft.com/office/drawing/2014/main" id="{00000000-0008-0000-0600-0000C8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3" name="正方形/長方形 712">
          <a:extLst>
            <a:ext uri="{FF2B5EF4-FFF2-40B4-BE49-F238E27FC236}">
              <a16:creationId xmlns="" xmlns:a16="http://schemas.microsoft.com/office/drawing/2014/main" id="{00000000-0008-0000-0600-0000C9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4" name="正方形/長方形 713">
          <a:extLst>
            <a:ext uri="{FF2B5EF4-FFF2-40B4-BE49-F238E27FC236}">
              <a16:creationId xmlns="" xmlns:a16="http://schemas.microsoft.com/office/drawing/2014/main" id="{00000000-0008-0000-0600-0000CA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5" name="テキスト ボックス 714">
          <a:extLst>
            <a:ext uri="{FF2B5EF4-FFF2-40B4-BE49-F238E27FC236}">
              <a16:creationId xmlns="" xmlns:a16="http://schemas.microsoft.com/office/drawing/2014/main" id="{00000000-0008-0000-0600-0000CB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6" name="直線コネクタ 715">
          <a:extLst>
            <a:ext uri="{FF2B5EF4-FFF2-40B4-BE49-F238E27FC236}">
              <a16:creationId xmlns="" xmlns:a16="http://schemas.microsoft.com/office/drawing/2014/main" id="{00000000-0008-0000-0600-0000CC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7" name="直線コネクタ 716">
          <a:extLst>
            <a:ext uri="{FF2B5EF4-FFF2-40B4-BE49-F238E27FC236}">
              <a16:creationId xmlns="" xmlns:a16="http://schemas.microsoft.com/office/drawing/2014/main" id="{00000000-0008-0000-0600-0000CD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8" name="テキスト ボックス 717">
          <a:extLst>
            <a:ext uri="{FF2B5EF4-FFF2-40B4-BE49-F238E27FC236}">
              <a16:creationId xmlns="" xmlns:a16="http://schemas.microsoft.com/office/drawing/2014/main" id="{00000000-0008-0000-0600-0000CE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9" name="直線コネクタ 718">
          <a:extLst>
            <a:ext uri="{FF2B5EF4-FFF2-40B4-BE49-F238E27FC236}">
              <a16:creationId xmlns="" xmlns:a16="http://schemas.microsoft.com/office/drawing/2014/main" id="{00000000-0008-0000-0600-0000CF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0" name="テキスト ボックス 719">
          <a:extLst>
            <a:ext uri="{FF2B5EF4-FFF2-40B4-BE49-F238E27FC236}">
              <a16:creationId xmlns="" xmlns:a16="http://schemas.microsoft.com/office/drawing/2014/main" id="{00000000-0008-0000-0600-0000D0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1" name="直線コネクタ 720">
          <a:extLst>
            <a:ext uri="{FF2B5EF4-FFF2-40B4-BE49-F238E27FC236}">
              <a16:creationId xmlns="" xmlns:a16="http://schemas.microsoft.com/office/drawing/2014/main" id="{00000000-0008-0000-0600-0000D1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2" name="テキスト ボックス 721">
          <a:extLst>
            <a:ext uri="{FF2B5EF4-FFF2-40B4-BE49-F238E27FC236}">
              <a16:creationId xmlns="" xmlns:a16="http://schemas.microsoft.com/office/drawing/2014/main" id="{00000000-0008-0000-0600-0000D2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3" name="直線コネクタ 722">
          <a:extLst>
            <a:ext uri="{FF2B5EF4-FFF2-40B4-BE49-F238E27FC236}">
              <a16:creationId xmlns="" xmlns:a16="http://schemas.microsoft.com/office/drawing/2014/main" id="{00000000-0008-0000-0600-0000D3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4" name="テキスト ボックス 723">
          <a:extLst>
            <a:ext uri="{FF2B5EF4-FFF2-40B4-BE49-F238E27FC236}">
              <a16:creationId xmlns="" xmlns:a16="http://schemas.microsoft.com/office/drawing/2014/main" id="{00000000-0008-0000-0600-0000D4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a:extLst>
            <a:ext uri="{FF2B5EF4-FFF2-40B4-BE49-F238E27FC236}">
              <a16:creationId xmlns="" xmlns:a16="http://schemas.microsoft.com/office/drawing/2014/main" id="{00000000-0008-0000-0600-0000D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6" name="テキスト ボックス 725">
          <a:extLst>
            <a:ext uri="{FF2B5EF4-FFF2-40B4-BE49-F238E27FC236}">
              <a16:creationId xmlns="" xmlns:a16="http://schemas.microsoft.com/office/drawing/2014/main" id="{00000000-0008-0000-0600-0000D6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投資及び出資金グラフ枠">
          <a:extLst>
            <a:ext uri="{FF2B5EF4-FFF2-40B4-BE49-F238E27FC236}">
              <a16:creationId xmlns="" xmlns:a16="http://schemas.microsoft.com/office/drawing/2014/main" id="{00000000-0008-0000-0600-0000D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32555</xdr:rowOff>
    </xdr:from>
    <xdr:to>
      <xdr:col>116</xdr:col>
      <xdr:colOff>62864</xdr:colOff>
      <xdr:row>38</xdr:row>
      <xdr:rowOff>139700</xdr:rowOff>
    </xdr:to>
    <xdr:cxnSp macro="">
      <xdr:nvCxnSpPr>
        <xdr:cNvPr id="728" name="直線コネクタ 727">
          <a:extLst>
            <a:ext uri="{FF2B5EF4-FFF2-40B4-BE49-F238E27FC236}">
              <a16:creationId xmlns="" xmlns:a16="http://schemas.microsoft.com/office/drawing/2014/main" id="{00000000-0008-0000-0600-0000D8020000}"/>
            </a:ext>
          </a:extLst>
        </xdr:cNvPr>
        <xdr:cNvCxnSpPr/>
      </xdr:nvCxnSpPr>
      <xdr:spPr>
        <a:xfrm flipV="1">
          <a:off x="22159595" y="5347505"/>
          <a:ext cx="1269" cy="1307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9" name="投資及び出資金最小値テキスト">
          <a:extLst>
            <a:ext uri="{FF2B5EF4-FFF2-40B4-BE49-F238E27FC236}">
              <a16:creationId xmlns="" xmlns:a16="http://schemas.microsoft.com/office/drawing/2014/main" id="{00000000-0008-0000-0600-0000D9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0" name="直線コネクタ 729">
          <a:extLst>
            <a:ext uri="{FF2B5EF4-FFF2-40B4-BE49-F238E27FC236}">
              <a16:creationId xmlns="" xmlns:a16="http://schemas.microsoft.com/office/drawing/2014/main" id="{00000000-0008-0000-0600-0000DA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150682</xdr:rowOff>
    </xdr:from>
    <xdr:ext cx="534377" cy="259045"/>
    <xdr:sp macro="" textlink="">
      <xdr:nvSpPr>
        <xdr:cNvPr id="731" name="投資及び出資金最大値テキスト">
          <a:extLst>
            <a:ext uri="{FF2B5EF4-FFF2-40B4-BE49-F238E27FC236}">
              <a16:creationId xmlns="" xmlns:a16="http://schemas.microsoft.com/office/drawing/2014/main" id="{00000000-0008-0000-0600-0000DB020000}"/>
            </a:ext>
          </a:extLst>
        </xdr:cNvPr>
        <xdr:cNvSpPr txBox="1"/>
      </xdr:nvSpPr>
      <xdr:spPr>
        <a:xfrm>
          <a:off x="22212300" y="5122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32555</xdr:rowOff>
    </xdr:from>
    <xdr:to>
      <xdr:col>116</xdr:col>
      <xdr:colOff>152400</xdr:colOff>
      <xdr:row>31</xdr:row>
      <xdr:rowOff>32555</xdr:rowOff>
    </xdr:to>
    <xdr:cxnSp macro="">
      <xdr:nvCxnSpPr>
        <xdr:cNvPr id="732" name="直線コネクタ 731">
          <a:extLst>
            <a:ext uri="{FF2B5EF4-FFF2-40B4-BE49-F238E27FC236}">
              <a16:creationId xmlns="" xmlns:a16="http://schemas.microsoft.com/office/drawing/2014/main" id="{00000000-0008-0000-0600-0000DC020000}"/>
            </a:ext>
          </a:extLst>
        </xdr:cNvPr>
        <xdr:cNvCxnSpPr/>
      </xdr:nvCxnSpPr>
      <xdr:spPr>
        <a:xfrm>
          <a:off x="22072600" y="5347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39367</xdr:rowOff>
    </xdr:from>
    <xdr:to>
      <xdr:col>116</xdr:col>
      <xdr:colOff>63500</xdr:colOff>
      <xdr:row>38</xdr:row>
      <xdr:rowOff>53770</xdr:rowOff>
    </xdr:to>
    <xdr:cxnSp macro="">
      <xdr:nvCxnSpPr>
        <xdr:cNvPr id="733" name="直線コネクタ 732">
          <a:extLst>
            <a:ext uri="{FF2B5EF4-FFF2-40B4-BE49-F238E27FC236}">
              <a16:creationId xmlns="" xmlns:a16="http://schemas.microsoft.com/office/drawing/2014/main" id="{00000000-0008-0000-0600-0000DD020000}"/>
            </a:ext>
          </a:extLst>
        </xdr:cNvPr>
        <xdr:cNvCxnSpPr/>
      </xdr:nvCxnSpPr>
      <xdr:spPr>
        <a:xfrm>
          <a:off x="21323300" y="6554467"/>
          <a:ext cx="838200" cy="14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158310</xdr:rowOff>
    </xdr:from>
    <xdr:ext cx="469744" cy="259045"/>
    <xdr:sp macro="" textlink="">
      <xdr:nvSpPr>
        <xdr:cNvPr id="734" name="投資及び出資金平均値テキスト">
          <a:extLst>
            <a:ext uri="{FF2B5EF4-FFF2-40B4-BE49-F238E27FC236}">
              <a16:creationId xmlns="" xmlns:a16="http://schemas.microsoft.com/office/drawing/2014/main" id="{00000000-0008-0000-0600-0000DE020000}"/>
            </a:ext>
          </a:extLst>
        </xdr:cNvPr>
        <xdr:cNvSpPr txBox="1"/>
      </xdr:nvSpPr>
      <xdr:spPr>
        <a:xfrm>
          <a:off x="22212300" y="65019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8433</xdr:rowOff>
    </xdr:from>
    <xdr:to>
      <xdr:col>116</xdr:col>
      <xdr:colOff>114300</xdr:colOff>
      <xdr:row>38</xdr:row>
      <xdr:rowOff>110033</xdr:rowOff>
    </xdr:to>
    <xdr:sp macro="" textlink="">
      <xdr:nvSpPr>
        <xdr:cNvPr id="735" name="フローチャート: 判断 734">
          <a:extLst>
            <a:ext uri="{FF2B5EF4-FFF2-40B4-BE49-F238E27FC236}">
              <a16:creationId xmlns="" xmlns:a16="http://schemas.microsoft.com/office/drawing/2014/main" id="{00000000-0008-0000-0600-0000DF020000}"/>
            </a:ext>
          </a:extLst>
        </xdr:cNvPr>
        <xdr:cNvSpPr/>
      </xdr:nvSpPr>
      <xdr:spPr>
        <a:xfrm>
          <a:off x="22110700" y="652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39367</xdr:rowOff>
    </xdr:from>
    <xdr:to>
      <xdr:col>111</xdr:col>
      <xdr:colOff>177800</xdr:colOff>
      <xdr:row>38</xdr:row>
      <xdr:rowOff>72675</xdr:rowOff>
    </xdr:to>
    <xdr:cxnSp macro="">
      <xdr:nvCxnSpPr>
        <xdr:cNvPr id="736" name="直線コネクタ 735">
          <a:extLst>
            <a:ext uri="{FF2B5EF4-FFF2-40B4-BE49-F238E27FC236}">
              <a16:creationId xmlns="" xmlns:a16="http://schemas.microsoft.com/office/drawing/2014/main" id="{00000000-0008-0000-0600-0000E0020000}"/>
            </a:ext>
          </a:extLst>
        </xdr:cNvPr>
        <xdr:cNvCxnSpPr/>
      </xdr:nvCxnSpPr>
      <xdr:spPr>
        <a:xfrm flipV="1">
          <a:off x="20434300" y="6554467"/>
          <a:ext cx="889000" cy="33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33944</xdr:rowOff>
    </xdr:from>
    <xdr:to>
      <xdr:col>112</xdr:col>
      <xdr:colOff>38100</xdr:colOff>
      <xdr:row>38</xdr:row>
      <xdr:rowOff>135544</xdr:rowOff>
    </xdr:to>
    <xdr:sp macro="" textlink="">
      <xdr:nvSpPr>
        <xdr:cNvPr id="737" name="フローチャート: 判断 736">
          <a:extLst>
            <a:ext uri="{FF2B5EF4-FFF2-40B4-BE49-F238E27FC236}">
              <a16:creationId xmlns="" xmlns:a16="http://schemas.microsoft.com/office/drawing/2014/main" id="{00000000-0008-0000-0600-0000E1020000}"/>
            </a:ext>
          </a:extLst>
        </xdr:cNvPr>
        <xdr:cNvSpPr/>
      </xdr:nvSpPr>
      <xdr:spPr>
        <a:xfrm>
          <a:off x="21272500" y="6549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126671</xdr:rowOff>
    </xdr:from>
    <xdr:ext cx="469744" cy="259045"/>
    <xdr:sp macro="" textlink="">
      <xdr:nvSpPr>
        <xdr:cNvPr id="738" name="テキスト ボックス 737">
          <a:extLst>
            <a:ext uri="{FF2B5EF4-FFF2-40B4-BE49-F238E27FC236}">
              <a16:creationId xmlns="" xmlns:a16="http://schemas.microsoft.com/office/drawing/2014/main" id="{00000000-0008-0000-0600-0000E2020000}"/>
            </a:ext>
          </a:extLst>
        </xdr:cNvPr>
        <xdr:cNvSpPr txBox="1"/>
      </xdr:nvSpPr>
      <xdr:spPr>
        <a:xfrm>
          <a:off x="21088428" y="6641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72675</xdr:rowOff>
    </xdr:from>
    <xdr:to>
      <xdr:col>107</xdr:col>
      <xdr:colOff>50800</xdr:colOff>
      <xdr:row>38</xdr:row>
      <xdr:rowOff>139700</xdr:rowOff>
    </xdr:to>
    <xdr:cxnSp macro="">
      <xdr:nvCxnSpPr>
        <xdr:cNvPr id="739" name="直線コネクタ 738">
          <a:extLst>
            <a:ext uri="{FF2B5EF4-FFF2-40B4-BE49-F238E27FC236}">
              <a16:creationId xmlns="" xmlns:a16="http://schemas.microsoft.com/office/drawing/2014/main" id="{00000000-0008-0000-0600-0000E3020000}"/>
            </a:ext>
          </a:extLst>
        </xdr:cNvPr>
        <xdr:cNvCxnSpPr/>
      </xdr:nvCxnSpPr>
      <xdr:spPr>
        <a:xfrm flipV="1">
          <a:off x="19545300" y="6587775"/>
          <a:ext cx="889000" cy="67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45512</xdr:rowOff>
    </xdr:from>
    <xdr:to>
      <xdr:col>107</xdr:col>
      <xdr:colOff>101600</xdr:colOff>
      <xdr:row>38</xdr:row>
      <xdr:rowOff>147112</xdr:rowOff>
    </xdr:to>
    <xdr:sp macro="" textlink="">
      <xdr:nvSpPr>
        <xdr:cNvPr id="740" name="フローチャート: 判断 739">
          <a:extLst>
            <a:ext uri="{FF2B5EF4-FFF2-40B4-BE49-F238E27FC236}">
              <a16:creationId xmlns="" xmlns:a16="http://schemas.microsoft.com/office/drawing/2014/main" id="{00000000-0008-0000-0600-0000E4020000}"/>
            </a:ext>
          </a:extLst>
        </xdr:cNvPr>
        <xdr:cNvSpPr/>
      </xdr:nvSpPr>
      <xdr:spPr>
        <a:xfrm>
          <a:off x="20383500" y="656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138239</xdr:rowOff>
    </xdr:from>
    <xdr:ext cx="469744" cy="259045"/>
    <xdr:sp macro="" textlink="">
      <xdr:nvSpPr>
        <xdr:cNvPr id="741" name="テキスト ボックス 740">
          <a:extLst>
            <a:ext uri="{FF2B5EF4-FFF2-40B4-BE49-F238E27FC236}">
              <a16:creationId xmlns="" xmlns:a16="http://schemas.microsoft.com/office/drawing/2014/main" id="{00000000-0008-0000-0600-0000E5020000}"/>
            </a:ext>
          </a:extLst>
        </xdr:cNvPr>
        <xdr:cNvSpPr txBox="1"/>
      </xdr:nvSpPr>
      <xdr:spPr>
        <a:xfrm>
          <a:off x="20199428" y="6653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2" name="直線コネクタ 741">
          <a:extLst>
            <a:ext uri="{FF2B5EF4-FFF2-40B4-BE49-F238E27FC236}">
              <a16:creationId xmlns="" xmlns:a16="http://schemas.microsoft.com/office/drawing/2014/main" id="{00000000-0008-0000-0600-0000E6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48598</xdr:rowOff>
    </xdr:from>
    <xdr:to>
      <xdr:col>102</xdr:col>
      <xdr:colOff>165100</xdr:colOff>
      <xdr:row>38</xdr:row>
      <xdr:rowOff>150198</xdr:rowOff>
    </xdr:to>
    <xdr:sp macro="" textlink="">
      <xdr:nvSpPr>
        <xdr:cNvPr id="743" name="フローチャート: 判断 742">
          <a:extLst>
            <a:ext uri="{FF2B5EF4-FFF2-40B4-BE49-F238E27FC236}">
              <a16:creationId xmlns="" xmlns:a16="http://schemas.microsoft.com/office/drawing/2014/main" id="{00000000-0008-0000-0600-0000E7020000}"/>
            </a:ext>
          </a:extLst>
        </xdr:cNvPr>
        <xdr:cNvSpPr/>
      </xdr:nvSpPr>
      <xdr:spPr>
        <a:xfrm>
          <a:off x="19494500" y="6563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166725</xdr:rowOff>
    </xdr:from>
    <xdr:ext cx="469744" cy="259045"/>
    <xdr:sp macro="" textlink="">
      <xdr:nvSpPr>
        <xdr:cNvPr id="744" name="テキスト ボックス 743">
          <a:extLst>
            <a:ext uri="{FF2B5EF4-FFF2-40B4-BE49-F238E27FC236}">
              <a16:creationId xmlns="" xmlns:a16="http://schemas.microsoft.com/office/drawing/2014/main" id="{00000000-0008-0000-0600-0000E8020000}"/>
            </a:ext>
          </a:extLst>
        </xdr:cNvPr>
        <xdr:cNvSpPr txBox="1"/>
      </xdr:nvSpPr>
      <xdr:spPr>
        <a:xfrm>
          <a:off x="19310428" y="6338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64829</xdr:rowOff>
    </xdr:from>
    <xdr:to>
      <xdr:col>98</xdr:col>
      <xdr:colOff>38100</xdr:colOff>
      <xdr:row>38</xdr:row>
      <xdr:rowOff>166429</xdr:rowOff>
    </xdr:to>
    <xdr:sp macro="" textlink="">
      <xdr:nvSpPr>
        <xdr:cNvPr id="745" name="フローチャート: 判断 744">
          <a:extLst>
            <a:ext uri="{FF2B5EF4-FFF2-40B4-BE49-F238E27FC236}">
              <a16:creationId xmlns="" xmlns:a16="http://schemas.microsoft.com/office/drawing/2014/main" id="{00000000-0008-0000-0600-0000E9020000}"/>
            </a:ext>
          </a:extLst>
        </xdr:cNvPr>
        <xdr:cNvSpPr/>
      </xdr:nvSpPr>
      <xdr:spPr>
        <a:xfrm>
          <a:off x="18605500" y="6579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11506</xdr:rowOff>
    </xdr:from>
    <xdr:ext cx="469744" cy="259045"/>
    <xdr:sp macro="" textlink="">
      <xdr:nvSpPr>
        <xdr:cNvPr id="746" name="テキスト ボックス 745">
          <a:extLst>
            <a:ext uri="{FF2B5EF4-FFF2-40B4-BE49-F238E27FC236}">
              <a16:creationId xmlns="" xmlns:a16="http://schemas.microsoft.com/office/drawing/2014/main" id="{00000000-0008-0000-0600-0000EA020000}"/>
            </a:ext>
          </a:extLst>
        </xdr:cNvPr>
        <xdr:cNvSpPr txBox="1"/>
      </xdr:nvSpPr>
      <xdr:spPr>
        <a:xfrm>
          <a:off x="18421428" y="6355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a:extLst>
            <a:ext uri="{FF2B5EF4-FFF2-40B4-BE49-F238E27FC236}">
              <a16:creationId xmlns="" xmlns:a16="http://schemas.microsoft.com/office/drawing/2014/main" id="{00000000-0008-0000-0600-0000E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a:extLst>
            <a:ext uri="{FF2B5EF4-FFF2-40B4-BE49-F238E27FC236}">
              <a16:creationId xmlns="" xmlns:a16="http://schemas.microsoft.com/office/drawing/2014/main" id="{00000000-0008-0000-0600-0000E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a:extLst>
            <a:ext uri="{FF2B5EF4-FFF2-40B4-BE49-F238E27FC236}">
              <a16:creationId xmlns="" xmlns:a16="http://schemas.microsoft.com/office/drawing/2014/main" id="{00000000-0008-0000-0600-0000E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a:extLst>
            <a:ext uri="{FF2B5EF4-FFF2-40B4-BE49-F238E27FC236}">
              <a16:creationId xmlns="" xmlns:a16="http://schemas.microsoft.com/office/drawing/2014/main" id="{00000000-0008-0000-0600-0000E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a:extLst>
            <a:ext uri="{FF2B5EF4-FFF2-40B4-BE49-F238E27FC236}">
              <a16:creationId xmlns="" xmlns:a16="http://schemas.microsoft.com/office/drawing/2014/main" id="{00000000-0008-0000-0600-0000E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2970</xdr:rowOff>
    </xdr:from>
    <xdr:to>
      <xdr:col>116</xdr:col>
      <xdr:colOff>114300</xdr:colOff>
      <xdr:row>38</xdr:row>
      <xdr:rowOff>104570</xdr:rowOff>
    </xdr:to>
    <xdr:sp macro="" textlink="">
      <xdr:nvSpPr>
        <xdr:cNvPr id="752" name="楕円 751">
          <a:extLst>
            <a:ext uri="{FF2B5EF4-FFF2-40B4-BE49-F238E27FC236}">
              <a16:creationId xmlns="" xmlns:a16="http://schemas.microsoft.com/office/drawing/2014/main" id="{00000000-0008-0000-0600-0000F0020000}"/>
            </a:ext>
          </a:extLst>
        </xdr:cNvPr>
        <xdr:cNvSpPr/>
      </xdr:nvSpPr>
      <xdr:spPr>
        <a:xfrm>
          <a:off x="22110700" y="6518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133796</xdr:rowOff>
    </xdr:from>
    <xdr:ext cx="469744" cy="259045"/>
    <xdr:sp macro="" textlink="">
      <xdr:nvSpPr>
        <xdr:cNvPr id="753" name="投資及び出資金該当値テキスト">
          <a:extLst>
            <a:ext uri="{FF2B5EF4-FFF2-40B4-BE49-F238E27FC236}">
              <a16:creationId xmlns="" xmlns:a16="http://schemas.microsoft.com/office/drawing/2014/main" id="{00000000-0008-0000-0600-0000F1020000}"/>
            </a:ext>
          </a:extLst>
        </xdr:cNvPr>
        <xdr:cNvSpPr txBox="1"/>
      </xdr:nvSpPr>
      <xdr:spPr>
        <a:xfrm>
          <a:off x="22212300" y="6305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160017</xdr:rowOff>
    </xdr:from>
    <xdr:to>
      <xdr:col>112</xdr:col>
      <xdr:colOff>38100</xdr:colOff>
      <xdr:row>38</xdr:row>
      <xdr:rowOff>90167</xdr:rowOff>
    </xdr:to>
    <xdr:sp macro="" textlink="">
      <xdr:nvSpPr>
        <xdr:cNvPr id="754" name="楕円 753">
          <a:extLst>
            <a:ext uri="{FF2B5EF4-FFF2-40B4-BE49-F238E27FC236}">
              <a16:creationId xmlns="" xmlns:a16="http://schemas.microsoft.com/office/drawing/2014/main" id="{00000000-0008-0000-0600-0000F2020000}"/>
            </a:ext>
          </a:extLst>
        </xdr:cNvPr>
        <xdr:cNvSpPr/>
      </xdr:nvSpPr>
      <xdr:spPr>
        <a:xfrm>
          <a:off x="21272500" y="6503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106694</xdr:rowOff>
    </xdr:from>
    <xdr:ext cx="469744" cy="259045"/>
    <xdr:sp macro="" textlink="">
      <xdr:nvSpPr>
        <xdr:cNvPr id="755" name="テキスト ボックス 754">
          <a:extLst>
            <a:ext uri="{FF2B5EF4-FFF2-40B4-BE49-F238E27FC236}">
              <a16:creationId xmlns="" xmlns:a16="http://schemas.microsoft.com/office/drawing/2014/main" id="{00000000-0008-0000-0600-0000F3020000}"/>
            </a:ext>
          </a:extLst>
        </xdr:cNvPr>
        <xdr:cNvSpPr txBox="1"/>
      </xdr:nvSpPr>
      <xdr:spPr>
        <a:xfrm>
          <a:off x="21088428" y="6278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21875</xdr:rowOff>
    </xdr:from>
    <xdr:to>
      <xdr:col>107</xdr:col>
      <xdr:colOff>101600</xdr:colOff>
      <xdr:row>38</xdr:row>
      <xdr:rowOff>123475</xdr:rowOff>
    </xdr:to>
    <xdr:sp macro="" textlink="">
      <xdr:nvSpPr>
        <xdr:cNvPr id="756" name="楕円 755">
          <a:extLst>
            <a:ext uri="{FF2B5EF4-FFF2-40B4-BE49-F238E27FC236}">
              <a16:creationId xmlns="" xmlns:a16="http://schemas.microsoft.com/office/drawing/2014/main" id="{00000000-0008-0000-0600-0000F4020000}"/>
            </a:ext>
          </a:extLst>
        </xdr:cNvPr>
        <xdr:cNvSpPr/>
      </xdr:nvSpPr>
      <xdr:spPr>
        <a:xfrm>
          <a:off x="20383500" y="6536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140002</xdr:rowOff>
    </xdr:from>
    <xdr:ext cx="469744" cy="259045"/>
    <xdr:sp macro="" textlink="">
      <xdr:nvSpPr>
        <xdr:cNvPr id="757" name="テキスト ボックス 756">
          <a:extLst>
            <a:ext uri="{FF2B5EF4-FFF2-40B4-BE49-F238E27FC236}">
              <a16:creationId xmlns="" xmlns:a16="http://schemas.microsoft.com/office/drawing/2014/main" id="{00000000-0008-0000-0600-0000F5020000}"/>
            </a:ext>
          </a:extLst>
        </xdr:cNvPr>
        <xdr:cNvSpPr txBox="1"/>
      </xdr:nvSpPr>
      <xdr:spPr>
        <a:xfrm>
          <a:off x="20199428" y="6312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8" name="楕円 757">
          <a:extLst>
            <a:ext uri="{FF2B5EF4-FFF2-40B4-BE49-F238E27FC236}">
              <a16:creationId xmlns="" xmlns:a16="http://schemas.microsoft.com/office/drawing/2014/main" id="{00000000-0008-0000-0600-0000F6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9" name="テキスト ボックス 758">
          <a:extLst>
            <a:ext uri="{FF2B5EF4-FFF2-40B4-BE49-F238E27FC236}">
              <a16:creationId xmlns="" xmlns:a16="http://schemas.microsoft.com/office/drawing/2014/main" id="{00000000-0008-0000-0600-0000F7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0" name="楕円 759">
          <a:extLst>
            <a:ext uri="{FF2B5EF4-FFF2-40B4-BE49-F238E27FC236}">
              <a16:creationId xmlns="" xmlns:a16="http://schemas.microsoft.com/office/drawing/2014/main" id="{00000000-0008-0000-0600-0000F8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1" name="テキスト ボックス 760">
          <a:extLst>
            <a:ext uri="{FF2B5EF4-FFF2-40B4-BE49-F238E27FC236}">
              <a16:creationId xmlns="" xmlns:a16="http://schemas.microsoft.com/office/drawing/2014/main" id="{00000000-0008-0000-0600-0000F9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a:extLst>
            <a:ext uri="{FF2B5EF4-FFF2-40B4-BE49-F238E27FC236}">
              <a16:creationId xmlns="" xmlns:a16="http://schemas.microsoft.com/office/drawing/2014/main" id="{00000000-0008-0000-0600-0000FA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a:extLst>
            <a:ext uri="{FF2B5EF4-FFF2-40B4-BE49-F238E27FC236}">
              <a16:creationId xmlns="" xmlns:a16="http://schemas.microsoft.com/office/drawing/2014/main" id="{00000000-0008-0000-0600-0000FB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a:extLst>
            <a:ext uri="{FF2B5EF4-FFF2-40B4-BE49-F238E27FC236}">
              <a16:creationId xmlns="" xmlns:a16="http://schemas.microsoft.com/office/drawing/2014/main" id="{00000000-0008-0000-0600-0000FC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a:extLst>
            <a:ext uri="{FF2B5EF4-FFF2-40B4-BE49-F238E27FC236}">
              <a16:creationId xmlns="" xmlns:a16="http://schemas.microsoft.com/office/drawing/2014/main" id="{00000000-0008-0000-0600-0000FD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a:extLst>
            <a:ext uri="{FF2B5EF4-FFF2-40B4-BE49-F238E27FC236}">
              <a16:creationId xmlns="" xmlns:a16="http://schemas.microsoft.com/office/drawing/2014/main" id="{00000000-0008-0000-0600-0000FE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a:extLst>
            <a:ext uri="{FF2B5EF4-FFF2-40B4-BE49-F238E27FC236}">
              <a16:creationId xmlns="" xmlns:a16="http://schemas.microsoft.com/office/drawing/2014/main" id="{00000000-0008-0000-0600-0000FF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a:extLst>
            <a:ext uri="{FF2B5EF4-FFF2-40B4-BE49-F238E27FC236}">
              <a16:creationId xmlns="" xmlns:a16="http://schemas.microsoft.com/office/drawing/2014/main" id="{00000000-0008-0000-0600-00000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a:extLst>
            <a:ext uri="{FF2B5EF4-FFF2-40B4-BE49-F238E27FC236}">
              <a16:creationId xmlns="" xmlns:a16="http://schemas.microsoft.com/office/drawing/2014/main" id="{00000000-0008-0000-0600-00000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a:extLst>
            <a:ext uri="{FF2B5EF4-FFF2-40B4-BE49-F238E27FC236}">
              <a16:creationId xmlns="" xmlns:a16="http://schemas.microsoft.com/office/drawing/2014/main" id="{00000000-0008-0000-0600-00000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a:extLst>
            <a:ext uri="{FF2B5EF4-FFF2-40B4-BE49-F238E27FC236}">
              <a16:creationId xmlns="" xmlns:a16="http://schemas.microsoft.com/office/drawing/2014/main" id="{00000000-0008-0000-0600-00000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2" name="直線コネクタ 771">
          <a:extLst>
            <a:ext uri="{FF2B5EF4-FFF2-40B4-BE49-F238E27FC236}">
              <a16:creationId xmlns="" xmlns:a16="http://schemas.microsoft.com/office/drawing/2014/main" id="{00000000-0008-0000-0600-000004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3" name="テキスト ボックス 772">
          <a:extLst>
            <a:ext uri="{FF2B5EF4-FFF2-40B4-BE49-F238E27FC236}">
              <a16:creationId xmlns="" xmlns:a16="http://schemas.microsoft.com/office/drawing/2014/main" id="{00000000-0008-0000-0600-000005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4" name="直線コネクタ 773">
          <a:extLst>
            <a:ext uri="{FF2B5EF4-FFF2-40B4-BE49-F238E27FC236}">
              <a16:creationId xmlns="" xmlns:a16="http://schemas.microsoft.com/office/drawing/2014/main" id="{00000000-0008-0000-0600-000006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5" name="テキスト ボックス 774">
          <a:extLst>
            <a:ext uri="{FF2B5EF4-FFF2-40B4-BE49-F238E27FC236}">
              <a16:creationId xmlns="" xmlns:a16="http://schemas.microsoft.com/office/drawing/2014/main" id="{00000000-0008-0000-0600-000007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6" name="直線コネクタ 775">
          <a:extLst>
            <a:ext uri="{FF2B5EF4-FFF2-40B4-BE49-F238E27FC236}">
              <a16:creationId xmlns="" xmlns:a16="http://schemas.microsoft.com/office/drawing/2014/main" id="{00000000-0008-0000-0600-000008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7" name="テキスト ボックス 776">
          <a:extLst>
            <a:ext uri="{FF2B5EF4-FFF2-40B4-BE49-F238E27FC236}">
              <a16:creationId xmlns="" xmlns:a16="http://schemas.microsoft.com/office/drawing/2014/main" id="{00000000-0008-0000-0600-000009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8" name="直線コネクタ 777">
          <a:extLst>
            <a:ext uri="{FF2B5EF4-FFF2-40B4-BE49-F238E27FC236}">
              <a16:creationId xmlns="" xmlns:a16="http://schemas.microsoft.com/office/drawing/2014/main" id="{00000000-0008-0000-0600-00000A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9" name="テキスト ボックス 778">
          <a:extLst>
            <a:ext uri="{FF2B5EF4-FFF2-40B4-BE49-F238E27FC236}">
              <a16:creationId xmlns="" xmlns:a16="http://schemas.microsoft.com/office/drawing/2014/main" id="{00000000-0008-0000-0600-00000B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0" name="直線コネクタ 779">
          <a:extLst>
            <a:ext uri="{FF2B5EF4-FFF2-40B4-BE49-F238E27FC236}">
              <a16:creationId xmlns="" xmlns:a16="http://schemas.microsoft.com/office/drawing/2014/main" id="{00000000-0008-0000-0600-00000C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51</xdr:row>
      <xdr:rowOff>21970</xdr:rowOff>
    </xdr:from>
    <xdr:ext cx="595419" cy="259045"/>
    <xdr:sp macro="" textlink="">
      <xdr:nvSpPr>
        <xdr:cNvPr id="781" name="テキスト ボックス 780">
          <a:extLst>
            <a:ext uri="{FF2B5EF4-FFF2-40B4-BE49-F238E27FC236}">
              <a16:creationId xmlns="" xmlns:a16="http://schemas.microsoft.com/office/drawing/2014/main" id="{00000000-0008-0000-0600-00000D030000}"/>
            </a:ext>
          </a:extLst>
        </xdr:cNvPr>
        <xdr:cNvSpPr txBox="1"/>
      </xdr:nvSpPr>
      <xdr:spPr>
        <a:xfrm>
          <a:off x="17692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2" name="直線コネクタ 781">
          <a:extLst>
            <a:ext uri="{FF2B5EF4-FFF2-40B4-BE49-F238E27FC236}">
              <a16:creationId xmlns="" xmlns:a16="http://schemas.microsoft.com/office/drawing/2014/main" id="{00000000-0008-0000-0600-00000E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83" name="テキスト ボックス 782">
          <a:extLst>
            <a:ext uri="{FF2B5EF4-FFF2-40B4-BE49-F238E27FC236}">
              <a16:creationId xmlns="" xmlns:a16="http://schemas.microsoft.com/office/drawing/2014/main" id="{00000000-0008-0000-0600-00000F03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a:extLst>
            <a:ext uri="{FF2B5EF4-FFF2-40B4-BE49-F238E27FC236}">
              <a16:creationId xmlns="" xmlns:a16="http://schemas.microsoft.com/office/drawing/2014/main" id="{00000000-0008-0000-0600-00001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5" name="テキスト ボックス 784">
          <a:extLst>
            <a:ext uri="{FF2B5EF4-FFF2-40B4-BE49-F238E27FC236}">
              <a16:creationId xmlns="" xmlns:a16="http://schemas.microsoft.com/office/drawing/2014/main" id="{00000000-0008-0000-0600-000011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貸付金グラフ枠">
          <a:extLst>
            <a:ext uri="{FF2B5EF4-FFF2-40B4-BE49-F238E27FC236}">
              <a16:creationId xmlns="" xmlns:a16="http://schemas.microsoft.com/office/drawing/2014/main" id="{00000000-0008-0000-0600-00001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40041</xdr:rowOff>
    </xdr:from>
    <xdr:to>
      <xdr:col>116</xdr:col>
      <xdr:colOff>62864</xdr:colOff>
      <xdr:row>59</xdr:row>
      <xdr:rowOff>98878</xdr:rowOff>
    </xdr:to>
    <xdr:cxnSp macro="">
      <xdr:nvCxnSpPr>
        <xdr:cNvPr id="787" name="直線コネクタ 786">
          <a:extLst>
            <a:ext uri="{FF2B5EF4-FFF2-40B4-BE49-F238E27FC236}">
              <a16:creationId xmlns="" xmlns:a16="http://schemas.microsoft.com/office/drawing/2014/main" id="{00000000-0008-0000-0600-000013030000}"/>
            </a:ext>
          </a:extLst>
        </xdr:cNvPr>
        <xdr:cNvCxnSpPr/>
      </xdr:nvCxnSpPr>
      <xdr:spPr>
        <a:xfrm flipV="1">
          <a:off x="22159595" y="9984141"/>
          <a:ext cx="1269" cy="2302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134825</xdr:rowOff>
    </xdr:from>
    <xdr:ext cx="249299" cy="259045"/>
    <xdr:sp macro="" textlink="">
      <xdr:nvSpPr>
        <xdr:cNvPr id="788" name="貸付金最小値テキスト">
          <a:extLst>
            <a:ext uri="{FF2B5EF4-FFF2-40B4-BE49-F238E27FC236}">
              <a16:creationId xmlns="" xmlns:a16="http://schemas.microsoft.com/office/drawing/2014/main" id="{00000000-0008-0000-0600-000014030000}"/>
            </a:ext>
          </a:extLst>
        </xdr:cNvPr>
        <xdr:cNvSpPr txBox="1"/>
      </xdr:nvSpPr>
      <xdr:spPr>
        <a:xfrm>
          <a:off x="22212300" y="1025037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9" name="直線コネクタ 788">
          <a:extLst>
            <a:ext uri="{FF2B5EF4-FFF2-40B4-BE49-F238E27FC236}">
              <a16:creationId xmlns="" xmlns:a16="http://schemas.microsoft.com/office/drawing/2014/main" id="{00000000-0008-0000-0600-000015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158168</xdr:rowOff>
    </xdr:from>
    <xdr:ext cx="534377" cy="259045"/>
    <xdr:sp macro="" textlink="">
      <xdr:nvSpPr>
        <xdr:cNvPr id="790" name="貸付金最大値テキスト">
          <a:extLst>
            <a:ext uri="{FF2B5EF4-FFF2-40B4-BE49-F238E27FC236}">
              <a16:creationId xmlns="" xmlns:a16="http://schemas.microsoft.com/office/drawing/2014/main" id="{00000000-0008-0000-0600-000016030000}"/>
            </a:ext>
          </a:extLst>
        </xdr:cNvPr>
        <xdr:cNvSpPr txBox="1"/>
      </xdr:nvSpPr>
      <xdr:spPr>
        <a:xfrm>
          <a:off x="22212300" y="9759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40041</xdr:rowOff>
    </xdr:from>
    <xdr:to>
      <xdr:col>116</xdr:col>
      <xdr:colOff>152400</xdr:colOff>
      <xdr:row>58</xdr:row>
      <xdr:rowOff>40041</xdr:rowOff>
    </xdr:to>
    <xdr:cxnSp macro="">
      <xdr:nvCxnSpPr>
        <xdr:cNvPr id="791" name="直線コネクタ 790">
          <a:extLst>
            <a:ext uri="{FF2B5EF4-FFF2-40B4-BE49-F238E27FC236}">
              <a16:creationId xmlns="" xmlns:a16="http://schemas.microsoft.com/office/drawing/2014/main" id="{00000000-0008-0000-0600-000017030000}"/>
            </a:ext>
          </a:extLst>
        </xdr:cNvPr>
        <xdr:cNvCxnSpPr/>
      </xdr:nvCxnSpPr>
      <xdr:spPr>
        <a:xfrm>
          <a:off x="22072600" y="9984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51808</xdr:rowOff>
    </xdr:from>
    <xdr:to>
      <xdr:col>116</xdr:col>
      <xdr:colOff>63500</xdr:colOff>
      <xdr:row>59</xdr:row>
      <xdr:rowOff>83921</xdr:rowOff>
    </xdr:to>
    <xdr:cxnSp macro="">
      <xdr:nvCxnSpPr>
        <xdr:cNvPr id="792" name="直線コネクタ 791">
          <a:extLst>
            <a:ext uri="{FF2B5EF4-FFF2-40B4-BE49-F238E27FC236}">
              <a16:creationId xmlns="" xmlns:a16="http://schemas.microsoft.com/office/drawing/2014/main" id="{00000000-0008-0000-0600-000018030000}"/>
            </a:ext>
          </a:extLst>
        </xdr:cNvPr>
        <xdr:cNvCxnSpPr/>
      </xdr:nvCxnSpPr>
      <xdr:spPr>
        <a:xfrm>
          <a:off x="21323300" y="10167358"/>
          <a:ext cx="838200" cy="32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52276</xdr:rowOff>
    </xdr:from>
    <xdr:ext cx="469744" cy="259045"/>
    <xdr:sp macro="" textlink="">
      <xdr:nvSpPr>
        <xdr:cNvPr id="793" name="貸付金平均値テキスト">
          <a:extLst>
            <a:ext uri="{FF2B5EF4-FFF2-40B4-BE49-F238E27FC236}">
              <a16:creationId xmlns="" xmlns:a16="http://schemas.microsoft.com/office/drawing/2014/main" id="{00000000-0008-0000-0600-000019030000}"/>
            </a:ext>
          </a:extLst>
        </xdr:cNvPr>
        <xdr:cNvSpPr txBox="1"/>
      </xdr:nvSpPr>
      <xdr:spPr>
        <a:xfrm>
          <a:off x="22212300" y="99963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29399</xdr:rowOff>
    </xdr:from>
    <xdr:to>
      <xdr:col>116</xdr:col>
      <xdr:colOff>114300</xdr:colOff>
      <xdr:row>59</xdr:row>
      <xdr:rowOff>130999</xdr:rowOff>
    </xdr:to>
    <xdr:sp macro="" textlink="">
      <xdr:nvSpPr>
        <xdr:cNvPr id="794" name="フローチャート: 判断 793">
          <a:extLst>
            <a:ext uri="{FF2B5EF4-FFF2-40B4-BE49-F238E27FC236}">
              <a16:creationId xmlns="" xmlns:a16="http://schemas.microsoft.com/office/drawing/2014/main" id="{00000000-0008-0000-0600-00001A030000}"/>
            </a:ext>
          </a:extLst>
        </xdr:cNvPr>
        <xdr:cNvSpPr/>
      </xdr:nvSpPr>
      <xdr:spPr>
        <a:xfrm>
          <a:off x="22110700" y="10144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50</xdr:row>
      <xdr:rowOff>28437</xdr:rowOff>
    </xdr:from>
    <xdr:to>
      <xdr:col>111</xdr:col>
      <xdr:colOff>177800</xdr:colOff>
      <xdr:row>59</xdr:row>
      <xdr:rowOff>51808</xdr:rowOff>
    </xdr:to>
    <xdr:cxnSp macro="">
      <xdr:nvCxnSpPr>
        <xdr:cNvPr id="795" name="直線コネクタ 794">
          <a:extLst>
            <a:ext uri="{FF2B5EF4-FFF2-40B4-BE49-F238E27FC236}">
              <a16:creationId xmlns="" xmlns:a16="http://schemas.microsoft.com/office/drawing/2014/main" id="{00000000-0008-0000-0600-00001B030000}"/>
            </a:ext>
          </a:extLst>
        </xdr:cNvPr>
        <xdr:cNvCxnSpPr/>
      </xdr:nvCxnSpPr>
      <xdr:spPr>
        <a:xfrm>
          <a:off x="20434300" y="8600937"/>
          <a:ext cx="889000" cy="1566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59</xdr:row>
      <xdr:rowOff>29442</xdr:rowOff>
    </xdr:from>
    <xdr:to>
      <xdr:col>112</xdr:col>
      <xdr:colOff>38100</xdr:colOff>
      <xdr:row>59</xdr:row>
      <xdr:rowOff>131042</xdr:rowOff>
    </xdr:to>
    <xdr:sp macro="" textlink="">
      <xdr:nvSpPr>
        <xdr:cNvPr id="796" name="フローチャート: 判断 795">
          <a:extLst>
            <a:ext uri="{FF2B5EF4-FFF2-40B4-BE49-F238E27FC236}">
              <a16:creationId xmlns="" xmlns:a16="http://schemas.microsoft.com/office/drawing/2014/main" id="{00000000-0008-0000-0600-00001C030000}"/>
            </a:ext>
          </a:extLst>
        </xdr:cNvPr>
        <xdr:cNvSpPr/>
      </xdr:nvSpPr>
      <xdr:spPr>
        <a:xfrm>
          <a:off x="21272500" y="10144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122169</xdr:rowOff>
    </xdr:from>
    <xdr:ext cx="469744" cy="259045"/>
    <xdr:sp macro="" textlink="">
      <xdr:nvSpPr>
        <xdr:cNvPr id="797" name="テキスト ボックス 796">
          <a:extLst>
            <a:ext uri="{FF2B5EF4-FFF2-40B4-BE49-F238E27FC236}">
              <a16:creationId xmlns="" xmlns:a16="http://schemas.microsoft.com/office/drawing/2014/main" id="{00000000-0008-0000-0600-00001D030000}"/>
            </a:ext>
          </a:extLst>
        </xdr:cNvPr>
        <xdr:cNvSpPr txBox="1"/>
      </xdr:nvSpPr>
      <xdr:spPr>
        <a:xfrm>
          <a:off x="21088428" y="10237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50</xdr:row>
      <xdr:rowOff>28437</xdr:rowOff>
    </xdr:from>
    <xdr:to>
      <xdr:col>107</xdr:col>
      <xdr:colOff>50800</xdr:colOff>
      <xdr:row>54</xdr:row>
      <xdr:rowOff>118800</xdr:rowOff>
    </xdr:to>
    <xdr:cxnSp macro="">
      <xdr:nvCxnSpPr>
        <xdr:cNvPr id="798" name="直線コネクタ 797">
          <a:extLst>
            <a:ext uri="{FF2B5EF4-FFF2-40B4-BE49-F238E27FC236}">
              <a16:creationId xmlns="" xmlns:a16="http://schemas.microsoft.com/office/drawing/2014/main" id="{00000000-0008-0000-0600-00001E030000}"/>
            </a:ext>
          </a:extLst>
        </xdr:cNvPr>
        <xdr:cNvCxnSpPr/>
      </xdr:nvCxnSpPr>
      <xdr:spPr>
        <a:xfrm flipV="1">
          <a:off x="19545300" y="8600937"/>
          <a:ext cx="889000" cy="776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1836</xdr:rowOff>
    </xdr:from>
    <xdr:to>
      <xdr:col>107</xdr:col>
      <xdr:colOff>101600</xdr:colOff>
      <xdr:row>59</xdr:row>
      <xdr:rowOff>103436</xdr:rowOff>
    </xdr:to>
    <xdr:sp macro="" textlink="">
      <xdr:nvSpPr>
        <xdr:cNvPr id="799" name="フローチャート: 判断 798">
          <a:extLst>
            <a:ext uri="{FF2B5EF4-FFF2-40B4-BE49-F238E27FC236}">
              <a16:creationId xmlns="" xmlns:a16="http://schemas.microsoft.com/office/drawing/2014/main" id="{00000000-0008-0000-0600-00001F030000}"/>
            </a:ext>
          </a:extLst>
        </xdr:cNvPr>
        <xdr:cNvSpPr/>
      </xdr:nvSpPr>
      <xdr:spPr>
        <a:xfrm>
          <a:off x="20383500" y="1011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94563</xdr:rowOff>
    </xdr:from>
    <xdr:ext cx="469744" cy="259045"/>
    <xdr:sp macro="" textlink="">
      <xdr:nvSpPr>
        <xdr:cNvPr id="800" name="テキスト ボックス 799">
          <a:extLst>
            <a:ext uri="{FF2B5EF4-FFF2-40B4-BE49-F238E27FC236}">
              <a16:creationId xmlns="" xmlns:a16="http://schemas.microsoft.com/office/drawing/2014/main" id="{00000000-0008-0000-0600-000020030000}"/>
            </a:ext>
          </a:extLst>
        </xdr:cNvPr>
        <xdr:cNvSpPr txBox="1"/>
      </xdr:nvSpPr>
      <xdr:spPr>
        <a:xfrm>
          <a:off x="20199428" y="10210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118800</xdr:rowOff>
    </xdr:from>
    <xdr:to>
      <xdr:col>102</xdr:col>
      <xdr:colOff>114300</xdr:colOff>
      <xdr:row>59</xdr:row>
      <xdr:rowOff>13937</xdr:rowOff>
    </xdr:to>
    <xdr:cxnSp macro="">
      <xdr:nvCxnSpPr>
        <xdr:cNvPr id="801" name="直線コネクタ 800">
          <a:extLst>
            <a:ext uri="{FF2B5EF4-FFF2-40B4-BE49-F238E27FC236}">
              <a16:creationId xmlns="" xmlns:a16="http://schemas.microsoft.com/office/drawing/2014/main" id="{00000000-0008-0000-0600-000021030000}"/>
            </a:ext>
          </a:extLst>
        </xdr:cNvPr>
        <xdr:cNvCxnSpPr/>
      </xdr:nvCxnSpPr>
      <xdr:spPr>
        <a:xfrm flipV="1">
          <a:off x="18656300" y="9377100"/>
          <a:ext cx="889000" cy="752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9097</xdr:rowOff>
    </xdr:from>
    <xdr:to>
      <xdr:col>102</xdr:col>
      <xdr:colOff>165100</xdr:colOff>
      <xdr:row>59</xdr:row>
      <xdr:rowOff>110697</xdr:rowOff>
    </xdr:to>
    <xdr:sp macro="" textlink="">
      <xdr:nvSpPr>
        <xdr:cNvPr id="802" name="フローチャート: 判断 801">
          <a:extLst>
            <a:ext uri="{FF2B5EF4-FFF2-40B4-BE49-F238E27FC236}">
              <a16:creationId xmlns="" xmlns:a16="http://schemas.microsoft.com/office/drawing/2014/main" id="{00000000-0008-0000-0600-000022030000}"/>
            </a:ext>
          </a:extLst>
        </xdr:cNvPr>
        <xdr:cNvSpPr/>
      </xdr:nvSpPr>
      <xdr:spPr>
        <a:xfrm>
          <a:off x="19494500" y="10124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101824</xdr:rowOff>
    </xdr:from>
    <xdr:ext cx="469744" cy="259045"/>
    <xdr:sp macro="" textlink="">
      <xdr:nvSpPr>
        <xdr:cNvPr id="803" name="テキスト ボックス 802">
          <a:extLst>
            <a:ext uri="{FF2B5EF4-FFF2-40B4-BE49-F238E27FC236}">
              <a16:creationId xmlns="" xmlns:a16="http://schemas.microsoft.com/office/drawing/2014/main" id="{00000000-0008-0000-0600-000023030000}"/>
            </a:ext>
          </a:extLst>
        </xdr:cNvPr>
        <xdr:cNvSpPr txBox="1"/>
      </xdr:nvSpPr>
      <xdr:spPr>
        <a:xfrm>
          <a:off x="19310428" y="10217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29246</xdr:rowOff>
    </xdr:from>
    <xdr:to>
      <xdr:col>98</xdr:col>
      <xdr:colOff>38100</xdr:colOff>
      <xdr:row>59</xdr:row>
      <xdr:rowOff>130846</xdr:rowOff>
    </xdr:to>
    <xdr:sp macro="" textlink="">
      <xdr:nvSpPr>
        <xdr:cNvPr id="804" name="フローチャート: 判断 803">
          <a:extLst>
            <a:ext uri="{FF2B5EF4-FFF2-40B4-BE49-F238E27FC236}">
              <a16:creationId xmlns="" xmlns:a16="http://schemas.microsoft.com/office/drawing/2014/main" id="{00000000-0008-0000-0600-000024030000}"/>
            </a:ext>
          </a:extLst>
        </xdr:cNvPr>
        <xdr:cNvSpPr/>
      </xdr:nvSpPr>
      <xdr:spPr>
        <a:xfrm>
          <a:off x="18605500" y="10144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121973</xdr:rowOff>
    </xdr:from>
    <xdr:ext cx="469744" cy="259045"/>
    <xdr:sp macro="" textlink="">
      <xdr:nvSpPr>
        <xdr:cNvPr id="805" name="テキスト ボックス 804">
          <a:extLst>
            <a:ext uri="{FF2B5EF4-FFF2-40B4-BE49-F238E27FC236}">
              <a16:creationId xmlns="" xmlns:a16="http://schemas.microsoft.com/office/drawing/2014/main" id="{00000000-0008-0000-0600-000025030000}"/>
            </a:ext>
          </a:extLst>
        </xdr:cNvPr>
        <xdr:cNvSpPr txBox="1"/>
      </xdr:nvSpPr>
      <xdr:spPr>
        <a:xfrm>
          <a:off x="18421428" y="10237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a:extLst>
            <a:ext uri="{FF2B5EF4-FFF2-40B4-BE49-F238E27FC236}">
              <a16:creationId xmlns="" xmlns:a16="http://schemas.microsoft.com/office/drawing/2014/main" id="{00000000-0008-0000-0600-00002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a:extLst>
            <a:ext uri="{FF2B5EF4-FFF2-40B4-BE49-F238E27FC236}">
              <a16:creationId xmlns="" xmlns:a16="http://schemas.microsoft.com/office/drawing/2014/main" id="{00000000-0008-0000-0600-00002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a:extLst>
            <a:ext uri="{FF2B5EF4-FFF2-40B4-BE49-F238E27FC236}">
              <a16:creationId xmlns="" xmlns:a16="http://schemas.microsoft.com/office/drawing/2014/main" id="{00000000-0008-0000-0600-00002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a:extLst>
            <a:ext uri="{FF2B5EF4-FFF2-40B4-BE49-F238E27FC236}">
              <a16:creationId xmlns="" xmlns:a16="http://schemas.microsoft.com/office/drawing/2014/main" id="{00000000-0008-0000-0600-00002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a:extLst>
            <a:ext uri="{FF2B5EF4-FFF2-40B4-BE49-F238E27FC236}">
              <a16:creationId xmlns="" xmlns:a16="http://schemas.microsoft.com/office/drawing/2014/main" id="{00000000-0008-0000-0600-00002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33121</xdr:rowOff>
    </xdr:from>
    <xdr:to>
      <xdr:col>116</xdr:col>
      <xdr:colOff>114300</xdr:colOff>
      <xdr:row>59</xdr:row>
      <xdr:rowOff>134721</xdr:rowOff>
    </xdr:to>
    <xdr:sp macro="" textlink="">
      <xdr:nvSpPr>
        <xdr:cNvPr id="811" name="楕円 810">
          <a:extLst>
            <a:ext uri="{FF2B5EF4-FFF2-40B4-BE49-F238E27FC236}">
              <a16:creationId xmlns="" xmlns:a16="http://schemas.microsoft.com/office/drawing/2014/main" id="{00000000-0008-0000-0600-00002B030000}"/>
            </a:ext>
          </a:extLst>
        </xdr:cNvPr>
        <xdr:cNvSpPr/>
      </xdr:nvSpPr>
      <xdr:spPr>
        <a:xfrm>
          <a:off x="22110700" y="1014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59</xdr:row>
      <xdr:rowOff>7825</xdr:rowOff>
    </xdr:from>
    <xdr:ext cx="469744" cy="259045"/>
    <xdr:sp macro="" textlink="">
      <xdr:nvSpPr>
        <xdr:cNvPr id="812" name="貸付金該当値テキスト">
          <a:extLst>
            <a:ext uri="{FF2B5EF4-FFF2-40B4-BE49-F238E27FC236}">
              <a16:creationId xmlns="" xmlns:a16="http://schemas.microsoft.com/office/drawing/2014/main" id="{00000000-0008-0000-0600-00002C030000}"/>
            </a:ext>
          </a:extLst>
        </xdr:cNvPr>
        <xdr:cNvSpPr txBox="1"/>
      </xdr:nvSpPr>
      <xdr:spPr>
        <a:xfrm>
          <a:off x="22212300" y="10123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1008</xdr:rowOff>
    </xdr:from>
    <xdr:to>
      <xdr:col>112</xdr:col>
      <xdr:colOff>38100</xdr:colOff>
      <xdr:row>59</xdr:row>
      <xdr:rowOff>102608</xdr:rowOff>
    </xdr:to>
    <xdr:sp macro="" textlink="">
      <xdr:nvSpPr>
        <xdr:cNvPr id="813" name="楕円 812">
          <a:extLst>
            <a:ext uri="{FF2B5EF4-FFF2-40B4-BE49-F238E27FC236}">
              <a16:creationId xmlns="" xmlns:a16="http://schemas.microsoft.com/office/drawing/2014/main" id="{00000000-0008-0000-0600-00002D030000}"/>
            </a:ext>
          </a:extLst>
        </xdr:cNvPr>
        <xdr:cNvSpPr/>
      </xdr:nvSpPr>
      <xdr:spPr>
        <a:xfrm>
          <a:off x="21272500" y="10116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119135</xdr:rowOff>
    </xdr:from>
    <xdr:ext cx="469744" cy="259045"/>
    <xdr:sp macro="" textlink="">
      <xdr:nvSpPr>
        <xdr:cNvPr id="814" name="テキスト ボックス 813">
          <a:extLst>
            <a:ext uri="{FF2B5EF4-FFF2-40B4-BE49-F238E27FC236}">
              <a16:creationId xmlns="" xmlns:a16="http://schemas.microsoft.com/office/drawing/2014/main" id="{00000000-0008-0000-0600-00002E030000}"/>
            </a:ext>
          </a:extLst>
        </xdr:cNvPr>
        <xdr:cNvSpPr txBox="1"/>
      </xdr:nvSpPr>
      <xdr:spPr>
        <a:xfrm>
          <a:off x="21088428" y="9891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49</xdr:row>
      <xdr:rowOff>149087</xdr:rowOff>
    </xdr:from>
    <xdr:to>
      <xdr:col>107</xdr:col>
      <xdr:colOff>101600</xdr:colOff>
      <xdr:row>50</xdr:row>
      <xdr:rowOff>79237</xdr:rowOff>
    </xdr:to>
    <xdr:sp macro="" textlink="">
      <xdr:nvSpPr>
        <xdr:cNvPr id="815" name="楕円 814">
          <a:extLst>
            <a:ext uri="{FF2B5EF4-FFF2-40B4-BE49-F238E27FC236}">
              <a16:creationId xmlns="" xmlns:a16="http://schemas.microsoft.com/office/drawing/2014/main" id="{00000000-0008-0000-0600-00002F030000}"/>
            </a:ext>
          </a:extLst>
        </xdr:cNvPr>
        <xdr:cNvSpPr/>
      </xdr:nvSpPr>
      <xdr:spPr>
        <a:xfrm>
          <a:off x="20383500" y="855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48</xdr:row>
      <xdr:rowOff>95764</xdr:rowOff>
    </xdr:from>
    <xdr:ext cx="599010" cy="259045"/>
    <xdr:sp macro="" textlink="">
      <xdr:nvSpPr>
        <xdr:cNvPr id="816" name="テキスト ボックス 815">
          <a:extLst>
            <a:ext uri="{FF2B5EF4-FFF2-40B4-BE49-F238E27FC236}">
              <a16:creationId xmlns="" xmlns:a16="http://schemas.microsoft.com/office/drawing/2014/main" id="{00000000-0008-0000-0600-000030030000}"/>
            </a:ext>
          </a:extLst>
        </xdr:cNvPr>
        <xdr:cNvSpPr txBox="1"/>
      </xdr:nvSpPr>
      <xdr:spPr>
        <a:xfrm>
          <a:off x="20134795" y="8325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68000</xdr:rowOff>
    </xdr:from>
    <xdr:to>
      <xdr:col>102</xdr:col>
      <xdr:colOff>165100</xdr:colOff>
      <xdr:row>54</xdr:row>
      <xdr:rowOff>169600</xdr:rowOff>
    </xdr:to>
    <xdr:sp macro="" textlink="">
      <xdr:nvSpPr>
        <xdr:cNvPr id="817" name="楕円 816">
          <a:extLst>
            <a:ext uri="{FF2B5EF4-FFF2-40B4-BE49-F238E27FC236}">
              <a16:creationId xmlns="" xmlns:a16="http://schemas.microsoft.com/office/drawing/2014/main" id="{00000000-0008-0000-0600-000031030000}"/>
            </a:ext>
          </a:extLst>
        </xdr:cNvPr>
        <xdr:cNvSpPr/>
      </xdr:nvSpPr>
      <xdr:spPr>
        <a:xfrm>
          <a:off x="19494500" y="932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53</xdr:row>
      <xdr:rowOff>14677</xdr:rowOff>
    </xdr:from>
    <xdr:ext cx="534377" cy="259045"/>
    <xdr:sp macro="" textlink="">
      <xdr:nvSpPr>
        <xdr:cNvPr id="818" name="テキスト ボックス 817">
          <a:extLst>
            <a:ext uri="{FF2B5EF4-FFF2-40B4-BE49-F238E27FC236}">
              <a16:creationId xmlns="" xmlns:a16="http://schemas.microsoft.com/office/drawing/2014/main" id="{00000000-0008-0000-0600-000032030000}"/>
            </a:ext>
          </a:extLst>
        </xdr:cNvPr>
        <xdr:cNvSpPr txBox="1"/>
      </xdr:nvSpPr>
      <xdr:spPr>
        <a:xfrm>
          <a:off x="19278111" y="9101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134587</xdr:rowOff>
    </xdr:from>
    <xdr:to>
      <xdr:col>98</xdr:col>
      <xdr:colOff>38100</xdr:colOff>
      <xdr:row>59</xdr:row>
      <xdr:rowOff>64737</xdr:rowOff>
    </xdr:to>
    <xdr:sp macro="" textlink="">
      <xdr:nvSpPr>
        <xdr:cNvPr id="819" name="楕円 818">
          <a:extLst>
            <a:ext uri="{FF2B5EF4-FFF2-40B4-BE49-F238E27FC236}">
              <a16:creationId xmlns="" xmlns:a16="http://schemas.microsoft.com/office/drawing/2014/main" id="{00000000-0008-0000-0600-000033030000}"/>
            </a:ext>
          </a:extLst>
        </xdr:cNvPr>
        <xdr:cNvSpPr/>
      </xdr:nvSpPr>
      <xdr:spPr>
        <a:xfrm>
          <a:off x="18605500" y="10078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81264</xdr:rowOff>
    </xdr:from>
    <xdr:ext cx="469744" cy="259045"/>
    <xdr:sp macro="" textlink="">
      <xdr:nvSpPr>
        <xdr:cNvPr id="820" name="テキスト ボックス 819">
          <a:extLst>
            <a:ext uri="{FF2B5EF4-FFF2-40B4-BE49-F238E27FC236}">
              <a16:creationId xmlns="" xmlns:a16="http://schemas.microsoft.com/office/drawing/2014/main" id="{00000000-0008-0000-0600-000034030000}"/>
            </a:ext>
          </a:extLst>
        </xdr:cNvPr>
        <xdr:cNvSpPr txBox="1"/>
      </xdr:nvSpPr>
      <xdr:spPr>
        <a:xfrm>
          <a:off x="18421428" y="9853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1" name="正方形/長方形 820">
          <a:extLst>
            <a:ext uri="{FF2B5EF4-FFF2-40B4-BE49-F238E27FC236}">
              <a16:creationId xmlns="" xmlns:a16="http://schemas.microsoft.com/office/drawing/2014/main" id="{00000000-0008-0000-0600-000035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2" name="正方形/長方形 821">
          <a:extLst>
            <a:ext uri="{FF2B5EF4-FFF2-40B4-BE49-F238E27FC236}">
              <a16:creationId xmlns="" xmlns:a16="http://schemas.microsoft.com/office/drawing/2014/main" id="{00000000-0008-0000-0600-000036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3" name="正方形/長方形 822">
          <a:extLst>
            <a:ext uri="{FF2B5EF4-FFF2-40B4-BE49-F238E27FC236}">
              <a16:creationId xmlns="" xmlns:a16="http://schemas.microsoft.com/office/drawing/2014/main" id="{00000000-0008-0000-0600-000037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4" name="正方形/長方形 823">
          <a:extLst>
            <a:ext uri="{FF2B5EF4-FFF2-40B4-BE49-F238E27FC236}">
              <a16:creationId xmlns="" xmlns:a16="http://schemas.microsoft.com/office/drawing/2014/main" id="{00000000-0008-0000-0600-000038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5" name="正方形/長方形 824">
          <a:extLst>
            <a:ext uri="{FF2B5EF4-FFF2-40B4-BE49-F238E27FC236}">
              <a16:creationId xmlns="" xmlns:a16="http://schemas.microsoft.com/office/drawing/2014/main" id="{00000000-0008-0000-0600-000039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6" name="正方形/長方形 825">
          <a:extLst>
            <a:ext uri="{FF2B5EF4-FFF2-40B4-BE49-F238E27FC236}">
              <a16:creationId xmlns="" xmlns:a16="http://schemas.microsoft.com/office/drawing/2014/main" id="{00000000-0008-0000-0600-00003A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7" name="正方形/長方形 826">
          <a:extLst>
            <a:ext uri="{FF2B5EF4-FFF2-40B4-BE49-F238E27FC236}">
              <a16:creationId xmlns="" xmlns:a16="http://schemas.microsoft.com/office/drawing/2014/main" id="{00000000-0008-0000-0600-00003B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8" name="正方形/長方形 827">
          <a:extLst>
            <a:ext uri="{FF2B5EF4-FFF2-40B4-BE49-F238E27FC236}">
              <a16:creationId xmlns="" xmlns:a16="http://schemas.microsoft.com/office/drawing/2014/main" id="{00000000-0008-0000-0600-00003C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9" name="テキスト ボックス 828">
          <a:extLst>
            <a:ext uri="{FF2B5EF4-FFF2-40B4-BE49-F238E27FC236}">
              <a16:creationId xmlns="" xmlns:a16="http://schemas.microsoft.com/office/drawing/2014/main" id="{00000000-0008-0000-0600-00003D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0" name="直線コネクタ 829">
          <a:extLst>
            <a:ext uri="{FF2B5EF4-FFF2-40B4-BE49-F238E27FC236}">
              <a16:creationId xmlns="" xmlns:a16="http://schemas.microsoft.com/office/drawing/2014/main" id="{00000000-0008-0000-0600-00003E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31" name="直線コネクタ 830">
          <a:extLst>
            <a:ext uri="{FF2B5EF4-FFF2-40B4-BE49-F238E27FC236}">
              <a16:creationId xmlns="" xmlns:a16="http://schemas.microsoft.com/office/drawing/2014/main" id="{00000000-0008-0000-0600-00003F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32" name="テキスト ボックス 831">
          <a:extLst>
            <a:ext uri="{FF2B5EF4-FFF2-40B4-BE49-F238E27FC236}">
              <a16:creationId xmlns="" xmlns:a16="http://schemas.microsoft.com/office/drawing/2014/main" id="{00000000-0008-0000-0600-000040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3" name="直線コネクタ 832">
          <a:extLst>
            <a:ext uri="{FF2B5EF4-FFF2-40B4-BE49-F238E27FC236}">
              <a16:creationId xmlns="" xmlns:a16="http://schemas.microsoft.com/office/drawing/2014/main" id="{00000000-0008-0000-0600-000041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4" name="テキスト ボックス 833">
          <a:extLst>
            <a:ext uri="{FF2B5EF4-FFF2-40B4-BE49-F238E27FC236}">
              <a16:creationId xmlns="" xmlns:a16="http://schemas.microsoft.com/office/drawing/2014/main" id="{00000000-0008-0000-0600-000042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5" name="直線コネクタ 834">
          <a:extLst>
            <a:ext uri="{FF2B5EF4-FFF2-40B4-BE49-F238E27FC236}">
              <a16:creationId xmlns="" xmlns:a16="http://schemas.microsoft.com/office/drawing/2014/main" id="{00000000-0008-0000-0600-000043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74</xdr:row>
      <xdr:rowOff>160762</xdr:rowOff>
    </xdr:from>
    <xdr:ext cx="595419" cy="259045"/>
    <xdr:sp macro="" textlink="">
      <xdr:nvSpPr>
        <xdr:cNvPr id="836" name="テキスト ボックス 835">
          <a:extLst>
            <a:ext uri="{FF2B5EF4-FFF2-40B4-BE49-F238E27FC236}">
              <a16:creationId xmlns="" xmlns:a16="http://schemas.microsoft.com/office/drawing/2014/main" id="{00000000-0008-0000-0600-000044030000}"/>
            </a:ext>
          </a:extLst>
        </xdr:cNvPr>
        <xdr:cNvSpPr txBox="1"/>
      </xdr:nvSpPr>
      <xdr:spPr>
        <a:xfrm>
          <a:off x="17692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7" name="直線コネクタ 836">
          <a:extLst>
            <a:ext uri="{FF2B5EF4-FFF2-40B4-BE49-F238E27FC236}">
              <a16:creationId xmlns="" xmlns:a16="http://schemas.microsoft.com/office/drawing/2014/main" id="{00000000-0008-0000-0600-000045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38" name="テキスト ボックス 837">
          <a:extLst>
            <a:ext uri="{FF2B5EF4-FFF2-40B4-BE49-F238E27FC236}">
              <a16:creationId xmlns="" xmlns:a16="http://schemas.microsoft.com/office/drawing/2014/main" id="{00000000-0008-0000-0600-000046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9" name="直線コネクタ 838">
          <a:extLst>
            <a:ext uri="{FF2B5EF4-FFF2-40B4-BE49-F238E27FC236}">
              <a16:creationId xmlns="" xmlns:a16="http://schemas.microsoft.com/office/drawing/2014/main" id="{00000000-0008-0000-0600-000047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0" name="テキスト ボックス 839">
          <a:extLst>
            <a:ext uri="{FF2B5EF4-FFF2-40B4-BE49-F238E27FC236}">
              <a16:creationId xmlns="" xmlns:a16="http://schemas.microsoft.com/office/drawing/2014/main" id="{00000000-0008-0000-0600-000048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1" name="直線コネクタ 840">
          <a:extLst>
            <a:ext uri="{FF2B5EF4-FFF2-40B4-BE49-F238E27FC236}">
              <a16:creationId xmlns="" xmlns:a16="http://schemas.microsoft.com/office/drawing/2014/main" id="{00000000-0008-0000-0600-000049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2" name="テキスト ボックス 841">
          <a:extLst>
            <a:ext uri="{FF2B5EF4-FFF2-40B4-BE49-F238E27FC236}">
              <a16:creationId xmlns="" xmlns:a16="http://schemas.microsoft.com/office/drawing/2014/main" id="{00000000-0008-0000-0600-00004A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3" name="直線コネクタ 842">
          <a:extLst>
            <a:ext uri="{FF2B5EF4-FFF2-40B4-BE49-F238E27FC236}">
              <a16:creationId xmlns="" xmlns:a16="http://schemas.microsoft.com/office/drawing/2014/main" id="{00000000-0008-0000-0600-00004B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4" name="テキスト ボックス 843">
          <a:extLst>
            <a:ext uri="{FF2B5EF4-FFF2-40B4-BE49-F238E27FC236}">
              <a16:creationId xmlns="" xmlns:a16="http://schemas.microsoft.com/office/drawing/2014/main" id="{00000000-0008-0000-0600-00004C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5" name="繰出金グラフ枠">
          <a:extLst>
            <a:ext uri="{FF2B5EF4-FFF2-40B4-BE49-F238E27FC236}">
              <a16:creationId xmlns="" xmlns:a16="http://schemas.microsoft.com/office/drawing/2014/main" id="{00000000-0008-0000-0600-00004D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28254</xdr:rowOff>
    </xdr:from>
    <xdr:to>
      <xdr:col>116</xdr:col>
      <xdr:colOff>62864</xdr:colOff>
      <xdr:row>78</xdr:row>
      <xdr:rowOff>80969</xdr:rowOff>
    </xdr:to>
    <xdr:cxnSp macro="">
      <xdr:nvCxnSpPr>
        <xdr:cNvPr id="846" name="直線コネクタ 845">
          <a:extLst>
            <a:ext uri="{FF2B5EF4-FFF2-40B4-BE49-F238E27FC236}">
              <a16:creationId xmlns="" xmlns:a16="http://schemas.microsoft.com/office/drawing/2014/main" id="{00000000-0008-0000-0600-00004E030000}"/>
            </a:ext>
          </a:extLst>
        </xdr:cNvPr>
        <xdr:cNvCxnSpPr/>
      </xdr:nvCxnSpPr>
      <xdr:spPr>
        <a:xfrm flipV="1">
          <a:off x="22159595" y="12201204"/>
          <a:ext cx="1269" cy="1252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84796</xdr:rowOff>
    </xdr:from>
    <xdr:ext cx="534377" cy="259045"/>
    <xdr:sp macro="" textlink="">
      <xdr:nvSpPr>
        <xdr:cNvPr id="847" name="繰出金最小値テキスト">
          <a:extLst>
            <a:ext uri="{FF2B5EF4-FFF2-40B4-BE49-F238E27FC236}">
              <a16:creationId xmlns="" xmlns:a16="http://schemas.microsoft.com/office/drawing/2014/main" id="{00000000-0008-0000-0600-00004F030000}"/>
            </a:ext>
          </a:extLst>
        </xdr:cNvPr>
        <xdr:cNvSpPr txBox="1"/>
      </xdr:nvSpPr>
      <xdr:spPr>
        <a:xfrm>
          <a:off x="22212300" y="13457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80969</xdr:rowOff>
    </xdr:from>
    <xdr:to>
      <xdr:col>116</xdr:col>
      <xdr:colOff>152400</xdr:colOff>
      <xdr:row>78</xdr:row>
      <xdr:rowOff>80969</xdr:rowOff>
    </xdr:to>
    <xdr:cxnSp macro="">
      <xdr:nvCxnSpPr>
        <xdr:cNvPr id="848" name="直線コネクタ 847">
          <a:extLst>
            <a:ext uri="{FF2B5EF4-FFF2-40B4-BE49-F238E27FC236}">
              <a16:creationId xmlns="" xmlns:a16="http://schemas.microsoft.com/office/drawing/2014/main" id="{00000000-0008-0000-0600-000050030000}"/>
            </a:ext>
          </a:extLst>
        </xdr:cNvPr>
        <xdr:cNvCxnSpPr/>
      </xdr:nvCxnSpPr>
      <xdr:spPr>
        <a:xfrm>
          <a:off x="22072600" y="134540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146381</xdr:rowOff>
    </xdr:from>
    <xdr:ext cx="599010" cy="259045"/>
    <xdr:sp macro="" textlink="">
      <xdr:nvSpPr>
        <xdr:cNvPr id="849" name="繰出金最大値テキスト">
          <a:extLst>
            <a:ext uri="{FF2B5EF4-FFF2-40B4-BE49-F238E27FC236}">
              <a16:creationId xmlns="" xmlns:a16="http://schemas.microsoft.com/office/drawing/2014/main" id="{00000000-0008-0000-0600-000051030000}"/>
            </a:ext>
          </a:extLst>
        </xdr:cNvPr>
        <xdr:cNvSpPr txBox="1"/>
      </xdr:nvSpPr>
      <xdr:spPr>
        <a:xfrm>
          <a:off x="22212300" y="11976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28254</xdr:rowOff>
    </xdr:from>
    <xdr:to>
      <xdr:col>116</xdr:col>
      <xdr:colOff>152400</xdr:colOff>
      <xdr:row>71</xdr:row>
      <xdr:rowOff>28254</xdr:rowOff>
    </xdr:to>
    <xdr:cxnSp macro="">
      <xdr:nvCxnSpPr>
        <xdr:cNvPr id="850" name="直線コネクタ 849">
          <a:extLst>
            <a:ext uri="{FF2B5EF4-FFF2-40B4-BE49-F238E27FC236}">
              <a16:creationId xmlns="" xmlns:a16="http://schemas.microsoft.com/office/drawing/2014/main" id="{00000000-0008-0000-0600-000052030000}"/>
            </a:ext>
          </a:extLst>
        </xdr:cNvPr>
        <xdr:cNvCxnSpPr/>
      </xdr:nvCxnSpPr>
      <xdr:spPr>
        <a:xfrm>
          <a:off x="22072600" y="12201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93131</xdr:rowOff>
    </xdr:from>
    <xdr:to>
      <xdr:col>116</xdr:col>
      <xdr:colOff>63500</xdr:colOff>
      <xdr:row>77</xdr:row>
      <xdr:rowOff>107173</xdr:rowOff>
    </xdr:to>
    <xdr:cxnSp macro="">
      <xdr:nvCxnSpPr>
        <xdr:cNvPr id="851" name="直線コネクタ 850">
          <a:extLst>
            <a:ext uri="{FF2B5EF4-FFF2-40B4-BE49-F238E27FC236}">
              <a16:creationId xmlns="" xmlns:a16="http://schemas.microsoft.com/office/drawing/2014/main" id="{00000000-0008-0000-0600-000053030000}"/>
            </a:ext>
          </a:extLst>
        </xdr:cNvPr>
        <xdr:cNvCxnSpPr/>
      </xdr:nvCxnSpPr>
      <xdr:spPr>
        <a:xfrm flipV="1">
          <a:off x="21323300" y="13294781"/>
          <a:ext cx="838200" cy="14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56560</xdr:rowOff>
    </xdr:from>
    <xdr:ext cx="534377" cy="259045"/>
    <xdr:sp macro="" textlink="">
      <xdr:nvSpPr>
        <xdr:cNvPr id="852" name="繰出金平均値テキスト">
          <a:extLst>
            <a:ext uri="{FF2B5EF4-FFF2-40B4-BE49-F238E27FC236}">
              <a16:creationId xmlns="" xmlns:a16="http://schemas.microsoft.com/office/drawing/2014/main" id="{00000000-0008-0000-0600-000054030000}"/>
            </a:ext>
          </a:extLst>
        </xdr:cNvPr>
        <xdr:cNvSpPr txBox="1"/>
      </xdr:nvSpPr>
      <xdr:spPr>
        <a:xfrm>
          <a:off x="22212300" y="130867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33683</xdr:rowOff>
    </xdr:from>
    <xdr:to>
      <xdr:col>116</xdr:col>
      <xdr:colOff>114300</xdr:colOff>
      <xdr:row>77</xdr:row>
      <xdr:rowOff>135283</xdr:rowOff>
    </xdr:to>
    <xdr:sp macro="" textlink="">
      <xdr:nvSpPr>
        <xdr:cNvPr id="853" name="フローチャート: 判断 852">
          <a:extLst>
            <a:ext uri="{FF2B5EF4-FFF2-40B4-BE49-F238E27FC236}">
              <a16:creationId xmlns="" xmlns:a16="http://schemas.microsoft.com/office/drawing/2014/main" id="{00000000-0008-0000-0600-000055030000}"/>
            </a:ext>
          </a:extLst>
        </xdr:cNvPr>
        <xdr:cNvSpPr/>
      </xdr:nvSpPr>
      <xdr:spPr>
        <a:xfrm>
          <a:off x="22110700" y="13235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101412</xdr:rowOff>
    </xdr:from>
    <xdr:to>
      <xdr:col>111</xdr:col>
      <xdr:colOff>177800</xdr:colOff>
      <xdr:row>77</xdr:row>
      <xdr:rowOff>107173</xdr:rowOff>
    </xdr:to>
    <xdr:cxnSp macro="">
      <xdr:nvCxnSpPr>
        <xdr:cNvPr id="854" name="直線コネクタ 853">
          <a:extLst>
            <a:ext uri="{FF2B5EF4-FFF2-40B4-BE49-F238E27FC236}">
              <a16:creationId xmlns="" xmlns:a16="http://schemas.microsoft.com/office/drawing/2014/main" id="{00000000-0008-0000-0600-000056030000}"/>
            </a:ext>
          </a:extLst>
        </xdr:cNvPr>
        <xdr:cNvCxnSpPr/>
      </xdr:nvCxnSpPr>
      <xdr:spPr>
        <a:xfrm>
          <a:off x="20434300" y="13303062"/>
          <a:ext cx="889000" cy="5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39816</xdr:rowOff>
    </xdr:from>
    <xdr:to>
      <xdr:col>112</xdr:col>
      <xdr:colOff>38100</xdr:colOff>
      <xdr:row>77</xdr:row>
      <xdr:rowOff>141416</xdr:rowOff>
    </xdr:to>
    <xdr:sp macro="" textlink="">
      <xdr:nvSpPr>
        <xdr:cNvPr id="855" name="フローチャート: 判断 854">
          <a:extLst>
            <a:ext uri="{FF2B5EF4-FFF2-40B4-BE49-F238E27FC236}">
              <a16:creationId xmlns="" xmlns:a16="http://schemas.microsoft.com/office/drawing/2014/main" id="{00000000-0008-0000-0600-000057030000}"/>
            </a:ext>
          </a:extLst>
        </xdr:cNvPr>
        <xdr:cNvSpPr/>
      </xdr:nvSpPr>
      <xdr:spPr>
        <a:xfrm>
          <a:off x="21272500" y="13241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157943</xdr:rowOff>
    </xdr:from>
    <xdr:ext cx="534377" cy="259045"/>
    <xdr:sp macro="" textlink="">
      <xdr:nvSpPr>
        <xdr:cNvPr id="856" name="テキスト ボックス 855">
          <a:extLst>
            <a:ext uri="{FF2B5EF4-FFF2-40B4-BE49-F238E27FC236}">
              <a16:creationId xmlns="" xmlns:a16="http://schemas.microsoft.com/office/drawing/2014/main" id="{00000000-0008-0000-0600-000058030000}"/>
            </a:ext>
          </a:extLst>
        </xdr:cNvPr>
        <xdr:cNvSpPr txBox="1"/>
      </xdr:nvSpPr>
      <xdr:spPr>
        <a:xfrm>
          <a:off x="21056111" y="13016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20958</xdr:rowOff>
    </xdr:from>
    <xdr:to>
      <xdr:col>107</xdr:col>
      <xdr:colOff>50800</xdr:colOff>
      <xdr:row>77</xdr:row>
      <xdr:rowOff>101412</xdr:rowOff>
    </xdr:to>
    <xdr:cxnSp macro="">
      <xdr:nvCxnSpPr>
        <xdr:cNvPr id="857" name="直線コネクタ 856">
          <a:extLst>
            <a:ext uri="{FF2B5EF4-FFF2-40B4-BE49-F238E27FC236}">
              <a16:creationId xmlns="" xmlns:a16="http://schemas.microsoft.com/office/drawing/2014/main" id="{00000000-0008-0000-0600-000059030000}"/>
            </a:ext>
          </a:extLst>
        </xdr:cNvPr>
        <xdr:cNvCxnSpPr/>
      </xdr:nvCxnSpPr>
      <xdr:spPr>
        <a:xfrm>
          <a:off x="19545300" y="13222608"/>
          <a:ext cx="889000" cy="80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42396</xdr:rowOff>
    </xdr:from>
    <xdr:to>
      <xdr:col>107</xdr:col>
      <xdr:colOff>101600</xdr:colOff>
      <xdr:row>77</xdr:row>
      <xdr:rowOff>143996</xdr:rowOff>
    </xdr:to>
    <xdr:sp macro="" textlink="">
      <xdr:nvSpPr>
        <xdr:cNvPr id="858" name="フローチャート: 判断 857">
          <a:extLst>
            <a:ext uri="{FF2B5EF4-FFF2-40B4-BE49-F238E27FC236}">
              <a16:creationId xmlns="" xmlns:a16="http://schemas.microsoft.com/office/drawing/2014/main" id="{00000000-0008-0000-0600-00005A030000}"/>
            </a:ext>
          </a:extLst>
        </xdr:cNvPr>
        <xdr:cNvSpPr/>
      </xdr:nvSpPr>
      <xdr:spPr>
        <a:xfrm>
          <a:off x="20383500" y="13244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160523</xdr:rowOff>
    </xdr:from>
    <xdr:ext cx="534377" cy="259045"/>
    <xdr:sp macro="" textlink="">
      <xdr:nvSpPr>
        <xdr:cNvPr id="859" name="テキスト ボックス 858">
          <a:extLst>
            <a:ext uri="{FF2B5EF4-FFF2-40B4-BE49-F238E27FC236}">
              <a16:creationId xmlns="" xmlns:a16="http://schemas.microsoft.com/office/drawing/2014/main" id="{00000000-0008-0000-0600-00005B030000}"/>
            </a:ext>
          </a:extLst>
        </xdr:cNvPr>
        <xdr:cNvSpPr txBox="1"/>
      </xdr:nvSpPr>
      <xdr:spPr>
        <a:xfrm>
          <a:off x="20167111" y="13019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20958</xdr:rowOff>
    </xdr:from>
    <xdr:to>
      <xdr:col>102</xdr:col>
      <xdr:colOff>114300</xdr:colOff>
      <xdr:row>77</xdr:row>
      <xdr:rowOff>21827</xdr:rowOff>
    </xdr:to>
    <xdr:cxnSp macro="">
      <xdr:nvCxnSpPr>
        <xdr:cNvPr id="860" name="直線コネクタ 859">
          <a:extLst>
            <a:ext uri="{FF2B5EF4-FFF2-40B4-BE49-F238E27FC236}">
              <a16:creationId xmlns="" xmlns:a16="http://schemas.microsoft.com/office/drawing/2014/main" id="{00000000-0008-0000-0600-00005C030000}"/>
            </a:ext>
          </a:extLst>
        </xdr:cNvPr>
        <xdr:cNvCxnSpPr/>
      </xdr:nvCxnSpPr>
      <xdr:spPr>
        <a:xfrm flipV="1">
          <a:off x="18656300" y="13222608"/>
          <a:ext cx="889000" cy="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41097</xdr:rowOff>
    </xdr:from>
    <xdr:to>
      <xdr:col>102</xdr:col>
      <xdr:colOff>165100</xdr:colOff>
      <xdr:row>77</xdr:row>
      <xdr:rowOff>142697</xdr:rowOff>
    </xdr:to>
    <xdr:sp macro="" textlink="">
      <xdr:nvSpPr>
        <xdr:cNvPr id="861" name="フローチャート: 判断 860">
          <a:extLst>
            <a:ext uri="{FF2B5EF4-FFF2-40B4-BE49-F238E27FC236}">
              <a16:creationId xmlns="" xmlns:a16="http://schemas.microsoft.com/office/drawing/2014/main" id="{00000000-0008-0000-0600-00005D030000}"/>
            </a:ext>
          </a:extLst>
        </xdr:cNvPr>
        <xdr:cNvSpPr/>
      </xdr:nvSpPr>
      <xdr:spPr>
        <a:xfrm>
          <a:off x="19494500" y="13242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133824</xdr:rowOff>
    </xdr:from>
    <xdr:ext cx="534377" cy="259045"/>
    <xdr:sp macro="" textlink="">
      <xdr:nvSpPr>
        <xdr:cNvPr id="862" name="テキスト ボックス 861">
          <a:extLst>
            <a:ext uri="{FF2B5EF4-FFF2-40B4-BE49-F238E27FC236}">
              <a16:creationId xmlns="" xmlns:a16="http://schemas.microsoft.com/office/drawing/2014/main" id="{00000000-0008-0000-0600-00005E030000}"/>
            </a:ext>
          </a:extLst>
        </xdr:cNvPr>
        <xdr:cNvSpPr txBox="1"/>
      </xdr:nvSpPr>
      <xdr:spPr>
        <a:xfrm>
          <a:off x="19278111" y="13335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163685</xdr:rowOff>
    </xdr:from>
    <xdr:to>
      <xdr:col>98</xdr:col>
      <xdr:colOff>38100</xdr:colOff>
      <xdr:row>77</xdr:row>
      <xdr:rowOff>93835</xdr:rowOff>
    </xdr:to>
    <xdr:sp macro="" textlink="">
      <xdr:nvSpPr>
        <xdr:cNvPr id="863" name="フローチャート: 判断 862">
          <a:extLst>
            <a:ext uri="{FF2B5EF4-FFF2-40B4-BE49-F238E27FC236}">
              <a16:creationId xmlns="" xmlns:a16="http://schemas.microsoft.com/office/drawing/2014/main" id="{00000000-0008-0000-0600-00005F030000}"/>
            </a:ext>
          </a:extLst>
        </xdr:cNvPr>
        <xdr:cNvSpPr/>
      </xdr:nvSpPr>
      <xdr:spPr>
        <a:xfrm>
          <a:off x="18605500" y="13193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84962</xdr:rowOff>
    </xdr:from>
    <xdr:ext cx="534377" cy="259045"/>
    <xdr:sp macro="" textlink="">
      <xdr:nvSpPr>
        <xdr:cNvPr id="864" name="テキスト ボックス 863">
          <a:extLst>
            <a:ext uri="{FF2B5EF4-FFF2-40B4-BE49-F238E27FC236}">
              <a16:creationId xmlns="" xmlns:a16="http://schemas.microsoft.com/office/drawing/2014/main" id="{00000000-0008-0000-0600-000060030000}"/>
            </a:ext>
          </a:extLst>
        </xdr:cNvPr>
        <xdr:cNvSpPr txBox="1"/>
      </xdr:nvSpPr>
      <xdr:spPr>
        <a:xfrm>
          <a:off x="18389111" y="13286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5" name="テキスト ボックス 864">
          <a:extLst>
            <a:ext uri="{FF2B5EF4-FFF2-40B4-BE49-F238E27FC236}">
              <a16:creationId xmlns="" xmlns:a16="http://schemas.microsoft.com/office/drawing/2014/main" id="{00000000-0008-0000-0600-000061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6" name="テキスト ボックス 865">
          <a:extLst>
            <a:ext uri="{FF2B5EF4-FFF2-40B4-BE49-F238E27FC236}">
              <a16:creationId xmlns="" xmlns:a16="http://schemas.microsoft.com/office/drawing/2014/main" id="{00000000-0008-0000-0600-000062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7" name="テキスト ボックス 866">
          <a:extLst>
            <a:ext uri="{FF2B5EF4-FFF2-40B4-BE49-F238E27FC236}">
              <a16:creationId xmlns="" xmlns:a16="http://schemas.microsoft.com/office/drawing/2014/main" id="{00000000-0008-0000-0600-000063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8" name="テキスト ボックス 867">
          <a:extLst>
            <a:ext uri="{FF2B5EF4-FFF2-40B4-BE49-F238E27FC236}">
              <a16:creationId xmlns="" xmlns:a16="http://schemas.microsoft.com/office/drawing/2014/main" id="{00000000-0008-0000-0600-000064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9" name="テキスト ボックス 868">
          <a:extLst>
            <a:ext uri="{FF2B5EF4-FFF2-40B4-BE49-F238E27FC236}">
              <a16:creationId xmlns="" xmlns:a16="http://schemas.microsoft.com/office/drawing/2014/main" id="{00000000-0008-0000-0600-000065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42331</xdr:rowOff>
    </xdr:from>
    <xdr:to>
      <xdr:col>116</xdr:col>
      <xdr:colOff>114300</xdr:colOff>
      <xdr:row>77</xdr:row>
      <xdr:rowOff>143931</xdr:rowOff>
    </xdr:to>
    <xdr:sp macro="" textlink="">
      <xdr:nvSpPr>
        <xdr:cNvPr id="870" name="楕円 869">
          <a:extLst>
            <a:ext uri="{FF2B5EF4-FFF2-40B4-BE49-F238E27FC236}">
              <a16:creationId xmlns="" xmlns:a16="http://schemas.microsoft.com/office/drawing/2014/main" id="{00000000-0008-0000-0600-000066030000}"/>
            </a:ext>
          </a:extLst>
        </xdr:cNvPr>
        <xdr:cNvSpPr/>
      </xdr:nvSpPr>
      <xdr:spPr>
        <a:xfrm>
          <a:off x="22110700" y="13243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20758</xdr:rowOff>
    </xdr:from>
    <xdr:ext cx="534377" cy="259045"/>
    <xdr:sp macro="" textlink="">
      <xdr:nvSpPr>
        <xdr:cNvPr id="871" name="繰出金該当値テキスト">
          <a:extLst>
            <a:ext uri="{FF2B5EF4-FFF2-40B4-BE49-F238E27FC236}">
              <a16:creationId xmlns="" xmlns:a16="http://schemas.microsoft.com/office/drawing/2014/main" id="{00000000-0008-0000-0600-000067030000}"/>
            </a:ext>
          </a:extLst>
        </xdr:cNvPr>
        <xdr:cNvSpPr txBox="1"/>
      </xdr:nvSpPr>
      <xdr:spPr>
        <a:xfrm>
          <a:off x="22212300" y="13222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56373</xdr:rowOff>
    </xdr:from>
    <xdr:to>
      <xdr:col>112</xdr:col>
      <xdr:colOff>38100</xdr:colOff>
      <xdr:row>77</xdr:row>
      <xdr:rowOff>157973</xdr:rowOff>
    </xdr:to>
    <xdr:sp macro="" textlink="">
      <xdr:nvSpPr>
        <xdr:cNvPr id="872" name="楕円 871">
          <a:extLst>
            <a:ext uri="{FF2B5EF4-FFF2-40B4-BE49-F238E27FC236}">
              <a16:creationId xmlns="" xmlns:a16="http://schemas.microsoft.com/office/drawing/2014/main" id="{00000000-0008-0000-0600-000068030000}"/>
            </a:ext>
          </a:extLst>
        </xdr:cNvPr>
        <xdr:cNvSpPr/>
      </xdr:nvSpPr>
      <xdr:spPr>
        <a:xfrm>
          <a:off x="21272500" y="13258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149100</xdr:rowOff>
    </xdr:from>
    <xdr:ext cx="534377" cy="259045"/>
    <xdr:sp macro="" textlink="">
      <xdr:nvSpPr>
        <xdr:cNvPr id="873" name="テキスト ボックス 872">
          <a:extLst>
            <a:ext uri="{FF2B5EF4-FFF2-40B4-BE49-F238E27FC236}">
              <a16:creationId xmlns="" xmlns:a16="http://schemas.microsoft.com/office/drawing/2014/main" id="{00000000-0008-0000-0600-000069030000}"/>
            </a:ext>
          </a:extLst>
        </xdr:cNvPr>
        <xdr:cNvSpPr txBox="1"/>
      </xdr:nvSpPr>
      <xdr:spPr>
        <a:xfrm>
          <a:off x="21056111" y="13350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50612</xdr:rowOff>
    </xdr:from>
    <xdr:to>
      <xdr:col>107</xdr:col>
      <xdr:colOff>101600</xdr:colOff>
      <xdr:row>77</xdr:row>
      <xdr:rowOff>152212</xdr:rowOff>
    </xdr:to>
    <xdr:sp macro="" textlink="">
      <xdr:nvSpPr>
        <xdr:cNvPr id="874" name="楕円 873">
          <a:extLst>
            <a:ext uri="{FF2B5EF4-FFF2-40B4-BE49-F238E27FC236}">
              <a16:creationId xmlns="" xmlns:a16="http://schemas.microsoft.com/office/drawing/2014/main" id="{00000000-0008-0000-0600-00006A030000}"/>
            </a:ext>
          </a:extLst>
        </xdr:cNvPr>
        <xdr:cNvSpPr/>
      </xdr:nvSpPr>
      <xdr:spPr>
        <a:xfrm>
          <a:off x="20383500" y="13252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143339</xdr:rowOff>
    </xdr:from>
    <xdr:ext cx="534377" cy="259045"/>
    <xdr:sp macro="" textlink="">
      <xdr:nvSpPr>
        <xdr:cNvPr id="875" name="テキスト ボックス 874">
          <a:extLst>
            <a:ext uri="{FF2B5EF4-FFF2-40B4-BE49-F238E27FC236}">
              <a16:creationId xmlns="" xmlns:a16="http://schemas.microsoft.com/office/drawing/2014/main" id="{00000000-0008-0000-0600-00006B030000}"/>
            </a:ext>
          </a:extLst>
        </xdr:cNvPr>
        <xdr:cNvSpPr txBox="1"/>
      </xdr:nvSpPr>
      <xdr:spPr>
        <a:xfrm>
          <a:off x="20167111" y="13344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141608</xdr:rowOff>
    </xdr:from>
    <xdr:to>
      <xdr:col>102</xdr:col>
      <xdr:colOff>165100</xdr:colOff>
      <xdr:row>77</xdr:row>
      <xdr:rowOff>71758</xdr:rowOff>
    </xdr:to>
    <xdr:sp macro="" textlink="">
      <xdr:nvSpPr>
        <xdr:cNvPr id="876" name="楕円 875">
          <a:extLst>
            <a:ext uri="{FF2B5EF4-FFF2-40B4-BE49-F238E27FC236}">
              <a16:creationId xmlns="" xmlns:a16="http://schemas.microsoft.com/office/drawing/2014/main" id="{00000000-0008-0000-0600-00006C030000}"/>
            </a:ext>
          </a:extLst>
        </xdr:cNvPr>
        <xdr:cNvSpPr/>
      </xdr:nvSpPr>
      <xdr:spPr>
        <a:xfrm>
          <a:off x="19494500" y="13171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88285</xdr:rowOff>
    </xdr:from>
    <xdr:ext cx="534377" cy="259045"/>
    <xdr:sp macro="" textlink="">
      <xdr:nvSpPr>
        <xdr:cNvPr id="877" name="テキスト ボックス 876">
          <a:extLst>
            <a:ext uri="{FF2B5EF4-FFF2-40B4-BE49-F238E27FC236}">
              <a16:creationId xmlns="" xmlns:a16="http://schemas.microsoft.com/office/drawing/2014/main" id="{00000000-0008-0000-0600-00006D030000}"/>
            </a:ext>
          </a:extLst>
        </xdr:cNvPr>
        <xdr:cNvSpPr txBox="1"/>
      </xdr:nvSpPr>
      <xdr:spPr>
        <a:xfrm>
          <a:off x="19278111" y="12947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142477</xdr:rowOff>
    </xdr:from>
    <xdr:to>
      <xdr:col>98</xdr:col>
      <xdr:colOff>38100</xdr:colOff>
      <xdr:row>77</xdr:row>
      <xdr:rowOff>72627</xdr:rowOff>
    </xdr:to>
    <xdr:sp macro="" textlink="">
      <xdr:nvSpPr>
        <xdr:cNvPr id="878" name="楕円 877">
          <a:extLst>
            <a:ext uri="{FF2B5EF4-FFF2-40B4-BE49-F238E27FC236}">
              <a16:creationId xmlns="" xmlns:a16="http://schemas.microsoft.com/office/drawing/2014/main" id="{00000000-0008-0000-0600-00006E030000}"/>
            </a:ext>
          </a:extLst>
        </xdr:cNvPr>
        <xdr:cNvSpPr/>
      </xdr:nvSpPr>
      <xdr:spPr>
        <a:xfrm>
          <a:off x="18605500" y="1317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89154</xdr:rowOff>
    </xdr:from>
    <xdr:ext cx="534377" cy="259045"/>
    <xdr:sp macro="" textlink="">
      <xdr:nvSpPr>
        <xdr:cNvPr id="879" name="テキスト ボックス 878">
          <a:extLst>
            <a:ext uri="{FF2B5EF4-FFF2-40B4-BE49-F238E27FC236}">
              <a16:creationId xmlns="" xmlns:a16="http://schemas.microsoft.com/office/drawing/2014/main" id="{00000000-0008-0000-0600-00006F030000}"/>
            </a:ext>
          </a:extLst>
        </xdr:cNvPr>
        <xdr:cNvSpPr txBox="1"/>
      </xdr:nvSpPr>
      <xdr:spPr>
        <a:xfrm>
          <a:off x="18389111" y="12947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0" name="正方形/長方形 879">
          <a:extLst>
            <a:ext uri="{FF2B5EF4-FFF2-40B4-BE49-F238E27FC236}">
              <a16:creationId xmlns="" xmlns:a16="http://schemas.microsoft.com/office/drawing/2014/main" id="{00000000-0008-0000-0600-000070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1" name="正方形/長方形 880">
          <a:extLst>
            <a:ext uri="{FF2B5EF4-FFF2-40B4-BE49-F238E27FC236}">
              <a16:creationId xmlns="" xmlns:a16="http://schemas.microsoft.com/office/drawing/2014/main" id="{00000000-0008-0000-0600-000071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2" name="正方形/長方形 881">
          <a:extLst>
            <a:ext uri="{FF2B5EF4-FFF2-40B4-BE49-F238E27FC236}">
              <a16:creationId xmlns="" xmlns:a16="http://schemas.microsoft.com/office/drawing/2014/main" id="{00000000-0008-0000-0600-000072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3" name="正方形/長方形 882">
          <a:extLst>
            <a:ext uri="{FF2B5EF4-FFF2-40B4-BE49-F238E27FC236}">
              <a16:creationId xmlns="" xmlns:a16="http://schemas.microsoft.com/office/drawing/2014/main" id="{00000000-0008-0000-0600-000073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4" name="正方形/長方形 883">
          <a:extLst>
            <a:ext uri="{FF2B5EF4-FFF2-40B4-BE49-F238E27FC236}">
              <a16:creationId xmlns="" xmlns:a16="http://schemas.microsoft.com/office/drawing/2014/main" id="{00000000-0008-0000-0600-000074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5" name="正方形/長方形 884">
          <a:extLst>
            <a:ext uri="{FF2B5EF4-FFF2-40B4-BE49-F238E27FC236}">
              <a16:creationId xmlns="" xmlns:a16="http://schemas.microsoft.com/office/drawing/2014/main" id="{00000000-0008-0000-0600-000075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6" name="正方形/長方形 885">
          <a:extLst>
            <a:ext uri="{FF2B5EF4-FFF2-40B4-BE49-F238E27FC236}">
              <a16:creationId xmlns="" xmlns:a16="http://schemas.microsoft.com/office/drawing/2014/main" id="{00000000-0008-0000-0600-000076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7" name="正方形/長方形 886">
          <a:extLst>
            <a:ext uri="{FF2B5EF4-FFF2-40B4-BE49-F238E27FC236}">
              <a16:creationId xmlns="" xmlns:a16="http://schemas.microsoft.com/office/drawing/2014/main" id="{00000000-0008-0000-0600-000077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8" name="テキスト ボックス 887">
          <a:extLst>
            <a:ext uri="{FF2B5EF4-FFF2-40B4-BE49-F238E27FC236}">
              <a16:creationId xmlns="" xmlns:a16="http://schemas.microsoft.com/office/drawing/2014/main" id="{00000000-0008-0000-0600-000078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9" name="直線コネクタ 888">
          <a:extLst>
            <a:ext uri="{FF2B5EF4-FFF2-40B4-BE49-F238E27FC236}">
              <a16:creationId xmlns="" xmlns:a16="http://schemas.microsoft.com/office/drawing/2014/main" id="{00000000-0008-0000-0600-000079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0" name="直線コネクタ 889">
          <a:extLst>
            <a:ext uri="{FF2B5EF4-FFF2-40B4-BE49-F238E27FC236}">
              <a16:creationId xmlns="" xmlns:a16="http://schemas.microsoft.com/office/drawing/2014/main" id="{00000000-0008-0000-0600-00007A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1" name="テキスト ボックス 890">
          <a:extLst>
            <a:ext uri="{FF2B5EF4-FFF2-40B4-BE49-F238E27FC236}">
              <a16:creationId xmlns="" xmlns:a16="http://schemas.microsoft.com/office/drawing/2014/main" id="{00000000-0008-0000-0600-00007B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2" name="直線コネクタ 891">
          <a:extLst>
            <a:ext uri="{FF2B5EF4-FFF2-40B4-BE49-F238E27FC236}">
              <a16:creationId xmlns="" xmlns:a16="http://schemas.microsoft.com/office/drawing/2014/main" id="{00000000-0008-0000-0600-00007C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3" name="テキスト ボックス 892">
          <a:extLst>
            <a:ext uri="{FF2B5EF4-FFF2-40B4-BE49-F238E27FC236}">
              <a16:creationId xmlns="" xmlns:a16="http://schemas.microsoft.com/office/drawing/2014/main" id="{00000000-0008-0000-0600-00007D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4" name="前年度繰上充用金グラフ枠">
          <a:extLst>
            <a:ext uri="{FF2B5EF4-FFF2-40B4-BE49-F238E27FC236}">
              <a16:creationId xmlns="" xmlns:a16="http://schemas.microsoft.com/office/drawing/2014/main" id="{00000000-0008-0000-0600-00007E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5" name="直線コネクタ 894">
          <a:extLst>
            <a:ext uri="{FF2B5EF4-FFF2-40B4-BE49-F238E27FC236}">
              <a16:creationId xmlns="" xmlns:a16="http://schemas.microsoft.com/office/drawing/2014/main" id="{00000000-0008-0000-0600-00007F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6" name="前年度繰上充用金最小値テキスト">
          <a:extLst>
            <a:ext uri="{FF2B5EF4-FFF2-40B4-BE49-F238E27FC236}">
              <a16:creationId xmlns="" xmlns:a16="http://schemas.microsoft.com/office/drawing/2014/main" id="{00000000-0008-0000-0600-000080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a:extLst>
            <a:ext uri="{FF2B5EF4-FFF2-40B4-BE49-F238E27FC236}">
              <a16:creationId xmlns="" xmlns:a16="http://schemas.microsoft.com/office/drawing/2014/main" id="{00000000-0008-0000-0600-000081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8" name="前年度繰上充用金最大値テキスト">
          <a:extLst>
            <a:ext uri="{FF2B5EF4-FFF2-40B4-BE49-F238E27FC236}">
              <a16:creationId xmlns="" xmlns:a16="http://schemas.microsoft.com/office/drawing/2014/main" id="{00000000-0008-0000-0600-000082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a:extLst>
            <a:ext uri="{FF2B5EF4-FFF2-40B4-BE49-F238E27FC236}">
              <a16:creationId xmlns="" xmlns:a16="http://schemas.microsoft.com/office/drawing/2014/main" id="{00000000-0008-0000-0600-000083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0" name="直線コネクタ 899">
          <a:extLst>
            <a:ext uri="{FF2B5EF4-FFF2-40B4-BE49-F238E27FC236}">
              <a16:creationId xmlns="" xmlns:a16="http://schemas.microsoft.com/office/drawing/2014/main" id="{00000000-0008-0000-0600-000084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1" name="前年度繰上充用金平均値テキスト">
          <a:extLst>
            <a:ext uri="{FF2B5EF4-FFF2-40B4-BE49-F238E27FC236}">
              <a16:creationId xmlns="" xmlns:a16="http://schemas.microsoft.com/office/drawing/2014/main" id="{00000000-0008-0000-0600-000085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2" name="フローチャート: 判断 901">
          <a:extLst>
            <a:ext uri="{FF2B5EF4-FFF2-40B4-BE49-F238E27FC236}">
              <a16:creationId xmlns="" xmlns:a16="http://schemas.microsoft.com/office/drawing/2014/main" id="{00000000-0008-0000-0600-000086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3" name="直線コネクタ 902">
          <a:extLst>
            <a:ext uri="{FF2B5EF4-FFF2-40B4-BE49-F238E27FC236}">
              <a16:creationId xmlns="" xmlns:a16="http://schemas.microsoft.com/office/drawing/2014/main" id="{00000000-0008-0000-0600-000087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4" name="フローチャート: 判断 903">
          <a:extLst>
            <a:ext uri="{FF2B5EF4-FFF2-40B4-BE49-F238E27FC236}">
              <a16:creationId xmlns="" xmlns:a16="http://schemas.microsoft.com/office/drawing/2014/main" id="{00000000-0008-0000-0600-000088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5" name="テキスト ボックス 904">
          <a:extLst>
            <a:ext uri="{FF2B5EF4-FFF2-40B4-BE49-F238E27FC236}">
              <a16:creationId xmlns="" xmlns:a16="http://schemas.microsoft.com/office/drawing/2014/main" id="{00000000-0008-0000-0600-000089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6" name="直線コネクタ 905">
          <a:extLst>
            <a:ext uri="{FF2B5EF4-FFF2-40B4-BE49-F238E27FC236}">
              <a16:creationId xmlns="" xmlns:a16="http://schemas.microsoft.com/office/drawing/2014/main" id="{00000000-0008-0000-0600-00008A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7" name="フローチャート: 判断 906">
          <a:extLst>
            <a:ext uri="{FF2B5EF4-FFF2-40B4-BE49-F238E27FC236}">
              <a16:creationId xmlns="" xmlns:a16="http://schemas.microsoft.com/office/drawing/2014/main" id="{00000000-0008-0000-0600-00008B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8" name="テキスト ボックス 907">
          <a:extLst>
            <a:ext uri="{FF2B5EF4-FFF2-40B4-BE49-F238E27FC236}">
              <a16:creationId xmlns="" xmlns:a16="http://schemas.microsoft.com/office/drawing/2014/main" id="{00000000-0008-0000-0600-00008C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9" name="直線コネクタ 908">
          <a:extLst>
            <a:ext uri="{FF2B5EF4-FFF2-40B4-BE49-F238E27FC236}">
              <a16:creationId xmlns="" xmlns:a16="http://schemas.microsoft.com/office/drawing/2014/main" id="{00000000-0008-0000-0600-00008D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0" name="フローチャート: 判断 909">
          <a:extLst>
            <a:ext uri="{FF2B5EF4-FFF2-40B4-BE49-F238E27FC236}">
              <a16:creationId xmlns="" xmlns:a16="http://schemas.microsoft.com/office/drawing/2014/main" id="{00000000-0008-0000-0600-00008E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1" name="テキスト ボックス 910">
          <a:extLst>
            <a:ext uri="{FF2B5EF4-FFF2-40B4-BE49-F238E27FC236}">
              <a16:creationId xmlns="" xmlns:a16="http://schemas.microsoft.com/office/drawing/2014/main" id="{00000000-0008-0000-0600-00008F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2" name="フローチャート: 判断 911">
          <a:extLst>
            <a:ext uri="{FF2B5EF4-FFF2-40B4-BE49-F238E27FC236}">
              <a16:creationId xmlns="" xmlns:a16="http://schemas.microsoft.com/office/drawing/2014/main" id="{00000000-0008-0000-0600-000090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3" name="テキスト ボックス 912">
          <a:extLst>
            <a:ext uri="{FF2B5EF4-FFF2-40B4-BE49-F238E27FC236}">
              <a16:creationId xmlns="" xmlns:a16="http://schemas.microsoft.com/office/drawing/2014/main" id="{00000000-0008-0000-0600-000091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4" name="テキスト ボックス 913">
          <a:extLst>
            <a:ext uri="{FF2B5EF4-FFF2-40B4-BE49-F238E27FC236}">
              <a16:creationId xmlns="" xmlns:a16="http://schemas.microsoft.com/office/drawing/2014/main" id="{00000000-0008-0000-0600-000092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5" name="テキスト ボックス 914">
          <a:extLst>
            <a:ext uri="{FF2B5EF4-FFF2-40B4-BE49-F238E27FC236}">
              <a16:creationId xmlns="" xmlns:a16="http://schemas.microsoft.com/office/drawing/2014/main" id="{00000000-0008-0000-0600-000093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6" name="テキスト ボックス 915">
          <a:extLst>
            <a:ext uri="{FF2B5EF4-FFF2-40B4-BE49-F238E27FC236}">
              <a16:creationId xmlns="" xmlns:a16="http://schemas.microsoft.com/office/drawing/2014/main" id="{00000000-0008-0000-0600-000094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7" name="テキスト ボックス 916">
          <a:extLst>
            <a:ext uri="{FF2B5EF4-FFF2-40B4-BE49-F238E27FC236}">
              <a16:creationId xmlns="" xmlns:a16="http://schemas.microsoft.com/office/drawing/2014/main" id="{00000000-0008-0000-0600-000095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8" name="テキスト ボックス 917">
          <a:extLst>
            <a:ext uri="{FF2B5EF4-FFF2-40B4-BE49-F238E27FC236}">
              <a16:creationId xmlns="" xmlns:a16="http://schemas.microsoft.com/office/drawing/2014/main" id="{00000000-0008-0000-0600-000096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9" name="楕円 918">
          <a:extLst>
            <a:ext uri="{FF2B5EF4-FFF2-40B4-BE49-F238E27FC236}">
              <a16:creationId xmlns="" xmlns:a16="http://schemas.microsoft.com/office/drawing/2014/main" id="{00000000-0008-0000-0600-000097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0" name="前年度繰上充用金該当値テキスト">
          <a:extLst>
            <a:ext uri="{FF2B5EF4-FFF2-40B4-BE49-F238E27FC236}">
              <a16:creationId xmlns="" xmlns:a16="http://schemas.microsoft.com/office/drawing/2014/main" id="{00000000-0008-0000-0600-000098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1" name="楕円 920">
          <a:extLst>
            <a:ext uri="{FF2B5EF4-FFF2-40B4-BE49-F238E27FC236}">
              <a16:creationId xmlns="" xmlns:a16="http://schemas.microsoft.com/office/drawing/2014/main" id="{00000000-0008-0000-0600-000099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2" name="テキスト ボックス 921">
          <a:extLst>
            <a:ext uri="{FF2B5EF4-FFF2-40B4-BE49-F238E27FC236}">
              <a16:creationId xmlns="" xmlns:a16="http://schemas.microsoft.com/office/drawing/2014/main" id="{00000000-0008-0000-0600-00009A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3" name="楕円 922">
          <a:extLst>
            <a:ext uri="{FF2B5EF4-FFF2-40B4-BE49-F238E27FC236}">
              <a16:creationId xmlns="" xmlns:a16="http://schemas.microsoft.com/office/drawing/2014/main" id="{00000000-0008-0000-0600-00009B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4" name="テキスト ボックス 923">
          <a:extLst>
            <a:ext uri="{FF2B5EF4-FFF2-40B4-BE49-F238E27FC236}">
              <a16:creationId xmlns="" xmlns:a16="http://schemas.microsoft.com/office/drawing/2014/main" id="{00000000-0008-0000-0600-00009C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5" name="楕円 924">
          <a:extLst>
            <a:ext uri="{FF2B5EF4-FFF2-40B4-BE49-F238E27FC236}">
              <a16:creationId xmlns="" xmlns:a16="http://schemas.microsoft.com/office/drawing/2014/main" id="{00000000-0008-0000-0600-00009D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6" name="テキスト ボックス 925">
          <a:extLst>
            <a:ext uri="{FF2B5EF4-FFF2-40B4-BE49-F238E27FC236}">
              <a16:creationId xmlns="" xmlns:a16="http://schemas.microsoft.com/office/drawing/2014/main" id="{00000000-0008-0000-0600-00009E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7" name="楕円 926">
          <a:extLst>
            <a:ext uri="{FF2B5EF4-FFF2-40B4-BE49-F238E27FC236}">
              <a16:creationId xmlns="" xmlns:a16="http://schemas.microsoft.com/office/drawing/2014/main" id="{00000000-0008-0000-0600-00009F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8" name="テキスト ボックス 927">
          <a:extLst>
            <a:ext uri="{FF2B5EF4-FFF2-40B4-BE49-F238E27FC236}">
              <a16:creationId xmlns="" xmlns:a16="http://schemas.microsoft.com/office/drawing/2014/main" id="{00000000-0008-0000-0600-0000A0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9" name="正方形/長方形 928">
          <a:extLst>
            <a:ext uri="{FF2B5EF4-FFF2-40B4-BE49-F238E27FC236}">
              <a16:creationId xmlns="" xmlns:a16="http://schemas.microsoft.com/office/drawing/2014/main" id="{00000000-0008-0000-0600-0000A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0" name="正方形/長方形 929">
          <a:extLst>
            <a:ext uri="{FF2B5EF4-FFF2-40B4-BE49-F238E27FC236}">
              <a16:creationId xmlns="" xmlns:a16="http://schemas.microsoft.com/office/drawing/2014/main" id="{00000000-0008-0000-0600-0000A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1" name="テキスト ボックス 930">
          <a:extLst>
            <a:ext uri="{FF2B5EF4-FFF2-40B4-BE49-F238E27FC236}">
              <a16:creationId xmlns="" xmlns:a16="http://schemas.microsoft.com/office/drawing/2014/main" id="{00000000-0008-0000-0600-0000A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歳出決算総額は、住民一人当たり</a:t>
          </a:r>
          <a:r>
            <a:rPr kumimoji="1" lang="en-US" altLang="ja-JP" sz="1100">
              <a:solidFill>
                <a:schemeClr val="dk1"/>
              </a:solidFill>
              <a:effectLst/>
              <a:latin typeface="+mn-lt"/>
              <a:ea typeface="+mn-ea"/>
              <a:cs typeface="+mn-cs"/>
            </a:rPr>
            <a:t>720,594</a:t>
          </a:r>
          <a:r>
            <a:rPr kumimoji="1" lang="ja-JP" altLang="ja-JP" sz="1100">
              <a:solidFill>
                <a:schemeClr val="dk1"/>
              </a:solidFill>
              <a:effectLst/>
              <a:latin typeface="+mn-lt"/>
              <a:ea typeface="+mn-ea"/>
              <a:cs typeface="+mn-cs"/>
            </a:rPr>
            <a:t>円となっている。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主な構成項目では、人件費は、退職手当組合に加入していないため、各年度の退職手当の増減の影響を受けやすいが、退職手当基金を活用し負担の平準化を図っている。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普通建設事業費は、</a:t>
          </a:r>
          <a:r>
            <a:rPr kumimoji="1" lang="ja-JP" altLang="en-US" sz="1100">
              <a:solidFill>
                <a:schemeClr val="dk1"/>
              </a:solidFill>
              <a:effectLst/>
              <a:latin typeface="+mn-lt"/>
              <a:ea typeface="+mn-ea"/>
              <a:cs typeface="+mn-cs"/>
            </a:rPr>
            <a:t>庁舎等建設費</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により大きく</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した</a:t>
          </a:r>
          <a:r>
            <a:rPr kumimoji="1" lang="ja-JP" altLang="en-US" sz="1100">
              <a:solidFill>
                <a:schemeClr val="dk1"/>
              </a:solidFill>
              <a:effectLst/>
              <a:latin typeface="+mn-lt"/>
              <a:ea typeface="+mn-ea"/>
              <a:cs typeface="+mn-cs"/>
            </a:rPr>
            <a:t>。また</a:t>
          </a:r>
          <a:r>
            <a:rPr kumimoji="1" lang="ja-JP" altLang="ja-JP" sz="1100">
              <a:solidFill>
                <a:schemeClr val="dk1"/>
              </a:solidFill>
              <a:effectLst/>
              <a:latin typeface="+mn-lt"/>
              <a:ea typeface="+mn-ea"/>
              <a:cs typeface="+mn-cs"/>
            </a:rPr>
            <a:t>今後も大規模事業（新庁舎等建設事業・小学校統合事業）の実施により令和９年度まで高い水準で推移することが見込まれる。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投資及び出資金は、下水道事業会計の資金不足相当額を支出してるものである。今後は、公営企業の独立採算の原則を踏まえ、料金の見直しについて検討することが必要である。</a:t>
          </a:r>
          <a:endParaRPr lang="ja-JP" altLang="ja-JP" sz="1400">
            <a:effectLst/>
          </a:endParaRPr>
        </a:p>
        <a:p>
          <a:r>
            <a:rPr kumimoji="1" lang="ja-JP" altLang="ja-JP" sz="1100">
              <a:solidFill>
                <a:schemeClr val="dk1"/>
              </a:solidFill>
              <a:effectLst/>
              <a:latin typeface="+mn-lt"/>
              <a:ea typeface="+mn-ea"/>
              <a:cs typeface="+mn-cs"/>
            </a:rPr>
            <a:t>貸付金は、地方独立行政法人（くらて病院）への転貸債であり、各年度の事業量に応じて所要額を支出している。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福岡県鞍手町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14,998
14,726
35.60
11,168,688
10,807,463
361,223
5,180,616
13,906,943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168927</xdr:rowOff>
    </xdr:from>
    <xdr:ext cx="531299" cy="259045"/>
    <xdr:sp macro="" textlink="">
      <xdr:nvSpPr>
        <xdr:cNvPr id="50" name="テキスト ボックス 49">
          <a:extLst>
            <a:ext uri="{FF2B5EF4-FFF2-40B4-BE49-F238E27FC236}">
              <a16:creationId xmlns="" xmlns:a16="http://schemas.microsoft.com/office/drawing/2014/main" id="{00000000-0008-0000-0700-000032000000}"/>
            </a:ext>
          </a:extLst>
        </xdr:cNvPr>
        <xdr:cNvSpPr txBox="1"/>
      </xdr:nvSpPr>
      <xdr:spPr>
        <a:xfrm>
          <a:off x="230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2" name="テキスト ボックス 51">
          <a:extLst>
            <a:ext uri="{FF2B5EF4-FFF2-40B4-BE49-F238E27FC236}">
              <a16:creationId xmlns="" xmlns:a16="http://schemas.microsoft.com/office/drawing/2014/main" id="{00000000-0008-0000-0700-000034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82321</xdr:rowOff>
    </xdr:from>
    <xdr:to>
      <xdr:col>24</xdr:col>
      <xdr:colOff>62865</xdr:colOff>
      <xdr:row>39</xdr:row>
      <xdr:rowOff>47574</xdr:rowOff>
    </xdr:to>
    <xdr:cxnSp macro="">
      <xdr:nvCxnSpPr>
        <xdr:cNvPr id="54" name="直線コネクタ 53">
          <a:extLst>
            <a:ext uri="{FF2B5EF4-FFF2-40B4-BE49-F238E27FC236}">
              <a16:creationId xmlns="" xmlns:a16="http://schemas.microsoft.com/office/drawing/2014/main" id="{00000000-0008-0000-0700-000036000000}"/>
            </a:ext>
          </a:extLst>
        </xdr:cNvPr>
        <xdr:cNvCxnSpPr/>
      </xdr:nvCxnSpPr>
      <xdr:spPr>
        <a:xfrm flipV="1">
          <a:off x="4633595" y="5397271"/>
          <a:ext cx="1270" cy="13368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51401</xdr:rowOff>
    </xdr:from>
    <xdr:ext cx="469744" cy="259045"/>
    <xdr:sp macro="" textlink="">
      <xdr:nvSpPr>
        <xdr:cNvPr id="55" name="議会費最小値テキスト">
          <a:extLst>
            <a:ext uri="{FF2B5EF4-FFF2-40B4-BE49-F238E27FC236}">
              <a16:creationId xmlns="" xmlns:a16="http://schemas.microsoft.com/office/drawing/2014/main" id="{00000000-0008-0000-0700-000037000000}"/>
            </a:ext>
          </a:extLst>
        </xdr:cNvPr>
        <xdr:cNvSpPr txBox="1"/>
      </xdr:nvSpPr>
      <xdr:spPr>
        <a:xfrm>
          <a:off x="4686300" y="6737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47574</xdr:rowOff>
    </xdr:from>
    <xdr:to>
      <xdr:col>24</xdr:col>
      <xdr:colOff>152400</xdr:colOff>
      <xdr:row>39</xdr:row>
      <xdr:rowOff>47574</xdr:rowOff>
    </xdr:to>
    <xdr:cxnSp macro="">
      <xdr:nvCxnSpPr>
        <xdr:cNvPr id="56" name="直線コネクタ 55">
          <a:extLst>
            <a:ext uri="{FF2B5EF4-FFF2-40B4-BE49-F238E27FC236}">
              <a16:creationId xmlns="" xmlns:a16="http://schemas.microsoft.com/office/drawing/2014/main" id="{00000000-0008-0000-0700-000038000000}"/>
            </a:ext>
          </a:extLst>
        </xdr:cNvPr>
        <xdr:cNvCxnSpPr/>
      </xdr:nvCxnSpPr>
      <xdr:spPr>
        <a:xfrm>
          <a:off x="4546600" y="6734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28998</xdr:rowOff>
    </xdr:from>
    <xdr:ext cx="469744" cy="259045"/>
    <xdr:sp macro="" textlink="">
      <xdr:nvSpPr>
        <xdr:cNvPr id="57" name="議会費最大値テキスト">
          <a:extLst>
            <a:ext uri="{FF2B5EF4-FFF2-40B4-BE49-F238E27FC236}">
              <a16:creationId xmlns="" xmlns:a16="http://schemas.microsoft.com/office/drawing/2014/main" id="{00000000-0008-0000-0700-000039000000}"/>
            </a:ext>
          </a:extLst>
        </xdr:cNvPr>
        <xdr:cNvSpPr txBox="1"/>
      </xdr:nvSpPr>
      <xdr:spPr>
        <a:xfrm>
          <a:off x="4686300" y="5172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82321</xdr:rowOff>
    </xdr:from>
    <xdr:to>
      <xdr:col>24</xdr:col>
      <xdr:colOff>152400</xdr:colOff>
      <xdr:row>31</xdr:row>
      <xdr:rowOff>82321</xdr:rowOff>
    </xdr:to>
    <xdr:cxnSp macro="">
      <xdr:nvCxnSpPr>
        <xdr:cNvPr id="58" name="直線コネクタ 57">
          <a:extLst>
            <a:ext uri="{FF2B5EF4-FFF2-40B4-BE49-F238E27FC236}">
              <a16:creationId xmlns="" xmlns:a16="http://schemas.microsoft.com/office/drawing/2014/main" id="{00000000-0008-0000-0700-00003A000000}"/>
            </a:ext>
          </a:extLst>
        </xdr:cNvPr>
        <xdr:cNvCxnSpPr/>
      </xdr:nvCxnSpPr>
      <xdr:spPr>
        <a:xfrm>
          <a:off x="4546600" y="5397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55575</xdr:rowOff>
    </xdr:from>
    <xdr:to>
      <xdr:col>24</xdr:col>
      <xdr:colOff>63500</xdr:colOff>
      <xdr:row>36</xdr:row>
      <xdr:rowOff>67691</xdr:rowOff>
    </xdr:to>
    <xdr:cxnSp macro="">
      <xdr:nvCxnSpPr>
        <xdr:cNvPr id="59" name="直線コネクタ 58">
          <a:extLst>
            <a:ext uri="{FF2B5EF4-FFF2-40B4-BE49-F238E27FC236}">
              <a16:creationId xmlns="" xmlns:a16="http://schemas.microsoft.com/office/drawing/2014/main" id="{00000000-0008-0000-0700-00003B000000}"/>
            </a:ext>
          </a:extLst>
        </xdr:cNvPr>
        <xdr:cNvCxnSpPr/>
      </xdr:nvCxnSpPr>
      <xdr:spPr>
        <a:xfrm flipV="1">
          <a:off x="3797300" y="6227775"/>
          <a:ext cx="838200" cy="12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4005</xdr:rowOff>
    </xdr:from>
    <xdr:ext cx="469744" cy="259045"/>
    <xdr:sp macro="" textlink="">
      <xdr:nvSpPr>
        <xdr:cNvPr id="60" name="議会費平均値テキスト">
          <a:extLst>
            <a:ext uri="{FF2B5EF4-FFF2-40B4-BE49-F238E27FC236}">
              <a16:creationId xmlns="" xmlns:a16="http://schemas.microsoft.com/office/drawing/2014/main" id="{00000000-0008-0000-0700-00003C000000}"/>
            </a:ext>
          </a:extLst>
        </xdr:cNvPr>
        <xdr:cNvSpPr txBox="1"/>
      </xdr:nvSpPr>
      <xdr:spPr>
        <a:xfrm>
          <a:off x="4686300" y="61762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25578</xdr:rowOff>
    </xdr:from>
    <xdr:to>
      <xdr:col>24</xdr:col>
      <xdr:colOff>114300</xdr:colOff>
      <xdr:row>36</xdr:row>
      <xdr:rowOff>127178</xdr:rowOff>
    </xdr:to>
    <xdr:sp macro="" textlink="">
      <xdr:nvSpPr>
        <xdr:cNvPr id="61" name="フローチャート: 判断 60">
          <a:extLst>
            <a:ext uri="{FF2B5EF4-FFF2-40B4-BE49-F238E27FC236}">
              <a16:creationId xmlns="" xmlns:a16="http://schemas.microsoft.com/office/drawing/2014/main" id="{00000000-0008-0000-0700-00003D000000}"/>
            </a:ext>
          </a:extLst>
        </xdr:cNvPr>
        <xdr:cNvSpPr/>
      </xdr:nvSpPr>
      <xdr:spPr>
        <a:xfrm>
          <a:off x="4584700" y="6197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67691</xdr:rowOff>
    </xdr:from>
    <xdr:to>
      <xdr:col>19</xdr:col>
      <xdr:colOff>177800</xdr:colOff>
      <xdr:row>36</xdr:row>
      <xdr:rowOff>70663</xdr:rowOff>
    </xdr:to>
    <xdr:cxnSp macro="">
      <xdr:nvCxnSpPr>
        <xdr:cNvPr id="62" name="直線コネクタ 61">
          <a:extLst>
            <a:ext uri="{FF2B5EF4-FFF2-40B4-BE49-F238E27FC236}">
              <a16:creationId xmlns="" xmlns:a16="http://schemas.microsoft.com/office/drawing/2014/main" id="{00000000-0008-0000-0700-00003E000000}"/>
            </a:ext>
          </a:extLst>
        </xdr:cNvPr>
        <xdr:cNvCxnSpPr/>
      </xdr:nvCxnSpPr>
      <xdr:spPr>
        <a:xfrm flipV="1">
          <a:off x="2908300" y="6239891"/>
          <a:ext cx="889000" cy="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66268</xdr:rowOff>
    </xdr:from>
    <xdr:to>
      <xdr:col>20</xdr:col>
      <xdr:colOff>38100</xdr:colOff>
      <xdr:row>36</xdr:row>
      <xdr:rowOff>167868</xdr:rowOff>
    </xdr:to>
    <xdr:sp macro="" textlink="">
      <xdr:nvSpPr>
        <xdr:cNvPr id="63" name="フローチャート: 判断 62">
          <a:extLst>
            <a:ext uri="{FF2B5EF4-FFF2-40B4-BE49-F238E27FC236}">
              <a16:creationId xmlns="" xmlns:a16="http://schemas.microsoft.com/office/drawing/2014/main" id="{00000000-0008-0000-0700-00003F000000}"/>
            </a:ext>
          </a:extLst>
        </xdr:cNvPr>
        <xdr:cNvSpPr/>
      </xdr:nvSpPr>
      <xdr:spPr>
        <a:xfrm>
          <a:off x="3746500" y="6238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158995</xdr:rowOff>
    </xdr:from>
    <xdr:ext cx="469744" cy="259045"/>
    <xdr:sp macro="" textlink="">
      <xdr:nvSpPr>
        <xdr:cNvPr id="64" name="テキスト ボックス 63">
          <a:extLst>
            <a:ext uri="{FF2B5EF4-FFF2-40B4-BE49-F238E27FC236}">
              <a16:creationId xmlns="" xmlns:a16="http://schemas.microsoft.com/office/drawing/2014/main" id="{00000000-0008-0000-0700-000040000000}"/>
            </a:ext>
          </a:extLst>
        </xdr:cNvPr>
        <xdr:cNvSpPr txBox="1"/>
      </xdr:nvSpPr>
      <xdr:spPr>
        <a:xfrm>
          <a:off x="3562428" y="6331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60833</xdr:rowOff>
    </xdr:from>
    <xdr:to>
      <xdr:col>15</xdr:col>
      <xdr:colOff>50800</xdr:colOff>
      <xdr:row>36</xdr:row>
      <xdr:rowOff>70663</xdr:rowOff>
    </xdr:to>
    <xdr:cxnSp macro="">
      <xdr:nvCxnSpPr>
        <xdr:cNvPr id="65" name="直線コネクタ 64">
          <a:extLst>
            <a:ext uri="{FF2B5EF4-FFF2-40B4-BE49-F238E27FC236}">
              <a16:creationId xmlns="" xmlns:a16="http://schemas.microsoft.com/office/drawing/2014/main" id="{00000000-0008-0000-0700-000041000000}"/>
            </a:ext>
          </a:extLst>
        </xdr:cNvPr>
        <xdr:cNvCxnSpPr/>
      </xdr:nvCxnSpPr>
      <xdr:spPr>
        <a:xfrm>
          <a:off x="2019300" y="6233033"/>
          <a:ext cx="889000" cy="9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81813</xdr:rowOff>
    </xdr:from>
    <xdr:to>
      <xdr:col>15</xdr:col>
      <xdr:colOff>101600</xdr:colOff>
      <xdr:row>37</xdr:row>
      <xdr:rowOff>11963</xdr:rowOff>
    </xdr:to>
    <xdr:sp macro="" textlink="">
      <xdr:nvSpPr>
        <xdr:cNvPr id="66" name="フローチャート: 判断 65">
          <a:extLst>
            <a:ext uri="{FF2B5EF4-FFF2-40B4-BE49-F238E27FC236}">
              <a16:creationId xmlns="" xmlns:a16="http://schemas.microsoft.com/office/drawing/2014/main" id="{00000000-0008-0000-0700-000042000000}"/>
            </a:ext>
          </a:extLst>
        </xdr:cNvPr>
        <xdr:cNvSpPr/>
      </xdr:nvSpPr>
      <xdr:spPr>
        <a:xfrm>
          <a:off x="2857500" y="6254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3090</xdr:rowOff>
    </xdr:from>
    <xdr:ext cx="469744" cy="259045"/>
    <xdr:sp macro="" textlink="">
      <xdr:nvSpPr>
        <xdr:cNvPr id="67" name="テキスト ボックス 66">
          <a:extLst>
            <a:ext uri="{FF2B5EF4-FFF2-40B4-BE49-F238E27FC236}">
              <a16:creationId xmlns="" xmlns:a16="http://schemas.microsoft.com/office/drawing/2014/main" id="{00000000-0008-0000-0700-000043000000}"/>
            </a:ext>
          </a:extLst>
        </xdr:cNvPr>
        <xdr:cNvSpPr txBox="1"/>
      </xdr:nvSpPr>
      <xdr:spPr>
        <a:xfrm>
          <a:off x="2673428" y="6346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48260</xdr:rowOff>
    </xdr:from>
    <xdr:to>
      <xdr:col>10</xdr:col>
      <xdr:colOff>114300</xdr:colOff>
      <xdr:row>36</xdr:row>
      <xdr:rowOff>60833</xdr:rowOff>
    </xdr:to>
    <xdr:cxnSp macro="">
      <xdr:nvCxnSpPr>
        <xdr:cNvPr id="68" name="直線コネクタ 67">
          <a:extLst>
            <a:ext uri="{FF2B5EF4-FFF2-40B4-BE49-F238E27FC236}">
              <a16:creationId xmlns="" xmlns:a16="http://schemas.microsoft.com/office/drawing/2014/main" id="{00000000-0008-0000-0700-000044000000}"/>
            </a:ext>
          </a:extLst>
        </xdr:cNvPr>
        <xdr:cNvCxnSpPr/>
      </xdr:nvCxnSpPr>
      <xdr:spPr>
        <a:xfrm>
          <a:off x="1130300" y="6220460"/>
          <a:ext cx="889000" cy="1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50724</xdr:rowOff>
    </xdr:from>
    <xdr:to>
      <xdr:col>10</xdr:col>
      <xdr:colOff>165100</xdr:colOff>
      <xdr:row>36</xdr:row>
      <xdr:rowOff>152324</xdr:rowOff>
    </xdr:to>
    <xdr:sp macro="" textlink="">
      <xdr:nvSpPr>
        <xdr:cNvPr id="69" name="フローチャート: 判断 68">
          <a:extLst>
            <a:ext uri="{FF2B5EF4-FFF2-40B4-BE49-F238E27FC236}">
              <a16:creationId xmlns="" xmlns:a16="http://schemas.microsoft.com/office/drawing/2014/main" id="{00000000-0008-0000-0700-000045000000}"/>
            </a:ext>
          </a:extLst>
        </xdr:cNvPr>
        <xdr:cNvSpPr/>
      </xdr:nvSpPr>
      <xdr:spPr>
        <a:xfrm>
          <a:off x="1968500" y="6222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143451</xdr:rowOff>
    </xdr:from>
    <xdr:ext cx="469744" cy="259045"/>
    <xdr:sp macro="" textlink="">
      <xdr:nvSpPr>
        <xdr:cNvPr id="70" name="テキスト ボックス 69">
          <a:extLst>
            <a:ext uri="{FF2B5EF4-FFF2-40B4-BE49-F238E27FC236}">
              <a16:creationId xmlns="" xmlns:a16="http://schemas.microsoft.com/office/drawing/2014/main" id="{00000000-0008-0000-0700-000046000000}"/>
            </a:ext>
          </a:extLst>
        </xdr:cNvPr>
        <xdr:cNvSpPr txBox="1"/>
      </xdr:nvSpPr>
      <xdr:spPr>
        <a:xfrm>
          <a:off x="1784428" y="6315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16891</xdr:rowOff>
    </xdr:from>
    <xdr:to>
      <xdr:col>6</xdr:col>
      <xdr:colOff>38100</xdr:colOff>
      <xdr:row>36</xdr:row>
      <xdr:rowOff>118491</xdr:rowOff>
    </xdr:to>
    <xdr:sp macro="" textlink="">
      <xdr:nvSpPr>
        <xdr:cNvPr id="71" name="フローチャート: 判断 70">
          <a:extLst>
            <a:ext uri="{FF2B5EF4-FFF2-40B4-BE49-F238E27FC236}">
              <a16:creationId xmlns="" xmlns:a16="http://schemas.microsoft.com/office/drawing/2014/main" id="{00000000-0008-0000-0700-000047000000}"/>
            </a:ext>
          </a:extLst>
        </xdr:cNvPr>
        <xdr:cNvSpPr/>
      </xdr:nvSpPr>
      <xdr:spPr>
        <a:xfrm>
          <a:off x="1079500" y="6189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109618</xdr:rowOff>
    </xdr:from>
    <xdr:ext cx="469744" cy="259045"/>
    <xdr:sp macro="" textlink="">
      <xdr:nvSpPr>
        <xdr:cNvPr id="72" name="テキスト ボックス 71">
          <a:extLst>
            <a:ext uri="{FF2B5EF4-FFF2-40B4-BE49-F238E27FC236}">
              <a16:creationId xmlns="" xmlns:a16="http://schemas.microsoft.com/office/drawing/2014/main" id="{00000000-0008-0000-0700-000048000000}"/>
            </a:ext>
          </a:extLst>
        </xdr:cNvPr>
        <xdr:cNvSpPr txBox="1"/>
      </xdr:nvSpPr>
      <xdr:spPr>
        <a:xfrm>
          <a:off x="895428" y="6281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4775</xdr:rowOff>
    </xdr:from>
    <xdr:to>
      <xdr:col>24</xdr:col>
      <xdr:colOff>114300</xdr:colOff>
      <xdr:row>36</xdr:row>
      <xdr:rowOff>106375</xdr:rowOff>
    </xdr:to>
    <xdr:sp macro="" textlink="">
      <xdr:nvSpPr>
        <xdr:cNvPr id="78" name="楕円 77">
          <a:extLst>
            <a:ext uri="{FF2B5EF4-FFF2-40B4-BE49-F238E27FC236}">
              <a16:creationId xmlns="" xmlns:a16="http://schemas.microsoft.com/office/drawing/2014/main" id="{00000000-0008-0000-0700-00004E000000}"/>
            </a:ext>
          </a:extLst>
        </xdr:cNvPr>
        <xdr:cNvSpPr/>
      </xdr:nvSpPr>
      <xdr:spPr>
        <a:xfrm>
          <a:off x="4584700" y="6176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27652</xdr:rowOff>
    </xdr:from>
    <xdr:ext cx="469744" cy="259045"/>
    <xdr:sp macro="" textlink="">
      <xdr:nvSpPr>
        <xdr:cNvPr id="79" name="議会費該当値テキスト">
          <a:extLst>
            <a:ext uri="{FF2B5EF4-FFF2-40B4-BE49-F238E27FC236}">
              <a16:creationId xmlns="" xmlns:a16="http://schemas.microsoft.com/office/drawing/2014/main" id="{00000000-0008-0000-0700-00004F000000}"/>
            </a:ext>
          </a:extLst>
        </xdr:cNvPr>
        <xdr:cNvSpPr txBox="1"/>
      </xdr:nvSpPr>
      <xdr:spPr>
        <a:xfrm>
          <a:off x="4686300" y="6028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16891</xdr:rowOff>
    </xdr:from>
    <xdr:to>
      <xdr:col>20</xdr:col>
      <xdr:colOff>38100</xdr:colOff>
      <xdr:row>36</xdr:row>
      <xdr:rowOff>118491</xdr:rowOff>
    </xdr:to>
    <xdr:sp macro="" textlink="">
      <xdr:nvSpPr>
        <xdr:cNvPr id="80" name="楕円 79">
          <a:extLst>
            <a:ext uri="{FF2B5EF4-FFF2-40B4-BE49-F238E27FC236}">
              <a16:creationId xmlns="" xmlns:a16="http://schemas.microsoft.com/office/drawing/2014/main" id="{00000000-0008-0000-0700-000050000000}"/>
            </a:ext>
          </a:extLst>
        </xdr:cNvPr>
        <xdr:cNvSpPr/>
      </xdr:nvSpPr>
      <xdr:spPr>
        <a:xfrm>
          <a:off x="3746500" y="6189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135018</xdr:rowOff>
    </xdr:from>
    <xdr:ext cx="469744" cy="259045"/>
    <xdr:sp macro="" textlink="">
      <xdr:nvSpPr>
        <xdr:cNvPr id="81" name="テキスト ボックス 80">
          <a:extLst>
            <a:ext uri="{FF2B5EF4-FFF2-40B4-BE49-F238E27FC236}">
              <a16:creationId xmlns="" xmlns:a16="http://schemas.microsoft.com/office/drawing/2014/main" id="{00000000-0008-0000-0700-000051000000}"/>
            </a:ext>
          </a:extLst>
        </xdr:cNvPr>
        <xdr:cNvSpPr txBox="1"/>
      </xdr:nvSpPr>
      <xdr:spPr>
        <a:xfrm>
          <a:off x="3562428" y="5964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19863</xdr:rowOff>
    </xdr:from>
    <xdr:to>
      <xdr:col>15</xdr:col>
      <xdr:colOff>101600</xdr:colOff>
      <xdr:row>36</xdr:row>
      <xdr:rowOff>121463</xdr:rowOff>
    </xdr:to>
    <xdr:sp macro="" textlink="">
      <xdr:nvSpPr>
        <xdr:cNvPr id="82" name="楕円 81">
          <a:extLst>
            <a:ext uri="{FF2B5EF4-FFF2-40B4-BE49-F238E27FC236}">
              <a16:creationId xmlns="" xmlns:a16="http://schemas.microsoft.com/office/drawing/2014/main" id="{00000000-0008-0000-0700-000052000000}"/>
            </a:ext>
          </a:extLst>
        </xdr:cNvPr>
        <xdr:cNvSpPr/>
      </xdr:nvSpPr>
      <xdr:spPr>
        <a:xfrm>
          <a:off x="2857500" y="6192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137990</xdr:rowOff>
    </xdr:from>
    <xdr:ext cx="469744" cy="259045"/>
    <xdr:sp macro="" textlink="">
      <xdr:nvSpPr>
        <xdr:cNvPr id="83" name="テキスト ボックス 82">
          <a:extLst>
            <a:ext uri="{FF2B5EF4-FFF2-40B4-BE49-F238E27FC236}">
              <a16:creationId xmlns="" xmlns:a16="http://schemas.microsoft.com/office/drawing/2014/main" id="{00000000-0008-0000-0700-000053000000}"/>
            </a:ext>
          </a:extLst>
        </xdr:cNvPr>
        <xdr:cNvSpPr txBox="1"/>
      </xdr:nvSpPr>
      <xdr:spPr>
        <a:xfrm>
          <a:off x="2673428" y="5967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10033</xdr:rowOff>
    </xdr:from>
    <xdr:to>
      <xdr:col>10</xdr:col>
      <xdr:colOff>165100</xdr:colOff>
      <xdr:row>36</xdr:row>
      <xdr:rowOff>111633</xdr:rowOff>
    </xdr:to>
    <xdr:sp macro="" textlink="">
      <xdr:nvSpPr>
        <xdr:cNvPr id="84" name="楕円 83">
          <a:extLst>
            <a:ext uri="{FF2B5EF4-FFF2-40B4-BE49-F238E27FC236}">
              <a16:creationId xmlns="" xmlns:a16="http://schemas.microsoft.com/office/drawing/2014/main" id="{00000000-0008-0000-0700-000054000000}"/>
            </a:ext>
          </a:extLst>
        </xdr:cNvPr>
        <xdr:cNvSpPr/>
      </xdr:nvSpPr>
      <xdr:spPr>
        <a:xfrm>
          <a:off x="1968500" y="6182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128160</xdr:rowOff>
    </xdr:from>
    <xdr:ext cx="469744" cy="259045"/>
    <xdr:sp macro="" textlink="">
      <xdr:nvSpPr>
        <xdr:cNvPr id="85" name="テキスト ボックス 84">
          <a:extLst>
            <a:ext uri="{FF2B5EF4-FFF2-40B4-BE49-F238E27FC236}">
              <a16:creationId xmlns="" xmlns:a16="http://schemas.microsoft.com/office/drawing/2014/main" id="{00000000-0008-0000-0700-000055000000}"/>
            </a:ext>
          </a:extLst>
        </xdr:cNvPr>
        <xdr:cNvSpPr txBox="1"/>
      </xdr:nvSpPr>
      <xdr:spPr>
        <a:xfrm>
          <a:off x="1784428" y="5957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168910</xdr:rowOff>
    </xdr:from>
    <xdr:to>
      <xdr:col>6</xdr:col>
      <xdr:colOff>38100</xdr:colOff>
      <xdr:row>36</xdr:row>
      <xdr:rowOff>99060</xdr:rowOff>
    </xdr:to>
    <xdr:sp macro="" textlink="">
      <xdr:nvSpPr>
        <xdr:cNvPr id="86" name="楕円 85">
          <a:extLst>
            <a:ext uri="{FF2B5EF4-FFF2-40B4-BE49-F238E27FC236}">
              <a16:creationId xmlns="" xmlns:a16="http://schemas.microsoft.com/office/drawing/2014/main" id="{00000000-0008-0000-0700-000056000000}"/>
            </a:ext>
          </a:extLst>
        </xdr:cNvPr>
        <xdr:cNvSpPr/>
      </xdr:nvSpPr>
      <xdr:spPr>
        <a:xfrm>
          <a:off x="1079500" y="6169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115587</xdr:rowOff>
    </xdr:from>
    <xdr:ext cx="469744" cy="259045"/>
    <xdr:sp macro="" textlink="">
      <xdr:nvSpPr>
        <xdr:cNvPr id="87" name="テキスト ボックス 86">
          <a:extLst>
            <a:ext uri="{FF2B5EF4-FFF2-40B4-BE49-F238E27FC236}">
              <a16:creationId xmlns="" xmlns:a16="http://schemas.microsoft.com/office/drawing/2014/main" id="{00000000-0008-0000-0700-000057000000}"/>
            </a:ext>
          </a:extLst>
        </xdr:cNvPr>
        <xdr:cNvSpPr txBox="1"/>
      </xdr:nvSpPr>
      <xdr:spPr>
        <a:xfrm>
          <a:off x="895428" y="5944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8" name="直線コネクタ 97">
          <a:extLst>
            <a:ext uri="{FF2B5EF4-FFF2-40B4-BE49-F238E27FC236}">
              <a16:creationId xmlns="" xmlns:a16="http://schemas.microsoft.com/office/drawing/2014/main" id="{00000000-0008-0000-0700-000062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99" name="テキスト ボックス 98">
          <a:extLst>
            <a:ext uri="{FF2B5EF4-FFF2-40B4-BE49-F238E27FC236}">
              <a16:creationId xmlns="" xmlns:a16="http://schemas.microsoft.com/office/drawing/2014/main" id="{00000000-0008-0000-0700-000063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0" name="直線コネクタ 99">
          <a:extLst>
            <a:ext uri="{FF2B5EF4-FFF2-40B4-BE49-F238E27FC236}">
              <a16:creationId xmlns="" xmlns:a16="http://schemas.microsoft.com/office/drawing/2014/main" id="{00000000-0008-0000-0700-000064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1" name="テキスト ボックス 100">
          <a:extLst>
            <a:ext uri="{FF2B5EF4-FFF2-40B4-BE49-F238E27FC236}">
              <a16:creationId xmlns="" xmlns:a16="http://schemas.microsoft.com/office/drawing/2014/main" id="{00000000-0008-0000-0700-000065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2" name="直線コネクタ 101">
          <a:extLst>
            <a:ext uri="{FF2B5EF4-FFF2-40B4-BE49-F238E27FC236}">
              <a16:creationId xmlns="" xmlns:a16="http://schemas.microsoft.com/office/drawing/2014/main" id="{00000000-0008-0000-0700-000066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3" name="テキスト ボックス 102">
          <a:extLst>
            <a:ext uri="{FF2B5EF4-FFF2-40B4-BE49-F238E27FC236}">
              <a16:creationId xmlns="" xmlns:a16="http://schemas.microsoft.com/office/drawing/2014/main" id="{00000000-0008-0000-0700-000067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4" name="直線コネクタ 103">
          <a:extLst>
            <a:ext uri="{FF2B5EF4-FFF2-40B4-BE49-F238E27FC236}">
              <a16:creationId xmlns="" xmlns:a16="http://schemas.microsoft.com/office/drawing/2014/main" id="{00000000-0008-0000-0700-000068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5" name="テキスト ボックス 104">
          <a:extLst>
            <a:ext uri="{FF2B5EF4-FFF2-40B4-BE49-F238E27FC236}">
              <a16:creationId xmlns="" xmlns:a16="http://schemas.microsoft.com/office/drawing/2014/main" id="{00000000-0008-0000-0700-000069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6" name="直線コネクタ 105">
          <a:extLst>
            <a:ext uri="{FF2B5EF4-FFF2-40B4-BE49-F238E27FC236}">
              <a16:creationId xmlns="" xmlns:a16="http://schemas.microsoft.com/office/drawing/2014/main" id="{00000000-0008-0000-0700-00006A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7" name="テキスト ボックス 106">
          <a:extLst>
            <a:ext uri="{FF2B5EF4-FFF2-40B4-BE49-F238E27FC236}">
              <a16:creationId xmlns="" xmlns:a16="http://schemas.microsoft.com/office/drawing/2014/main" id="{00000000-0008-0000-0700-00006B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8" name="直線コネクタ 107">
          <a:extLst>
            <a:ext uri="{FF2B5EF4-FFF2-40B4-BE49-F238E27FC236}">
              <a16:creationId xmlns="" xmlns:a16="http://schemas.microsoft.com/office/drawing/2014/main" id="{00000000-0008-0000-0700-00006C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09" name="テキスト ボックス 108">
          <a:extLst>
            <a:ext uri="{FF2B5EF4-FFF2-40B4-BE49-F238E27FC236}">
              <a16:creationId xmlns="" xmlns:a16="http://schemas.microsoft.com/office/drawing/2014/main" id="{00000000-0008-0000-0700-00006D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29718</xdr:rowOff>
    </xdr:from>
    <xdr:to>
      <xdr:col>24</xdr:col>
      <xdr:colOff>62865</xdr:colOff>
      <xdr:row>58</xdr:row>
      <xdr:rowOff>103859</xdr:rowOff>
    </xdr:to>
    <xdr:cxnSp macro="">
      <xdr:nvCxnSpPr>
        <xdr:cNvPr id="113" name="直線コネクタ 112">
          <a:extLst>
            <a:ext uri="{FF2B5EF4-FFF2-40B4-BE49-F238E27FC236}">
              <a16:creationId xmlns="" xmlns:a16="http://schemas.microsoft.com/office/drawing/2014/main" id="{00000000-0008-0000-0700-000071000000}"/>
            </a:ext>
          </a:extLst>
        </xdr:cNvPr>
        <xdr:cNvCxnSpPr/>
      </xdr:nvCxnSpPr>
      <xdr:spPr>
        <a:xfrm flipV="1">
          <a:off x="4633595" y="8773668"/>
          <a:ext cx="1270" cy="1274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107686</xdr:rowOff>
    </xdr:from>
    <xdr:ext cx="534377" cy="259045"/>
    <xdr:sp macro="" textlink="">
      <xdr:nvSpPr>
        <xdr:cNvPr id="114" name="総務費最小値テキスト">
          <a:extLst>
            <a:ext uri="{FF2B5EF4-FFF2-40B4-BE49-F238E27FC236}">
              <a16:creationId xmlns="" xmlns:a16="http://schemas.microsoft.com/office/drawing/2014/main" id="{00000000-0008-0000-0700-000072000000}"/>
            </a:ext>
          </a:extLst>
        </xdr:cNvPr>
        <xdr:cNvSpPr txBox="1"/>
      </xdr:nvSpPr>
      <xdr:spPr>
        <a:xfrm>
          <a:off x="4686300" y="10051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103859</xdr:rowOff>
    </xdr:from>
    <xdr:to>
      <xdr:col>24</xdr:col>
      <xdr:colOff>152400</xdr:colOff>
      <xdr:row>58</xdr:row>
      <xdr:rowOff>103859</xdr:rowOff>
    </xdr:to>
    <xdr:cxnSp macro="">
      <xdr:nvCxnSpPr>
        <xdr:cNvPr id="115" name="直線コネクタ 114">
          <a:extLst>
            <a:ext uri="{FF2B5EF4-FFF2-40B4-BE49-F238E27FC236}">
              <a16:creationId xmlns="" xmlns:a16="http://schemas.microsoft.com/office/drawing/2014/main" id="{00000000-0008-0000-0700-000073000000}"/>
            </a:ext>
          </a:extLst>
        </xdr:cNvPr>
        <xdr:cNvCxnSpPr/>
      </xdr:nvCxnSpPr>
      <xdr:spPr>
        <a:xfrm>
          <a:off x="4546600" y="10047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147845</xdr:rowOff>
    </xdr:from>
    <xdr:ext cx="599010" cy="259045"/>
    <xdr:sp macro="" textlink="">
      <xdr:nvSpPr>
        <xdr:cNvPr id="116" name="総務費最大値テキスト">
          <a:extLst>
            <a:ext uri="{FF2B5EF4-FFF2-40B4-BE49-F238E27FC236}">
              <a16:creationId xmlns="" xmlns:a16="http://schemas.microsoft.com/office/drawing/2014/main" id="{00000000-0008-0000-0700-000074000000}"/>
            </a:ext>
          </a:extLst>
        </xdr:cNvPr>
        <xdr:cNvSpPr txBox="1"/>
      </xdr:nvSpPr>
      <xdr:spPr>
        <a:xfrm>
          <a:off x="4686300" y="8548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441,178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29718</xdr:rowOff>
    </xdr:from>
    <xdr:to>
      <xdr:col>24</xdr:col>
      <xdr:colOff>152400</xdr:colOff>
      <xdr:row>51</xdr:row>
      <xdr:rowOff>29718</xdr:rowOff>
    </xdr:to>
    <xdr:cxnSp macro="">
      <xdr:nvCxnSpPr>
        <xdr:cNvPr id="117" name="直線コネクタ 116">
          <a:extLst>
            <a:ext uri="{FF2B5EF4-FFF2-40B4-BE49-F238E27FC236}">
              <a16:creationId xmlns="" xmlns:a16="http://schemas.microsoft.com/office/drawing/2014/main" id="{00000000-0008-0000-0700-000075000000}"/>
            </a:ext>
          </a:extLst>
        </xdr:cNvPr>
        <xdr:cNvCxnSpPr/>
      </xdr:nvCxnSpPr>
      <xdr:spPr>
        <a:xfrm>
          <a:off x="4546600" y="8773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39351</xdr:rowOff>
    </xdr:from>
    <xdr:to>
      <xdr:col>24</xdr:col>
      <xdr:colOff>63500</xdr:colOff>
      <xdr:row>57</xdr:row>
      <xdr:rowOff>83465</xdr:rowOff>
    </xdr:to>
    <xdr:cxnSp macro="">
      <xdr:nvCxnSpPr>
        <xdr:cNvPr id="118" name="直線コネクタ 117">
          <a:extLst>
            <a:ext uri="{FF2B5EF4-FFF2-40B4-BE49-F238E27FC236}">
              <a16:creationId xmlns="" xmlns:a16="http://schemas.microsoft.com/office/drawing/2014/main" id="{00000000-0008-0000-0700-000076000000}"/>
            </a:ext>
          </a:extLst>
        </xdr:cNvPr>
        <xdr:cNvCxnSpPr/>
      </xdr:nvCxnSpPr>
      <xdr:spPr>
        <a:xfrm flipV="1">
          <a:off x="3797300" y="9469101"/>
          <a:ext cx="838200" cy="387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120767</xdr:rowOff>
    </xdr:from>
    <xdr:ext cx="599010" cy="259045"/>
    <xdr:sp macro="" textlink="">
      <xdr:nvSpPr>
        <xdr:cNvPr id="119" name="総務費平均値テキスト">
          <a:extLst>
            <a:ext uri="{FF2B5EF4-FFF2-40B4-BE49-F238E27FC236}">
              <a16:creationId xmlns="" xmlns:a16="http://schemas.microsoft.com/office/drawing/2014/main" id="{00000000-0008-0000-0700-000077000000}"/>
            </a:ext>
          </a:extLst>
        </xdr:cNvPr>
        <xdr:cNvSpPr txBox="1"/>
      </xdr:nvSpPr>
      <xdr:spPr>
        <a:xfrm>
          <a:off x="4686300" y="972196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142340</xdr:rowOff>
    </xdr:from>
    <xdr:to>
      <xdr:col>24</xdr:col>
      <xdr:colOff>114300</xdr:colOff>
      <xdr:row>57</xdr:row>
      <xdr:rowOff>72490</xdr:rowOff>
    </xdr:to>
    <xdr:sp macro="" textlink="">
      <xdr:nvSpPr>
        <xdr:cNvPr id="120" name="フローチャート: 判断 119">
          <a:extLst>
            <a:ext uri="{FF2B5EF4-FFF2-40B4-BE49-F238E27FC236}">
              <a16:creationId xmlns="" xmlns:a16="http://schemas.microsoft.com/office/drawing/2014/main" id="{00000000-0008-0000-0700-000078000000}"/>
            </a:ext>
          </a:extLst>
        </xdr:cNvPr>
        <xdr:cNvSpPr/>
      </xdr:nvSpPr>
      <xdr:spPr>
        <a:xfrm>
          <a:off x="4584700" y="9743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2981</xdr:rowOff>
    </xdr:from>
    <xdr:to>
      <xdr:col>19</xdr:col>
      <xdr:colOff>177800</xdr:colOff>
      <xdr:row>57</xdr:row>
      <xdr:rowOff>83465</xdr:rowOff>
    </xdr:to>
    <xdr:cxnSp macro="">
      <xdr:nvCxnSpPr>
        <xdr:cNvPr id="121" name="直線コネクタ 120">
          <a:extLst>
            <a:ext uri="{FF2B5EF4-FFF2-40B4-BE49-F238E27FC236}">
              <a16:creationId xmlns="" xmlns:a16="http://schemas.microsoft.com/office/drawing/2014/main" id="{00000000-0008-0000-0700-000079000000}"/>
            </a:ext>
          </a:extLst>
        </xdr:cNvPr>
        <xdr:cNvCxnSpPr/>
      </xdr:nvCxnSpPr>
      <xdr:spPr>
        <a:xfrm>
          <a:off x="2908300" y="9775631"/>
          <a:ext cx="889000" cy="80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895</xdr:rowOff>
    </xdr:from>
    <xdr:to>
      <xdr:col>20</xdr:col>
      <xdr:colOff>38100</xdr:colOff>
      <xdr:row>57</xdr:row>
      <xdr:rowOff>102495</xdr:rowOff>
    </xdr:to>
    <xdr:sp macro="" textlink="">
      <xdr:nvSpPr>
        <xdr:cNvPr id="122" name="フローチャート: 判断 121">
          <a:extLst>
            <a:ext uri="{FF2B5EF4-FFF2-40B4-BE49-F238E27FC236}">
              <a16:creationId xmlns="" xmlns:a16="http://schemas.microsoft.com/office/drawing/2014/main" id="{00000000-0008-0000-0700-00007A000000}"/>
            </a:ext>
          </a:extLst>
        </xdr:cNvPr>
        <xdr:cNvSpPr/>
      </xdr:nvSpPr>
      <xdr:spPr>
        <a:xfrm>
          <a:off x="3746500" y="9773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119022</xdr:rowOff>
    </xdr:from>
    <xdr:ext cx="599010" cy="259045"/>
    <xdr:sp macro="" textlink="">
      <xdr:nvSpPr>
        <xdr:cNvPr id="123" name="テキスト ボックス 122">
          <a:extLst>
            <a:ext uri="{FF2B5EF4-FFF2-40B4-BE49-F238E27FC236}">
              <a16:creationId xmlns="" xmlns:a16="http://schemas.microsoft.com/office/drawing/2014/main" id="{00000000-0008-0000-0700-00007B000000}"/>
            </a:ext>
          </a:extLst>
        </xdr:cNvPr>
        <xdr:cNvSpPr txBox="1"/>
      </xdr:nvSpPr>
      <xdr:spPr>
        <a:xfrm>
          <a:off x="3497795" y="9548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48583</xdr:rowOff>
    </xdr:from>
    <xdr:to>
      <xdr:col>15</xdr:col>
      <xdr:colOff>50800</xdr:colOff>
      <xdr:row>57</xdr:row>
      <xdr:rowOff>2981</xdr:rowOff>
    </xdr:to>
    <xdr:cxnSp macro="">
      <xdr:nvCxnSpPr>
        <xdr:cNvPr id="124" name="直線コネクタ 123">
          <a:extLst>
            <a:ext uri="{FF2B5EF4-FFF2-40B4-BE49-F238E27FC236}">
              <a16:creationId xmlns="" xmlns:a16="http://schemas.microsoft.com/office/drawing/2014/main" id="{00000000-0008-0000-0700-00007C000000}"/>
            </a:ext>
          </a:extLst>
        </xdr:cNvPr>
        <xdr:cNvCxnSpPr/>
      </xdr:nvCxnSpPr>
      <xdr:spPr>
        <a:xfrm>
          <a:off x="2019300" y="9649783"/>
          <a:ext cx="889000" cy="125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164109</xdr:rowOff>
    </xdr:from>
    <xdr:to>
      <xdr:col>15</xdr:col>
      <xdr:colOff>101600</xdr:colOff>
      <xdr:row>57</xdr:row>
      <xdr:rowOff>94259</xdr:rowOff>
    </xdr:to>
    <xdr:sp macro="" textlink="">
      <xdr:nvSpPr>
        <xdr:cNvPr id="125" name="フローチャート: 判断 124">
          <a:extLst>
            <a:ext uri="{FF2B5EF4-FFF2-40B4-BE49-F238E27FC236}">
              <a16:creationId xmlns="" xmlns:a16="http://schemas.microsoft.com/office/drawing/2014/main" id="{00000000-0008-0000-0700-00007D000000}"/>
            </a:ext>
          </a:extLst>
        </xdr:cNvPr>
        <xdr:cNvSpPr/>
      </xdr:nvSpPr>
      <xdr:spPr>
        <a:xfrm>
          <a:off x="2857500" y="976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85386</xdr:rowOff>
    </xdr:from>
    <xdr:ext cx="599010" cy="259045"/>
    <xdr:sp macro="" textlink="">
      <xdr:nvSpPr>
        <xdr:cNvPr id="126" name="テキスト ボックス 125">
          <a:extLst>
            <a:ext uri="{FF2B5EF4-FFF2-40B4-BE49-F238E27FC236}">
              <a16:creationId xmlns="" xmlns:a16="http://schemas.microsoft.com/office/drawing/2014/main" id="{00000000-0008-0000-0700-00007E000000}"/>
            </a:ext>
          </a:extLst>
        </xdr:cNvPr>
        <xdr:cNvSpPr txBox="1"/>
      </xdr:nvSpPr>
      <xdr:spPr>
        <a:xfrm>
          <a:off x="2608795" y="9858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48583</xdr:rowOff>
    </xdr:from>
    <xdr:to>
      <xdr:col>10</xdr:col>
      <xdr:colOff>114300</xdr:colOff>
      <xdr:row>58</xdr:row>
      <xdr:rowOff>27826</xdr:rowOff>
    </xdr:to>
    <xdr:cxnSp macro="">
      <xdr:nvCxnSpPr>
        <xdr:cNvPr id="127" name="直線コネクタ 126">
          <a:extLst>
            <a:ext uri="{FF2B5EF4-FFF2-40B4-BE49-F238E27FC236}">
              <a16:creationId xmlns="" xmlns:a16="http://schemas.microsoft.com/office/drawing/2014/main" id="{00000000-0008-0000-0700-00007F000000}"/>
            </a:ext>
          </a:extLst>
        </xdr:cNvPr>
        <xdr:cNvCxnSpPr/>
      </xdr:nvCxnSpPr>
      <xdr:spPr>
        <a:xfrm flipV="1">
          <a:off x="1130300" y="9649783"/>
          <a:ext cx="889000" cy="322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24595</xdr:rowOff>
    </xdr:from>
    <xdr:to>
      <xdr:col>10</xdr:col>
      <xdr:colOff>165100</xdr:colOff>
      <xdr:row>55</xdr:row>
      <xdr:rowOff>126195</xdr:rowOff>
    </xdr:to>
    <xdr:sp macro="" textlink="">
      <xdr:nvSpPr>
        <xdr:cNvPr id="128" name="フローチャート: 判断 127">
          <a:extLst>
            <a:ext uri="{FF2B5EF4-FFF2-40B4-BE49-F238E27FC236}">
              <a16:creationId xmlns="" xmlns:a16="http://schemas.microsoft.com/office/drawing/2014/main" id="{00000000-0008-0000-0700-000080000000}"/>
            </a:ext>
          </a:extLst>
        </xdr:cNvPr>
        <xdr:cNvSpPr/>
      </xdr:nvSpPr>
      <xdr:spPr>
        <a:xfrm>
          <a:off x="1968500" y="9454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142722</xdr:rowOff>
    </xdr:from>
    <xdr:ext cx="599010" cy="259045"/>
    <xdr:sp macro="" textlink="">
      <xdr:nvSpPr>
        <xdr:cNvPr id="129" name="テキスト ボックス 128">
          <a:extLst>
            <a:ext uri="{FF2B5EF4-FFF2-40B4-BE49-F238E27FC236}">
              <a16:creationId xmlns="" xmlns:a16="http://schemas.microsoft.com/office/drawing/2014/main" id="{00000000-0008-0000-0700-000081000000}"/>
            </a:ext>
          </a:extLst>
        </xdr:cNvPr>
        <xdr:cNvSpPr txBox="1"/>
      </xdr:nvSpPr>
      <xdr:spPr>
        <a:xfrm>
          <a:off x="1719795" y="9229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77444</xdr:rowOff>
    </xdr:from>
    <xdr:to>
      <xdr:col>6</xdr:col>
      <xdr:colOff>38100</xdr:colOff>
      <xdr:row>58</xdr:row>
      <xdr:rowOff>7594</xdr:rowOff>
    </xdr:to>
    <xdr:sp macro="" textlink="">
      <xdr:nvSpPr>
        <xdr:cNvPr id="130" name="フローチャート: 判断 129">
          <a:extLst>
            <a:ext uri="{FF2B5EF4-FFF2-40B4-BE49-F238E27FC236}">
              <a16:creationId xmlns="" xmlns:a16="http://schemas.microsoft.com/office/drawing/2014/main" id="{00000000-0008-0000-0700-000082000000}"/>
            </a:ext>
          </a:extLst>
        </xdr:cNvPr>
        <xdr:cNvSpPr/>
      </xdr:nvSpPr>
      <xdr:spPr>
        <a:xfrm>
          <a:off x="1079500" y="985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24121</xdr:rowOff>
    </xdr:from>
    <xdr:ext cx="534377" cy="259045"/>
    <xdr:sp macro="" textlink="">
      <xdr:nvSpPr>
        <xdr:cNvPr id="131" name="テキスト ボックス 130">
          <a:extLst>
            <a:ext uri="{FF2B5EF4-FFF2-40B4-BE49-F238E27FC236}">
              <a16:creationId xmlns="" xmlns:a16="http://schemas.microsoft.com/office/drawing/2014/main" id="{00000000-0008-0000-0700-000083000000}"/>
            </a:ext>
          </a:extLst>
        </xdr:cNvPr>
        <xdr:cNvSpPr txBox="1"/>
      </xdr:nvSpPr>
      <xdr:spPr>
        <a:xfrm>
          <a:off x="863111" y="9625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160001</xdr:rowOff>
    </xdr:from>
    <xdr:to>
      <xdr:col>24</xdr:col>
      <xdr:colOff>114300</xdr:colOff>
      <xdr:row>55</xdr:row>
      <xdr:rowOff>90151</xdr:rowOff>
    </xdr:to>
    <xdr:sp macro="" textlink="">
      <xdr:nvSpPr>
        <xdr:cNvPr id="137" name="楕円 136">
          <a:extLst>
            <a:ext uri="{FF2B5EF4-FFF2-40B4-BE49-F238E27FC236}">
              <a16:creationId xmlns="" xmlns:a16="http://schemas.microsoft.com/office/drawing/2014/main" id="{00000000-0008-0000-0700-000089000000}"/>
            </a:ext>
          </a:extLst>
        </xdr:cNvPr>
        <xdr:cNvSpPr/>
      </xdr:nvSpPr>
      <xdr:spPr>
        <a:xfrm>
          <a:off x="4584700" y="9418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11428</xdr:rowOff>
    </xdr:from>
    <xdr:ext cx="599010" cy="259045"/>
    <xdr:sp macro="" textlink="">
      <xdr:nvSpPr>
        <xdr:cNvPr id="138" name="総務費該当値テキスト">
          <a:extLst>
            <a:ext uri="{FF2B5EF4-FFF2-40B4-BE49-F238E27FC236}">
              <a16:creationId xmlns="" xmlns:a16="http://schemas.microsoft.com/office/drawing/2014/main" id="{00000000-0008-0000-0700-00008A000000}"/>
            </a:ext>
          </a:extLst>
        </xdr:cNvPr>
        <xdr:cNvSpPr txBox="1"/>
      </xdr:nvSpPr>
      <xdr:spPr>
        <a:xfrm>
          <a:off x="4686300" y="9269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32665</xdr:rowOff>
    </xdr:from>
    <xdr:to>
      <xdr:col>20</xdr:col>
      <xdr:colOff>38100</xdr:colOff>
      <xdr:row>57</xdr:row>
      <xdr:rowOff>134265</xdr:rowOff>
    </xdr:to>
    <xdr:sp macro="" textlink="">
      <xdr:nvSpPr>
        <xdr:cNvPr id="139" name="楕円 138">
          <a:extLst>
            <a:ext uri="{FF2B5EF4-FFF2-40B4-BE49-F238E27FC236}">
              <a16:creationId xmlns="" xmlns:a16="http://schemas.microsoft.com/office/drawing/2014/main" id="{00000000-0008-0000-0700-00008B000000}"/>
            </a:ext>
          </a:extLst>
        </xdr:cNvPr>
        <xdr:cNvSpPr/>
      </xdr:nvSpPr>
      <xdr:spPr>
        <a:xfrm>
          <a:off x="3746500" y="9805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125392</xdr:rowOff>
    </xdr:from>
    <xdr:ext cx="599010" cy="259045"/>
    <xdr:sp macro="" textlink="">
      <xdr:nvSpPr>
        <xdr:cNvPr id="140" name="テキスト ボックス 139">
          <a:extLst>
            <a:ext uri="{FF2B5EF4-FFF2-40B4-BE49-F238E27FC236}">
              <a16:creationId xmlns="" xmlns:a16="http://schemas.microsoft.com/office/drawing/2014/main" id="{00000000-0008-0000-0700-00008C000000}"/>
            </a:ext>
          </a:extLst>
        </xdr:cNvPr>
        <xdr:cNvSpPr txBox="1"/>
      </xdr:nvSpPr>
      <xdr:spPr>
        <a:xfrm>
          <a:off x="3497795" y="9898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123631</xdr:rowOff>
    </xdr:from>
    <xdr:to>
      <xdr:col>15</xdr:col>
      <xdr:colOff>101600</xdr:colOff>
      <xdr:row>57</xdr:row>
      <xdr:rowOff>53781</xdr:rowOff>
    </xdr:to>
    <xdr:sp macro="" textlink="">
      <xdr:nvSpPr>
        <xdr:cNvPr id="141" name="楕円 140">
          <a:extLst>
            <a:ext uri="{FF2B5EF4-FFF2-40B4-BE49-F238E27FC236}">
              <a16:creationId xmlns="" xmlns:a16="http://schemas.microsoft.com/office/drawing/2014/main" id="{00000000-0008-0000-0700-00008D000000}"/>
            </a:ext>
          </a:extLst>
        </xdr:cNvPr>
        <xdr:cNvSpPr/>
      </xdr:nvSpPr>
      <xdr:spPr>
        <a:xfrm>
          <a:off x="2857500" y="9724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70308</xdr:rowOff>
    </xdr:from>
    <xdr:ext cx="599010" cy="259045"/>
    <xdr:sp macro="" textlink="">
      <xdr:nvSpPr>
        <xdr:cNvPr id="142" name="テキスト ボックス 141">
          <a:extLst>
            <a:ext uri="{FF2B5EF4-FFF2-40B4-BE49-F238E27FC236}">
              <a16:creationId xmlns="" xmlns:a16="http://schemas.microsoft.com/office/drawing/2014/main" id="{00000000-0008-0000-0700-00008E000000}"/>
            </a:ext>
          </a:extLst>
        </xdr:cNvPr>
        <xdr:cNvSpPr txBox="1"/>
      </xdr:nvSpPr>
      <xdr:spPr>
        <a:xfrm>
          <a:off x="2608795" y="9500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169233</xdr:rowOff>
    </xdr:from>
    <xdr:to>
      <xdr:col>10</xdr:col>
      <xdr:colOff>165100</xdr:colOff>
      <xdr:row>56</xdr:row>
      <xdr:rowOff>99383</xdr:rowOff>
    </xdr:to>
    <xdr:sp macro="" textlink="">
      <xdr:nvSpPr>
        <xdr:cNvPr id="143" name="楕円 142">
          <a:extLst>
            <a:ext uri="{FF2B5EF4-FFF2-40B4-BE49-F238E27FC236}">
              <a16:creationId xmlns="" xmlns:a16="http://schemas.microsoft.com/office/drawing/2014/main" id="{00000000-0008-0000-0700-00008F000000}"/>
            </a:ext>
          </a:extLst>
        </xdr:cNvPr>
        <xdr:cNvSpPr/>
      </xdr:nvSpPr>
      <xdr:spPr>
        <a:xfrm>
          <a:off x="1968500" y="9598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90510</xdr:rowOff>
    </xdr:from>
    <xdr:ext cx="599010" cy="259045"/>
    <xdr:sp macro="" textlink="">
      <xdr:nvSpPr>
        <xdr:cNvPr id="144" name="テキスト ボックス 143">
          <a:extLst>
            <a:ext uri="{FF2B5EF4-FFF2-40B4-BE49-F238E27FC236}">
              <a16:creationId xmlns="" xmlns:a16="http://schemas.microsoft.com/office/drawing/2014/main" id="{00000000-0008-0000-0700-000090000000}"/>
            </a:ext>
          </a:extLst>
        </xdr:cNvPr>
        <xdr:cNvSpPr txBox="1"/>
      </xdr:nvSpPr>
      <xdr:spPr>
        <a:xfrm>
          <a:off x="1719795" y="9691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148476</xdr:rowOff>
    </xdr:from>
    <xdr:to>
      <xdr:col>6</xdr:col>
      <xdr:colOff>38100</xdr:colOff>
      <xdr:row>58</xdr:row>
      <xdr:rowOff>78626</xdr:rowOff>
    </xdr:to>
    <xdr:sp macro="" textlink="">
      <xdr:nvSpPr>
        <xdr:cNvPr id="145" name="楕円 144">
          <a:extLst>
            <a:ext uri="{FF2B5EF4-FFF2-40B4-BE49-F238E27FC236}">
              <a16:creationId xmlns="" xmlns:a16="http://schemas.microsoft.com/office/drawing/2014/main" id="{00000000-0008-0000-0700-000091000000}"/>
            </a:ext>
          </a:extLst>
        </xdr:cNvPr>
        <xdr:cNvSpPr/>
      </xdr:nvSpPr>
      <xdr:spPr>
        <a:xfrm>
          <a:off x="1079500" y="9921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69753</xdr:rowOff>
    </xdr:from>
    <xdr:ext cx="534377" cy="259045"/>
    <xdr:sp macro="" textlink="">
      <xdr:nvSpPr>
        <xdr:cNvPr id="146" name="テキスト ボックス 145">
          <a:extLst>
            <a:ext uri="{FF2B5EF4-FFF2-40B4-BE49-F238E27FC236}">
              <a16:creationId xmlns="" xmlns:a16="http://schemas.microsoft.com/office/drawing/2014/main" id="{00000000-0008-0000-0700-000092000000}"/>
            </a:ext>
          </a:extLst>
        </xdr:cNvPr>
        <xdr:cNvSpPr txBox="1"/>
      </xdr:nvSpPr>
      <xdr:spPr>
        <a:xfrm>
          <a:off x="863111" y="10013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 xmlns:a16="http://schemas.microsoft.com/office/drawing/2014/main" id="{00000000-0008-0000-07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9" name="テキスト ボックス 158">
          <a:extLst>
            <a:ext uri="{FF2B5EF4-FFF2-40B4-BE49-F238E27FC236}">
              <a16:creationId xmlns="" xmlns:a16="http://schemas.microsoft.com/office/drawing/2014/main" id="{00000000-0008-0000-0700-00009F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 xmlns:a16="http://schemas.microsoft.com/office/drawing/2014/main" id="{00000000-0008-0000-07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a:extLst>
            <a:ext uri="{FF2B5EF4-FFF2-40B4-BE49-F238E27FC236}">
              <a16:creationId xmlns="" xmlns:a16="http://schemas.microsoft.com/office/drawing/2014/main" id="{00000000-0008-0000-0700-0000A1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 xmlns:a16="http://schemas.microsoft.com/office/drawing/2014/main" id="{00000000-0008-0000-07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a:extLst>
            <a:ext uri="{FF2B5EF4-FFF2-40B4-BE49-F238E27FC236}">
              <a16:creationId xmlns="" xmlns:a16="http://schemas.microsoft.com/office/drawing/2014/main" id="{00000000-0008-0000-0700-0000A3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 xmlns:a16="http://schemas.microsoft.com/office/drawing/2014/main" id="{00000000-0008-0000-07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a:extLst>
            <a:ext uri="{FF2B5EF4-FFF2-40B4-BE49-F238E27FC236}">
              <a16:creationId xmlns="" xmlns:a16="http://schemas.microsoft.com/office/drawing/2014/main" id="{00000000-0008-0000-0700-0000A5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 xmlns:a16="http://schemas.microsoft.com/office/drawing/2014/main" id="{00000000-0008-0000-07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a:extLst>
            <a:ext uri="{FF2B5EF4-FFF2-40B4-BE49-F238E27FC236}">
              <a16:creationId xmlns="" xmlns:a16="http://schemas.microsoft.com/office/drawing/2014/main" id="{00000000-0008-0000-0700-0000A7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 xmlns:a16="http://schemas.microsoft.com/office/drawing/2014/main" id="{00000000-0008-0000-07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a:extLst>
            <a:ext uri="{FF2B5EF4-FFF2-40B4-BE49-F238E27FC236}">
              <a16:creationId xmlns="" xmlns:a16="http://schemas.microsoft.com/office/drawing/2014/main" id="{00000000-0008-0000-0700-0000A9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19217</xdr:rowOff>
    </xdr:from>
    <xdr:to>
      <xdr:col>24</xdr:col>
      <xdr:colOff>62865</xdr:colOff>
      <xdr:row>79</xdr:row>
      <xdr:rowOff>20655</xdr:rowOff>
    </xdr:to>
    <xdr:cxnSp macro="">
      <xdr:nvCxnSpPr>
        <xdr:cNvPr id="173" name="直線コネクタ 172">
          <a:extLst>
            <a:ext uri="{FF2B5EF4-FFF2-40B4-BE49-F238E27FC236}">
              <a16:creationId xmlns="" xmlns:a16="http://schemas.microsoft.com/office/drawing/2014/main" id="{00000000-0008-0000-0700-0000AD000000}"/>
            </a:ext>
          </a:extLst>
        </xdr:cNvPr>
        <xdr:cNvCxnSpPr/>
      </xdr:nvCxnSpPr>
      <xdr:spPr>
        <a:xfrm flipV="1">
          <a:off x="4633595" y="12020717"/>
          <a:ext cx="1270" cy="15444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24482</xdr:rowOff>
    </xdr:from>
    <xdr:ext cx="599010" cy="259045"/>
    <xdr:sp macro="" textlink="">
      <xdr:nvSpPr>
        <xdr:cNvPr id="174" name="民生費最小値テキスト">
          <a:extLst>
            <a:ext uri="{FF2B5EF4-FFF2-40B4-BE49-F238E27FC236}">
              <a16:creationId xmlns="" xmlns:a16="http://schemas.microsoft.com/office/drawing/2014/main" id="{00000000-0008-0000-0700-0000AE000000}"/>
            </a:ext>
          </a:extLst>
        </xdr:cNvPr>
        <xdr:cNvSpPr txBox="1"/>
      </xdr:nvSpPr>
      <xdr:spPr>
        <a:xfrm>
          <a:off x="4686300" y="13569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20655</xdr:rowOff>
    </xdr:from>
    <xdr:to>
      <xdr:col>24</xdr:col>
      <xdr:colOff>152400</xdr:colOff>
      <xdr:row>79</xdr:row>
      <xdr:rowOff>20655</xdr:rowOff>
    </xdr:to>
    <xdr:cxnSp macro="">
      <xdr:nvCxnSpPr>
        <xdr:cNvPr id="175" name="直線コネクタ 174">
          <a:extLst>
            <a:ext uri="{FF2B5EF4-FFF2-40B4-BE49-F238E27FC236}">
              <a16:creationId xmlns="" xmlns:a16="http://schemas.microsoft.com/office/drawing/2014/main" id="{00000000-0008-0000-0700-0000AF000000}"/>
            </a:ext>
          </a:extLst>
        </xdr:cNvPr>
        <xdr:cNvCxnSpPr/>
      </xdr:nvCxnSpPr>
      <xdr:spPr>
        <a:xfrm>
          <a:off x="4546600" y="13565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137344</xdr:rowOff>
    </xdr:from>
    <xdr:ext cx="599010" cy="259045"/>
    <xdr:sp macro="" textlink="">
      <xdr:nvSpPr>
        <xdr:cNvPr id="176" name="民生費最大値テキスト">
          <a:extLst>
            <a:ext uri="{FF2B5EF4-FFF2-40B4-BE49-F238E27FC236}">
              <a16:creationId xmlns="" xmlns:a16="http://schemas.microsoft.com/office/drawing/2014/main" id="{00000000-0008-0000-0700-0000B0000000}"/>
            </a:ext>
          </a:extLst>
        </xdr:cNvPr>
        <xdr:cNvSpPr txBox="1"/>
      </xdr:nvSpPr>
      <xdr:spPr>
        <a:xfrm>
          <a:off x="4686300" y="11795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269,068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19217</xdr:rowOff>
    </xdr:from>
    <xdr:to>
      <xdr:col>24</xdr:col>
      <xdr:colOff>152400</xdr:colOff>
      <xdr:row>70</xdr:row>
      <xdr:rowOff>19217</xdr:rowOff>
    </xdr:to>
    <xdr:cxnSp macro="">
      <xdr:nvCxnSpPr>
        <xdr:cNvPr id="177" name="直線コネクタ 176">
          <a:extLst>
            <a:ext uri="{FF2B5EF4-FFF2-40B4-BE49-F238E27FC236}">
              <a16:creationId xmlns="" xmlns:a16="http://schemas.microsoft.com/office/drawing/2014/main" id="{00000000-0008-0000-0700-0000B1000000}"/>
            </a:ext>
          </a:extLst>
        </xdr:cNvPr>
        <xdr:cNvCxnSpPr/>
      </xdr:nvCxnSpPr>
      <xdr:spPr>
        <a:xfrm>
          <a:off x="4546600" y="12020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65721</xdr:rowOff>
    </xdr:from>
    <xdr:to>
      <xdr:col>24</xdr:col>
      <xdr:colOff>63500</xdr:colOff>
      <xdr:row>75</xdr:row>
      <xdr:rowOff>112943</xdr:rowOff>
    </xdr:to>
    <xdr:cxnSp macro="">
      <xdr:nvCxnSpPr>
        <xdr:cNvPr id="178" name="直線コネクタ 177">
          <a:extLst>
            <a:ext uri="{FF2B5EF4-FFF2-40B4-BE49-F238E27FC236}">
              <a16:creationId xmlns="" xmlns:a16="http://schemas.microsoft.com/office/drawing/2014/main" id="{00000000-0008-0000-0700-0000B2000000}"/>
            </a:ext>
          </a:extLst>
        </xdr:cNvPr>
        <xdr:cNvCxnSpPr/>
      </xdr:nvCxnSpPr>
      <xdr:spPr>
        <a:xfrm flipV="1">
          <a:off x="3797300" y="12753021"/>
          <a:ext cx="838200" cy="218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20061</xdr:rowOff>
    </xdr:from>
    <xdr:ext cx="599010" cy="259045"/>
    <xdr:sp macro="" textlink="">
      <xdr:nvSpPr>
        <xdr:cNvPr id="179" name="民生費平均値テキスト">
          <a:extLst>
            <a:ext uri="{FF2B5EF4-FFF2-40B4-BE49-F238E27FC236}">
              <a16:creationId xmlns="" xmlns:a16="http://schemas.microsoft.com/office/drawing/2014/main" id="{00000000-0008-0000-0700-0000B3000000}"/>
            </a:ext>
          </a:extLst>
        </xdr:cNvPr>
        <xdr:cNvSpPr txBox="1"/>
      </xdr:nvSpPr>
      <xdr:spPr>
        <a:xfrm>
          <a:off x="4686300" y="1287881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41634</xdr:rowOff>
    </xdr:from>
    <xdr:to>
      <xdr:col>24</xdr:col>
      <xdr:colOff>114300</xdr:colOff>
      <xdr:row>75</xdr:row>
      <xdr:rowOff>143234</xdr:rowOff>
    </xdr:to>
    <xdr:sp macro="" textlink="">
      <xdr:nvSpPr>
        <xdr:cNvPr id="180" name="フローチャート: 判断 179">
          <a:extLst>
            <a:ext uri="{FF2B5EF4-FFF2-40B4-BE49-F238E27FC236}">
              <a16:creationId xmlns="" xmlns:a16="http://schemas.microsoft.com/office/drawing/2014/main" id="{00000000-0008-0000-0700-0000B4000000}"/>
            </a:ext>
          </a:extLst>
        </xdr:cNvPr>
        <xdr:cNvSpPr/>
      </xdr:nvSpPr>
      <xdr:spPr>
        <a:xfrm>
          <a:off x="4584700" y="12900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155016</xdr:rowOff>
    </xdr:from>
    <xdr:to>
      <xdr:col>19</xdr:col>
      <xdr:colOff>177800</xdr:colOff>
      <xdr:row>75</xdr:row>
      <xdr:rowOff>112943</xdr:rowOff>
    </xdr:to>
    <xdr:cxnSp macro="">
      <xdr:nvCxnSpPr>
        <xdr:cNvPr id="181" name="直線コネクタ 180">
          <a:extLst>
            <a:ext uri="{FF2B5EF4-FFF2-40B4-BE49-F238E27FC236}">
              <a16:creationId xmlns="" xmlns:a16="http://schemas.microsoft.com/office/drawing/2014/main" id="{00000000-0008-0000-0700-0000B5000000}"/>
            </a:ext>
          </a:extLst>
        </xdr:cNvPr>
        <xdr:cNvCxnSpPr/>
      </xdr:nvCxnSpPr>
      <xdr:spPr>
        <a:xfrm>
          <a:off x="2908300" y="12842316"/>
          <a:ext cx="889000" cy="129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18111</xdr:rowOff>
    </xdr:from>
    <xdr:to>
      <xdr:col>20</xdr:col>
      <xdr:colOff>38100</xdr:colOff>
      <xdr:row>76</xdr:row>
      <xdr:rowOff>119711</xdr:rowOff>
    </xdr:to>
    <xdr:sp macro="" textlink="">
      <xdr:nvSpPr>
        <xdr:cNvPr id="182" name="フローチャート: 判断 181">
          <a:extLst>
            <a:ext uri="{FF2B5EF4-FFF2-40B4-BE49-F238E27FC236}">
              <a16:creationId xmlns="" xmlns:a16="http://schemas.microsoft.com/office/drawing/2014/main" id="{00000000-0008-0000-0700-0000B6000000}"/>
            </a:ext>
          </a:extLst>
        </xdr:cNvPr>
        <xdr:cNvSpPr/>
      </xdr:nvSpPr>
      <xdr:spPr>
        <a:xfrm>
          <a:off x="3746500" y="130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110838</xdr:rowOff>
    </xdr:from>
    <xdr:ext cx="599010" cy="259045"/>
    <xdr:sp macro="" textlink="">
      <xdr:nvSpPr>
        <xdr:cNvPr id="183" name="テキスト ボックス 182">
          <a:extLst>
            <a:ext uri="{FF2B5EF4-FFF2-40B4-BE49-F238E27FC236}">
              <a16:creationId xmlns="" xmlns:a16="http://schemas.microsoft.com/office/drawing/2014/main" id="{00000000-0008-0000-0700-0000B7000000}"/>
            </a:ext>
          </a:extLst>
        </xdr:cNvPr>
        <xdr:cNvSpPr txBox="1"/>
      </xdr:nvSpPr>
      <xdr:spPr>
        <a:xfrm>
          <a:off x="3497795" y="13141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155016</xdr:rowOff>
    </xdr:from>
    <xdr:to>
      <xdr:col>15</xdr:col>
      <xdr:colOff>50800</xdr:colOff>
      <xdr:row>75</xdr:row>
      <xdr:rowOff>74821</xdr:rowOff>
    </xdr:to>
    <xdr:cxnSp macro="">
      <xdr:nvCxnSpPr>
        <xdr:cNvPr id="184" name="直線コネクタ 183">
          <a:extLst>
            <a:ext uri="{FF2B5EF4-FFF2-40B4-BE49-F238E27FC236}">
              <a16:creationId xmlns="" xmlns:a16="http://schemas.microsoft.com/office/drawing/2014/main" id="{00000000-0008-0000-0700-0000B8000000}"/>
            </a:ext>
          </a:extLst>
        </xdr:cNvPr>
        <xdr:cNvCxnSpPr/>
      </xdr:nvCxnSpPr>
      <xdr:spPr>
        <a:xfrm flipV="1">
          <a:off x="2019300" y="12842316"/>
          <a:ext cx="889000" cy="91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109409</xdr:rowOff>
    </xdr:from>
    <xdr:to>
      <xdr:col>15</xdr:col>
      <xdr:colOff>101600</xdr:colOff>
      <xdr:row>76</xdr:row>
      <xdr:rowOff>39559</xdr:rowOff>
    </xdr:to>
    <xdr:sp macro="" textlink="">
      <xdr:nvSpPr>
        <xdr:cNvPr id="185" name="フローチャート: 判断 184">
          <a:extLst>
            <a:ext uri="{FF2B5EF4-FFF2-40B4-BE49-F238E27FC236}">
              <a16:creationId xmlns="" xmlns:a16="http://schemas.microsoft.com/office/drawing/2014/main" id="{00000000-0008-0000-0700-0000B9000000}"/>
            </a:ext>
          </a:extLst>
        </xdr:cNvPr>
        <xdr:cNvSpPr/>
      </xdr:nvSpPr>
      <xdr:spPr>
        <a:xfrm>
          <a:off x="2857500" y="12968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30686</xdr:rowOff>
    </xdr:from>
    <xdr:ext cx="599010" cy="259045"/>
    <xdr:sp macro="" textlink="">
      <xdr:nvSpPr>
        <xdr:cNvPr id="186" name="テキスト ボックス 185">
          <a:extLst>
            <a:ext uri="{FF2B5EF4-FFF2-40B4-BE49-F238E27FC236}">
              <a16:creationId xmlns="" xmlns:a16="http://schemas.microsoft.com/office/drawing/2014/main" id="{00000000-0008-0000-0700-0000BA000000}"/>
            </a:ext>
          </a:extLst>
        </xdr:cNvPr>
        <xdr:cNvSpPr txBox="1"/>
      </xdr:nvSpPr>
      <xdr:spPr>
        <a:xfrm>
          <a:off x="2608795" y="13060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74821</xdr:rowOff>
    </xdr:from>
    <xdr:to>
      <xdr:col>10</xdr:col>
      <xdr:colOff>114300</xdr:colOff>
      <xdr:row>76</xdr:row>
      <xdr:rowOff>138241</xdr:rowOff>
    </xdr:to>
    <xdr:cxnSp macro="">
      <xdr:nvCxnSpPr>
        <xdr:cNvPr id="187" name="直線コネクタ 186">
          <a:extLst>
            <a:ext uri="{FF2B5EF4-FFF2-40B4-BE49-F238E27FC236}">
              <a16:creationId xmlns="" xmlns:a16="http://schemas.microsoft.com/office/drawing/2014/main" id="{00000000-0008-0000-0700-0000BB000000}"/>
            </a:ext>
          </a:extLst>
        </xdr:cNvPr>
        <xdr:cNvCxnSpPr/>
      </xdr:nvCxnSpPr>
      <xdr:spPr>
        <a:xfrm flipV="1">
          <a:off x="1130300" y="12933571"/>
          <a:ext cx="889000" cy="234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24523</xdr:rowOff>
    </xdr:from>
    <xdr:to>
      <xdr:col>10</xdr:col>
      <xdr:colOff>165100</xdr:colOff>
      <xdr:row>77</xdr:row>
      <xdr:rowOff>126123</xdr:rowOff>
    </xdr:to>
    <xdr:sp macro="" textlink="">
      <xdr:nvSpPr>
        <xdr:cNvPr id="188" name="フローチャート: 判断 187">
          <a:extLst>
            <a:ext uri="{FF2B5EF4-FFF2-40B4-BE49-F238E27FC236}">
              <a16:creationId xmlns="" xmlns:a16="http://schemas.microsoft.com/office/drawing/2014/main" id="{00000000-0008-0000-0700-0000BC000000}"/>
            </a:ext>
          </a:extLst>
        </xdr:cNvPr>
        <xdr:cNvSpPr/>
      </xdr:nvSpPr>
      <xdr:spPr>
        <a:xfrm>
          <a:off x="1968500" y="13226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117250</xdr:rowOff>
    </xdr:from>
    <xdr:ext cx="599010" cy="259045"/>
    <xdr:sp macro="" textlink="">
      <xdr:nvSpPr>
        <xdr:cNvPr id="189" name="テキスト ボックス 188">
          <a:extLst>
            <a:ext uri="{FF2B5EF4-FFF2-40B4-BE49-F238E27FC236}">
              <a16:creationId xmlns="" xmlns:a16="http://schemas.microsoft.com/office/drawing/2014/main" id="{00000000-0008-0000-0700-0000BD000000}"/>
            </a:ext>
          </a:extLst>
        </xdr:cNvPr>
        <xdr:cNvSpPr txBox="1"/>
      </xdr:nvSpPr>
      <xdr:spPr>
        <a:xfrm>
          <a:off x="1719795" y="13318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71079</xdr:rowOff>
    </xdr:from>
    <xdr:to>
      <xdr:col>6</xdr:col>
      <xdr:colOff>38100</xdr:colOff>
      <xdr:row>78</xdr:row>
      <xdr:rowOff>1229</xdr:rowOff>
    </xdr:to>
    <xdr:sp macro="" textlink="">
      <xdr:nvSpPr>
        <xdr:cNvPr id="190" name="フローチャート: 判断 189">
          <a:extLst>
            <a:ext uri="{FF2B5EF4-FFF2-40B4-BE49-F238E27FC236}">
              <a16:creationId xmlns="" xmlns:a16="http://schemas.microsoft.com/office/drawing/2014/main" id="{00000000-0008-0000-0700-0000BE000000}"/>
            </a:ext>
          </a:extLst>
        </xdr:cNvPr>
        <xdr:cNvSpPr/>
      </xdr:nvSpPr>
      <xdr:spPr>
        <a:xfrm>
          <a:off x="1079500" y="13272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163806</xdr:rowOff>
    </xdr:from>
    <xdr:ext cx="599010" cy="259045"/>
    <xdr:sp macro="" textlink="">
      <xdr:nvSpPr>
        <xdr:cNvPr id="191" name="テキスト ボックス 190">
          <a:extLst>
            <a:ext uri="{FF2B5EF4-FFF2-40B4-BE49-F238E27FC236}">
              <a16:creationId xmlns="" xmlns:a16="http://schemas.microsoft.com/office/drawing/2014/main" id="{00000000-0008-0000-0700-0000BF000000}"/>
            </a:ext>
          </a:extLst>
        </xdr:cNvPr>
        <xdr:cNvSpPr txBox="1"/>
      </xdr:nvSpPr>
      <xdr:spPr>
        <a:xfrm>
          <a:off x="830795" y="13365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14921</xdr:rowOff>
    </xdr:from>
    <xdr:to>
      <xdr:col>24</xdr:col>
      <xdr:colOff>114300</xdr:colOff>
      <xdr:row>74</xdr:row>
      <xdr:rowOff>116521</xdr:rowOff>
    </xdr:to>
    <xdr:sp macro="" textlink="">
      <xdr:nvSpPr>
        <xdr:cNvPr id="197" name="楕円 196">
          <a:extLst>
            <a:ext uri="{FF2B5EF4-FFF2-40B4-BE49-F238E27FC236}">
              <a16:creationId xmlns="" xmlns:a16="http://schemas.microsoft.com/office/drawing/2014/main" id="{00000000-0008-0000-0700-0000C5000000}"/>
            </a:ext>
          </a:extLst>
        </xdr:cNvPr>
        <xdr:cNvSpPr/>
      </xdr:nvSpPr>
      <xdr:spPr>
        <a:xfrm>
          <a:off x="4584700" y="12702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37798</xdr:rowOff>
    </xdr:from>
    <xdr:ext cx="599010" cy="259045"/>
    <xdr:sp macro="" textlink="">
      <xdr:nvSpPr>
        <xdr:cNvPr id="198" name="民生費該当値テキスト">
          <a:extLst>
            <a:ext uri="{FF2B5EF4-FFF2-40B4-BE49-F238E27FC236}">
              <a16:creationId xmlns="" xmlns:a16="http://schemas.microsoft.com/office/drawing/2014/main" id="{00000000-0008-0000-0700-0000C6000000}"/>
            </a:ext>
          </a:extLst>
        </xdr:cNvPr>
        <xdr:cNvSpPr txBox="1"/>
      </xdr:nvSpPr>
      <xdr:spPr>
        <a:xfrm>
          <a:off x="4686300" y="12553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62143</xdr:rowOff>
    </xdr:from>
    <xdr:to>
      <xdr:col>20</xdr:col>
      <xdr:colOff>38100</xdr:colOff>
      <xdr:row>75</xdr:row>
      <xdr:rowOff>163742</xdr:rowOff>
    </xdr:to>
    <xdr:sp macro="" textlink="">
      <xdr:nvSpPr>
        <xdr:cNvPr id="199" name="楕円 198">
          <a:extLst>
            <a:ext uri="{FF2B5EF4-FFF2-40B4-BE49-F238E27FC236}">
              <a16:creationId xmlns="" xmlns:a16="http://schemas.microsoft.com/office/drawing/2014/main" id="{00000000-0008-0000-0700-0000C7000000}"/>
            </a:ext>
          </a:extLst>
        </xdr:cNvPr>
        <xdr:cNvSpPr/>
      </xdr:nvSpPr>
      <xdr:spPr>
        <a:xfrm>
          <a:off x="3746500" y="1292089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8820</xdr:rowOff>
    </xdr:from>
    <xdr:ext cx="599010" cy="259045"/>
    <xdr:sp macro="" textlink="">
      <xdr:nvSpPr>
        <xdr:cNvPr id="200" name="テキスト ボックス 199">
          <a:extLst>
            <a:ext uri="{FF2B5EF4-FFF2-40B4-BE49-F238E27FC236}">
              <a16:creationId xmlns="" xmlns:a16="http://schemas.microsoft.com/office/drawing/2014/main" id="{00000000-0008-0000-0700-0000C8000000}"/>
            </a:ext>
          </a:extLst>
        </xdr:cNvPr>
        <xdr:cNvSpPr txBox="1"/>
      </xdr:nvSpPr>
      <xdr:spPr>
        <a:xfrm>
          <a:off x="3497795" y="12696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104216</xdr:rowOff>
    </xdr:from>
    <xdr:to>
      <xdr:col>15</xdr:col>
      <xdr:colOff>101600</xdr:colOff>
      <xdr:row>75</xdr:row>
      <xdr:rowOff>34366</xdr:rowOff>
    </xdr:to>
    <xdr:sp macro="" textlink="">
      <xdr:nvSpPr>
        <xdr:cNvPr id="201" name="楕円 200">
          <a:extLst>
            <a:ext uri="{FF2B5EF4-FFF2-40B4-BE49-F238E27FC236}">
              <a16:creationId xmlns="" xmlns:a16="http://schemas.microsoft.com/office/drawing/2014/main" id="{00000000-0008-0000-0700-0000C9000000}"/>
            </a:ext>
          </a:extLst>
        </xdr:cNvPr>
        <xdr:cNvSpPr/>
      </xdr:nvSpPr>
      <xdr:spPr>
        <a:xfrm>
          <a:off x="2857500" y="12791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50893</xdr:rowOff>
    </xdr:from>
    <xdr:ext cx="599010" cy="259045"/>
    <xdr:sp macro="" textlink="">
      <xdr:nvSpPr>
        <xdr:cNvPr id="202" name="テキスト ボックス 201">
          <a:extLst>
            <a:ext uri="{FF2B5EF4-FFF2-40B4-BE49-F238E27FC236}">
              <a16:creationId xmlns="" xmlns:a16="http://schemas.microsoft.com/office/drawing/2014/main" id="{00000000-0008-0000-0700-0000CA000000}"/>
            </a:ext>
          </a:extLst>
        </xdr:cNvPr>
        <xdr:cNvSpPr txBox="1"/>
      </xdr:nvSpPr>
      <xdr:spPr>
        <a:xfrm>
          <a:off x="2608795" y="12566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24021</xdr:rowOff>
    </xdr:from>
    <xdr:to>
      <xdr:col>10</xdr:col>
      <xdr:colOff>165100</xdr:colOff>
      <xdr:row>75</xdr:row>
      <xdr:rowOff>125621</xdr:rowOff>
    </xdr:to>
    <xdr:sp macro="" textlink="">
      <xdr:nvSpPr>
        <xdr:cNvPr id="203" name="楕円 202">
          <a:extLst>
            <a:ext uri="{FF2B5EF4-FFF2-40B4-BE49-F238E27FC236}">
              <a16:creationId xmlns="" xmlns:a16="http://schemas.microsoft.com/office/drawing/2014/main" id="{00000000-0008-0000-0700-0000CB000000}"/>
            </a:ext>
          </a:extLst>
        </xdr:cNvPr>
        <xdr:cNvSpPr/>
      </xdr:nvSpPr>
      <xdr:spPr>
        <a:xfrm>
          <a:off x="1968500" y="12882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142148</xdr:rowOff>
    </xdr:from>
    <xdr:ext cx="599010" cy="259045"/>
    <xdr:sp macro="" textlink="">
      <xdr:nvSpPr>
        <xdr:cNvPr id="204" name="テキスト ボックス 203">
          <a:extLst>
            <a:ext uri="{FF2B5EF4-FFF2-40B4-BE49-F238E27FC236}">
              <a16:creationId xmlns="" xmlns:a16="http://schemas.microsoft.com/office/drawing/2014/main" id="{00000000-0008-0000-0700-0000CC000000}"/>
            </a:ext>
          </a:extLst>
        </xdr:cNvPr>
        <xdr:cNvSpPr txBox="1"/>
      </xdr:nvSpPr>
      <xdr:spPr>
        <a:xfrm>
          <a:off x="1719795" y="12657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87441</xdr:rowOff>
    </xdr:from>
    <xdr:to>
      <xdr:col>6</xdr:col>
      <xdr:colOff>38100</xdr:colOff>
      <xdr:row>77</xdr:row>
      <xdr:rowOff>17591</xdr:rowOff>
    </xdr:to>
    <xdr:sp macro="" textlink="">
      <xdr:nvSpPr>
        <xdr:cNvPr id="205" name="楕円 204">
          <a:extLst>
            <a:ext uri="{FF2B5EF4-FFF2-40B4-BE49-F238E27FC236}">
              <a16:creationId xmlns="" xmlns:a16="http://schemas.microsoft.com/office/drawing/2014/main" id="{00000000-0008-0000-0700-0000CD000000}"/>
            </a:ext>
          </a:extLst>
        </xdr:cNvPr>
        <xdr:cNvSpPr/>
      </xdr:nvSpPr>
      <xdr:spPr>
        <a:xfrm>
          <a:off x="1079500" y="13117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34118</xdr:rowOff>
    </xdr:from>
    <xdr:ext cx="599010" cy="259045"/>
    <xdr:sp macro="" textlink="">
      <xdr:nvSpPr>
        <xdr:cNvPr id="206" name="テキスト ボックス 205">
          <a:extLst>
            <a:ext uri="{FF2B5EF4-FFF2-40B4-BE49-F238E27FC236}">
              <a16:creationId xmlns="" xmlns:a16="http://schemas.microsoft.com/office/drawing/2014/main" id="{00000000-0008-0000-0700-0000CE000000}"/>
            </a:ext>
          </a:extLst>
        </xdr:cNvPr>
        <xdr:cNvSpPr txBox="1"/>
      </xdr:nvSpPr>
      <xdr:spPr>
        <a:xfrm>
          <a:off x="830795" y="12892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 xmlns:a16="http://schemas.microsoft.com/office/drawing/2014/main" id="{00000000-0008-0000-07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a:extLst>
            <a:ext uri="{FF2B5EF4-FFF2-40B4-BE49-F238E27FC236}">
              <a16:creationId xmlns="" xmlns:a16="http://schemas.microsoft.com/office/drawing/2014/main" id="{00000000-0008-0000-0700-0000DA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 xmlns:a16="http://schemas.microsoft.com/office/drawing/2014/main" id="{00000000-0008-0000-07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a:extLst>
            <a:ext uri="{FF2B5EF4-FFF2-40B4-BE49-F238E27FC236}">
              <a16:creationId xmlns="" xmlns:a16="http://schemas.microsoft.com/office/drawing/2014/main" id="{00000000-0008-0000-0700-0000DC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 xmlns:a16="http://schemas.microsoft.com/office/drawing/2014/main" id="{00000000-0008-0000-07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a:extLst>
            <a:ext uri="{FF2B5EF4-FFF2-40B4-BE49-F238E27FC236}">
              <a16:creationId xmlns="" xmlns:a16="http://schemas.microsoft.com/office/drawing/2014/main" id="{00000000-0008-0000-0700-0000DE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 xmlns:a16="http://schemas.microsoft.com/office/drawing/2014/main" id="{00000000-0008-0000-07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a:extLst>
            <a:ext uri="{FF2B5EF4-FFF2-40B4-BE49-F238E27FC236}">
              <a16:creationId xmlns="" xmlns:a16="http://schemas.microsoft.com/office/drawing/2014/main" id="{00000000-0008-0000-0700-0000E0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 xmlns:a16="http://schemas.microsoft.com/office/drawing/2014/main" id="{00000000-0008-0000-07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 xmlns:a16="http://schemas.microsoft.com/office/drawing/2014/main" id="{00000000-0008-0000-07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96</xdr:row>
      <xdr:rowOff>12312</xdr:rowOff>
    </xdr:from>
    <xdr:to>
      <xdr:col>24</xdr:col>
      <xdr:colOff>62865</xdr:colOff>
      <xdr:row>98</xdr:row>
      <xdr:rowOff>115145</xdr:rowOff>
    </xdr:to>
    <xdr:cxnSp macro="">
      <xdr:nvCxnSpPr>
        <xdr:cNvPr id="230" name="直線コネクタ 229">
          <a:extLst>
            <a:ext uri="{FF2B5EF4-FFF2-40B4-BE49-F238E27FC236}">
              <a16:creationId xmlns="" xmlns:a16="http://schemas.microsoft.com/office/drawing/2014/main" id="{00000000-0008-0000-0700-0000E6000000}"/>
            </a:ext>
          </a:extLst>
        </xdr:cNvPr>
        <xdr:cNvCxnSpPr/>
      </xdr:nvCxnSpPr>
      <xdr:spPr>
        <a:xfrm flipV="1">
          <a:off x="4633595" y="16471512"/>
          <a:ext cx="1270" cy="4457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118972</xdr:rowOff>
    </xdr:from>
    <xdr:ext cx="534377" cy="259045"/>
    <xdr:sp macro="" textlink="">
      <xdr:nvSpPr>
        <xdr:cNvPr id="231" name="衛生費最小値テキスト">
          <a:extLst>
            <a:ext uri="{FF2B5EF4-FFF2-40B4-BE49-F238E27FC236}">
              <a16:creationId xmlns="" xmlns:a16="http://schemas.microsoft.com/office/drawing/2014/main" id="{00000000-0008-0000-0700-0000E7000000}"/>
            </a:ext>
          </a:extLst>
        </xdr:cNvPr>
        <xdr:cNvSpPr txBox="1"/>
      </xdr:nvSpPr>
      <xdr:spPr>
        <a:xfrm>
          <a:off x="4686300" y="16921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115145</xdr:rowOff>
    </xdr:from>
    <xdr:to>
      <xdr:col>24</xdr:col>
      <xdr:colOff>152400</xdr:colOff>
      <xdr:row>98</xdr:row>
      <xdr:rowOff>115145</xdr:rowOff>
    </xdr:to>
    <xdr:cxnSp macro="">
      <xdr:nvCxnSpPr>
        <xdr:cNvPr id="232" name="直線コネクタ 231">
          <a:extLst>
            <a:ext uri="{FF2B5EF4-FFF2-40B4-BE49-F238E27FC236}">
              <a16:creationId xmlns="" xmlns:a16="http://schemas.microsoft.com/office/drawing/2014/main" id="{00000000-0008-0000-0700-0000E8000000}"/>
            </a:ext>
          </a:extLst>
        </xdr:cNvPr>
        <xdr:cNvCxnSpPr/>
      </xdr:nvCxnSpPr>
      <xdr:spPr>
        <a:xfrm>
          <a:off x="4546600" y="16917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130439</xdr:rowOff>
    </xdr:from>
    <xdr:ext cx="599010" cy="259045"/>
    <xdr:sp macro="" textlink="">
      <xdr:nvSpPr>
        <xdr:cNvPr id="233" name="衛生費最大値テキスト">
          <a:extLst>
            <a:ext uri="{FF2B5EF4-FFF2-40B4-BE49-F238E27FC236}">
              <a16:creationId xmlns="" xmlns:a16="http://schemas.microsoft.com/office/drawing/2014/main" id="{00000000-0008-0000-0700-0000E9000000}"/>
            </a:ext>
          </a:extLst>
        </xdr:cNvPr>
        <xdr:cNvSpPr txBox="1"/>
      </xdr:nvSpPr>
      <xdr:spPr>
        <a:xfrm>
          <a:off x="4686300" y="16246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143,435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96</xdr:row>
      <xdr:rowOff>12312</xdr:rowOff>
    </xdr:from>
    <xdr:to>
      <xdr:col>24</xdr:col>
      <xdr:colOff>152400</xdr:colOff>
      <xdr:row>96</xdr:row>
      <xdr:rowOff>12312</xdr:rowOff>
    </xdr:to>
    <xdr:cxnSp macro="">
      <xdr:nvCxnSpPr>
        <xdr:cNvPr id="234" name="直線コネクタ 233">
          <a:extLst>
            <a:ext uri="{FF2B5EF4-FFF2-40B4-BE49-F238E27FC236}">
              <a16:creationId xmlns="" xmlns:a16="http://schemas.microsoft.com/office/drawing/2014/main" id="{00000000-0008-0000-0700-0000EA000000}"/>
            </a:ext>
          </a:extLst>
        </xdr:cNvPr>
        <xdr:cNvCxnSpPr/>
      </xdr:nvCxnSpPr>
      <xdr:spPr>
        <a:xfrm>
          <a:off x="4546600" y="16471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82344</xdr:rowOff>
    </xdr:from>
    <xdr:to>
      <xdr:col>24</xdr:col>
      <xdr:colOff>63500</xdr:colOff>
      <xdr:row>97</xdr:row>
      <xdr:rowOff>113156</xdr:rowOff>
    </xdr:to>
    <xdr:cxnSp macro="">
      <xdr:nvCxnSpPr>
        <xdr:cNvPr id="235" name="直線コネクタ 234">
          <a:extLst>
            <a:ext uri="{FF2B5EF4-FFF2-40B4-BE49-F238E27FC236}">
              <a16:creationId xmlns="" xmlns:a16="http://schemas.microsoft.com/office/drawing/2014/main" id="{00000000-0008-0000-0700-0000EB000000}"/>
            </a:ext>
          </a:extLst>
        </xdr:cNvPr>
        <xdr:cNvCxnSpPr/>
      </xdr:nvCxnSpPr>
      <xdr:spPr>
        <a:xfrm>
          <a:off x="3797300" y="16712994"/>
          <a:ext cx="838200" cy="30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95497</xdr:rowOff>
    </xdr:from>
    <xdr:ext cx="534377" cy="259045"/>
    <xdr:sp macro="" textlink="">
      <xdr:nvSpPr>
        <xdr:cNvPr id="236" name="衛生費平均値テキスト">
          <a:extLst>
            <a:ext uri="{FF2B5EF4-FFF2-40B4-BE49-F238E27FC236}">
              <a16:creationId xmlns="" xmlns:a16="http://schemas.microsoft.com/office/drawing/2014/main" id="{00000000-0008-0000-0700-0000EC000000}"/>
            </a:ext>
          </a:extLst>
        </xdr:cNvPr>
        <xdr:cNvSpPr txBox="1"/>
      </xdr:nvSpPr>
      <xdr:spPr>
        <a:xfrm>
          <a:off x="4686300" y="167261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117070</xdr:rowOff>
    </xdr:from>
    <xdr:to>
      <xdr:col>24</xdr:col>
      <xdr:colOff>114300</xdr:colOff>
      <xdr:row>98</xdr:row>
      <xdr:rowOff>47220</xdr:rowOff>
    </xdr:to>
    <xdr:sp macro="" textlink="">
      <xdr:nvSpPr>
        <xdr:cNvPr id="237" name="フローチャート: 判断 236">
          <a:extLst>
            <a:ext uri="{FF2B5EF4-FFF2-40B4-BE49-F238E27FC236}">
              <a16:creationId xmlns="" xmlns:a16="http://schemas.microsoft.com/office/drawing/2014/main" id="{00000000-0008-0000-0700-0000ED000000}"/>
            </a:ext>
          </a:extLst>
        </xdr:cNvPr>
        <xdr:cNvSpPr/>
      </xdr:nvSpPr>
      <xdr:spPr>
        <a:xfrm>
          <a:off x="4584700" y="1674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91</xdr:row>
      <xdr:rowOff>31683</xdr:rowOff>
    </xdr:from>
    <xdr:to>
      <xdr:col>19</xdr:col>
      <xdr:colOff>177800</xdr:colOff>
      <xdr:row>97</xdr:row>
      <xdr:rowOff>82344</xdr:rowOff>
    </xdr:to>
    <xdr:cxnSp macro="">
      <xdr:nvCxnSpPr>
        <xdr:cNvPr id="238" name="直線コネクタ 237">
          <a:extLst>
            <a:ext uri="{FF2B5EF4-FFF2-40B4-BE49-F238E27FC236}">
              <a16:creationId xmlns="" xmlns:a16="http://schemas.microsoft.com/office/drawing/2014/main" id="{00000000-0008-0000-0700-0000EE000000}"/>
            </a:ext>
          </a:extLst>
        </xdr:cNvPr>
        <xdr:cNvCxnSpPr/>
      </xdr:nvCxnSpPr>
      <xdr:spPr>
        <a:xfrm>
          <a:off x="2908300" y="15633633"/>
          <a:ext cx="889000" cy="1079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112061</xdr:rowOff>
    </xdr:from>
    <xdr:to>
      <xdr:col>20</xdr:col>
      <xdr:colOff>38100</xdr:colOff>
      <xdr:row>98</xdr:row>
      <xdr:rowOff>42211</xdr:rowOff>
    </xdr:to>
    <xdr:sp macro="" textlink="">
      <xdr:nvSpPr>
        <xdr:cNvPr id="239" name="フローチャート: 判断 238">
          <a:extLst>
            <a:ext uri="{FF2B5EF4-FFF2-40B4-BE49-F238E27FC236}">
              <a16:creationId xmlns="" xmlns:a16="http://schemas.microsoft.com/office/drawing/2014/main" id="{00000000-0008-0000-0700-0000EF000000}"/>
            </a:ext>
          </a:extLst>
        </xdr:cNvPr>
        <xdr:cNvSpPr/>
      </xdr:nvSpPr>
      <xdr:spPr>
        <a:xfrm>
          <a:off x="3746500" y="16742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33338</xdr:rowOff>
    </xdr:from>
    <xdr:ext cx="534377" cy="259045"/>
    <xdr:sp macro="" textlink="">
      <xdr:nvSpPr>
        <xdr:cNvPr id="240" name="テキスト ボックス 239">
          <a:extLst>
            <a:ext uri="{FF2B5EF4-FFF2-40B4-BE49-F238E27FC236}">
              <a16:creationId xmlns="" xmlns:a16="http://schemas.microsoft.com/office/drawing/2014/main" id="{00000000-0008-0000-0700-0000F0000000}"/>
            </a:ext>
          </a:extLst>
        </xdr:cNvPr>
        <xdr:cNvSpPr txBox="1"/>
      </xdr:nvSpPr>
      <xdr:spPr>
        <a:xfrm>
          <a:off x="3530111" y="16835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91</xdr:row>
      <xdr:rowOff>31683</xdr:rowOff>
    </xdr:from>
    <xdr:to>
      <xdr:col>15</xdr:col>
      <xdr:colOff>50800</xdr:colOff>
      <xdr:row>94</xdr:row>
      <xdr:rowOff>85221</xdr:rowOff>
    </xdr:to>
    <xdr:cxnSp macro="">
      <xdr:nvCxnSpPr>
        <xdr:cNvPr id="241" name="直線コネクタ 240">
          <a:extLst>
            <a:ext uri="{FF2B5EF4-FFF2-40B4-BE49-F238E27FC236}">
              <a16:creationId xmlns="" xmlns:a16="http://schemas.microsoft.com/office/drawing/2014/main" id="{00000000-0008-0000-0700-0000F1000000}"/>
            </a:ext>
          </a:extLst>
        </xdr:cNvPr>
        <xdr:cNvCxnSpPr/>
      </xdr:nvCxnSpPr>
      <xdr:spPr>
        <a:xfrm flipV="1">
          <a:off x="2019300" y="15633633"/>
          <a:ext cx="889000" cy="567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109367</xdr:rowOff>
    </xdr:from>
    <xdr:to>
      <xdr:col>15</xdr:col>
      <xdr:colOff>101600</xdr:colOff>
      <xdr:row>98</xdr:row>
      <xdr:rowOff>39517</xdr:rowOff>
    </xdr:to>
    <xdr:sp macro="" textlink="">
      <xdr:nvSpPr>
        <xdr:cNvPr id="242" name="フローチャート: 判断 241">
          <a:extLst>
            <a:ext uri="{FF2B5EF4-FFF2-40B4-BE49-F238E27FC236}">
              <a16:creationId xmlns="" xmlns:a16="http://schemas.microsoft.com/office/drawing/2014/main" id="{00000000-0008-0000-0700-0000F2000000}"/>
            </a:ext>
          </a:extLst>
        </xdr:cNvPr>
        <xdr:cNvSpPr/>
      </xdr:nvSpPr>
      <xdr:spPr>
        <a:xfrm>
          <a:off x="2857500" y="16740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30644</xdr:rowOff>
    </xdr:from>
    <xdr:ext cx="534377" cy="259045"/>
    <xdr:sp macro="" textlink="">
      <xdr:nvSpPr>
        <xdr:cNvPr id="243" name="テキスト ボックス 242">
          <a:extLst>
            <a:ext uri="{FF2B5EF4-FFF2-40B4-BE49-F238E27FC236}">
              <a16:creationId xmlns="" xmlns:a16="http://schemas.microsoft.com/office/drawing/2014/main" id="{00000000-0008-0000-0700-0000F3000000}"/>
            </a:ext>
          </a:extLst>
        </xdr:cNvPr>
        <xdr:cNvSpPr txBox="1"/>
      </xdr:nvSpPr>
      <xdr:spPr>
        <a:xfrm>
          <a:off x="2641111" y="16832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85221</xdr:rowOff>
    </xdr:from>
    <xdr:to>
      <xdr:col>10</xdr:col>
      <xdr:colOff>114300</xdr:colOff>
      <xdr:row>97</xdr:row>
      <xdr:rowOff>124673</xdr:rowOff>
    </xdr:to>
    <xdr:cxnSp macro="">
      <xdr:nvCxnSpPr>
        <xdr:cNvPr id="244" name="直線コネクタ 243">
          <a:extLst>
            <a:ext uri="{FF2B5EF4-FFF2-40B4-BE49-F238E27FC236}">
              <a16:creationId xmlns="" xmlns:a16="http://schemas.microsoft.com/office/drawing/2014/main" id="{00000000-0008-0000-0700-0000F4000000}"/>
            </a:ext>
          </a:extLst>
        </xdr:cNvPr>
        <xdr:cNvCxnSpPr/>
      </xdr:nvCxnSpPr>
      <xdr:spPr>
        <a:xfrm flipV="1">
          <a:off x="1130300" y="16201521"/>
          <a:ext cx="889000" cy="553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140297</xdr:rowOff>
    </xdr:from>
    <xdr:to>
      <xdr:col>10</xdr:col>
      <xdr:colOff>165100</xdr:colOff>
      <xdr:row>98</xdr:row>
      <xdr:rowOff>70447</xdr:rowOff>
    </xdr:to>
    <xdr:sp macro="" textlink="">
      <xdr:nvSpPr>
        <xdr:cNvPr id="245" name="フローチャート: 判断 244">
          <a:extLst>
            <a:ext uri="{FF2B5EF4-FFF2-40B4-BE49-F238E27FC236}">
              <a16:creationId xmlns="" xmlns:a16="http://schemas.microsoft.com/office/drawing/2014/main" id="{00000000-0008-0000-0700-0000F5000000}"/>
            </a:ext>
          </a:extLst>
        </xdr:cNvPr>
        <xdr:cNvSpPr/>
      </xdr:nvSpPr>
      <xdr:spPr>
        <a:xfrm>
          <a:off x="1968500" y="16770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61574</xdr:rowOff>
    </xdr:from>
    <xdr:ext cx="534377" cy="259045"/>
    <xdr:sp macro="" textlink="">
      <xdr:nvSpPr>
        <xdr:cNvPr id="246" name="テキスト ボックス 245">
          <a:extLst>
            <a:ext uri="{FF2B5EF4-FFF2-40B4-BE49-F238E27FC236}">
              <a16:creationId xmlns="" xmlns:a16="http://schemas.microsoft.com/office/drawing/2014/main" id="{00000000-0008-0000-0700-0000F6000000}"/>
            </a:ext>
          </a:extLst>
        </xdr:cNvPr>
        <xdr:cNvSpPr txBox="1"/>
      </xdr:nvSpPr>
      <xdr:spPr>
        <a:xfrm>
          <a:off x="1752111" y="16863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152744</xdr:rowOff>
    </xdr:from>
    <xdr:to>
      <xdr:col>6</xdr:col>
      <xdr:colOff>38100</xdr:colOff>
      <xdr:row>98</xdr:row>
      <xdr:rowOff>82894</xdr:rowOff>
    </xdr:to>
    <xdr:sp macro="" textlink="">
      <xdr:nvSpPr>
        <xdr:cNvPr id="247" name="フローチャート: 判断 246">
          <a:extLst>
            <a:ext uri="{FF2B5EF4-FFF2-40B4-BE49-F238E27FC236}">
              <a16:creationId xmlns="" xmlns:a16="http://schemas.microsoft.com/office/drawing/2014/main" id="{00000000-0008-0000-0700-0000F7000000}"/>
            </a:ext>
          </a:extLst>
        </xdr:cNvPr>
        <xdr:cNvSpPr/>
      </xdr:nvSpPr>
      <xdr:spPr>
        <a:xfrm>
          <a:off x="1079500" y="16783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74021</xdr:rowOff>
    </xdr:from>
    <xdr:ext cx="534377" cy="259045"/>
    <xdr:sp macro="" textlink="">
      <xdr:nvSpPr>
        <xdr:cNvPr id="248" name="テキスト ボックス 247">
          <a:extLst>
            <a:ext uri="{FF2B5EF4-FFF2-40B4-BE49-F238E27FC236}">
              <a16:creationId xmlns="" xmlns:a16="http://schemas.microsoft.com/office/drawing/2014/main" id="{00000000-0008-0000-0700-0000F8000000}"/>
            </a:ext>
          </a:extLst>
        </xdr:cNvPr>
        <xdr:cNvSpPr txBox="1"/>
      </xdr:nvSpPr>
      <xdr:spPr>
        <a:xfrm>
          <a:off x="863111" y="16876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62356</xdr:rowOff>
    </xdr:from>
    <xdr:to>
      <xdr:col>24</xdr:col>
      <xdr:colOff>114300</xdr:colOff>
      <xdr:row>97</xdr:row>
      <xdr:rowOff>163956</xdr:rowOff>
    </xdr:to>
    <xdr:sp macro="" textlink="">
      <xdr:nvSpPr>
        <xdr:cNvPr id="254" name="楕円 253">
          <a:extLst>
            <a:ext uri="{FF2B5EF4-FFF2-40B4-BE49-F238E27FC236}">
              <a16:creationId xmlns="" xmlns:a16="http://schemas.microsoft.com/office/drawing/2014/main" id="{00000000-0008-0000-0700-0000FE000000}"/>
            </a:ext>
          </a:extLst>
        </xdr:cNvPr>
        <xdr:cNvSpPr/>
      </xdr:nvSpPr>
      <xdr:spPr>
        <a:xfrm>
          <a:off x="4584700" y="16693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85233</xdr:rowOff>
    </xdr:from>
    <xdr:ext cx="534377" cy="259045"/>
    <xdr:sp macro="" textlink="">
      <xdr:nvSpPr>
        <xdr:cNvPr id="255" name="衛生費該当値テキスト">
          <a:extLst>
            <a:ext uri="{FF2B5EF4-FFF2-40B4-BE49-F238E27FC236}">
              <a16:creationId xmlns="" xmlns:a16="http://schemas.microsoft.com/office/drawing/2014/main" id="{00000000-0008-0000-0700-0000FF000000}"/>
            </a:ext>
          </a:extLst>
        </xdr:cNvPr>
        <xdr:cNvSpPr txBox="1"/>
      </xdr:nvSpPr>
      <xdr:spPr>
        <a:xfrm>
          <a:off x="4686300" y="16544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31544</xdr:rowOff>
    </xdr:from>
    <xdr:to>
      <xdr:col>20</xdr:col>
      <xdr:colOff>38100</xdr:colOff>
      <xdr:row>97</xdr:row>
      <xdr:rowOff>133144</xdr:rowOff>
    </xdr:to>
    <xdr:sp macro="" textlink="">
      <xdr:nvSpPr>
        <xdr:cNvPr id="256" name="楕円 255">
          <a:extLst>
            <a:ext uri="{FF2B5EF4-FFF2-40B4-BE49-F238E27FC236}">
              <a16:creationId xmlns="" xmlns:a16="http://schemas.microsoft.com/office/drawing/2014/main" id="{00000000-0008-0000-0700-000000010000}"/>
            </a:ext>
          </a:extLst>
        </xdr:cNvPr>
        <xdr:cNvSpPr/>
      </xdr:nvSpPr>
      <xdr:spPr>
        <a:xfrm>
          <a:off x="3746500" y="16662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149671</xdr:rowOff>
    </xdr:from>
    <xdr:ext cx="534377" cy="259045"/>
    <xdr:sp macro="" textlink="">
      <xdr:nvSpPr>
        <xdr:cNvPr id="257" name="テキスト ボックス 256">
          <a:extLst>
            <a:ext uri="{FF2B5EF4-FFF2-40B4-BE49-F238E27FC236}">
              <a16:creationId xmlns="" xmlns:a16="http://schemas.microsoft.com/office/drawing/2014/main" id="{00000000-0008-0000-0700-000001010000}"/>
            </a:ext>
          </a:extLst>
        </xdr:cNvPr>
        <xdr:cNvSpPr txBox="1"/>
      </xdr:nvSpPr>
      <xdr:spPr>
        <a:xfrm>
          <a:off x="3530111" y="16437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90</xdr:row>
      <xdr:rowOff>152333</xdr:rowOff>
    </xdr:from>
    <xdr:to>
      <xdr:col>15</xdr:col>
      <xdr:colOff>101600</xdr:colOff>
      <xdr:row>91</xdr:row>
      <xdr:rowOff>82483</xdr:rowOff>
    </xdr:to>
    <xdr:sp macro="" textlink="">
      <xdr:nvSpPr>
        <xdr:cNvPr id="258" name="楕円 257">
          <a:extLst>
            <a:ext uri="{FF2B5EF4-FFF2-40B4-BE49-F238E27FC236}">
              <a16:creationId xmlns="" xmlns:a16="http://schemas.microsoft.com/office/drawing/2014/main" id="{00000000-0008-0000-0700-000002010000}"/>
            </a:ext>
          </a:extLst>
        </xdr:cNvPr>
        <xdr:cNvSpPr/>
      </xdr:nvSpPr>
      <xdr:spPr>
        <a:xfrm>
          <a:off x="2857500" y="15582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89</xdr:row>
      <xdr:rowOff>99010</xdr:rowOff>
    </xdr:from>
    <xdr:ext cx="599010" cy="259045"/>
    <xdr:sp macro="" textlink="">
      <xdr:nvSpPr>
        <xdr:cNvPr id="259" name="テキスト ボックス 258">
          <a:extLst>
            <a:ext uri="{FF2B5EF4-FFF2-40B4-BE49-F238E27FC236}">
              <a16:creationId xmlns="" xmlns:a16="http://schemas.microsoft.com/office/drawing/2014/main" id="{00000000-0008-0000-0700-000003010000}"/>
            </a:ext>
          </a:extLst>
        </xdr:cNvPr>
        <xdr:cNvSpPr txBox="1"/>
      </xdr:nvSpPr>
      <xdr:spPr>
        <a:xfrm>
          <a:off x="2608795" y="153580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34421</xdr:rowOff>
    </xdr:from>
    <xdr:to>
      <xdr:col>10</xdr:col>
      <xdr:colOff>165100</xdr:colOff>
      <xdr:row>94</xdr:row>
      <xdr:rowOff>136021</xdr:rowOff>
    </xdr:to>
    <xdr:sp macro="" textlink="">
      <xdr:nvSpPr>
        <xdr:cNvPr id="260" name="楕円 259">
          <a:extLst>
            <a:ext uri="{FF2B5EF4-FFF2-40B4-BE49-F238E27FC236}">
              <a16:creationId xmlns="" xmlns:a16="http://schemas.microsoft.com/office/drawing/2014/main" id="{00000000-0008-0000-0700-000004010000}"/>
            </a:ext>
          </a:extLst>
        </xdr:cNvPr>
        <xdr:cNvSpPr/>
      </xdr:nvSpPr>
      <xdr:spPr>
        <a:xfrm>
          <a:off x="1968500" y="16150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92</xdr:row>
      <xdr:rowOff>152548</xdr:rowOff>
    </xdr:from>
    <xdr:ext cx="599010" cy="259045"/>
    <xdr:sp macro="" textlink="">
      <xdr:nvSpPr>
        <xdr:cNvPr id="261" name="テキスト ボックス 260">
          <a:extLst>
            <a:ext uri="{FF2B5EF4-FFF2-40B4-BE49-F238E27FC236}">
              <a16:creationId xmlns="" xmlns:a16="http://schemas.microsoft.com/office/drawing/2014/main" id="{00000000-0008-0000-0700-000005010000}"/>
            </a:ext>
          </a:extLst>
        </xdr:cNvPr>
        <xdr:cNvSpPr txBox="1"/>
      </xdr:nvSpPr>
      <xdr:spPr>
        <a:xfrm>
          <a:off x="1719795" y="15925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73873</xdr:rowOff>
    </xdr:from>
    <xdr:to>
      <xdr:col>6</xdr:col>
      <xdr:colOff>38100</xdr:colOff>
      <xdr:row>98</xdr:row>
      <xdr:rowOff>4023</xdr:rowOff>
    </xdr:to>
    <xdr:sp macro="" textlink="">
      <xdr:nvSpPr>
        <xdr:cNvPr id="262" name="楕円 261">
          <a:extLst>
            <a:ext uri="{FF2B5EF4-FFF2-40B4-BE49-F238E27FC236}">
              <a16:creationId xmlns="" xmlns:a16="http://schemas.microsoft.com/office/drawing/2014/main" id="{00000000-0008-0000-0700-000006010000}"/>
            </a:ext>
          </a:extLst>
        </xdr:cNvPr>
        <xdr:cNvSpPr/>
      </xdr:nvSpPr>
      <xdr:spPr>
        <a:xfrm>
          <a:off x="1079500" y="16704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20550</xdr:rowOff>
    </xdr:from>
    <xdr:ext cx="534377" cy="259045"/>
    <xdr:sp macro="" textlink="">
      <xdr:nvSpPr>
        <xdr:cNvPr id="263" name="テキスト ボックス 262">
          <a:extLst>
            <a:ext uri="{FF2B5EF4-FFF2-40B4-BE49-F238E27FC236}">
              <a16:creationId xmlns="" xmlns:a16="http://schemas.microsoft.com/office/drawing/2014/main" id="{00000000-0008-0000-0700-000007010000}"/>
            </a:ext>
          </a:extLst>
        </xdr:cNvPr>
        <xdr:cNvSpPr txBox="1"/>
      </xdr:nvSpPr>
      <xdr:spPr>
        <a:xfrm>
          <a:off x="863111" y="16479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a:extLst>
            <a:ext uri="{FF2B5EF4-FFF2-40B4-BE49-F238E27FC236}">
              <a16:creationId xmlns="" xmlns:a16="http://schemas.microsoft.com/office/drawing/2014/main" id="{00000000-0008-0000-0700-000012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a:extLst>
            <a:ext uri="{FF2B5EF4-FFF2-40B4-BE49-F238E27FC236}">
              <a16:creationId xmlns="" xmlns:a16="http://schemas.microsoft.com/office/drawing/2014/main" id="{00000000-0008-0000-0700-000013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a:extLst>
            <a:ext uri="{FF2B5EF4-FFF2-40B4-BE49-F238E27FC236}">
              <a16:creationId xmlns="" xmlns:a16="http://schemas.microsoft.com/office/drawing/2014/main" id="{00000000-0008-0000-0700-000014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7" name="テキスト ボックス 276">
          <a:extLst>
            <a:ext uri="{FF2B5EF4-FFF2-40B4-BE49-F238E27FC236}">
              <a16:creationId xmlns="" xmlns:a16="http://schemas.microsoft.com/office/drawing/2014/main" id="{00000000-0008-0000-0700-000015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a:extLst>
            <a:ext uri="{FF2B5EF4-FFF2-40B4-BE49-F238E27FC236}">
              <a16:creationId xmlns="" xmlns:a16="http://schemas.microsoft.com/office/drawing/2014/main" id="{00000000-0008-0000-0700-000016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9" name="テキスト ボックス 278">
          <a:extLst>
            <a:ext uri="{FF2B5EF4-FFF2-40B4-BE49-F238E27FC236}">
              <a16:creationId xmlns="" xmlns:a16="http://schemas.microsoft.com/office/drawing/2014/main" id="{00000000-0008-0000-0700-000017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a:extLst>
            <a:ext uri="{FF2B5EF4-FFF2-40B4-BE49-F238E27FC236}">
              <a16:creationId xmlns="" xmlns:a16="http://schemas.microsoft.com/office/drawing/2014/main" id="{00000000-0008-0000-0700-000018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1" name="テキスト ボックス 280">
          <a:extLst>
            <a:ext uri="{FF2B5EF4-FFF2-40B4-BE49-F238E27FC236}">
              <a16:creationId xmlns="" xmlns:a16="http://schemas.microsoft.com/office/drawing/2014/main" id="{00000000-0008-0000-0700-000019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a:extLst>
            <a:ext uri="{FF2B5EF4-FFF2-40B4-BE49-F238E27FC236}">
              <a16:creationId xmlns="" xmlns:a16="http://schemas.microsoft.com/office/drawing/2014/main" id="{00000000-0008-0000-0700-00001B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142672</xdr:rowOff>
    </xdr:from>
    <xdr:to>
      <xdr:col>54</xdr:col>
      <xdr:colOff>189865</xdr:colOff>
      <xdr:row>38</xdr:row>
      <xdr:rowOff>139700</xdr:rowOff>
    </xdr:to>
    <xdr:cxnSp macro="">
      <xdr:nvCxnSpPr>
        <xdr:cNvPr id="285" name="直線コネクタ 284">
          <a:extLst>
            <a:ext uri="{FF2B5EF4-FFF2-40B4-BE49-F238E27FC236}">
              <a16:creationId xmlns="" xmlns:a16="http://schemas.microsoft.com/office/drawing/2014/main" id="{00000000-0008-0000-0700-00001D010000}"/>
            </a:ext>
          </a:extLst>
        </xdr:cNvPr>
        <xdr:cNvCxnSpPr/>
      </xdr:nvCxnSpPr>
      <xdr:spPr>
        <a:xfrm flipV="1">
          <a:off x="10475595" y="5457622"/>
          <a:ext cx="1270" cy="1197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6" name="労働費最小値テキスト">
          <a:extLst>
            <a:ext uri="{FF2B5EF4-FFF2-40B4-BE49-F238E27FC236}">
              <a16:creationId xmlns="" xmlns:a16="http://schemas.microsoft.com/office/drawing/2014/main" id="{00000000-0008-0000-0700-00001E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7" name="直線コネクタ 286">
          <a:extLst>
            <a:ext uri="{FF2B5EF4-FFF2-40B4-BE49-F238E27FC236}">
              <a16:creationId xmlns="" xmlns:a16="http://schemas.microsoft.com/office/drawing/2014/main" id="{00000000-0008-0000-0700-00001F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89349</xdr:rowOff>
    </xdr:from>
    <xdr:ext cx="469744" cy="259045"/>
    <xdr:sp macro="" textlink="">
      <xdr:nvSpPr>
        <xdr:cNvPr id="288" name="労働費最大値テキスト">
          <a:extLst>
            <a:ext uri="{FF2B5EF4-FFF2-40B4-BE49-F238E27FC236}">
              <a16:creationId xmlns="" xmlns:a16="http://schemas.microsoft.com/office/drawing/2014/main" id="{00000000-0008-0000-0700-000020010000}"/>
            </a:ext>
          </a:extLst>
        </xdr:cNvPr>
        <xdr:cNvSpPr txBox="1"/>
      </xdr:nvSpPr>
      <xdr:spPr>
        <a:xfrm>
          <a:off x="10528300" y="5232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5,237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142672</xdr:rowOff>
    </xdr:from>
    <xdr:to>
      <xdr:col>55</xdr:col>
      <xdr:colOff>88900</xdr:colOff>
      <xdr:row>31</xdr:row>
      <xdr:rowOff>142672</xdr:rowOff>
    </xdr:to>
    <xdr:cxnSp macro="">
      <xdr:nvCxnSpPr>
        <xdr:cNvPr id="289" name="直線コネクタ 288">
          <a:extLst>
            <a:ext uri="{FF2B5EF4-FFF2-40B4-BE49-F238E27FC236}">
              <a16:creationId xmlns="" xmlns:a16="http://schemas.microsoft.com/office/drawing/2014/main" id="{00000000-0008-0000-0700-000021010000}"/>
            </a:ext>
          </a:extLst>
        </xdr:cNvPr>
        <xdr:cNvCxnSpPr/>
      </xdr:nvCxnSpPr>
      <xdr:spPr>
        <a:xfrm>
          <a:off x="10388600" y="5457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90" name="直線コネクタ 289">
          <a:extLst>
            <a:ext uri="{FF2B5EF4-FFF2-40B4-BE49-F238E27FC236}">
              <a16:creationId xmlns="" xmlns:a16="http://schemas.microsoft.com/office/drawing/2014/main" id="{00000000-0008-0000-0700-000022010000}"/>
            </a:ext>
          </a:extLst>
        </xdr:cNvPr>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160012</xdr:rowOff>
    </xdr:from>
    <xdr:ext cx="378565" cy="259045"/>
    <xdr:sp macro="" textlink="">
      <xdr:nvSpPr>
        <xdr:cNvPr id="291" name="労働費平均値テキスト">
          <a:extLst>
            <a:ext uri="{FF2B5EF4-FFF2-40B4-BE49-F238E27FC236}">
              <a16:creationId xmlns="" xmlns:a16="http://schemas.microsoft.com/office/drawing/2014/main" id="{00000000-0008-0000-0700-000023010000}"/>
            </a:ext>
          </a:extLst>
        </xdr:cNvPr>
        <xdr:cNvSpPr txBox="1"/>
      </xdr:nvSpPr>
      <xdr:spPr>
        <a:xfrm>
          <a:off x="10528300" y="633221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137135</xdr:rowOff>
    </xdr:from>
    <xdr:to>
      <xdr:col>55</xdr:col>
      <xdr:colOff>50800</xdr:colOff>
      <xdr:row>38</xdr:row>
      <xdr:rowOff>67284</xdr:rowOff>
    </xdr:to>
    <xdr:sp macro="" textlink="">
      <xdr:nvSpPr>
        <xdr:cNvPr id="292" name="フローチャート: 判断 291">
          <a:extLst>
            <a:ext uri="{FF2B5EF4-FFF2-40B4-BE49-F238E27FC236}">
              <a16:creationId xmlns="" xmlns:a16="http://schemas.microsoft.com/office/drawing/2014/main" id="{00000000-0008-0000-0700-000024010000}"/>
            </a:ext>
          </a:extLst>
        </xdr:cNvPr>
        <xdr:cNvSpPr/>
      </xdr:nvSpPr>
      <xdr:spPr>
        <a:xfrm>
          <a:off x="10426700" y="648078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93" name="直線コネクタ 292">
          <a:extLst>
            <a:ext uri="{FF2B5EF4-FFF2-40B4-BE49-F238E27FC236}">
              <a16:creationId xmlns="" xmlns:a16="http://schemas.microsoft.com/office/drawing/2014/main" id="{00000000-0008-0000-0700-000025010000}"/>
            </a:ext>
          </a:extLst>
        </xdr:cNvPr>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137592</xdr:rowOff>
    </xdr:from>
    <xdr:to>
      <xdr:col>50</xdr:col>
      <xdr:colOff>165100</xdr:colOff>
      <xdr:row>38</xdr:row>
      <xdr:rowOff>67742</xdr:rowOff>
    </xdr:to>
    <xdr:sp macro="" textlink="">
      <xdr:nvSpPr>
        <xdr:cNvPr id="294" name="フローチャート: 判断 293">
          <a:extLst>
            <a:ext uri="{FF2B5EF4-FFF2-40B4-BE49-F238E27FC236}">
              <a16:creationId xmlns="" xmlns:a16="http://schemas.microsoft.com/office/drawing/2014/main" id="{00000000-0008-0000-0700-000026010000}"/>
            </a:ext>
          </a:extLst>
        </xdr:cNvPr>
        <xdr:cNvSpPr/>
      </xdr:nvSpPr>
      <xdr:spPr>
        <a:xfrm>
          <a:off x="9588500" y="6481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84269</xdr:rowOff>
    </xdr:from>
    <xdr:ext cx="378565" cy="259045"/>
    <xdr:sp macro="" textlink="">
      <xdr:nvSpPr>
        <xdr:cNvPr id="295" name="テキスト ボックス 294">
          <a:extLst>
            <a:ext uri="{FF2B5EF4-FFF2-40B4-BE49-F238E27FC236}">
              <a16:creationId xmlns="" xmlns:a16="http://schemas.microsoft.com/office/drawing/2014/main" id="{00000000-0008-0000-0700-000027010000}"/>
            </a:ext>
          </a:extLst>
        </xdr:cNvPr>
        <xdr:cNvSpPr txBox="1"/>
      </xdr:nvSpPr>
      <xdr:spPr>
        <a:xfrm>
          <a:off x="9450017" y="62564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117526</xdr:rowOff>
    </xdr:from>
    <xdr:to>
      <xdr:col>45</xdr:col>
      <xdr:colOff>177800</xdr:colOff>
      <xdr:row>38</xdr:row>
      <xdr:rowOff>139700</xdr:rowOff>
    </xdr:to>
    <xdr:cxnSp macro="">
      <xdr:nvCxnSpPr>
        <xdr:cNvPr id="296" name="直線コネクタ 295">
          <a:extLst>
            <a:ext uri="{FF2B5EF4-FFF2-40B4-BE49-F238E27FC236}">
              <a16:creationId xmlns="" xmlns:a16="http://schemas.microsoft.com/office/drawing/2014/main" id="{00000000-0008-0000-0700-000028010000}"/>
            </a:ext>
          </a:extLst>
        </xdr:cNvPr>
        <xdr:cNvCxnSpPr/>
      </xdr:nvCxnSpPr>
      <xdr:spPr>
        <a:xfrm>
          <a:off x="7861300" y="6632626"/>
          <a:ext cx="889000" cy="2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130734</xdr:rowOff>
    </xdr:from>
    <xdr:to>
      <xdr:col>46</xdr:col>
      <xdr:colOff>38100</xdr:colOff>
      <xdr:row>38</xdr:row>
      <xdr:rowOff>60884</xdr:rowOff>
    </xdr:to>
    <xdr:sp macro="" textlink="">
      <xdr:nvSpPr>
        <xdr:cNvPr id="297" name="フローチャート: 判断 296">
          <a:extLst>
            <a:ext uri="{FF2B5EF4-FFF2-40B4-BE49-F238E27FC236}">
              <a16:creationId xmlns="" xmlns:a16="http://schemas.microsoft.com/office/drawing/2014/main" id="{00000000-0008-0000-0700-000029010000}"/>
            </a:ext>
          </a:extLst>
        </xdr:cNvPr>
        <xdr:cNvSpPr/>
      </xdr:nvSpPr>
      <xdr:spPr>
        <a:xfrm>
          <a:off x="8699500" y="647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77411</xdr:rowOff>
    </xdr:from>
    <xdr:ext cx="378565" cy="259045"/>
    <xdr:sp macro="" textlink="">
      <xdr:nvSpPr>
        <xdr:cNvPr id="298" name="テキスト ボックス 297">
          <a:extLst>
            <a:ext uri="{FF2B5EF4-FFF2-40B4-BE49-F238E27FC236}">
              <a16:creationId xmlns="" xmlns:a16="http://schemas.microsoft.com/office/drawing/2014/main" id="{00000000-0008-0000-0700-00002A010000}"/>
            </a:ext>
          </a:extLst>
        </xdr:cNvPr>
        <xdr:cNvSpPr txBox="1"/>
      </xdr:nvSpPr>
      <xdr:spPr>
        <a:xfrm>
          <a:off x="8561017" y="62496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117526</xdr:rowOff>
    </xdr:from>
    <xdr:to>
      <xdr:col>41</xdr:col>
      <xdr:colOff>50800</xdr:colOff>
      <xdr:row>38</xdr:row>
      <xdr:rowOff>139700</xdr:rowOff>
    </xdr:to>
    <xdr:cxnSp macro="">
      <xdr:nvCxnSpPr>
        <xdr:cNvPr id="299" name="直線コネクタ 298">
          <a:extLst>
            <a:ext uri="{FF2B5EF4-FFF2-40B4-BE49-F238E27FC236}">
              <a16:creationId xmlns="" xmlns:a16="http://schemas.microsoft.com/office/drawing/2014/main" id="{00000000-0008-0000-0700-00002B010000}"/>
            </a:ext>
          </a:extLst>
        </xdr:cNvPr>
        <xdr:cNvCxnSpPr/>
      </xdr:nvCxnSpPr>
      <xdr:spPr>
        <a:xfrm flipV="1">
          <a:off x="6972300" y="6632626"/>
          <a:ext cx="889000" cy="2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118618</xdr:rowOff>
    </xdr:from>
    <xdr:to>
      <xdr:col>41</xdr:col>
      <xdr:colOff>101600</xdr:colOff>
      <xdr:row>38</xdr:row>
      <xdr:rowOff>48768</xdr:rowOff>
    </xdr:to>
    <xdr:sp macro="" textlink="">
      <xdr:nvSpPr>
        <xdr:cNvPr id="300" name="フローチャート: 判断 299">
          <a:extLst>
            <a:ext uri="{FF2B5EF4-FFF2-40B4-BE49-F238E27FC236}">
              <a16:creationId xmlns="" xmlns:a16="http://schemas.microsoft.com/office/drawing/2014/main" id="{00000000-0008-0000-0700-00002C010000}"/>
            </a:ext>
          </a:extLst>
        </xdr:cNvPr>
        <xdr:cNvSpPr/>
      </xdr:nvSpPr>
      <xdr:spPr>
        <a:xfrm>
          <a:off x="7810500" y="6462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65295</xdr:rowOff>
    </xdr:from>
    <xdr:ext cx="378565" cy="259045"/>
    <xdr:sp macro="" textlink="">
      <xdr:nvSpPr>
        <xdr:cNvPr id="301" name="テキスト ボックス 300">
          <a:extLst>
            <a:ext uri="{FF2B5EF4-FFF2-40B4-BE49-F238E27FC236}">
              <a16:creationId xmlns="" xmlns:a16="http://schemas.microsoft.com/office/drawing/2014/main" id="{00000000-0008-0000-0700-00002D010000}"/>
            </a:ext>
          </a:extLst>
        </xdr:cNvPr>
        <xdr:cNvSpPr txBox="1"/>
      </xdr:nvSpPr>
      <xdr:spPr>
        <a:xfrm>
          <a:off x="7672017" y="62374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148565</xdr:rowOff>
    </xdr:from>
    <xdr:to>
      <xdr:col>36</xdr:col>
      <xdr:colOff>165100</xdr:colOff>
      <xdr:row>38</xdr:row>
      <xdr:rowOff>78715</xdr:rowOff>
    </xdr:to>
    <xdr:sp macro="" textlink="">
      <xdr:nvSpPr>
        <xdr:cNvPr id="302" name="フローチャート: 判断 301">
          <a:extLst>
            <a:ext uri="{FF2B5EF4-FFF2-40B4-BE49-F238E27FC236}">
              <a16:creationId xmlns="" xmlns:a16="http://schemas.microsoft.com/office/drawing/2014/main" id="{00000000-0008-0000-0700-00002E010000}"/>
            </a:ext>
          </a:extLst>
        </xdr:cNvPr>
        <xdr:cNvSpPr/>
      </xdr:nvSpPr>
      <xdr:spPr>
        <a:xfrm>
          <a:off x="6921500" y="649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95242</xdr:rowOff>
    </xdr:from>
    <xdr:ext cx="378565" cy="259045"/>
    <xdr:sp macro="" textlink="">
      <xdr:nvSpPr>
        <xdr:cNvPr id="303" name="テキスト ボックス 302">
          <a:extLst>
            <a:ext uri="{FF2B5EF4-FFF2-40B4-BE49-F238E27FC236}">
              <a16:creationId xmlns="" xmlns:a16="http://schemas.microsoft.com/office/drawing/2014/main" id="{00000000-0008-0000-0700-00002F010000}"/>
            </a:ext>
          </a:extLst>
        </xdr:cNvPr>
        <xdr:cNvSpPr txBox="1"/>
      </xdr:nvSpPr>
      <xdr:spPr>
        <a:xfrm>
          <a:off x="6783017" y="62674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9" name="楕円 308">
          <a:extLst>
            <a:ext uri="{FF2B5EF4-FFF2-40B4-BE49-F238E27FC236}">
              <a16:creationId xmlns="" xmlns:a16="http://schemas.microsoft.com/office/drawing/2014/main" id="{00000000-0008-0000-0700-000035010000}"/>
            </a:ext>
          </a:extLst>
        </xdr:cNvPr>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10" name="労働費該当値テキスト">
          <a:extLst>
            <a:ext uri="{FF2B5EF4-FFF2-40B4-BE49-F238E27FC236}">
              <a16:creationId xmlns="" xmlns:a16="http://schemas.microsoft.com/office/drawing/2014/main" id="{00000000-0008-0000-0700-000036010000}"/>
            </a:ext>
          </a:extLst>
        </xdr:cNvPr>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11" name="楕円 310">
          <a:extLst>
            <a:ext uri="{FF2B5EF4-FFF2-40B4-BE49-F238E27FC236}">
              <a16:creationId xmlns="" xmlns:a16="http://schemas.microsoft.com/office/drawing/2014/main" id="{00000000-0008-0000-0700-000037010000}"/>
            </a:ext>
          </a:extLst>
        </xdr:cNvPr>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12" name="テキスト ボックス 311">
          <a:extLst>
            <a:ext uri="{FF2B5EF4-FFF2-40B4-BE49-F238E27FC236}">
              <a16:creationId xmlns="" xmlns:a16="http://schemas.microsoft.com/office/drawing/2014/main" id="{00000000-0008-0000-0700-000038010000}"/>
            </a:ext>
          </a:extLst>
        </xdr:cNvPr>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13" name="楕円 312">
          <a:extLst>
            <a:ext uri="{FF2B5EF4-FFF2-40B4-BE49-F238E27FC236}">
              <a16:creationId xmlns="" xmlns:a16="http://schemas.microsoft.com/office/drawing/2014/main" id="{00000000-0008-0000-0700-000039010000}"/>
            </a:ext>
          </a:extLst>
        </xdr:cNvPr>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14" name="テキスト ボックス 313">
          <a:extLst>
            <a:ext uri="{FF2B5EF4-FFF2-40B4-BE49-F238E27FC236}">
              <a16:creationId xmlns="" xmlns:a16="http://schemas.microsoft.com/office/drawing/2014/main" id="{00000000-0008-0000-0700-00003A010000}"/>
            </a:ext>
          </a:extLst>
        </xdr:cNvPr>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66726</xdr:rowOff>
    </xdr:from>
    <xdr:to>
      <xdr:col>41</xdr:col>
      <xdr:colOff>101600</xdr:colOff>
      <xdr:row>38</xdr:row>
      <xdr:rowOff>168326</xdr:rowOff>
    </xdr:to>
    <xdr:sp macro="" textlink="">
      <xdr:nvSpPr>
        <xdr:cNvPr id="315" name="楕円 314">
          <a:extLst>
            <a:ext uri="{FF2B5EF4-FFF2-40B4-BE49-F238E27FC236}">
              <a16:creationId xmlns="" xmlns:a16="http://schemas.microsoft.com/office/drawing/2014/main" id="{00000000-0008-0000-0700-00003B010000}"/>
            </a:ext>
          </a:extLst>
        </xdr:cNvPr>
        <xdr:cNvSpPr/>
      </xdr:nvSpPr>
      <xdr:spPr>
        <a:xfrm>
          <a:off x="7810500" y="6581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38</xdr:row>
      <xdr:rowOff>159453</xdr:rowOff>
    </xdr:from>
    <xdr:ext cx="313932" cy="259045"/>
    <xdr:sp macro="" textlink="">
      <xdr:nvSpPr>
        <xdr:cNvPr id="316" name="テキスト ボックス 315">
          <a:extLst>
            <a:ext uri="{FF2B5EF4-FFF2-40B4-BE49-F238E27FC236}">
              <a16:creationId xmlns="" xmlns:a16="http://schemas.microsoft.com/office/drawing/2014/main" id="{00000000-0008-0000-0700-00003C010000}"/>
            </a:ext>
          </a:extLst>
        </xdr:cNvPr>
        <xdr:cNvSpPr txBox="1"/>
      </xdr:nvSpPr>
      <xdr:spPr>
        <a:xfrm>
          <a:off x="7704333" y="66745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17" name="楕円 316">
          <a:extLst>
            <a:ext uri="{FF2B5EF4-FFF2-40B4-BE49-F238E27FC236}">
              <a16:creationId xmlns="" xmlns:a16="http://schemas.microsoft.com/office/drawing/2014/main" id="{00000000-0008-0000-0700-00003D010000}"/>
            </a:ext>
          </a:extLst>
        </xdr:cNvPr>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18" name="テキスト ボックス 317">
          <a:extLst>
            <a:ext uri="{FF2B5EF4-FFF2-40B4-BE49-F238E27FC236}">
              <a16:creationId xmlns="" xmlns:a16="http://schemas.microsoft.com/office/drawing/2014/main" id="{00000000-0008-0000-0700-00003E010000}"/>
            </a:ext>
          </a:extLst>
        </xdr:cNvPr>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a:extLst>
            <a:ext uri="{FF2B5EF4-FFF2-40B4-BE49-F238E27FC236}">
              <a16:creationId xmlns="" xmlns:a16="http://schemas.microsoft.com/office/drawing/2014/main" id="{00000000-0008-0000-0700-000049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a:extLst>
            <a:ext uri="{FF2B5EF4-FFF2-40B4-BE49-F238E27FC236}">
              <a16:creationId xmlns="" xmlns:a16="http://schemas.microsoft.com/office/drawing/2014/main" id="{00000000-0008-0000-0700-00004A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a:extLst>
            <a:ext uri="{FF2B5EF4-FFF2-40B4-BE49-F238E27FC236}">
              <a16:creationId xmlns="" xmlns:a16="http://schemas.microsoft.com/office/drawing/2014/main" id="{00000000-0008-0000-0700-00004B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2" name="テキスト ボックス 331">
          <a:extLst>
            <a:ext uri="{FF2B5EF4-FFF2-40B4-BE49-F238E27FC236}">
              <a16:creationId xmlns="" xmlns:a16="http://schemas.microsoft.com/office/drawing/2014/main" id="{00000000-0008-0000-0700-00004C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 xmlns:a16="http://schemas.microsoft.com/office/drawing/2014/main" id="{00000000-0008-0000-07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4" name="テキスト ボックス 333">
          <a:extLst>
            <a:ext uri="{FF2B5EF4-FFF2-40B4-BE49-F238E27FC236}">
              <a16:creationId xmlns="" xmlns:a16="http://schemas.microsoft.com/office/drawing/2014/main" id="{00000000-0008-0000-0700-00004E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a:extLst>
            <a:ext uri="{FF2B5EF4-FFF2-40B4-BE49-F238E27FC236}">
              <a16:creationId xmlns="" xmlns:a16="http://schemas.microsoft.com/office/drawing/2014/main" id="{00000000-0008-0000-0700-00004F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6" name="テキスト ボックス 335">
          <a:extLst>
            <a:ext uri="{FF2B5EF4-FFF2-40B4-BE49-F238E27FC236}">
              <a16:creationId xmlns="" xmlns:a16="http://schemas.microsoft.com/office/drawing/2014/main" id="{00000000-0008-0000-0700-000050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a:extLst>
            <a:ext uri="{FF2B5EF4-FFF2-40B4-BE49-F238E27FC236}">
              <a16:creationId xmlns="" xmlns:a16="http://schemas.microsoft.com/office/drawing/2014/main" id="{00000000-0008-0000-0700-000051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8" name="テキスト ボックス 337">
          <a:extLst>
            <a:ext uri="{FF2B5EF4-FFF2-40B4-BE49-F238E27FC236}">
              <a16:creationId xmlns="" xmlns:a16="http://schemas.microsoft.com/office/drawing/2014/main" id="{00000000-0008-0000-0700-000052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 xmlns:a16="http://schemas.microsoft.com/office/drawing/2014/main" id="{00000000-0008-0000-07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a:extLst>
            <a:ext uri="{FF2B5EF4-FFF2-40B4-BE49-F238E27FC236}">
              <a16:creationId xmlns="" xmlns:a16="http://schemas.microsoft.com/office/drawing/2014/main" id="{00000000-0008-0000-0700-000054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 xmlns:a16="http://schemas.microsoft.com/office/drawing/2014/main" id="{00000000-0008-0000-07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145288</xdr:rowOff>
    </xdr:from>
    <xdr:to>
      <xdr:col>54</xdr:col>
      <xdr:colOff>189865</xdr:colOff>
      <xdr:row>59</xdr:row>
      <xdr:rowOff>30493</xdr:rowOff>
    </xdr:to>
    <xdr:cxnSp macro="">
      <xdr:nvCxnSpPr>
        <xdr:cNvPr id="342" name="直線コネクタ 341">
          <a:extLst>
            <a:ext uri="{FF2B5EF4-FFF2-40B4-BE49-F238E27FC236}">
              <a16:creationId xmlns="" xmlns:a16="http://schemas.microsoft.com/office/drawing/2014/main" id="{00000000-0008-0000-0700-000056010000}"/>
            </a:ext>
          </a:extLst>
        </xdr:cNvPr>
        <xdr:cNvCxnSpPr/>
      </xdr:nvCxnSpPr>
      <xdr:spPr>
        <a:xfrm flipV="1">
          <a:off x="10475595" y="8546338"/>
          <a:ext cx="1270" cy="1599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34320</xdr:rowOff>
    </xdr:from>
    <xdr:ext cx="469744" cy="259045"/>
    <xdr:sp macro="" textlink="">
      <xdr:nvSpPr>
        <xdr:cNvPr id="343" name="農林水産業費最小値テキスト">
          <a:extLst>
            <a:ext uri="{FF2B5EF4-FFF2-40B4-BE49-F238E27FC236}">
              <a16:creationId xmlns="" xmlns:a16="http://schemas.microsoft.com/office/drawing/2014/main" id="{00000000-0008-0000-0700-000057010000}"/>
            </a:ext>
          </a:extLst>
        </xdr:cNvPr>
        <xdr:cNvSpPr txBox="1"/>
      </xdr:nvSpPr>
      <xdr:spPr>
        <a:xfrm>
          <a:off x="10528300" y="10149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30493</xdr:rowOff>
    </xdr:from>
    <xdr:to>
      <xdr:col>55</xdr:col>
      <xdr:colOff>88900</xdr:colOff>
      <xdr:row>59</xdr:row>
      <xdr:rowOff>30493</xdr:rowOff>
    </xdr:to>
    <xdr:cxnSp macro="">
      <xdr:nvCxnSpPr>
        <xdr:cNvPr id="344" name="直線コネクタ 343">
          <a:extLst>
            <a:ext uri="{FF2B5EF4-FFF2-40B4-BE49-F238E27FC236}">
              <a16:creationId xmlns="" xmlns:a16="http://schemas.microsoft.com/office/drawing/2014/main" id="{00000000-0008-0000-0700-000058010000}"/>
            </a:ext>
          </a:extLst>
        </xdr:cNvPr>
        <xdr:cNvCxnSpPr/>
      </xdr:nvCxnSpPr>
      <xdr:spPr>
        <a:xfrm>
          <a:off x="10388600" y="10146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91965</xdr:rowOff>
    </xdr:from>
    <xdr:ext cx="599010" cy="259045"/>
    <xdr:sp macro="" textlink="">
      <xdr:nvSpPr>
        <xdr:cNvPr id="345" name="農林水産業費最大値テキスト">
          <a:extLst>
            <a:ext uri="{FF2B5EF4-FFF2-40B4-BE49-F238E27FC236}">
              <a16:creationId xmlns="" xmlns:a16="http://schemas.microsoft.com/office/drawing/2014/main" id="{00000000-0008-0000-0700-000059010000}"/>
            </a:ext>
          </a:extLst>
        </xdr:cNvPr>
        <xdr:cNvSpPr txBox="1"/>
      </xdr:nvSpPr>
      <xdr:spPr>
        <a:xfrm>
          <a:off x="10528300" y="8321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127,060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49</xdr:row>
      <xdr:rowOff>145288</xdr:rowOff>
    </xdr:from>
    <xdr:to>
      <xdr:col>55</xdr:col>
      <xdr:colOff>88900</xdr:colOff>
      <xdr:row>49</xdr:row>
      <xdr:rowOff>145288</xdr:rowOff>
    </xdr:to>
    <xdr:cxnSp macro="">
      <xdr:nvCxnSpPr>
        <xdr:cNvPr id="346" name="直線コネクタ 345">
          <a:extLst>
            <a:ext uri="{FF2B5EF4-FFF2-40B4-BE49-F238E27FC236}">
              <a16:creationId xmlns="" xmlns:a16="http://schemas.microsoft.com/office/drawing/2014/main" id="{00000000-0008-0000-0700-00005A010000}"/>
            </a:ext>
          </a:extLst>
        </xdr:cNvPr>
        <xdr:cNvCxnSpPr/>
      </xdr:nvCxnSpPr>
      <xdr:spPr>
        <a:xfrm>
          <a:off x="10388600" y="8546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16078</xdr:rowOff>
    </xdr:from>
    <xdr:to>
      <xdr:col>55</xdr:col>
      <xdr:colOff>0</xdr:colOff>
      <xdr:row>58</xdr:row>
      <xdr:rowOff>28346</xdr:rowOff>
    </xdr:to>
    <xdr:cxnSp macro="">
      <xdr:nvCxnSpPr>
        <xdr:cNvPr id="347" name="直線コネクタ 346">
          <a:extLst>
            <a:ext uri="{FF2B5EF4-FFF2-40B4-BE49-F238E27FC236}">
              <a16:creationId xmlns="" xmlns:a16="http://schemas.microsoft.com/office/drawing/2014/main" id="{00000000-0008-0000-0700-00005B010000}"/>
            </a:ext>
          </a:extLst>
        </xdr:cNvPr>
        <xdr:cNvCxnSpPr/>
      </xdr:nvCxnSpPr>
      <xdr:spPr>
        <a:xfrm>
          <a:off x="9639300" y="9960178"/>
          <a:ext cx="838200" cy="12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23753</xdr:rowOff>
    </xdr:from>
    <xdr:ext cx="534377" cy="259045"/>
    <xdr:sp macro="" textlink="">
      <xdr:nvSpPr>
        <xdr:cNvPr id="348" name="農林水産業費平均値テキスト">
          <a:extLst>
            <a:ext uri="{FF2B5EF4-FFF2-40B4-BE49-F238E27FC236}">
              <a16:creationId xmlns="" xmlns:a16="http://schemas.microsoft.com/office/drawing/2014/main" id="{00000000-0008-0000-0700-00005C010000}"/>
            </a:ext>
          </a:extLst>
        </xdr:cNvPr>
        <xdr:cNvSpPr txBox="1"/>
      </xdr:nvSpPr>
      <xdr:spPr>
        <a:xfrm>
          <a:off x="10528300" y="96249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876</xdr:rowOff>
    </xdr:from>
    <xdr:to>
      <xdr:col>55</xdr:col>
      <xdr:colOff>50800</xdr:colOff>
      <xdr:row>57</xdr:row>
      <xdr:rowOff>102476</xdr:rowOff>
    </xdr:to>
    <xdr:sp macro="" textlink="">
      <xdr:nvSpPr>
        <xdr:cNvPr id="349" name="フローチャート: 判断 348">
          <a:extLst>
            <a:ext uri="{FF2B5EF4-FFF2-40B4-BE49-F238E27FC236}">
              <a16:creationId xmlns="" xmlns:a16="http://schemas.microsoft.com/office/drawing/2014/main" id="{00000000-0008-0000-0700-00005D010000}"/>
            </a:ext>
          </a:extLst>
        </xdr:cNvPr>
        <xdr:cNvSpPr/>
      </xdr:nvSpPr>
      <xdr:spPr>
        <a:xfrm>
          <a:off x="10426700" y="9773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8801</xdr:rowOff>
    </xdr:from>
    <xdr:to>
      <xdr:col>50</xdr:col>
      <xdr:colOff>114300</xdr:colOff>
      <xdr:row>58</xdr:row>
      <xdr:rowOff>16078</xdr:rowOff>
    </xdr:to>
    <xdr:cxnSp macro="">
      <xdr:nvCxnSpPr>
        <xdr:cNvPr id="350" name="直線コネクタ 349">
          <a:extLst>
            <a:ext uri="{FF2B5EF4-FFF2-40B4-BE49-F238E27FC236}">
              <a16:creationId xmlns="" xmlns:a16="http://schemas.microsoft.com/office/drawing/2014/main" id="{00000000-0008-0000-0700-00005E010000}"/>
            </a:ext>
          </a:extLst>
        </xdr:cNvPr>
        <xdr:cNvCxnSpPr/>
      </xdr:nvCxnSpPr>
      <xdr:spPr>
        <a:xfrm>
          <a:off x="8750300" y="9952901"/>
          <a:ext cx="889000" cy="7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35192</xdr:rowOff>
    </xdr:from>
    <xdr:to>
      <xdr:col>50</xdr:col>
      <xdr:colOff>165100</xdr:colOff>
      <xdr:row>57</xdr:row>
      <xdr:rowOff>136792</xdr:rowOff>
    </xdr:to>
    <xdr:sp macro="" textlink="">
      <xdr:nvSpPr>
        <xdr:cNvPr id="351" name="フローチャート: 判断 350">
          <a:extLst>
            <a:ext uri="{FF2B5EF4-FFF2-40B4-BE49-F238E27FC236}">
              <a16:creationId xmlns="" xmlns:a16="http://schemas.microsoft.com/office/drawing/2014/main" id="{00000000-0008-0000-0700-00005F010000}"/>
            </a:ext>
          </a:extLst>
        </xdr:cNvPr>
        <xdr:cNvSpPr/>
      </xdr:nvSpPr>
      <xdr:spPr>
        <a:xfrm>
          <a:off x="9588500" y="9807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153319</xdr:rowOff>
    </xdr:from>
    <xdr:ext cx="534377" cy="259045"/>
    <xdr:sp macro="" textlink="">
      <xdr:nvSpPr>
        <xdr:cNvPr id="352" name="テキスト ボックス 351">
          <a:extLst>
            <a:ext uri="{FF2B5EF4-FFF2-40B4-BE49-F238E27FC236}">
              <a16:creationId xmlns="" xmlns:a16="http://schemas.microsoft.com/office/drawing/2014/main" id="{00000000-0008-0000-0700-000060010000}"/>
            </a:ext>
          </a:extLst>
        </xdr:cNvPr>
        <xdr:cNvSpPr txBox="1"/>
      </xdr:nvSpPr>
      <xdr:spPr>
        <a:xfrm>
          <a:off x="9372111" y="9583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8801</xdr:rowOff>
    </xdr:from>
    <xdr:to>
      <xdr:col>45</xdr:col>
      <xdr:colOff>177800</xdr:colOff>
      <xdr:row>58</xdr:row>
      <xdr:rowOff>57061</xdr:rowOff>
    </xdr:to>
    <xdr:cxnSp macro="">
      <xdr:nvCxnSpPr>
        <xdr:cNvPr id="353" name="直線コネクタ 352">
          <a:extLst>
            <a:ext uri="{FF2B5EF4-FFF2-40B4-BE49-F238E27FC236}">
              <a16:creationId xmlns="" xmlns:a16="http://schemas.microsoft.com/office/drawing/2014/main" id="{00000000-0008-0000-0700-000061010000}"/>
            </a:ext>
          </a:extLst>
        </xdr:cNvPr>
        <xdr:cNvCxnSpPr/>
      </xdr:nvCxnSpPr>
      <xdr:spPr>
        <a:xfrm flipV="1">
          <a:off x="7861300" y="9952901"/>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68135</xdr:rowOff>
    </xdr:from>
    <xdr:to>
      <xdr:col>46</xdr:col>
      <xdr:colOff>38100</xdr:colOff>
      <xdr:row>57</xdr:row>
      <xdr:rowOff>169735</xdr:rowOff>
    </xdr:to>
    <xdr:sp macro="" textlink="">
      <xdr:nvSpPr>
        <xdr:cNvPr id="354" name="フローチャート: 判断 353">
          <a:extLst>
            <a:ext uri="{FF2B5EF4-FFF2-40B4-BE49-F238E27FC236}">
              <a16:creationId xmlns="" xmlns:a16="http://schemas.microsoft.com/office/drawing/2014/main" id="{00000000-0008-0000-0700-000062010000}"/>
            </a:ext>
          </a:extLst>
        </xdr:cNvPr>
        <xdr:cNvSpPr/>
      </xdr:nvSpPr>
      <xdr:spPr>
        <a:xfrm>
          <a:off x="8699500" y="984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14812</xdr:rowOff>
    </xdr:from>
    <xdr:ext cx="534377" cy="259045"/>
    <xdr:sp macro="" textlink="">
      <xdr:nvSpPr>
        <xdr:cNvPr id="355" name="テキスト ボックス 354">
          <a:extLst>
            <a:ext uri="{FF2B5EF4-FFF2-40B4-BE49-F238E27FC236}">
              <a16:creationId xmlns="" xmlns:a16="http://schemas.microsoft.com/office/drawing/2014/main" id="{00000000-0008-0000-0700-000063010000}"/>
            </a:ext>
          </a:extLst>
        </xdr:cNvPr>
        <xdr:cNvSpPr txBox="1"/>
      </xdr:nvSpPr>
      <xdr:spPr>
        <a:xfrm>
          <a:off x="8483111" y="9616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51676</xdr:rowOff>
    </xdr:from>
    <xdr:to>
      <xdr:col>41</xdr:col>
      <xdr:colOff>50800</xdr:colOff>
      <xdr:row>58</xdr:row>
      <xdr:rowOff>57061</xdr:rowOff>
    </xdr:to>
    <xdr:cxnSp macro="">
      <xdr:nvCxnSpPr>
        <xdr:cNvPr id="356" name="直線コネクタ 355">
          <a:extLst>
            <a:ext uri="{FF2B5EF4-FFF2-40B4-BE49-F238E27FC236}">
              <a16:creationId xmlns="" xmlns:a16="http://schemas.microsoft.com/office/drawing/2014/main" id="{00000000-0008-0000-0700-000064010000}"/>
            </a:ext>
          </a:extLst>
        </xdr:cNvPr>
        <xdr:cNvCxnSpPr/>
      </xdr:nvCxnSpPr>
      <xdr:spPr>
        <a:xfrm>
          <a:off x="6972300" y="9995776"/>
          <a:ext cx="889000" cy="5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72860</xdr:rowOff>
    </xdr:from>
    <xdr:to>
      <xdr:col>41</xdr:col>
      <xdr:colOff>101600</xdr:colOff>
      <xdr:row>58</xdr:row>
      <xdr:rowOff>3010</xdr:rowOff>
    </xdr:to>
    <xdr:sp macro="" textlink="">
      <xdr:nvSpPr>
        <xdr:cNvPr id="357" name="フローチャート: 判断 356">
          <a:extLst>
            <a:ext uri="{FF2B5EF4-FFF2-40B4-BE49-F238E27FC236}">
              <a16:creationId xmlns="" xmlns:a16="http://schemas.microsoft.com/office/drawing/2014/main" id="{00000000-0008-0000-0700-000065010000}"/>
            </a:ext>
          </a:extLst>
        </xdr:cNvPr>
        <xdr:cNvSpPr/>
      </xdr:nvSpPr>
      <xdr:spPr>
        <a:xfrm>
          <a:off x="7810500" y="9845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19537</xdr:rowOff>
    </xdr:from>
    <xdr:ext cx="534377" cy="259045"/>
    <xdr:sp macro="" textlink="">
      <xdr:nvSpPr>
        <xdr:cNvPr id="358" name="テキスト ボックス 357">
          <a:extLst>
            <a:ext uri="{FF2B5EF4-FFF2-40B4-BE49-F238E27FC236}">
              <a16:creationId xmlns="" xmlns:a16="http://schemas.microsoft.com/office/drawing/2014/main" id="{00000000-0008-0000-0700-000066010000}"/>
            </a:ext>
          </a:extLst>
        </xdr:cNvPr>
        <xdr:cNvSpPr txBox="1"/>
      </xdr:nvSpPr>
      <xdr:spPr>
        <a:xfrm>
          <a:off x="7594111" y="9620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24105</xdr:rowOff>
    </xdr:from>
    <xdr:to>
      <xdr:col>36</xdr:col>
      <xdr:colOff>165100</xdr:colOff>
      <xdr:row>57</xdr:row>
      <xdr:rowOff>125705</xdr:rowOff>
    </xdr:to>
    <xdr:sp macro="" textlink="">
      <xdr:nvSpPr>
        <xdr:cNvPr id="359" name="フローチャート: 判断 358">
          <a:extLst>
            <a:ext uri="{FF2B5EF4-FFF2-40B4-BE49-F238E27FC236}">
              <a16:creationId xmlns="" xmlns:a16="http://schemas.microsoft.com/office/drawing/2014/main" id="{00000000-0008-0000-0700-000067010000}"/>
            </a:ext>
          </a:extLst>
        </xdr:cNvPr>
        <xdr:cNvSpPr/>
      </xdr:nvSpPr>
      <xdr:spPr>
        <a:xfrm>
          <a:off x="6921500" y="9796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142232</xdr:rowOff>
    </xdr:from>
    <xdr:ext cx="534377" cy="259045"/>
    <xdr:sp macro="" textlink="">
      <xdr:nvSpPr>
        <xdr:cNvPr id="360" name="テキスト ボックス 359">
          <a:extLst>
            <a:ext uri="{FF2B5EF4-FFF2-40B4-BE49-F238E27FC236}">
              <a16:creationId xmlns="" xmlns:a16="http://schemas.microsoft.com/office/drawing/2014/main" id="{00000000-0008-0000-0700-000068010000}"/>
            </a:ext>
          </a:extLst>
        </xdr:cNvPr>
        <xdr:cNvSpPr txBox="1"/>
      </xdr:nvSpPr>
      <xdr:spPr>
        <a:xfrm>
          <a:off x="6705111" y="9571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 xmlns:a16="http://schemas.microsoft.com/office/drawing/2014/main" id="{00000000-0008-0000-07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 xmlns:a16="http://schemas.microsoft.com/office/drawing/2014/main" id="{00000000-0008-0000-07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 xmlns:a16="http://schemas.microsoft.com/office/drawing/2014/main" id="{00000000-0008-0000-07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 xmlns:a16="http://schemas.microsoft.com/office/drawing/2014/main" id="{00000000-0008-0000-07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 xmlns:a16="http://schemas.microsoft.com/office/drawing/2014/main" id="{00000000-0008-0000-07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148996</xdr:rowOff>
    </xdr:from>
    <xdr:to>
      <xdr:col>55</xdr:col>
      <xdr:colOff>50800</xdr:colOff>
      <xdr:row>58</xdr:row>
      <xdr:rowOff>79146</xdr:rowOff>
    </xdr:to>
    <xdr:sp macro="" textlink="">
      <xdr:nvSpPr>
        <xdr:cNvPr id="366" name="楕円 365">
          <a:extLst>
            <a:ext uri="{FF2B5EF4-FFF2-40B4-BE49-F238E27FC236}">
              <a16:creationId xmlns="" xmlns:a16="http://schemas.microsoft.com/office/drawing/2014/main" id="{00000000-0008-0000-0700-00006E010000}"/>
            </a:ext>
          </a:extLst>
        </xdr:cNvPr>
        <xdr:cNvSpPr/>
      </xdr:nvSpPr>
      <xdr:spPr>
        <a:xfrm>
          <a:off x="10426700" y="9921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127423</xdr:rowOff>
    </xdr:from>
    <xdr:ext cx="534377" cy="259045"/>
    <xdr:sp macro="" textlink="">
      <xdr:nvSpPr>
        <xdr:cNvPr id="367" name="農林水産業費該当値テキスト">
          <a:extLst>
            <a:ext uri="{FF2B5EF4-FFF2-40B4-BE49-F238E27FC236}">
              <a16:creationId xmlns="" xmlns:a16="http://schemas.microsoft.com/office/drawing/2014/main" id="{00000000-0008-0000-0700-00006F010000}"/>
            </a:ext>
          </a:extLst>
        </xdr:cNvPr>
        <xdr:cNvSpPr txBox="1"/>
      </xdr:nvSpPr>
      <xdr:spPr>
        <a:xfrm>
          <a:off x="10528300" y="9900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136728</xdr:rowOff>
    </xdr:from>
    <xdr:to>
      <xdr:col>50</xdr:col>
      <xdr:colOff>165100</xdr:colOff>
      <xdr:row>58</xdr:row>
      <xdr:rowOff>66878</xdr:rowOff>
    </xdr:to>
    <xdr:sp macro="" textlink="">
      <xdr:nvSpPr>
        <xdr:cNvPr id="368" name="楕円 367">
          <a:extLst>
            <a:ext uri="{FF2B5EF4-FFF2-40B4-BE49-F238E27FC236}">
              <a16:creationId xmlns="" xmlns:a16="http://schemas.microsoft.com/office/drawing/2014/main" id="{00000000-0008-0000-0700-000070010000}"/>
            </a:ext>
          </a:extLst>
        </xdr:cNvPr>
        <xdr:cNvSpPr/>
      </xdr:nvSpPr>
      <xdr:spPr>
        <a:xfrm>
          <a:off x="9588500" y="9909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58005</xdr:rowOff>
    </xdr:from>
    <xdr:ext cx="534377" cy="259045"/>
    <xdr:sp macro="" textlink="">
      <xdr:nvSpPr>
        <xdr:cNvPr id="369" name="テキスト ボックス 368">
          <a:extLst>
            <a:ext uri="{FF2B5EF4-FFF2-40B4-BE49-F238E27FC236}">
              <a16:creationId xmlns="" xmlns:a16="http://schemas.microsoft.com/office/drawing/2014/main" id="{00000000-0008-0000-0700-000071010000}"/>
            </a:ext>
          </a:extLst>
        </xdr:cNvPr>
        <xdr:cNvSpPr txBox="1"/>
      </xdr:nvSpPr>
      <xdr:spPr>
        <a:xfrm>
          <a:off x="9372111" y="10002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129451</xdr:rowOff>
    </xdr:from>
    <xdr:to>
      <xdr:col>46</xdr:col>
      <xdr:colOff>38100</xdr:colOff>
      <xdr:row>58</xdr:row>
      <xdr:rowOff>59601</xdr:rowOff>
    </xdr:to>
    <xdr:sp macro="" textlink="">
      <xdr:nvSpPr>
        <xdr:cNvPr id="370" name="楕円 369">
          <a:extLst>
            <a:ext uri="{FF2B5EF4-FFF2-40B4-BE49-F238E27FC236}">
              <a16:creationId xmlns="" xmlns:a16="http://schemas.microsoft.com/office/drawing/2014/main" id="{00000000-0008-0000-0700-000072010000}"/>
            </a:ext>
          </a:extLst>
        </xdr:cNvPr>
        <xdr:cNvSpPr/>
      </xdr:nvSpPr>
      <xdr:spPr>
        <a:xfrm>
          <a:off x="8699500" y="9902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50728</xdr:rowOff>
    </xdr:from>
    <xdr:ext cx="534377" cy="259045"/>
    <xdr:sp macro="" textlink="">
      <xdr:nvSpPr>
        <xdr:cNvPr id="371" name="テキスト ボックス 370">
          <a:extLst>
            <a:ext uri="{FF2B5EF4-FFF2-40B4-BE49-F238E27FC236}">
              <a16:creationId xmlns="" xmlns:a16="http://schemas.microsoft.com/office/drawing/2014/main" id="{00000000-0008-0000-0700-000073010000}"/>
            </a:ext>
          </a:extLst>
        </xdr:cNvPr>
        <xdr:cNvSpPr txBox="1"/>
      </xdr:nvSpPr>
      <xdr:spPr>
        <a:xfrm>
          <a:off x="8483111" y="9994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6261</xdr:rowOff>
    </xdr:from>
    <xdr:to>
      <xdr:col>41</xdr:col>
      <xdr:colOff>101600</xdr:colOff>
      <xdr:row>58</xdr:row>
      <xdr:rowOff>107861</xdr:rowOff>
    </xdr:to>
    <xdr:sp macro="" textlink="">
      <xdr:nvSpPr>
        <xdr:cNvPr id="372" name="楕円 371">
          <a:extLst>
            <a:ext uri="{FF2B5EF4-FFF2-40B4-BE49-F238E27FC236}">
              <a16:creationId xmlns="" xmlns:a16="http://schemas.microsoft.com/office/drawing/2014/main" id="{00000000-0008-0000-0700-000074010000}"/>
            </a:ext>
          </a:extLst>
        </xdr:cNvPr>
        <xdr:cNvSpPr/>
      </xdr:nvSpPr>
      <xdr:spPr>
        <a:xfrm>
          <a:off x="7810500" y="995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98988</xdr:rowOff>
    </xdr:from>
    <xdr:ext cx="534377" cy="259045"/>
    <xdr:sp macro="" textlink="">
      <xdr:nvSpPr>
        <xdr:cNvPr id="373" name="テキスト ボックス 372">
          <a:extLst>
            <a:ext uri="{FF2B5EF4-FFF2-40B4-BE49-F238E27FC236}">
              <a16:creationId xmlns="" xmlns:a16="http://schemas.microsoft.com/office/drawing/2014/main" id="{00000000-0008-0000-0700-000075010000}"/>
            </a:ext>
          </a:extLst>
        </xdr:cNvPr>
        <xdr:cNvSpPr txBox="1"/>
      </xdr:nvSpPr>
      <xdr:spPr>
        <a:xfrm>
          <a:off x="7594111" y="10043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876</xdr:rowOff>
    </xdr:from>
    <xdr:to>
      <xdr:col>36</xdr:col>
      <xdr:colOff>165100</xdr:colOff>
      <xdr:row>58</xdr:row>
      <xdr:rowOff>102476</xdr:rowOff>
    </xdr:to>
    <xdr:sp macro="" textlink="">
      <xdr:nvSpPr>
        <xdr:cNvPr id="374" name="楕円 373">
          <a:extLst>
            <a:ext uri="{FF2B5EF4-FFF2-40B4-BE49-F238E27FC236}">
              <a16:creationId xmlns="" xmlns:a16="http://schemas.microsoft.com/office/drawing/2014/main" id="{00000000-0008-0000-0700-000076010000}"/>
            </a:ext>
          </a:extLst>
        </xdr:cNvPr>
        <xdr:cNvSpPr/>
      </xdr:nvSpPr>
      <xdr:spPr>
        <a:xfrm>
          <a:off x="6921500" y="994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93603</xdr:rowOff>
    </xdr:from>
    <xdr:ext cx="534377" cy="259045"/>
    <xdr:sp macro="" textlink="">
      <xdr:nvSpPr>
        <xdr:cNvPr id="375" name="テキスト ボックス 374">
          <a:extLst>
            <a:ext uri="{FF2B5EF4-FFF2-40B4-BE49-F238E27FC236}">
              <a16:creationId xmlns="" xmlns:a16="http://schemas.microsoft.com/office/drawing/2014/main" id="{00000000-0008-0000-0700-000077010000}"/>
            </a:ext>
          </a:extLst>
        </xdr:cNvPr>
        <xdr:cNvSpPr txBox="1"/>
      </xdr:nvSpPr>
      <xdr:spPr>
        <a:xfrm>
          <a:off x="6705111" y="10037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 xmlns:a16="http://schemas.microsoft.com/office/drawing/2014/main"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 xmlns:a16="http://schemas.microsoft.com/office/drawing/2014/main" id="{00000000-0008-0000-07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 xmlns:a16="http://schemas.microsoft.com/office/drawing/2014/main" id="{00000000-0008-0000-07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 xmlns:a16="http://schemas.microsoft.com/office/drawing/2014/main" id="{00000000-0008-0000-07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 xmlns:a16="http://schemas.microsoft.com/office/drawing/2014/main" id="{00000000-0008-0000-07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 xmlns:a16="http://schemas.microsoft.com/office/drawing/2014/main" id="{00000000-0008-0000-07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 xmlns:a16="http://schemas.microsoft.com/office/drawing/2014/main" id="{00000000-0008-0000-07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 xmlns:a16="http://schemas.microsoft.com/office/drawing/2014/main" id="{00000000-0008-0000-07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 xmlns:a16="http://schemas.microsoft.com/office/drawing/2014/main" id="{00000000-0008-0000-07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 xmlns:a16="http://schemas.microsoft.com/office/drawing/2014/main" id="{00000000-0008-0000-07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a:extLst>
            <a:ext uri="{FF2B5EF4-FFF2-40B4-BE49-F238E27FC236}">
              <a16:creationId xmlns="" xmlns:a16="http://schemas.microsoft.com/office/drawing/2014/main" id="{00000000-0008-0000-0700-000082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a:extLst>
            <a:ext uri="{FF2B5EF4-FFF2-40B4-BE49-F238E27FC236}">
              <a16:creationId xmlns="" xmlns:a16="http://schemas.microsoft.com/office/drawing/2014/main" id="{00000000-0008-0000-0700-000083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a:extLst>
            <a:ext uri="{FF2B5EF4-FFF2-40B4-BE49-F238E27FC236}">
              <a16:creationId xmlns="" xmlns:a16="http://schemas.microsoft.com/office/drawing/2014/main" id="{00000000-0008-0000-0700-000084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a:extLst>
            <a:ext uri="{FF2B5EF4-FFF2-40B4-BE49-F238E27FC236}">
              <a16:creationId xmlns="" xmlns:a16="http://schemas.microsoft.com/office/drawing/2014/main" id="{00000000-0008-0000-0700-000085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 xmlns:a16="http://schemas.microsoft.com/office/drawing/2014/main" id="{00000000-0008-0000-07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1" name="テキスト ボックス 390">
          <a:extLst>
            <a:ext uri="{FF2B5EF4-FFF2-40B4-BE49-F238E27FC236}">
              <a16:creationId xmlns="" xmlns:a16="http://schemas.microsoft.com/office/drawing/2014/main" id="{00000000-0008-0000-0700-000087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a:extLst>
            <a:ext uri="{FF2B5EF4-FFF2-40B4-BE49-F238E27FC236}">
              <a16:creationId xmlns="" xmlns:a16="http://schemas.microsoft.com/office/drawing/2014/main" id="{00000000-0008-0000-0700-000088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3" name="テキスト ボックス 392">
          <a:extLst>
            <a:ext uri="{FF2B5EF4-FFF2-40B4-BE49-F238E27FC236}">
              <a16:creationId xmlns="" xmlns:a16="http://schemas.microsoft.com/office/drawing/2014/main" id="{00000000-0008-0000-0700-000089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a:extLst>
            <a:ext uri="{FF2B5EF4-FFF2-40B4-BE49-F238E27FC236}">
              <a16:creationId xmlns="" xmlns:a16="http://schemas.microsoft.com/office/drawing/2014/main" id="{00000000-0008-0000-0700-00008A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5" name="テキスト ボックス 394">
          <a:extLst>
            <a:ext uri="{FF2B5EF4-FFF2-40B4-BE49-F238E27FC236}">
              <a16:creationId xmlns="" xmlns:a16="http://schemas.microsoft.com/office/drawing/2014/main" id="{00000000-0008-0000-0700-00008B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 xmlns:a16="http://schemas.microsoft.com/office/drawing/2014/main" id="{00000000-0008-0000-07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 xmlns:a16="http://schemas.microsoft.com/office/drawing/2014/main" id="{00000000-0008-0000-0700-00008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a:extLst>
            <a:ext uri="{FF2B5EF4-FFF2-40B4-BE49-F238E27FC236}">
              <a16:creationId xmlns="" xmlns:a16="http://schemas.microsoft.com/office/drawing/2014/main" id="{00000000-0008-0000-07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130728</xdr:rowOff>
    </xdr:from>
    <xdr:to>
      <xdr:col>54</xdr:col>
      <xdr:colOff>189865</xdr:colOff>
      <xdr:row>79</xdr:row>
      <xdr:rowOff>24124</xdr:rowOff>
    </xdr:to>
    <xdr:cxnSp macro="">
      <xdr:nvCxnSpPr>
        <xdr:cNvPr id="399" name="直線コネクタ 398">
          <a:extLst>
            <a:ext uri="{FF2B5EF4-FFF2-40B4-BE49-F238E27FC236}">
              <a16:creationId xmlns="" xmlns:a16="http://schemas.microsoft.com/office/drawing/2014/main" id="{00000000-0008-0000-0700-00008F010000}"/>
            </a:ext>
          </a:extLst>
        </xdr:cNvPr>
        <xdr:cNvCxnSpPr/>
      </xdr:nvCxnSpPr>
      <xdr:spPr>
        <a:xfrm flipV="1">
          <a:off x="10475595" y="11960778"/>
          <a:ext cx="1270" cy="1607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27951</xdr:rowOff>
    </xdr:from>
    <xdr:ext cx="469744" cy="259045"/>
    <xdr:sp macro="" textlink="">
      <xdr:nvSpPr>
        <xdr:cNvPr id="400" name="商工費最小値テキスト">
          <a:extLst>
            <a:ext uri="{FF2B5EF4-FFF2-40B4-BE49-F238E27FC236}">
              <a16:creationId xmlns="" xmlns:a16="http://schemas.microsoft.com/office/drawing/2014/main" id="{00000000-0008-0000-0700-000090010000}"/>
            </a:ext>
          </a:extLst>
        </xdr:cNvPr>
        <xdr:cNvSpPr txBox="1"/>
      </xdr:nvSpPr>
      <xdr:spPr>
        <a:xfrm>
          <a:off x="10528300" y="13572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24124</xdr:rowOff>
    </xdr:from>
    <xdr:to>
      <xdr:col>55</xdr:col>
      <xdr:colOff>88900</xdr:colOff>
      <xdr:row>79</xdr:row>
      <xdr:rowOff>24124</xdr:rowOff>
    </xdr:to>
    <xdr:cxnSp macro="">
      <xdr:nvCxnSpPr>
        <xdr:cNvPr id="401" name="直線コネクタ 400">
          <a:extLst>
            <a:ext uri="{FF2B5EF4-FFF2-40B4-BE49-F238E27FC236}">
              <a16:creationId xmlns="" xmlns:a16="http://schemas.microsoft.com/office/drawing/2014/main" id="{00000000-0008-0000-0700-000091010000}"/>
            </a:ext>
          </a:extLst>
        </xdr:cNvPr>
        <xdr:cNvCxnSpPr/>
      </xdr:nvCxnSpPr>
      <xdr:spPr>
        <a:xfrm>
          <a:off x="10388600" y="13568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77405</xdr:rowOff>
    </xdr:from>
    <xdr:ext cx="534377" cy="259045"/>
    <xdr:sp macro="" textlink="">
      <xdr:nvSpPr>
        <xdr:cNvPr id="402" name="商工費最大値テキスト">
          <a:extLst>
            <a:ext uri="{FF2B5EF4-FFF2-40B4-BE49-F238E27FC236}">
              <a16:creationId xmlns="" xmlns:a16="http://schemas.microsoft.com/office/drawing/2014/main" id="{00000000-0008-0000-0700-000092010000}"/>
            </a:ext>
          </a:extLst>
        </xdr:cNvPr>
        <xdr:cNvSpPr txBox="1"/>
      </xdr:nvSpPr>
      <xdr:spPr>
        <a:xfrm>
          <a:off x="10528300" y="11736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85,471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130728</xdr:rowOff>
    </xdr:from>
    <xdr:to>
      <xdr:col>55</xdr:col>
      <xdr:colOff>88900</xdr:colOff>
      <xdr:row>69</xdr:row>
      <xdr:rowOff>130728</xdr:rowOff>
    </xdr:to>
    <xdr:cxnSp macro="">
      <xdr:nvCxnSpPr>
        <xdr:cNvPr id="403" name="直線コネクタ 402">
          <a:extLst>
            <a:ext uri="{FF2B5EF4-FFF2-40B4-BE49-F238E27FC236}">
              <a16:creationId xmlns="" xmlns:a16="http://schemas.microsoft.com/office/drawing/2014/main" id="{00000000-0008-0000-0700-000093010000}"/>
            </a:ext>
          </a:extLst>
        </xdr:cNvPr>
        <xdr:cNvCxnSpPr/>
      </xdr:nvCxnSpPr>
      <xdr:spPr>
        <a:xfrm>
          <a:off x="10388600" y="11960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89884</xdr:rowOff>
    </xdr:from>
    <xdr:to>
      <xdr:col>55</xdr:col>
      <xdr:colOff>0</xdr:colOff>
      <xdr:row>78</xdr:row>
      <xdr:rowOff>152673</xdr:rowOff>
    </xdr:to>
    <xdr:cxnSp macro="">
      <xdr:nvCxnSpPr>
        <xdr:cNvPr id="404" name="直線コネクタ 403">
          <a:extLst>
            <a:ext uri="{FF2B5EF4-FFF2-40B4-BE49-F238E27FC236}">
              <a16:creationId xmlns="" xmlns:a16="http://schemas.microsoft.com/office/drawing/2014/main" id="{00000000-0008-0000-0700-000094010000}"/>
            </a:ext>
          </a:extLst>
        </xdr:cNvPr>
        <xdr:cNvCxnSpPr/>
      </xdr:nvCxnSpPr>
      <xdr:spPr>
        <a:xfrm>
          <a:off x="9639300" y="13462984"/>
          <a:ext cx="838200" cy="62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15860</xdr:rowOff>
    </xdr:from>
    <xdr:ext cx="534377" cy="259045"/>
    <xdr:sp macro="" textlink="">
      <xdr:nvSpPr>
        <xdr:cNvPr id="405" name="商工費平均値テキスト">
          <a:extLst>
            <a:ext uri="{FF2B5EF4-FFF2-40B4-BE49-F238E27FC236}">
              <a16:creationId xmlns="" xmlns:a16="http://schemas.microsoft.com/office/drawing/2014/main" id="{00000000-0008-0000-0700-000095010000}"/>
            </a:ext>
          </a:extLst>
        </xdr:cNvPr>
        <xdr:cNvSpPr txBox="1"/>
      </xdr:nvSpPr>
      <xdr:spPr>
        <a:xfrm>
          <a:off x="10528300" y="130460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164433</xdr:rowOff>
    </xdr:from>
    <xdr:to>
      <xdr:col>55</xdr:col>
      <xdr:colOff>50800</xdr:colOff>
      <xdr:row>77</xdr:row>
      <xdr:rowOff>94583</xdr:rowOff>
    </xdr:to>
    <xdr:sp macro="" textlink="">
      <xdr:nvSpPr>
        <xdr:cNvPr id="406" name="フローチャート: 判断 405">
          <a:extLst>
            <a:ext uri="{FF2B5EF4-FFF2-40B4-BE49-F238E27FC236}">
              <a16:creationId xmlns="" xmlns:a16="http://schemas.microsoft.com/office/drawing/2014/main" id="{00000000-0008-0000-0700-000096010000}"/>
            </a:ext>
          </a:extLst>
        </xdr:cNvPr>
        <xdr:cNvSpPr/>
      </xdr:nvSpPr>
      <xdr:spPr>
        <a:xfrm>
          <a:off x="10426700" y="1319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89884</xdr:rowOff>
    </xdr:from>
    <xdr:to>
      <xdr:col>50</xdr:col>
      <xdr:colOff>114300</xdr:colOff>
      <xdr:row>78</xdr:row>
      <xdr:rowOff>148177</xdr:rowOff>
    </xdr:to>
    <xdr:cxnSp macro="">
      <xdr:nvCxnSpPr>
        <xdr:cNvPr id="407" name="直線コネクタ 406">
          <a:extLst>
            <a:ext uri="{FF2B5EF4-FFF2-40B4-BE49-F238E27FC236}">
              <a16:creationId xmlns="" xmlns:a16="http://schemas.microsoft.com/office/drawing/2014/main" id="{00000000-0008-0000-0700-000097010000}"/>
            </a:ext>
          </a:extLst>
        </xdr:cNvPr>
        <xdr:cNvCxnSpPr/>
      </xdr:nvCxnSpPr>
      <xdr:spPr>
        <a:xfrm flipV="1">
          <a:off x="8750300" y="13462984"/>
          <a:ext cx="889000" cy="58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100788</xdr:rowOff>
    </xdr:from>
    <xdr:to>
      <xdr:col>50</xdr:col>
      <xdr:colOff>165100</xdr:colOff>
      <xdr:row>77</xdr:row>
      <xdr:rowOff>30938</xdr:rowOff>
    </xdr:to>
    <xdr:sp macro="" textlink="">
      <xdr:nvSpPr>
        <xdr:cNvPr id="408" name="フローチャート: 判断 407">
          <a:extLst>
            <a:ext uri="{FF2B5EF4-FFF2-40B4-BE49-F238E27FC236}">
              <a16:creationId xmlns="" xmlns:a16="http://schemas.microsoft.com/office/drawing/2014/main" id="{00000000-0008-0000-0700-000098010000}"/>
            </a:ext>
          </a:extLst>
        </xdr:cNvPr>
        <xdr:cNvSpPr/>
      </xdr:nvSpPr>
      <xdr:spPr>
        <a:xfrm>
          <a:off x="9588500" y="1313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47464</xdr:rowOff>
    </xdr:from>
    <xdr:ext cx="534377" cy="259045"/>
    <xdr:sp macro="" textlink="">
      <xdr:nvSpPr>
        <xdr:cNvPr id="409" name="テキスト ボックス 408">
          <a:extLst>
            <a:ext uri="{FF2B5EF4-FFF2-40B4-BE49-F238E27FC236}">
              <a16:creationId xmlns="" xmlns:a16="http://schemas.microsoft.com/office/drawing/2014/main" id="{00000000-0008-0000-0700-000099010000}"/>
            </a:ext>
          </a:extLst>
        </xdr:cNvPr>
        <xdr:cNvSpPr txBox="1"/>
      </xdr:nvSpPr>
      <xdr:spPr>
        <a:xfrm>
          <a:off x="9372111" y="12906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23324</xdr:rowOff>
    </xdr:from>
    <xdr:to>
      <xdr:col>45</xdr:col>
      <xdr:colOff>177800</xdr:colOff>
      <xdr:row>78</xdr:row>
      <xdr:rowOff>148177</xdr:rowOff>
    </xdr:to>
    <xdr:cxnSp macro="">
      <xdr:nvCxnSpPr>
        <xdr:cNvPr id="410" name="直線コネクタ 409">
          <a:extLst>
            <a:ext uri="{FF2B5EF4-FFF2-40B4-BE49-F238E27FC236}">
              <a16:creationId xmlns="" xmlns:a16="http://schemas.microsoft.com/office/drawing/2014/main" id="{00000000-0008-0000-0700-00009A010000}"/>
            </a:ext>
          </a:extLst>
        </xdr:cNvPr>
        <xdr:cNvCxnSpPr/>
      </xdr:nvCxnSpPr>
      <xdr:spPr>
        <a:xfrm>
          <a:off x="7861300" y="13396424"/>
          <a:ext cx="889000" cy="124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137801</xdr:rowOff>
    </xdr:from>
    <xdr:to>
      <xdr:col>46</xdr:col>
      <xdr:colOff>38100</xdr:colOff>
      <xdr:row>77</xdr:row>
      <xdr:rowOff>67951</xdr:rowOff>
    </xdr:to>
    <xdr:sp macro="" textlink="">
      <xdr:nvSpPr>
        <xdr:cNvPr id="411" name="フローチャート: 判断 410">
          <a:extLst>
            <a:ext uri="{FF2B5EF4-FFF2-40B4-BE49-F238E27FC236}">
              <a16:creationId xmlns="" xmlns:a16="http://schemas.microsoft.com/office/drawing/2014/main" id="{00000000-0008-0000-0700-00009B010000}"/>
            </a:ext>
          </a:extLst>
        </xdr:cNvPr>
        <xdr:cNvSpPr/>
      </xdr:nvSpPr>
      <xdr:spPr>
        <a:xfrm>
          <a:off x="8699500" y="13168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84479</xdr:rowOff>
    </xdr:from>
    <xdr:ext cx="534377" cy="259045"/>
    <xdr:sp macro="" textlink="">
      <xdr:nvSpPr>
        <xdr:cNvPr id="412" name="テキスト ボックス 411">
          <a:extLst>
            <a:ext uri="{FF2B5EF4-FFF2-40B4-BE49-F238E27FC236}">
              <a16:creationId xmlns="" xmlns:a16="http://schemas.microsoft.com/office/drawing/2014/main" id="{00000000-0008-0000-0700-00009C010000}"/>
            </a:ext>
          </a:extLst>
        </xdr:cNvPr>
        <xdr:cNvSpPr txBox="1"/>
      </xdr:nvSpPr>
      <xdr:spPr>
        <a:xfrm>
          <a:off x="8483111" y="12943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23324</xdr:rowOff>
    </xdr:from>
    <xdr:to>
      <xdr:col>41</xdr:col>
      <xdr:colOff>50800</xdr:colOff>
      <xdr:row>79</xdr:row>
      <xdr:rowOff>3359</xdr:rowOff>
    </xdr:to>
    <xdr:cxnSp macro="">
      <xdr:nvCxnSpPr>
        <xdr:cNvPr id="413" name="直線コネクタ 412">
          <a:extLst>
            <a:ext uri="{FF2B5EF4-FFF2-40B4-BE49-F238E27FC236}">
              <a16:creationId xmlns="" xmlns:a16="http://schemas.microsoft.com/office/drawing/2014/main" id="{00000000-0008-0000-0700-00009D010000}"/>
            </a:ext>
          </a:extLst>
        </xdr:cNvPr>
        <xdr:cNvCxnSpPr/>
      </xdr:nvCxnSpPr>
      <xdr:spPr>
        <a:xfrm flipV="1">
          <a:off x="6972300" y="13396424"/>
          <a:ext cx="889000" cy="151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71679</xdr:rowOff>
    </xdr:from>
    <xdr:to>
      <xdr:col>41</xdr:col>
      <xdr:colOff>101600</xdr:colOff>
      <xdr:row>77</xdr:row>
      <xdr:rowOff>1829</xdr:rowOff>
    </xdr:to>
    <xdr:sp macro="" textlink="">
      <xdr:nvSpPr>
        <xdr:cNvPr id="414" name="フローチャート: 判断 413">
          <a:extLst>
            <a:ext uri="{FF2B5EF4-FFF2-40B4-BE49-F238E27FC236}">
              <a16:creationId xmlns="" xmlns:a16="http://schemas.microsoft.com/office/drawing/2014/main" id="{00000000-0008-0000-0700-00009E010000}"/>
            </a:ext>
          </a:extLst>
        </xdr:cNvPr>
        <xdr:cNvSpPr/>
      </xdr:nvSpPr>
      <xdr:spPr>
        <a:xfrm>
          <a:off x="7810500" y="13101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18356</xdr:rowOff>
    </xdr:from>
    <xdr:ext cx="534377" cy="259045"/>
    <xdr:sp macro="" textlink="">
      <xdr:nvSpPr>
        <xdr:cNvPr id="415" name="テキスト ボックス 414">
          <a:extLst>
            <a:ext uri="{FF2B5EF4-FFF2-40B4-BE49-F238E27FC236}">
              <a16:creationId xmlns="" xmlns:a16="http://schemas.microsoft.com/office/drawing/2014/main" id="{00000000-0008-0000-0700-00009F010000}"/>
            </a:ext>
          </a:extLst>
        </xdr:cNvPr>
        <xdr:cNvSpPr txBox="1"/>
      </xdr:nvSpPr>
      <xdr:spPr>
        <a:xfrm>
          <a:off x="7594111" y="12877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57334</xdr:rowOff>
    </xdr:from>
    <xdr:to>
      <xdr:col>36</xdr:col>
      <xdr:colOff>165100</xdr:colOff>
      <xdr:row>77</xdr:row>
      <xdr:rowOff>158934</xdr:rowOff>
    </xdr:to>
    <xdr:sp macro="" textlink="">
      <xdr:nvSpPr>
        <xdr:cNvPr id="416" name="フローチャート: 判断 415">
          <a:extLst>
            <a:ext uri="{FF2B5EF4-FFF2-40B4-BE49-F238E27FC236}">
              <a16:creationId xmlns="" xmlns:a16="http://schemas.microsoft.com/office/drawing/2014/main" id="{00000000-0008-0000-0700-0000A0010000}"/>
            </a:ext>
          </a:extLst>
        </xdr:cNvPr>
        <xdr:cNvSpPr/>
      </xdr:nvSpPr>
      <xdr:spPr>
        <a:xfrm>
          <a:off x="6921500" y="1325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4011</xdr:rowOff>
    </xdr:from>
    <xdr:ext cx="534377" cy="259045"/>
    <xdr:sp macro="" textlink="">
      <xdr:nvSpPr>
        <xdr:cNvPr id="417" name="テキスト ボックス 416">
          <a:extLst>
            <a:ext uri="{FF2B5EF4-FFF2-40B4-BE49-F238E27FC236}">
              <a16:creationId xmlns="" xmlns:a16="http://schemas.microsoft.com/office/drawing/2014/main" id="{00000000-0008-0000-0700-0000A1010000}"/>
            </a:ext>
          </a:extLst>
        </xdr:cNvPr>
        <xdr:cNvSpPr txBox="1"/>
      </xdr:nvSpPr>
      <xdr:spPr>
        <a:xfrm>
          <a:off x="6705111" y="13034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 xmlns:a16="http://schemas.microsoft.com/office/drawing/2014/main" id="{00000000-0008-0000-07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 xmlns:a16="http://schemas.microsoft.com/office/drawing/2014/main" id="{00000000-0008-0000-07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 xmlns:a16="http://schemas.microsoft.com/office/drawing/2014/main" id="{00000000-0008-0000-07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 xmlns:a16="http://schemas.microsoft.com/office/drawing/2014/main" id="{00000000-0008-0000-07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 xmlns:a16="http://schemas.microsoft.com/office/drawing/2014/main" id="{00000000-0008-0000-07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101873</xdr:rowOff>
    </xdr:from>
    <xdr:to>
      <xdr:col>55</xdr:col>
      <xdr:colOff>50800</xdr:colOff>
      <xdr:row>79</xdr:row>
      <xdr:rowOff>32023</xdr:rowOff>
    </xdr:to>
    <xdr:sp macro="" textlink="">
      <xdr:nvSpPr>
        <xdr:cNvPr id="423" name="楕円 422">
          <a:extLst>
            <a:ext uri="{FF2B5EF4-FFF2-40B4-BE49-F238E27FC236}">
              <a16:creationId xmlns="" xmlns:a16="http://schemas.microsoft.com/office/drawing/2014/main" id="{00000000-0008-0000-0700-0000A7010000}"/>
            </a:ext>
          </a:extLst>
        </xdr:cNvPr>
        <xdr:cNvSpPr/>
      </xdr:nvSpPr>
      <xdr:spPr>
        <a:xfrm>
          <a:off x="10426700" y="13474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16800</xdr:rowOff>
    </xdr:from>
    <xdr:ext cx="469744" cy="259045"/>
    <xdr:sp macro="" textlink="">
      <xdr:nvSpPr>
        <xdr:cNvPr id="424" name="商工費該当値テキスト">
          <a:extLst>
            <a:ext uri="{FF2B5EF4-FFF2-40B4-BE49-F238E27FC236}">
              <a16:creationId xmlns="" xmlns:a16="http://schemas.microsoft.com/office/drawing/2014/main" id="{00000000-0008-0000-0700-0000A8010000}"/>
            </a:ext>
          </a:extLst>
        </xdr:cNvPr>
        <xdr:cNvSpPr txBox="1"/>
      </xdr:nvSpPr>
      <xdr:spPr>
        <a:xfrm>
          <a:off x="10528300" y="13389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39084</xdr:rowOff>
    </xdr:from>
    <xdr:to>
      <xdr:col>50</xdr:col>
      <xdr:colOff>165100</xdr:colOff>
      <xdr:row>78</xdr:row>
      <xdr:rowOff>140684</xdr:rowOff>
    </xdr:to>
    <xdr:sp macro="" textlink="">
      <xdr:nvSpPr>
        <xdr:cNvPr id="425" name="楕円 424">
          <a:extLst>
            <a:ext uri="{FF2B5EF4-FFF2-40B4-BE49-F238E27FC236}">
              <a16:creationId xmlns="" xmlns:a16="http://schemas.microsoft.com/office/drawing/2014/main" id="{00000000-0008-0000-0700-0000A9010000}"/>
            </a:ext>
          </a:extLst>
        </xdr:cNvPr>
        <xdr:cNvSpPr/>
      </xdr:nvSpPr>
      <xdr:spPr>
        <a:xfrm>
          <a:off x="9588500" y="13412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131811</xdr:rowOff>
    </xdr:from>
    <xdr:ext cx="469744" cy="259045"/>
    <xdr:sp macro="" textlink="">
      <xdr:nvSpPr>
        <xdr:cNvPr id="426" name="テキスト ボックス 425">
          <a:extLst>
            <a:ext uri="{FF2B5EF4-FFF2-40B4-BE49-F238E27FC236}">
              <a16:creationId xmlns="" xmlns:a16="http://schemas.microsoft.com/office/drawing/2014/main" id="{00000000-0008-0000-0700-0000AA010000}"/>
            </a:ext>
          </a:extLst>
        </xdr:cNvPr>
        <xdr:cNvSpPr txBox="1"/>
      </xdr:nvSpPr>
      <xdr:spPr>
        <a:xfrm>
          <a:off x="9404428" y="13504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97377</xdr:rowOff>
    </xdr:from>
    <xdr:to>
      <xdr:col>46</xdr:col>
      <xdr:colOff>38100</xdr:colOff>
      <xdr:row>79</xdr:row>
      <xdr:rowOff>27527</xdr:rowOff>
    </xdr:to>
    <xdr:sp macro="" textlink="">
      <xdr:nvSpPr>
        <xdr:cNvPr id="427" name="楕円 426">
          <a:extLst>
            <a:ext uri="{FF2B5EF4-FFF2-40B4-BE49-F238E27FC236}">
              <a16:creationId xmlns="" xmlns:a16="http://schemas.microsoft.com/office/drawing/2014/main" id="{00000000-0008-0000-0700-0000AB010000}"/>
            </a:ext>
          </a:extLst>
        </xdr:cNvPr>
        <xdr:cNvSpPr/>
      </xdr:nvSpPr>
      <xdr:spPr>
        <a:xfrm>
          <a:off x="8699500" y="13470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18654</xdr:rowOff>
    </xdr:from>
    <xdr:ext cx="469744" cy="259045"/>
    <xdr:sp macro="" textlink="">
      <xdr:nvSpPr>
        <xdr:cNvPr id="428" name="テキスト ボックス 427">
          <a:extLst>
            <a:ext uri="{FF2B5EF4-FFF2-40B4-BE49-F238E27FC236}">
              <a16:creationId xmlns="" xmlns:a16="http://schemas.microsoft.com/office/drawing/2014/main" id="{00000000-0008-0000-0700-0000AC010000}"/>
            </a:ext>
          </a:extLst>
        </xdr:cNvPr>
        <xdr:cNvSpPr txBox="1"/>
      </xdr:nvSpPr>
      <xdr:spPr>
        <a:xfrm>
          <a:off x="8515428" y="13563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143974</xdr:rowOff>
    </xdr:from>
    <xdr:to>
      <xdr:col>41</xdr:col>
      <xdr:colOff>101600</xdr:colOff>
      <xdr:row>78</xdr:row>
      <xdr:rowOff>74124</xdr:rowOff>
    </xdr:to>
    <xdr:sp macro="" textlink="">
      <xdr:nvSpPr>
        <xdr:cNvPr id="429" name="楕円 428">
          <a:extLst>
            <a:ext uri="{FF2B5EF4-FFF2-40B4-BE49-F238E27FC236}">
              <a16:creationId xmlns="" xmlns:a16="http://schemas.microsoft.com/office/drawing/2014/main" id="{00000000-0008-0000-0700-0000AD010000}"/>
            </a:ext>
          </a:extLst>
        </xdr:cNvPr>
        <xdr:cNvSpPr/>
      </xdr:nvSpPr>
      <xdr:spPr>
        <a:xfrm>
          <a:off x="7810500" y="13345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65251</xdr:rowOff>
    </xdr:from>
    <xdr:ext cx="534377" cy="259045"/>
    <xdr:sp macro="" textlink="">
      <xdr:nvSpPr>
        <xdr:cNvPr id="430" name="テキスト ボックス 429">
          <a:extLst>
            <a:ext uri="{FF2B5EF4-FFF2-40B4-BE49-F238E27FC236}">
              <a16:creationId xmlns="" xmlns:a16="http://schemas.microsoft.com/office/drawing/2014/main" id="{00000000-0008-0000-0700-0000AE010000}"/>
            </a:ext>
          </a:extLst>
        </xdr:cNvPr>
        <xdr:cNvSpPr txBox="1"/>
      </xdr:nvSpPr>
      <xdr:spPr>
        <a:xfrm>
          <a:off x="7594111" y="13438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124009</xdr:rowOff>
    </xdr:from>
    <xdr:to>
      <xdr:col>36</xdr:col>
      <xdr:colOff>165100</xdr:colOff>
      <xdr:row>79</xdr:row>
      <xdr:rowOff>54159</xdr:rowOff>
    </xdr:to>
    <xdr:sp macro="" textlink="">
      <xdr:nvSpPr>
        <xdr:cNvPr id="431" name="楕円 430">
          <a:extLst>
            <a:ext uri="{FF2B5EF4-FFF2-40B4-BE49-F238E27FC236}">
              <a16:creationId xmlns="" xmlns:a16="http://schemas.microsoft.com/office/drawing/2014/main" id="{00000000-0008-0000-0700-0000AF010000}"/>
            </a:ext>
          </a:extLst>
        </xdr:cNvPr>
        <xdr:cNvSpPr/>
      </xdr:nvSpPr>
      <xdr:spPr>
        <a:xfrm>
          <a:off x="6921500" y="13497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45286</xdr:rowOff>
    </xdr:from>
    <xdr:ext cx="469744" cy="259045"/>
    <xdr:sp macro="" textlink="">
      <xdr:nvSpPr>
        <xdr:cNvPr id="432" name="テキスト ボックス 431">
          <a:extLst>
            <a:ext uri="{FF2B5EF4-FFF2-40B4-BE49-F238E27FC236}">
              <a16:creationId xmlns="" xmlns:a16="http://schemas.microsoft.com/office/drawing/2014/main" id="{00000000-0008-0000-0700-0000B0010000}"/>
            </a:ext>
          </a:extLst>
        </xdr:cNvPr>
        <xdr:cNvSpPr txBox="1"/>
      </xdr:nvSpPr>
      <xdr:spPr>
        <a:xfrm>
          <a:off x="6737428" y="13589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 xmlns:a16="http://schemas.microsoft.com/office/drawing/2014/main" id="{00000000-0008-0000-07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 xmlns:a16="http://schemas.microsoft.com/office/drawing/2014/main" id="{00000000-0008-0000-07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 xmlns:a16="http://schemas.microsoft.com/office/drawing/2014/main" id="{00000000-0008-0000-07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 xmlns:a16="http://schemas.microsoft.com/office/drawing/2014/main" id="{00000000-0008-0000-07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 xmlns:a16="http://schemas.microsoft.com/office/drawing/2014/main" id="{00000000-0008-0000-07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 xmlns:a16="http://schemas.microsoft.com/office/drawing/2014/main" id="{00000000-0008-0000-07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 xmlns:a16="http://schemas.microsoft.com/office/drawing/2014/main" id="{00000000-0008-0000-07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 xmlns:a16="http://schemas.microsoft.com/office/drawing/2014/main" id="{00000000-0008-0000-07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 xmlns:a16="http://schemas.microsoft.com/office/drawing/2014/main" id="{00000000-0008-0000-07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 xmlns:a16="http://schemas.microsoft.com/office/drawing/2014/main" id="{00000000-0008-0000-07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3" name="テキスト ボックス 442">
          <a:extLst>
            <a:ext uri="{FF2B5EF4-FFF2-40B4-BE49-F238E27FC236}">
              <a16:creationId xmlns="" xmlns:a16="http://schemas.microsoft.com/office/drawing/2014/main" id="{00000000-0008-0000-0700-0000BB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a:extLst>
            <a:ext uri="{FF2B5EF4-FFF2-40B4-BE49-F238E27FC236}">
              <a16:creationId xmlns="" xmlns:a16="http://schemas.microsoft.com/office/drawing/2014/main" id="{00000000-0008-0000-0700-0000BC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5" name="テキスト ボックス 444">
          <a:extLst>
            <a:ext uri="{FF2B5EF4-FFF2-40B4-BE49-F238E27FC236}">
              <a16:creationId xmlns="" xmlns:a16="http://schemas.microsoft.com/office/drawing/2014/main" id="{00000000-0008-0000-0700-0000BD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a:extLst>
            <a:ext uri="{FF2B5EF4-FFF2-40B4-BE49-F238E27FC236}">
              <a16:creationId xmlns="" xmlns:a16="http://schemas.microsoft.com/office/drawing/2014/main" id="{00000000-0008-0000-0700-0000BE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7" name="テキスト ボックス 446">
          <a:extLst>
            <a:ext uri="{FF2B5EF4-FFF2-40B4-BE49-F238E27FC236}">
              <a16:creationId xmlns="" xmlns:a16="http://schemas.microsoft.com/office/drawing/2014/main" id="{00000000-0008-0000-0700-0000BF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a:extLst>
            <a:ext uri="{FF2B5EF4-FFF2-40B4-BE49-F238E27FC236}">
              <a16:creationId xmlns="" xmlns:a16="http://schemas.microsoft.com/office/drawing/2014/main" id="{00000000-0008-0000-0700-0000C0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9" name="テキスト ボックス 448">
          <a:extLst>
            <a:ext uri="{FF2B5EF4-FFF2-40B4-BE49-F238E27FC236}">
              <a16:creationId xmlns="" xmlns:a16="http://schemas.microsoft.com/office/drawing/2014/main" id="{00000000-0008-0000-0700-0000C1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a:extLst>
            <a:ext uri="{FF2B5EF4-FFF2-40B4-BE49-F238E27FC236}">
              <a16:creationId xmlns="" xmlns:a16="http://schemas.microsoft.com/office/drawing/2014/main" id="{00000000-0008-0000-0700-0000C2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1" name="テキスト ボックス 450">
          <a:extLst>
            <a:ext uri="{FF2B5EF4-FFF2-40B4-BE49-F238E27FC236}">
              <a16:creationId xmlns="" xmlns:a16="http://schemas.microsoft.com/office/drawing/2014/main" id="{00000000-0008-0000-0700-0000C3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a:extLst>
            <a:ext uri="{FF2B5EF4-FFF2-40B4-BE49-F238E27FC236}">
              <a16:creationId xmlns="" xmlns:a16="http://schemas.microsoft.com/office/drawing/2014/main" id="{00000000-0008-0000-0700-0000C4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3" name="テキスト ボックス 452">
          <a:extLst>
            <a:ext uri="{FF2B5EF4-FFF2-40B4-BE49-F238E27FC236}">
              <a16:creationId xmlns="" xmlns:a16="http://schemas.microsoft.com/office/drawing/2014/main" id="{00000000-0008-0000-0700-0000C5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 xmlns:a16="http://schemas.microsoft.com/office/drawing/2014/main" id="{00000000-0008-0000-07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 xmlns:a16="http://schemas.microsoft.com/office/drawing/2014/main" id="{00000000-0008-0000-07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a:extLst>
            <a:ext uri="{FF2B5EF4-FFF2-40B4-BE49-F238E27FC236}">
              <a16:creationId xmlns="" xmlns:a16="http://schemas.microsoft.com/office/drawing/2014/main" id="{00000000-0008-0000-07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37833</xdr:rowOff>
    </xdr:from>
    <xdr:to>
      <xdr:col>54</xdr:col>
      <xdr:colOff>189865</xdr:colOff>
      <xdr:row>99</xdr:row>
      <xdr:rowOff>129769</xdr:rowOff>
    </xdr:to>
    <xdr:cxnSp macro="">
      <xdr:nvCxnSpPr>
        <xdr:cNvPr id="457" name="直線コネクタ 456">
          <a:extLst>
            <a:ext uri="{FF2B5EF4-FFF2-40B4-BE49-F238E27FC236}">
              <a16:creationId xmlns="" xmlns:a16="http://schemas.microsoft.com/office/drawing/2014/main" id="{00000000-0008-0000-0700-0000C9010000}"/>
            </a:ext>
          </a:extLst>
        </xdr:cNvPr>
        <xdr:cNvCxnSpPr/>
      </xdr:nvCxnSpPr>
      <xdr:spPr>
        <a:xfrm flipV="1">
          <a:off x="10475595" y="15639783"/>
          <a:ext cx="1270" cy="1463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133596</xdr:rowOff>
    </xdr:from>
    <xdr:ext cx="534377" cy="259045"/>
    <xdr:sp macro="" textlink="">
      <xdr:nvSpPr>
        <xdr:cNvPr id="458" name="土木費最小値テキスト">
          <a:extLst>
            <a:ext uri="{FF2B5EF4-FFF2-40B4-BE49-F238E27FC236}">
              <a16:creationId xmlns="" xmlns:a16="http://schemas.microsoft.com/office/drawing/2014/main" id="{00000000-0008-0000-0700-0000CA010000}"/>
            </a:ext>
          </a:extLst>
        </xdr:cNvPr>
        <xdr:cNvSpPr txBox="1"/>
      </xdr:nvSpPr>
      <xdr:spPr>
        <a:xfrm>
          <a:off x="10528300" y="17107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129769</xdr:rowOff>
    </xdr:from>
    <xdr:to>
      <xdr:col>55</xdr:col>
      <xdr:colOff>88900</xdr:colOff>
      <xdr:row>99</xdr:row>
      <xdr:rowOff>129769</xdr:rowOff>
    </xdr:to>
    <xdr:cxnSp macro="">
      <xdr:nvCxnSpPr>
        <xdr:cNvPr id="459" name="直線コネクタ 458">
          <a:extLst>
            <a:ext uri="{FF2B5EF4-FFF2-40B4-BE49-F238E27FC236}">
              <a16:creationId xmlns="" xmlns:a16="http://schemas.microsoft.com/office/drawing/2014/main" id="{00000000-0008-0000-0700-0000CB010000}"/>
            </a:ext>
          </a:extLst>
        </xdr:cNvPr>
        <xdr:cNvCxnSpPr/>
      </xdr:nvCxnSpPr>
      <xdr:spPr>
        <a:xfrm>
          <a:off x="10388600" y="17103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155960</xdr:rowOff>
    </xdr:from>
    <xdr:ext cx="599010" cy="259045"/>
    <xdr:sp macro="" textlink="">
      <xdr:nvSpPr>
        <xdr:cNvPr id="460" name="土木費最大値テキスト">
          <a:extLst>
            <a:ext uri="{FF2B5EF4-FFF2-40B4-BE49-F238E27FC236}">
              <a16:creationId xmlns="" xmlns:a16="http://schemas.microsoft.com/office/drawing/2014/main" id="{00000000-0008-0000-0700-0000CC010000}"/>
            </a:ext>
          </a:extLst>
        </xdr:cNvPr>
        <xdr:cNvSpPr txBox="1"/>
      </xdr:nvSpPr>
      <xdr:spPr>
        <a:xfrm>
          <a:off x="10528300" y="15415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138,521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37833</xdr:rowOff>
    </xdr:from>
    <xdr:to>
      <xdr:col>55</xdr:col>
      <xdr:colOff>88900</xdr:colOff>
      <xdr:row>91</xdr:row>
      <xdr:rowOff>37833</xdr:rowOff>
    </xdr:to>
    <xdr:cxnSp macro="">
      <xdr:nvCxnSpPr>
        <xdr:cNvPr id="461" name="直線コネクタ 460">
          <a:extLst>
            <a:ext uri="{FF2B5EF4-FFF2-40B4-BE49-F238E27FC236}">
              <a16:creationId xmlns="" xmlns:a16="http://schemas.microsoft.com/office/drawing/2014/main" id="{00000000-0008-0000-0700-0000CD010000}"/>
            </a:ext>
          </a:extLst>
        </xdr:cNvPr>
        <xdr:cNvCxnSpPr/>
      </xdr:nvCxnSpPr>
      <xdr:spPr>
        <a:xfrm>
          <a:off x="10388600" y="15639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164846</xdr:rowOff>
    </xdr:from>
    <xdr:to>
      <xdr:col>55</xdr:col>
      <xdr:colOff>0</xdr:colOff>
      <xdr:row>98</xdr:row>
      <xdr:rowOff>49733</xdr:rowOff>
    </xdr:to>
    <xdr:cxnSp macro="">
      <xdr:nvCxnSpPr>
        <xdr:cNvPr id="462" name="直線コネクタ 461">
          <a:extLst>
            <a:ext uri="{FF2B5EF4-FFF2-40B4-BE49-F238E27FC236}">
              <a16:creationId xmlns="" xmlns:a16="http://schemas.microsoft.com/office/drawing/2014/main" id="{00000000-0008-0000-0700-0000CE010000}"/>
            </a:ext>
          </a:extLst>
        </xdr:cNvPr>
        <xdr:cNvCxnSpPr/>
      </xdr:nvCxnSpPr>
      <xdr:spPr>
        <a:xfrm flipV="1">
          <a:off x="9639300" y="16795496"/>
          <a:ext cx="838200" cy="56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134497</xdr:rowOff>
    </xdr:from>
    <xdr:ext cx="534377" cy="259045"/>
    <xdr:sp macro="" textlink="">
      <xdr:nvSpPr>
        <xdr:cNvPr id="463" name="土木費平均値テキスト">
          <a:extLst>
            <a:ext uri="{FF2B5EF4-FFF2-40B4-BE49-F238E27FC236}">
              <a16:creationId xmlns="" xmlns:a16="http://schemas.microsoft.com/office/drawing/2014/main" id="{00000000-0008-0000-0700-0000CF010000}"/>
            </a:ext>
          </a:extLst>
        </xdr:cNvPr>
        <xdr:cNvSpPr txBox="1"/>
      </xdr:nvSpPr>
      <xdr:spPr>
        <a:xfrm>
          <a:off x="10528300" y="164222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111620</xdr:rowOff>
    </xdr:from>
    <xdr:to>
      <xdr:col>55</xdr:col>
      <xdr:colOff>50800</xdr:colOff>
      <xdr:row>97</xdr:row>
      <xdr:rowOff>41770</xdr:rowOff>
    </xdr:to>
    <xdr:sp macro="" textlink="">
      <xdr:nvSpPr>
        <xdr:cNvPr id="464" name="フローチャート: 判断 463">
          <a:extLst>
            <a:ext uri="{FF2B5EF4-FFF2-40B4-BE49-F238E27FC236}">
              <a16:creationId xmlns="" xmlns:a16="http://schemas.microsoft.com/office/drawing/2014/main" id="{00000000-0008-0000-0700-0000D0010000}"/>
            </a:ext>
          </a:extLst>
        </xdr:cNvPr>
        <xdr:cNvSpPr/>
      </xdr:nvSpPr>
      <xdr:spPr>
        <a:xfrm>
          <a:off x="10426700" y="1657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32893</xdr:rowOff>
    </xdr:from>
    <xdr:to>
      <xdr:col>50</xdr:col>
      <xdr:colOff>114300</xdr:colOff>
      <xdr:row>98</xdr:row>
      <xdr:rowOff>49733</xdr:rowOff>
    </xdr:to>
    <xdr:cxnSp macro="">
      <xdr:nvCxnSpPr>
        <xdr:cNvPr id="465" name="直線コネクタ 464">
          <a:extLst>
            <a:ext uri="{FF2B5EF4-FFF2-40B4-BE49-F238E27FC236}">
              <a16:creationId xmlns="" xmlns:a16="http://schemas.microsoft.com/office/drawing/2014/main" id="{00000000-0008-0000-0700-0000D1010000}"/>
            </a:ext>
          </a:extLst>
        </xdr:cNvPr>
        <xdr:cNvCxnSpPr/>
      </xdr:nvCxnSpPr>
      <xdr:spPr>
        <a:xfrm>
          <a:off x="8750300" y="16834993"/>
          <a:ext cx="889000" cy="16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143193</xdr:rowOff>
    </xdr:from>
    <xdr:to>
      <xdr:col>50</xdr:col>
      <xdr:colOff>165100</xdr:colOff>
      <xdr:row>97</xdr:row>
      <xdr:rowOff>73343</xdr:rowOff>
    </xdr:to>
    <xdr:sp macro="" textlink="">
      <xdr:nvSpPr>
        <xdr:cNvPr id="466" name="フローチャート: 判断 465">
          <a:extLst>
            <a:ext uri="{FF2B5EF4-FFF2-40B4-BE49-F238E27FC236}">
              <a16:creationId xmlns="" xmlns:a16="http://schemas.microsoft.com/office/drawing/2014/main" id="{00000000-0008-0000-0700-0000D2010000}"/>
            </a:ext>
          </a:extLst>
        </xdr:cNvPr>
        <xdr:cNvSpPr/>
      </xdr:nvSpPr>
      <xdr:spPr>
        <a:xfrm>
          <a:off x="9588500" y="16602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89870</xdr:rowOff>
    </xdr:from>
    <xdr:ext cx="534377" cy="259045"/>
    <xdr:sp macro="" textlink="">
      <xdr:nvSpPr>
        <xdr:cNvPr id="467" name="テキスト ボックス 466">
          <a:extLst>
            <a:ext uri="{FF2B5EF4-FFF2-40B4-BE49-F238E27FC236}">
              <a16:creationId xmlns="" xmlns:a16="http://schemas.microsoft.com/office/drawing/2014/main" id="{00000000-0008-0000-0700-0000D3010000}"/>
            </a:ext>
          </a:extLst>
        </xdr:cNvPr>
        <xdr:cNvSpPr txBox="1"/>
      </xdr:nvSpPr>
      <xdr:spPr>
        <a:xfrm>
          <a:off x="9372111" y="16377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32893</xdr:rowOff>
    </xdr:from>
    <xdr:to>
      <xdr:col>45</xdr:col>
      <xdr:colOff>177800</xdr:colOff>
      <xdr:row>99</xdr:row>
      <xdr:rowOff>27432</xdr:rowOff>
    </xdr:to>
    <xdr:cxnSp macro="">
      <xdr:nvCxnSpPr>
        <xdr:cNvPr id="468" name="直線コネクタ 467">
          <a:extLst>
            <a:ext uri="{FF2B5EF4-FFF2-40B4-BE49-F238E27FC236}">
              <a16:creationId xmlns="" xmlns:a16="http://schemas.microsoft.com/office/drawing/2014/main" id="{00000000-0008-0000-0700-0000D4010000}"/>
            </a:ext>
          </a:extLst>
        </xdr:cNvPr>
        <xdr:cNvCxnSpPr/>
      </xdr:nvCxnSpPr>
      <xdr:spPr>
        <a:xfrm flipV="1">
          <a:off x="7861300" y="16834993"/>
          <a:ext cx="889000" cy="165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127558</xdr:rowOff>
    </xdr:from>
    <xdr:to>
      <xdr:col>46</xdr:col>
      <xdr:colOff>38100</xdr:colOff>
      <xdr:row>97</xdr:row>
      <xdr:rowOff>57708</xdr:rowOff>
    </xdr:to>
    <xdr:sp macro="" textlink="">
      <xdr:nvSpPr>
        <xdr:cNvPr id="469" name="フローチャート: 判断 468">
          <a:extLst>
            <a:ext uri="{FF2B5EF4-FFF2-40B4-BE49-F238E27FC236}">
              <a16:creationId xmlns="" xmlns:a16="http://schemas.microsoft.com/office/drawing/2014/main" id="{00000000-0008-0000-0700-0000D5010000}"/>
            </a:ext>
          </a:extLst>
        </xdr:cNvPr>
        <xdr:cNvSpPr/>
      </xdr:nvSpPr>
      <xdr:spPr>
        <a:xfrm>
          <a:off x="8699500" y="16586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74235</xdr:rowOff>
    </xdr:from>
    <xdr:ext cx="534377" cy="259045"/>
    <xdr:sp macro="" textlink="">
      <xdr:nvSpPr>
        <xdr:cNvPr id="470" name="テキスト ボックス 469">
          <a:extLst>
            <a:ext uri="{FF2B5EF4-FFF2-40B4-BE49-F238E27FC236}">
              <a16:creationId xmlns="" xmlns:a16="http://schemas.microsoft.com/office/drawing/2014/main" id="{00000000-0008-0000-0700-0000D6010000}"/>
            </a:ext>
          </a:extLst>
        </xdr:cNvPr>
        <xdr:cNvSpPr txBox="1"/>
      </xdr:nvSpPr>
      <xdr:spPr>
        <a:xfrm>
          <a:off x="8483111" y="16361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19292</xdr:rowOff>
    </xdr:from>
    <xdr:to>
      <xdr:col>41</xdr:col>
      <xdr:colOff>50800</xdr:colOff>
      <xdr:row>99</xdr:row>
      <xdr:rowOff>27432</xdr:rowOff>
    </xdr:to>
    <xdr:cxnSp macro="">
      <xdr:nvCxnSpPr>
        <xdr:cNvPr id="471" name="直線コネクタ 470">
          <a:extLst>
            <a:ext uri="{FF2B5EF4-FFF2-40B4-BE49-F238E27FC236}">
              <a16:creationId xmlns="" xmlns:a16="http://schemas.microsoft.com/office/drawing/2014/main" id="{00000000-0008-0000-0700-0000D7010000}"/>
            </a:ext>
          </a:extLst>
        </xdr:cNvPr>
        <xdr:cNvCxnSpPr/>
      </xdr:nvCxnSpPr>
      <xdr:spPr>
        <a:xfrm>
          <a:off x="6972300" y="16992842"/>
          <a:ext cx="889000" cy="8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109474</xdr:rowOff>
    </xdr:from>
    <xdr:to>
      <xdr:col>41</xdr:col>
      <xdr:colOff>101600</xdr:colOff>
      <xdr:row>97</xdr:row>
      <xdr:rowOff>39624</xdr:rowOff>
    </xdr:to>
    <xdr:sp macro="" textlink="">
      <xdr:nvSpPr>
        <xdr:cNvPr id="472" name="フローチャート: 判断 471">
          <a:extLst>
            <a:ext uri="{FF2B5EF4-FFF2-40B4-BE49-F238E27FC236}">
              <a16:creationId xmlns="" xmlns:a16="http://schemas.microsoft.com/office/drawing/2014/main" id="{00000000-0008-0000-0700-0000D8010000}"/>
            </a:ext>
          </a:extLst>
        </xdr:cNvPr>
        <xdr:cNvSpPr/>
      </xdr:nvSpPr>
      <xdr:spPr>
        <a:xfrm>
          <a:off x="7810500" y="1656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56151</xdr:rowOff>
    </xdr:from>
    <xdr:ext cx="534377" cy="259045"/>
    <xdr:sp macro="" textlink="">
      <xdr:nvSpPr>
        <xdr:cNvPr id="473" name="テキスト ボックス 472">
          <a:extLst>
            <a:ext uri="{FF2B5EF4-FFF2-40B4-BE49-F238E27FC236}">
              <a16:creationId xmlns="" xmlns:a16="http://schemas.microsoft.com/office/drawing/2014/main" id="{00000000-0008-0000-0700-0000D9010000}"/>
            </a:ext>
          </a:extLst>
        </xdr:cNvPr>
        <xdr:cNvSpPr txBox="1"/>
      </xdr:nvSpPr>
      <xdr:spPr>
        <a:xfrm>
          <a:off x="7594111" y="16343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130429</xdr:rowOff>
    </xdr:from>
    <xdr:to>
      <xdr:col>36</xdr:col>
      <xdr:colOff>165100</xdr:colOff>
      <xdr:row>97</xdr:row>
      <xdr:rowOff>60579</xdr:rowOff>
    </xdr:to>
    <xdr:sp macro="" textlink="">
      <xdr:nvSpPr>
        <xdr:cNvPr id="474" name="フローチャート: 判断 473">
          <a:extLst>
            <a:ext uri="{FF2B5EF4-FFF2-40B4-BE49-F238E27FC236}">
              <a16:creationId xmlns="" xmlns:a16="http://schemas.microsoft.com/office/drawing/2014/main" id="{00000000-0008-0000-0700-0000DA010000}"/>
            </a:ext>
          </a:extLst>
        </xdr:cNvPr>
        <xdr:cNvSpPr/>
      </xdr:nvSpPr>
      <xdr:spPr>
        <a:xfrm>
          <a:off x="6921500" y="16589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77106</xdr:rowOff>
    </xdr:from>
    <xdr:ext cx="534377" cy="259045"/>
    <xdr:sp macro="" textlink="">
      <xdr:nvSpPr>
        <xdr:cNvPr id="475" name="テキスト ボックス 474">
          <a:extLst>
            <a:ext uri="{FF2B5EF4-FFF2-40B4-BE49-F238E27FC236}">
              <a16:creationId xmlns="" xmlns:a16="http://schemas.microsoft.com/office/drawing/2014/main" id="{00000000-0008-0000-0700-0000DB010000}"/>
            </a:ext>
          </a:extLst>
        </xdr:cNvPr>
        <xdr:cNvSpPr txBox="1"/>
      </xdr:nvSpPr>
      <xdr:spPr>
        <a:xfrm>
          <a:off x="6705111" y="16364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 xmlns:a16="http://schemas.microsoft.com/office/drawing/2014/main" id="{00000000-0008-0000-07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 xmlns:a16="http://schemas.microsoft.com/office/drawing/2014/main" id="{00000000-0008-0000-07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 xmlns:a16="http://schemas.microsoft.com/office/drawing/2014/main" id="{00000000-0008-0000-07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 xmlns:a16="http://schemas.microsoft.com/office/drawing/2014/main" id="{00000000-0008-0000-07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 xmlns:a16="http://schemas.microsoft.com/office/drawing/2014/main" id="{00000000-0008-0000-07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114046</xdr:rowOff>
    </xdr:from>
    <xdr:to>
      <xdr:col>55</xdr:col>
      <xdr:colOff>50800</xdr:colOff>
      <xdr:row>98</xdr:row>
      <xdr:rowOff>44196</xdr:rowOff>
    </xdr:to>
    <xdr:sp macro="" textlink="">
      <xdr:nvSpPr>
        <xdr:cNvPr id="481" name="楕円 480">
          <a:extLst>
            <a:ext uri="{FF2B5EF4-FFF2-40B4-BE49-F238E27FC236}">
              <a16:creationId xmlns="" xmlns:a16="http://schemas.microsoft.com/office/drawing/2014/main" id="{00000000-0008-0000-0700-0000E1010000}"/>
            </a:ext>
          </a:extLst>
        </xdr:cNvPr>
        <xdr:cNvSpPr/>
      </xdr:nvSpPr>
      <xdr:spPr>
        <a:xfrm>
          <a:off x="10426700" y="16744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92473</xdr:rowOff>
    </xdr:from>
    <xdr:ext cx="534377" cy="259045"/>
    <xdr:sp macro="" textlink="">
      <xdr:nvSpPr>
        <xdr:cNvPr id="482" name="土木費該当値テキスト">
          <a:extLst>
            <a:ext uri="{FF2B5EF4-FFF2-40B4-BE49-F238E27FC236}">
              <a16:creationId xmlns="" xmlns:a16="http://schemas.microsoft.com/office/drawing/2014/main" id="{00000000-0008-0000-0700-0000E2010000}"/>
            </a:ext>
          </a:extLst>
        </xdr:cNvPr>
        <xdr:cNvSpPr txBox="1"/>
      </xdr:nvSpPr>
      <xdr:spPr>
        <a:xfrm>
          <a:off x="10528300" y="16723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170383</xdr:rowOff>
    </xdr:from>
    <xdr:to>
      <xdr:col>50</xdr:col>
      <xdr:colOff>165100</xdr:colOff>
      <xdr:row>98</xdr:row>
      <xdr:rowOff>100533</xdr:rowOff>
    </xdr:to>
    <xdr:sp macro="" textlink="">
      <xdr:nvSpPr>
        <xdr:cNvPr id="483" name="楕円 482">
          <a:extLst>
            <a:ext uri="{FF2B5EF4-FFF2-40B4-BE49-F238E27FC236}">
              <a16:creationId xmlns="" xmlns:a16="http://schemas.microsoft.com/office/drawing/2014/main" id="{00000000-0008-0000-0700-0000E3010000}"/>
            </a:ext>
          </a:extLst>
        </xdr:cNvPr>
        <xdr:cNvSpPr/>
      </xdr:nvSpPr>
      <xdr:spPr>
        <a:xfrm>
          <a:off x="9588500" y="16801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91660</xdr:rowOff>
    </xdr:from>
    <xdr:ext cx="534377" cy="259045"/>
    <xdr:sp macro="" textlink="">
      <xdr:nvSpPr>
        <xdr:cNvPr id="484" name="テキスト ボックス 483">
          <a:extLst>
            <a:ext uri="{FF2B5EF4-FFF2-40B4-BE49-F238E27FC236}">
              <a16:creationId xmlns="" xmlns:a16="http://schemas.microsoft.com/office/drawing/2014/main" id="{00000000-0008-0000-0700-0000E4010000}"/>
            </a:ext>
          </a:extLst>
        </xdr:cNvPr>
        <xdr:cNvSpPr txBox="1"/>
      </xdr:nvSpPr>
      <xdr:spPr>
        <a:xfrm>
          <a:off x="9372111" y="16893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153543</xdr:rowOff>
    </xdr:from>
    <xdr:to>
      <xdr:col>46</xdr:col>
      <xdr:colOff>38100</xdr:colOff>
      <xdr:row>98</xdr:row>
      <xdr:rowOff>83693</xdr:rowOff>
    </xdr:to>
    <xdr:sp macro="" textlink="">
      <xdr:nvSpPr>
        <xdr:cNvPr id="485" name="楕円 484">
          <a:extLst>
            <a:ext uri="{FF2B5EF4-FFF2-40B4-BE49-F238E27FC236}">
              <a16:creationId xmlns="" xmlns:a16="http://schemas.microsoft.com/office/drawing/2014/main" id="{00000000-0008-0000-0700-0000E5010000}"/>
            </a:ext>
          </a:extLst>
        </xdr:cNvPr>
        <xdr:cNvSpPr/>
      </xdr:nvSpPr>
      <xdr:spPr>
        <a:xfrm>
          <a:off x="8699500" y="16784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74820</xdr:rowOff>
    </xdr:from>
    <xdr:ext cx="534377" cy="259045"/>
    <xdr:sp macro="" textlink="">
      <xdr:nvSpPr>
        <xdr:cNvPr id="486" name="テキスト ボックス 485">
          <a:extLst>
            <a:ext uri="{FF2B5EF4-FFF2-40B4-BE49-F238E27FC236}">
              <a16:creationId xmlns="" xmlns:a16="http://schemas.microsoft.com/office/drawing/2014/main" id="{00000000-0008-0000-0700-0000E6010000}"/>
            </a:ext>
          </a:extLst>
        </xdr:cNvPr>
        <xdr:cNvSpPr txBox="1"/>
      </xdr:nvSpPr>
      <xdr:spPr>
        <a:xfrm>
          <a:off x="8483111" y="16876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148082</xdr:rowOff>
    </xdr:from>
    <xdr:to>
      <xdr:col>41</xdr:col>
      <xdr:colOff>101600</xdr:colOff>
      <xdr:row>99</xdr:row>
      <xdr:rowOff>78232</xdr:rowOff>
    </xdr:to>
    <xdr:sp macro="" textlink="">
      <xdr:nvSpPr>
        <xdr:cNvPr id="487" name="楕円 486">
          <a:extLst>
            <a:ext uri="{FF2B5EF4-FFF2-40B4-BE49-F238E27FC236}">
              <a16:creationId xmlns="" xmlns:a16="http://schemas.microsoft.com/office/drawing/2014/main" id="{00000000-0008-0000-0700-0000E7010000}"/>
            </a:ext>
          </a:extLst>
        </xdr:cNvPr>
        <xdr:cNvSpPr/>
      </xdr:nvSpPr>
      <xdr:spPr>
        <a:xfrm>
          <a:off x="7810500" y="16950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69359</xdr:rowOff>
    </xdr:from>
    <xdr:ext cx="534377" cy="259045"/>
    <xdr:sp macro="" textlink="">
      <xdr:nvSpPr>
        <xdr:cNvPr id="488" name="テキスト ボックス 487">
          <a:extLst>
            <a:ext uri="{FF2B5EF4-FFF2-40B4-BE49-F238E27FC236}">
              <a16:creationId xmlns="" xmlns:a16="http://schemas.microsoft.com/office/drawing/2014/main" id="{00000000-0008-0000-0700-0000E8010000}"/>
            </a:ext>
          </a:extLst>
        </xdr:cNvPr>
        <xdr:cNvSpPr txBox="1"/>
      </xdr:nvSpPr>
      <xdr:spPr>
        <a:xfrm>
          <a:off x="7594111" y="17042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139942</xdr:rowOff>
    </xdr:from>
    <xdr:to>
      <xdr:col>36</xdr:col>
      <xdr:colOff>165100</xdr:colOff>
      <xdr:row>99</xdr:row>
      <xdr:rowOff>70092</xdr:rowOff>
    </xdr:to>
    <xdr:sp macro="" textlink="">
      <xdr:nvSpPr>
        <xdr:cNvPr id="489" name="楕円 488">
          <a:extLst>
            <a:ext uri="{FF2B5EF4-FFF2-40B4-BE49-F238E27FC236}">
              <a16:creationId xmlns="" xmlns:a16="http://schemas.microsoft.com/office/drawing/2014/main" id="{00000000-0008-0000-0700-0000E9010000}"/>
            </a:ext>
          </a:extLst>
        </xdr:cNvPr>
        <xdr:cNvSpPr/>
      </xdr:nvSpPr>
      <xdr:spPr>
        <a:xfrm>
          <a:off x="6921500" y="16942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61219</xdr:rowOff>
    </xdr:from>
    <xdr:ext cx="534377" cy="259045"/>
    <xdr:sp macro="" textlink="">
      <xdr:nvSpPr>
        <xdr:cNvPr id="490" name="テキスト ボックス 489">
          <a:extLst>
            <a:ext uri="{FF2B5EF4-FFF2-40B4-BE49-F238E27FC236}">
              <a16:creationId xmlns="" xmlns:a16="http://schemas.microsoft.com/office/drawing/2014/main" id="{00000000-0008-0000-0700-0000EA010000}"/>
            </a:ext>
          </a:extLst>
        </xdr:cNvPr>
        <xdr:cNvSpPr txBox="1"/>
      </xdr:nvSpPr>
      <xdr:spPr>
        <a:xfrm>
          <a:off x="6705111" y="17034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 xmlns:a16="http://schemas.microsoft.com/office/drawing/2014/main" id="{00000000-0008-0000-07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 xmlns:a16="http://schemas.microsoft.com/office/drawing/2014/main" id="{00000000-0008-0000-07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 xmlns:a16="http://schemas.microsoft.com/office/drawing/2014/main" id="{00000000-0008-0000-07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 xmlns:a16="http://schemas.microsoft.com/office/drawing/2014/main" id="{00000000-0008-0000-07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 xmlns:a16="http://schemas.microsoft.com/office/drawing/2014/main" id="{00000000-0008-0000-07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 xmlns:a16="http://schemas.microsoft.com/office/drawing/2014/main" id="{00000000-0008-0000-07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 xmlns:a16="http://schemas.microsoft.com/office/drawing/2014/main" id="{00000000-0008-0000-07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 xmlns:a16="http://schemas.microsoft.com/office/drawing/2014/main" id="{00000000-0008-0000-07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 xmlns:a16="http://schemas.microsoft.com/office/drawing/2014/main" id="{00000000-0008-0000-07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 xmlns:a16="http://schemas.microsoft.com/office/drawing/2014/main" id="{00000000-0008-0000-07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1" name="テキスト ボックス 500">
          <a:extLst>
            <a:ext uri="{FF2B5EF4-FFF2-40B4-BE49-F238E27FC236}">
              <a16:creationId xmlns="" xmlns:a16="http://schemas.microsoft.com/office/drawing/2014/main" id="{00000000-0008-0000-0700-0000F5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2" name="直線コネクタ 501">
          <a:extLst>
            <a:ext uri="{FF2B5EF4-FFF2-40B4-BE49-F238E27FC236}">
              <a16:creationId xmlns="" xmlns:a16="http://schemas.microsoft.com/office/drawing/2014/main" id="{00000000-0008-0000-0700-0000F6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03" name="テキスト ボックス 502">
          <a:extLst>
            <a:ext uri="{FF2B5EF4-FFF2-40B4-BE49-F238E27FC236}">
              <a16:creationId xmlns="" xmlns:a16="http://schemas.microsoft.com/office/drawing/2014/main" id="{00000000-0008-0000-0700-0000F7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4" name="直線コネクタ 503">
          <a:extLst>
            <a:ext uri="{FF2B5EF4-FFF2-40B4-BE49-F238E27FC236}">
              <a16:creationId xmlns="" xmlns:a16="http://schemas.microsoft.com/office/drawing/2014/main" id="{00000000-0008-0000-0700-0000F8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5" name="テキスト ボックス 504">
          <a:extLst>
            <a:ext uri="{FF2B5EF4-FFF2-40B4-BE49-F238E27FC236}">
              <a16:creationId xmlns="" xmlns:a16="http://schemas.microsoft.com/office/drawing/2014/main" id="{00000000-0008-0000-0700-0000F9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6" name="直線コネクタ 505">
          <a:extLst>
            <a:ext uri="{FF2B5EF4-FFF2-40B4-BE49-F238E27FC236}">
              <a16:creationId xmlns="" xmlns:a16="http://schemas.microsoft.com/office/drawing/2014/main" id="{00000000-0008-0000-0700-0000FA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7" name="テキスト ボックス 506">
          <a:extLst>
            <a:ext uri="{FF2B5EF4-FFF2-40B4-BE49-F238E27FC236}">
              <a16:creationId xmlns="" xmlns:a16="http://schemas.microsoft.com/office/drawing/2014/main" id="{00000000-0008-0000-0700-0000FB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8" name="直線コネクタ 507">
          <a:extLst>
            <a:ext uri="{FF2B5EF4-FFF2-40B4-BE49-F238E27FC236}">
              <a16:creationId xmlns="" xmlns:a16="http://schemas.microsoft.com/office/drawing/2014/main" id="{00000000-0008-0000-0700-0000FC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9" name="テキスト ボックス 508">
          <a:extLst>
            <a:ext uri="{FF2B5EF4-FFF2-40B4-BE49-F238E27FC236}">
              <a16:creationId xmlns="" xmlns:a16="http://schemas.microsoft.com/office/drawing/2014/main" id="{00000000-0008-0000-0700-0000FD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0" name="直線コネクタ 509">
          <a:extLst>
            <a:ext uri="{FF2B5EF4-FFF2-40B4-BE49-F238E27FC236}">
              <a16:creationId xmlns="" xmlns:a16="http://schemas.microsoft.com/office/drawing/2014/main" id="{00000000-0008-0000-0700-0000FE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1" name="テキスト ボックス 510">
          <a:extLst>
            <a:ext uri="{FF2B5EF4-FFF2-40B4-BE49-F238E27FC236}">
              <a16:creationId xmlns="" xmlns:a16="http://schemas.microsoft.com/office/drawing/2014/main" id="{00000000-0008-0000-0700-0000FF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2" name="直線コネクタ 511">
          <a:extLst>
            <a:ext uri="{FF2B5EF4-FFF2-40B4-BE49-F238E27FC236}">
              <a16:creationId xmlns="" xmlns:a16="http://schemas.microsoft.com/office/drawing/2014/main" id="{00000000-0008-0000-0700-000000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3" name="テキスト ボックス 512">
          <a:extLst>
            <a:ext uri="{FF2B5EF4-FFF2-40B4-BE49-F238E27FC236}">
              <a16:creationId xmlns="" xmlns:a16="http://schemas.microsoft.com/office/drawing/2014/main" id="{00000000-0008-0000-0700-000001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 xmlns:a16="http://schemas.microsoft.com/office/drawing/2014/main" id="{00000000-0008-0000-07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5" name="テキスト ボックス 514">
          <a:extLst>
            <a:ext uri="{FF2B5EF4-FFF2-40B4-BE49-F238E27FC236}">
              <a16:creationId xmlns="" xmlns:a16="http://schemas.microsoft.com/office/drawing/2014/main" id="{00000000-0008-0000-0700-000003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a:extLst>
            <a:ext uri="{FF2B5EF4-FFF2-40B4-BE49-F238E27FC236}">
              <a16:creationId xmlns="" xmlns:a16="http://schemas.microsoft.com/office/drawing/2014/main" id="{00000000-0008-0000-07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34968</xdr:rowOff>
    </xdr:from>
    <xdr:to>
      <xdr:col>85</xdr:col>
      <xdr:colOff>126364</xdr:colOff>
      <xdr:row>39</xdr:row>
      <xdr:rowOff>65111</xdr:rowOff>
    </xdr:to>
    <xdr:cxnSp macro="">
      <xdr:nvCxnSpPr>
        <xdr:cNvPr id="517" name="直線コネクタ 516">
          <a:extLst>
            <a:ext uri="{FF2B5EF4-FFF2-40B4-BE49-F238E27FC236}">
              <a16:creationId xmlns="" xmlns:a16="http://schemas.microsoft.com/office/drawing/2014/main" id="{00000000-0008-0000-0700-000005020000}"/>
            </a:ext>
          </a:extLst>
        </xdr:cNvPr>
        <xdr:cNvCxnSpPr/>
      </xdr:nvCxnSpPr>
      <xdr:spPr>
        <a:xfrm flipV="1">
          <a:off x="16317595" y="5178468"/>
          <a:ext cx="1269" cy="1573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68938</xdr:rowOff>
    </xdr:from>
    <xdr:ext cx="534377" cy="259045"/>
    <xdr:sp macro="" textlink="">
      <xdr:nvSpPr>
        <xdr:cNvPr id="518" name="消防費最小値テキスト">
          <a:extLst>
            <a:ext uri="{FF2B5EF4-FFF2-40B4-BE49-F238E27FC236}">
              <a16:creationId xmlns="" xmlns:a16="http://schemas.microsoft.com/office/drawing/2014/main" id="{00000000-0008-0000-0700-000006020000}"/>
            </a:ext>
          </a:extLst>
        </xdr:cNvPr>
        <xdr:cNvSpPr txBox="1"/>
      </xdr:nvSpPr>
      <xdr:spPr>
        <a:xfrm>
          <a:off x="16370300" y="6755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65111</xdr:rowOff>
    </xdr:from>
    <xdr:to>
      <xdr:col>86</xdr:col>
      <xdr:colOff>25400</xdr:colOff>
      <xdr:row>39</xdr:row>
      <xdr:rowOff>65111</xdr:rowOff>
    </xdr:to>
    <xdr:cxnSp macro="">
      <xdr:nvCxnSpPr>
        <xdr:cNvPr id="519" name="直線コネクタ 518">
          <a:extLst>
            <a:ext uri="{FF2B5EF4-FFF2-40B4-BE49-F238E27FC236}">
              <a16:creationId xmlns="" xmlns:a16="http://schemas.microsoft.com/office/drawing/2014/main" id="{00000000-0008-0000-0700-000007020000}"/>
            </a:ext>
          </a:extLst>
        </xdr:cNvPr>
        <xdr:cNvCxnSpPr/>
      </xdr:nvCxnSpPr>
      <xdr:spPr>
        <a:xfrm>
          <a:off x="16230600" y="6751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153095</xdr:rowOff>
    </xdr:from>
    <xdr:ext cx="534377" cy="259045"/>
    <xdr:sp macro="" textlink="">
      <xdr:nvSpPr>
        <xdr:cNvPr id="520" name="消防費最大値テキスト">
          <a:extLst>
            <a:ext uri="{FF2B5EF4-FFF2-40B4-BE49-F238E27FC236}">
              <a16:creationId xmlns="" xmlns:a16="http://schemas.microsoft.com/office/drawing/2014/main" id="{00000000-0008-0000-0700-000008020000}"/>
            </a:ext>
          </a:extLst>
        </xdr:cNvPr>
        <xdr:cNvSpPr txBox="1"/>
      </xdr:nvSpPr>
      <xdr:spPr>
        <a:xfrm>
          <a:off x="16370300" y="4953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59,207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34968</xdr:rowOff>
    </xdr:from>
    <xdr:to>
      <xdr:col>86</xdr:col>
      <xdr:colOff>25400</xdr:colOff>
      <xdr:row>30</xdr:row>
      <xdr:rowOff>34968</xdr:rowOff>
    </xdr:to>
    <xdr:cxnSp macro="">
      <xdr:nvCxnSpPr>
        <xdr:cNvPr id="521" name="直線コネクタ 520">
          <a:extLst>
            <a:ext uri="{FF2B5EF4-FFF2-40B4-BE49-F238E27FC236}">
              <a16:creationId xmlns="" xmlns:a16="http://schemas.microsoft.com/office/drawing/2014/main" id="{00000000-0008-0000-0700-000009020000}"/>
            </a:ext>
          </a:extLst>
        </xdr:cNvPr>
        <xdr:cNvCxnSpPr/>
      </xdr:nvCxnSpPr>
      <xdr:spPr>
        <a:xfrm>
          <a:off x="16230600" y="5178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108121</xdr:rowOff>
    </xdr:from>
    <xdr:to>
      <xdr:col>85</xdr:col>
      <xdr:colOff>127000</xdr:colOff>
      <xdr:row>37</xdr:row>
      <xdr:rowOff>162527</xdr:rowOff>
    </xdr:to>
    <xdr:cxnSp macro="">
      <xdr:nvCxnSpPr>
        <xdr:cNvPr id="522" name="直線コネクタ 521">
          <a:extLst>
            <a:ext uri="{FF2B5EF4-FFF2-40B4-BE49-F238E27FC236}">
              <a16:creationId xmlns="" xmlns:a16="http://schemas.microsoft.com/office/drawing/2014/main" id="{00000000-0008-0000-0700-00000A020000}"/>
            </a:ext>
          </a:extLst>
        </xdr:cNvPr>
        <xdr:cNvCxnSpPr/>
      </xdr:nvCxnSpPr>
      <xdr:spPr>
        <a:xfrm flipV="1">
          <a:off x="15481300" y="6451771"/>
          <a:ext cx="838200" cy="54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126473</xdr:rowOff>
    </xdr:from>
    <xdr:ext cx="534377" cy="259045"/>
    <xdr:sp macro="" textlink="">
      <xdr:nvSpPr>
        <xdr:cNvPr id="523" name="消防費平均値テキスト">
          <a:extLst>
            <a:ext uri="{FF2B5EF4-FFF2-40B4-BE49-F238E27FC236}">
              <a16:creationId xmlns="" xmlns:a16="http://schemas.microsoft.com/office/drawing/2014/main" id="{00000000-0008-0000-0700-00000B020000}"/>
            </a:ext>
          </a:extLst>
        </xdr:cNvPr>
        <xdr:cNvSpPr txBox="1"/>
      </xdr:nvSpPr>
      <xdr:spPr>
        <a:xfrm>
          <a:off x="16370300" y="61272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103596</xdr:rowOff>
    </xdr:from>
    <xdr:to>
      <xdr:col>85</xdr:col>
      <xdr:colOff>177800</xdr:colOff>
      <xdr:row>37</xdr:row>
      <xdr:rowOff>33746</xdr:rowOff>
    </xdr:to>
    <xdr:sp macro="" textlink="">
      <xdr:nvSpPr>
        <xdr:cNvPr id="524" name="フローチャート: 判断 523">
          <a:extLst>
            <a:ext uri="{FF2B5EF4-FFF2-40B4-BE49-F238E27FC236}">
              <a16:creationId xmlns="" xmlns:a16="http://schemas.microsoft.com/office/drawing/2014/main" id="{00000000-0008-0000-0700-00000C020000}"/>
            </a:ext>
          </a:extLst>
        </xdr:cNvPr>
        <xdr:cNvSpPr/>
      </xdr:nvSpPr>
      <xdr:spPr>
        <a:xfrm>
          <a:off x="16268700" y="6275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162527</xdr:rowOff>
    </xdr:from>
    <xdr:to>
      <xdr:col>81</xdr:col>
      <xdr:colOff>50800</xdr:colOff>
      <xdr:row>38</xdr:row>
      <xdr:rowOff>32029</xdr:rowOff>
    </xdr:to>
    <xdr:cxnSp macro="">
      <xdr:nvCxnSpPr>
        <xdr:cNvPr id="525" name="直線コネクタ 524">
          <a:extLst>
            <a:ext uri="{FF2B5EF4-FFF2-40B4-BE49-F238E27FC236}">
              <a16:creationId xmlns="" xmlns:a16="http://schemas.microsoft.com/office/drawing/2014/main" id="{00000000-0008-0000-0700-00000D020000}"/>
            </a:ext>
          </a:extLst>
        </xdr:cNvPr>
        <xdr:cNvCxnSpPr/>
      </xdr:nvCxnSpPr>
      <xdr:spPr>
        <a:xfrm flipV="1">
          <a:off x="14592300" y="6506177"/>
          <a:ext cx="889000" cy="40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146213</xdr:rowOff>
    </xdr:from>
    <xdr:to>
      <xdr:col>81</xdr:col>
      <xdr:colOff>101600</xdr:colOff>
      <xdr:row>37</xdr:row>
      <xdr:rowOff>76363</xdr:rowOff>
    </xdr:to>
    <xdr:sp macro="" textlink="">
      <xdr:nvSpPr>
        <xdr:cNvPr id="526" name="フローチャート: 判断 525">
          <a:extLst>
            <a:ext uri="{FF2B5EF4-FFF2-40B4-BE49-F238E27FC236}">
              <a16:creationId xmlns="" xmlns:a16="http://schemas.microsoft.com/office/drawing/2014/main" id="{00000000-0008-0000-0700-00000E020000}"/>
            </a:ext>
          </a:extLst>
        </xdr:cNvPr>
        <xdr:cNvSpPr/>
      </xdr:nvSpPr>
      <xdr:spPr>
        <a:xfrm>
          <a:off x="15430500" y="6318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92890</xdr:rowOff>
    </xdr:from>
    <xdr:ext cx="534377" cy="259045"/>
    <xdr:sp macro="" textlink="">
      <xdr:nvSpPr>
        <xdr:cNvPr id="527" name="テキスト ボックス 526">
          <a:extLst>
            <a:ext uri="{FF2B5EF4-FFF2-40B4-BE49-F238E27FC236}">
              <a16:creationId xmlns="" xmlns:a16="http://schemas.microsoft.com/office/drawing/2014/main" id="{00000000-0008-0000-0700-00000F020000}"/>
            </a:ext>
          </a:extLst>
        </xdr:cNvPr>
        <xdr:cNvSpPr txBox="1"/>
      </xdr:nvSpPr>
      <xdr:spPr>
        <a:xfrm>
          <a:off x="15214111" y="6093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91367</xdr:rowOff>
    </xdr:from>
    <xdr:to>
      <xdr:col>76</xdr:col>
      <xdr:colOff>114300</xdr:colOff>
      <xdr:row>38</xdr:row>
      <xdr:rowOff>32029</xdr:rowOff>
    </xdr:to>
    <xdr:cxnSp macro="">
      <xdr:nvCxnSpPr>
        <xdr:cNvPr id="528" name="直線コネクタ 527">
          <a:extLst>
            <a:ext uri="{FF2B5EF4-FFF2-40B4-BE49-F238E27FC236}">
              <a16:creationId xmlns="" xmlns:a16="http://schemas.microsoft.com/office/drawing/2014/main" id="{00000000-0008-0000-0700-000010020000}"/>
            </a:ext>
          </a:extLst>
        </xdr:cNvPr>
        <xdr:cNvCxnSpPr/>
      </xdr:nvCxnSpPr>
      <xdr:spPr>
        <a:xfrm>
          <a:off x="13703300" y="6435017"/>
          <a:ext cx="889000" cy="112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80997</xdr:rowOff>
    </xdr:from>
    <xdr:to>
      <xdr:col>76</xdr:col>
      <xdr:colOff>165100</xdr:colOff>
      <xdr:row>37</xdr:row>
      <xdr:rowOff>11147</xdr:rowOff>
    </xdr:to>
    <xdr:sp macro="" textlink="">
      <xdr:nvSpPr>
        <xdr:cNvPr id="529" name="フローチャート: 判断 528">
          <a:extLst>
            <a:ext uri="{FF2B5EF4-FFF2-40B4-BE49-F238E27FC236}">
              <a16:creationId xmlns="" xmlns:a16="http://schemas.microsoft.com/office/drawing/2014/main" id="{00000000-0008-0000-0700-000011020000}"/>
            </a:ext>
          </a:extLst>
        </xdr:cNvPr>
        <xdr:cNvSpPr/>
      </xdr:nvSpPr>
      <xdr:spPr>
        <a:xfrm>
          <a:off x="14541500" y="6253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27674</xdr:rowOff>
    </xdr:from>
    <xdr:ext cx="534377" cy="259045"/>
    <xdr:sp macro="" textlink="">
      <xdr:nvSpPr>
        <xdr:cNvPr id="530" name="テキスト ボックス 529">
          <a:extLst>
            <a:ext uri="{FF2B5EF4-FFF2-40B4-BE49-F238E27FC236}">
              <a16:creationId xmlns="" xmlns:a16="http://schemas.microsoft.com/office/drawing/2014/main" id="{00000000-0008-0000-0700-000012020000}"/>
            </a:ext>
          </a:extLst>
        </xdr:cNvPr>
        <xdr:cNvSpPr txBox="1"/>
      </xdr:nvSpPr>
      <xdr:spPr>
        <a:xfrm>
          <a:off x="14325111" y="6028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80656</xdr:rowOff>
    </xdr:from>
    <xdr:to>
      <xdr:col>71</xdr:col>
      <xdr:colOff>177800</xdr:colOff>
      <xdr:row>37</xdr:row>
      <xdr:rowOff>91367</xdr:rowOff>
    </xdr:to>
    <xdr:cxnSp macro="">
      <xdr:nvCxnSpPr>
        <xdr:cNvPr id="531" name="直線コネクタ 530">
          <a:extLst>
            <a:ext uri="{FF2B5EF4-FFF2-40B4-BE49-F238E27FC236}">
              <a16:creationId xmlns="" xmlns:a16="http://schemas.microsoft.com/office/drawing/2014/main" id="{00000000-0008-0000-0700-000013020000}"/>
            </a:ext>
          </a:extLst>
        </xdr:cNvPr>
        <xdr:cNvCxnSpPr/>
      </xdr:nvCxnSpPr>
      <xdr:spPr>
        <a:xfrm>
          <a:off x="12814300" y="6424306"/>
          <a:ext cx="889000" cy="10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171229</xdr:rowOff>
    </xdr:from>
    <xdr:to>
      <xdr:col>72</xdr:col>
      <xdr:colOff>38100</xdr:colOff>
      <xdr:row>36</xdr:row>
      <xdr:rowOff>101379</xdr:rowOff>
    </xdr:to>
    <xdr:sp macro="" textlink="">
      <xdr:nvSpPr>
        <xdr:cNvPr id="532" name="フローチャート: 判断 531">
          <a:extLst>
            <a:ext uri="{FF2B5EF4-FFF2-40B4-BE49-F238E27FC236}">
              <a16:creationId xmlns="" xmlns:a16="http://schemas.microsoft.com/office/drawing/2014/main" id="{00000000-0008-0000-0700-000014020000}"/>
            </a:ext>
          </a:extLst>
        </xdr:cNvPr>
        <xdr:cNvSpPr/>
      </xdr:nvSpPr>
      <xdr:spPr>
        <a:xfrm>
          <a:off x="13652500" y="6171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117906</xdr:rowOff>
    </xdr:from>
    <xdr:ext cx="534377" cy="259045"/>
    <xdr:sp macro="" textlink="">
      <xdr:nvSpPr>
        <xdr:cNvPr id="533" name="テキスト ボックス 532">
          <a:extLst>
            <a:ext uri="{FF2B5EF4-FFF2-40B4-BE49-F238E27FC236}">
              <a16:creationId xmlns="" xmlns:a16="http://schemas.microsoft.com/office/drawing/2014/main" id="{00000000-0008-0000-0700-000015020000}"/>
            </a:ext>
          </a:extLst>
        </xdr:cNvPr>
        <xdr:cNvSpPr txBox="1"/>
      </xdr:nvSpPr>
      <xdr:spPr>
        <a:xfrm>
          <a:off x="13436111" y="5947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72767</xdr:rowOff>
    </xdr:from>
    <xdr:to>
      <xdr:col>67</xdr:col>
      <xdr:colOff>101600</xdr:colOff>
      <xdr:row>37</xdr:row>
      <xdr:rowOff>2917</xdr:rowOff>
    </xdr:to>
    <xdr:sp macro="" textlink="">
      <xdr:nvSpPr>
        <xdr:cNvPr id="534" name="フローチャート: 判断 533">
          <a:extLst>
            <a:ext uri="{FF2B5EF4-FFF2-40B4-BE49-F238E27FC236}">
              <a16:creationId xmlns="" xmlns:a16="http://schemas.microsoft.com/office/drawing/2014/main" id="{00000000-0008-0000-0700-000016020000}"/>
            </a:ext>
          </a:extLst>
        </xdr:cNvPr>
        <xdr:cNvSpPr/>
      </xdr:nvSpPr>
      <xdr:spPr>
        <a:xfrm>
          <a:off x="12763500" y="6244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19444</xdr:rowOff>
    </xdr:from>
    <xdr:ext cx="534377" cy="259045"/>
    <xdr:sp macro="" textlink="">
      <xdr:nvSpPr>
        <xdr:cNvPr id="535" name="テキスト ボックス 534">
          <a:extLst>
            <a:ext uri="{FF2B5EF4-FFF2-40B4-BE49-F238E27FC236}">
              <a16:creationId xmlns="" xmlns:a16="http://schemas.microsoft.com/office/drawing/2014/main" id="{00000000-0008-0000-0700-000017020000}"/>
            </a:ext>
          </a:extLst>
        </xdr:cNvPr>
        <xdr:cNvSpPr txBox="1"/>
      </xdr:nvSpPr>
      <xdr:spPr>
        <a:xfrm>
          <a:off x="12547111" y="6020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 xmlns:a16="http://schemas.microsoft.com/office/drawing/2014/main" id="{00000000-0008-0000-07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 xmlns:a16="http://schemas.microsoft.com/office/drawing/2014/main" id="{00000000-0008-0000-07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 xmlns:a16="http://schemas.microsoft.com/office/drawing/2014/main" id="{00000000-0008-0000-07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 xmlns:a16="http://schemas.microsoft.com/office/drawing/2014/main" id="{00000000-0008-0000-07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 xmlns:a16="http://schemas.microsoft.com/office/drawing/2014/main" id="{00000000-0008-0000-07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57321</xdr:rowOff>
    </xdr:from>
    <xdr:to>
      <xdr:col>85</xdr:col>
      <xdr:colOff>177800</xdr:colOff>
      <xdr:row>37</xdr:row>
      <xdr:rowOff>158921</xdr:rowOff>
    </xdr:to>
    <xdr:sp macro="" textlink="">
      <xdr:nvSpPr>
        <xdr:cNvPr id="541" name="楕円 540">
          <a:extLst>
            <a:ext uri="{FF2B5EF4-FFF2-40B4-BE49-F238E27FC236}">
              <a16:creationId xmlns="" xmlns:a16="http://schemas.microsoft.com/office/drawing/2014/main" id="{00000000-0008-0000-0700-00001D020000}"/>
            </a:ext>
          </a:extLst>
        </xdr:cNvPr>
        <xdr:cNvSpPr/>
      </xdr:nvSpPr>
      <xdr:spPr>
        <a:xfrm>
          <a:off x="16268700" y="6400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35748</xdr:rowOff>
    </xdr:from>
    <xdr:ext cx="534377" cy="259045"/>
    <xdr:sp macro="" textlink="">
      <xdr:nvSpPr>
        <xdr:cNvPr id="542" name="消防費該当値テキスト">
          <a:extLst>
            <a:ext uri="{FF2B5EF4-FFF2-40B4-BE49-F238E27FC236}">
              <a16:creationId xmlns="" xmlns:a16="http://schemas.microsoft.com/office/drawing/2014/main" id="{00000000-0008-0000-0700-00001E020000}"/>
            </a:ext>
          </a:extLst>
        </xdr:cNvPr>
        <xdr:cNvSpPr txBox="1"/>
      </xdr:nvSpPr>
      <xdr:spPr>
        <a:xfrm>
          <a:off x="16370300" y="6379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111727</xdr:rowOff>
    </xdr:from>
    <xdr:to>
      <xdr:col>81</xdr:col>
      <xdr:colOff>101600</xdr:colOff>
      <xdr:row>38</xdr:row>
      <xdr:rowOff>41877</xdr:rowOff>
    </xdr:to>
    <xdr:sp macro="" textlink="">
      <xdr:nvSpPr>
        <xdr:cNvPr id="543" name="楕円 542">
          <a:extLst>
            <a:ext uri="{FF2B5EF4-FFF2-40B4-BE49-F238E27FC236}">
              <a16:creationId xmlns="" xmlns:a16="http://schemas.microsoft.com/office/drawing/2014/main" id="{00000000-0008-0000-0700-00001F020000}"/>
            </a:ext>
          </a:extLst>
        </xdr:cNvPr>
        <xdr:cNvSpPr/>
      </xdr:nvSpPr>
      <xdr:spPr>
        <a:xfrm>
          <a:off x="15430500" y="6455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33004</xdr:rowOff>
    </xdr:from>
    <xdr:ext cx="534377" cy="259045"/>
    <xdr:sp macro="" textlink="">
      <xdr:nvSpPr>
        <xdr:cNvPr id="544" name="テキスト ボックス 543">
          <a:extLst>
            <a:ext uri="{FF2B5EF4-FFF2-40B4-BE49-F238E27FC236}">
              <a16:creationId xmlns="" xmlns:a16="http://schemas.microsoft.com/office/drawing/2014/main" id="{00000000-0008-0000-0700-000020020000}"/>
            </a:ext>
          </a:extLst>
        </xdr:cNvPr>
        <xdr:cNvSpPr txBox="1"/>
      </xdr:nvSpPr>
      <xdr:spPr>
        <a:xfrm>
          <a:off x="15214111" y="6548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152679</xdr:rowOff>
    </xdr:from>
    <xdr:to>
      <xdr:col>76</xdr:col>
      <xdr:colOff>165100</xdr:colOff>
      <xdr:row>38</xdr:row>
      <xdr:rowOff>82829</xdr:rowOff>
    </xdr:to>
    <xdr:sp macro="" textlink="">
      <xdr:nvSpPr>
        <xdr:cNvPr id="545" name="楕円 544">
          <a:extLst>
            <a:ext uri="{FF2B5EF4-FFF2-40B4-BE49-F238E27FC236}">
              <a16:creationId xmlns="" xmlns:a16="http://schemas.microsoft.com/office/drawing/2014/main" id="{00000000-0008-0000-0700-000021020000}"/>
            </a:ext>
          </a:extLst>
        </xdr:cNvPr>
        <xdr:cNvSpPr/>
      </xdr:nvSpPr>
      <xdr:spPr>
        <a:xfrm>
          <a:off x="14541500" y="6496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73956</xdr:rowOff>
    </xdr:from>
    <xdr:ext cx="534377" cy="259045"/>
    <xdr:sp macro="" textlink="">
      <xdr:nvSpPr>
        <xdr:cNvPr id="546" name="テキスト ボックス 545">
          <a:extLst>
            <a:ext uri="{FF2B5EF4-FFF2-40B4-BE49-F238E27FC236}">
              <a16:creationId xmlns="" xmlns:a16="http://schemas.microsoft.com/office/drawing/2014/main" id="{00000000-0008-0000-0700-000022020000}"/>
            </a:ext>
          </a:extLst>
        </xdr:cNvPr>
        <xdr:cNvSpPr txBox="1"/>
      </xdr:nvSpPr>
      <xdr:spPr>
        <a:xfrm>
          <a:off x="14325111" y="6589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40567</xdr:rowOff>
    </xdr:from>
    <xdr:to>
      <xdr:col>72</xdr:col>
      <xdr:colOff>38100</xdr:colOff>
      <xdr:row>37</xdr:row>
      <xdr:rowOff>142167</xdr:rowOff>
    </xdr:to>
    <xdr:sp macro="" textlink="">
      <xdr:nvSpPr>
        <xdr:cNvPr id="547" name="楕円 546">
          <a:extLst>
            <a:ext uri="{FF2B5EF4-FFF2-40B4-BE49-F238E27FC236}">
              <a16:creationId xmlns="" xmlns:a16="http://schemas.microsoft.com/office/drawing/2014/main" id="{00000000-0008-0000-0700-000023020000}"/>
            </a:ext>
          </a:extLst>
        </xdr:cNvPr>
        <xdr:cNvSpPr/>
      </xdr:nvSpPr>
      <xdr:spPr>
        <a:xfrm>
          <a:off x="13652500" y="6384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133294</xdr:rowOff>
    </xdr:from>
    <xdr:ext cx="534377" cy="259045"/>
    <xdr:sp macro="" textlink="">
      <xdr:nvSpPr>
        <xdr:cNvPr id="548" name="テキスト ボックス 547">
          <a:extLst>
            <a:ext uri="{FF2B5EF4-FFF2-40B4-BE49-F238E27FC236}">
              <a16:creationId xmlns="" xmlns:a16="http://schemas.microsoft.com/office/drawing/2014/main" id="{00000000-0008-0000-0700-000024020000}"/>
            </a:ext>
          </a:extLst>
        </xdr:cNvPr>
        <xdr:cNvSpPr txBox="1"/>
      </xdr:nvSpPr>
      <xdr:spPr>
        <a:xfrm>
          <a:off x="13436111" y="6476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29856</xdr:rowOff>
    </xdr:from>
    <xdr:to>
      <xdr:col>67</xdr:col>
      <xdr:colOff>101600</xdr:colOff>
      <xdr:row>37</xdr:row>
      <xdr:rowOff>131456</xdr:rowOff>
    </xdr:to>
    <xdr:sp macro="" textlink="">
      <xdr:nvSpPr>
        <xdr:cNvPr id="549" name="楕円 548">
          <a:extLst>
            <a:ext uri="{FF2B5EF4-FFF2-40B4-BE49-F238E27FC236}">
              <a16:creationId xmlns="" xmlns:a16="http://schemas.microsoft.com/office/drawing/2014/main" id="{00000000-0008-0000-0700-000025020000}"/>
            </a:ext>
          </a:extLst>
        </xdr:cNvPr>
        <xdr:cNvSpPr/>
      </xdr:nvSpPr>
      <xdr:spPr>
        <a:xfrm>
          <a:off x="12763500" y="6373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122583</xdr:rowOff>
    </xdr:from>
    <xdr:ext cx="534377" cy="259045"/>
    <xdr:sp macro="" textlink="">
      <xdr:nvSpPr>
        <xdr:cNvPr id="550" name="テキスト ボックス 549">
          <a:extLst>
            <a:ext uri="{FF2B5EF4-FFF2-40B4-BE49-F238E27FC236}">
              <a16:creationId xmlns="" xmlns:a16="http://schemas.microsoft.com/office/drawing/2014/main" id="{00000000-0008-0000-0700-000026020000}"/>
            </a:ext>
          </a:extLst>
        </xdr:cNvPr>
        <xdr:cNvSpPr txBox="1"/>
      </xdr:nvSpPr>
      <xdr:spPr>
        <a:xfrm>
          <a:off x="12547111" y="6466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 xmlns:a16="http://schemas.microsoft.com/office/drawing/2014/main" id="{00000000-0008-0000-07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 xmlns:a16="http://schemas.microsoft.com/office/drawing/2014/main" id="{00000000-0008-0000-07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 xmlns:a16="http://schemas.microsoft.com/office/drawing/2014/main" id="{00000000-0008-0000-07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 xmlns:a16="http://schemas.microsoft.com/office/drawing/2014/main" id="{00000000-0008-0000-07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 xmlns:a16="http://schemas.microsoft.com/office/drawing/2014/main" id="{00000000-0008-0000-07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 xmlns:a16="http://schemas.microsoft.com/office/drawing/2014/main" id="{00000000-0008-0000-07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 xmlns:a16="http://schemas.microsoft.com/office/drawing/2014/main" id="{00000000-0008-0000-07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 xmlns:a16="http://schemas.microsoft.com/office/drawing/2014/main" id="{00000000-0008-0000-07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 xmlns:a16="http://schemas.microsoft.com/office/drawing/2014/main" id="{00000000-0008-0000-07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 xmlns:a16="http://schemas.microsoft.com/office/drawing/2014/main" id="{00000000-0008-0000-07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1" name="テキスト ボックス 560">
          <a:extLst>
            <a:ext uri="{FF2B5EF4-FFF2-40B4-BE49-F238E27FC236}">
              <a16:creationId xmlns="" xmlns:a16="http://schemas.microsoft.com/office/drawing/2014/main" id="{00000000-0008-0000-0700-000031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2" name="直線コネクタ 561">
          <a:extLst>
            <a:ext uri="{FF2B5EF4-FFF2-40B4-BE49-F238E27FC236}">
              <a16:creationId xmlns="" xmlns:a16="http://schemas.microsoft.com/office/drawing/2014/main" id="{00000000-0008-0000-0700-000032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3" name="テキスト ボックス 562">
          <a:extLst>
            <a:ext uri="{FF2B5EF4-FFF2-40B4-BE49-F238E27FC236}">
              <a16:creationId xmlns="" xmlns:a16="http://schemas.microsoft.com/office/drawing/2014/main" id="{00000000-0008-0000-0700-000033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4" name="直線コネクタ 563">
          <a:extLst>
            <a:ext uri="{FF2B5EF4-FFF2-40B4-BE49-F238E27FC236}">
              <a16:creationId xmlns="" xmlns:a16="http://schemas.microsoft.com/office/drawing/2014/main" id="{00000000-0008-0000-0700-000034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5" name="テキスト ボックス 564">
          <a:extLst>
            <a:ext uri="{FF2B5EF4-FFF2-40B4-BE49-F238E27FC236}">
              <a16:creationId xmlns="" xmlns:a16="http://schemas.microsoft.com/office/drawing/2014/main" id="{00000000-0008-0000-0700-000035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6" name="直線コネクタ 565">
          <a:extLst>
            <a:ext uri="{FF2B5EF4-FFF2-40B4-BE49-F238E27FC236}">
              <a16:creationId xmlns="" xmlns:a16="http://schemas.microsoft.com/office/drawing/2014/main" id="{00000000-0008-0000-0700-000036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7" name="テキスト ボックス 566">
          <a:extLst>
            <a:ext uri="{FF2B5EF4-FFF2-40B4-BE49-F238E27FC236}">
              <a16:creationId xmlns="" xmlns:a16="http://schemas.microsoft.com/office/drawing/2014/main" id="{00000000-0008-0000-0700-000037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8" name="直線コネクタ 567">
          <a:extLst>
            <a:ext uri="{FF2B5EF4-FFF2-40B4-BE49-F238E27FC236}">
              <a16:creationId xmlns="" xmlns:a16="http://schemas.microsoft.com/office/drawing/2014/main" id="{00000000-0008-0000-0700-000038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9" name="テキスト ボックス 568">
          <a:extLst>
            <a:ext uri="{FF2B5EF4-FFF2-40B4-BE49-F238E27FC236}">
              <a16:creationId xmlns="" xmlns:a16="http://schemas.microsoft.com/office/drawing/2014/main" id="{00000000-0008-0000-0700-000039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0" name="直線コネクタ 569">
          <a:extLst>
            <a:ext uri="{FF2B5EF4-FFF2-40B4-BE49-F238E27FC236}">
              <a16:creationId xmlns="" xmlns:a16="http://schemas.microsoft.com/office/drawing/2014/main" id="{00000000-0008-0000-0700-00003A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1" name="テキスト ボックス 570">
          <a:extLst>
            <a:ext uri="{FF2B5EF4-FFF2-40B4-BE49-F238E27FC236}">
              <a16:creationId xmlns="" xmlns:a16="http://schemas.microsoft.com/office/drawing/2014/main" id="{00000000-0008-0000-0700-00003B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2" name="直線コネクタ 571">
          <a:extLst>
            <a:ext uri="{FF2B5EF4-FFF2-40B4-BE49-F238E27FC236}">
              <a16:creationId xmlns="" xmlns:a16="http://schemas.microsoft.com/office/drawing/2014/main" id="{00000000-0008-0000-0700-00003C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3" name="テキスト ボックス 572">
          <a:extLst>
            <a:ext uri="{FF2B5EF4-FFF2-40B4-BE49-F238E27FC236}">
              <a16:creationId xmlns="" xmlns:a16="http://schemas.microsoft.com/office/drawing/2014/main" id="{00000000-0008-0000-0700-00003D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4" name="教育費グラフ枠">
          <a:extLst>
            <a:ext uri="{FF2B5EF4-FFF2-40B4-BE49-F238E27FC236}">
              <a16:creationId xmlns="" xmlns:a16="http://schemas.microsoft.com/office/drawing/2014/main" id="{00000000-0008-0000-0700-00003E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152095</xdr:rowOff>
    </xdr:from>
    <xdr:to>
      <xdr:col>85</xdr:col>
      <xdr:colOff>126364</xdr:colOff>
      <xdr:row>59</xdr:row>
      <xdr:rowOff>8217</xdr:rowOff>
    </xdr:to>
    <xdr:cxnSp macro="">
      <xdr:nvCxnSpPr>
        <xdr:cNvPr id="575" name="直線コネクタ 574">
          <a:extLst>
            <a:ext uri="{FF2B5EF4-FFF2-40B4-BE49-F238E27FC236}">
              <a16:creationId xmlns="" xmlns:a16="http://schemas.microsoft.com/office/drawing/2014/main" id="{00000000-0008-0000-0700-00003F020000}"/>
            </a:ext>
          </a:extLst>
        </xdr:cNvPr>
        <xdr:cNvCxnSpPr/>
      </xdr:nvCxnSpPr>
      <xdr:spPr>
        <a:xfrm flipV="1">
          <a:off x="16317595" y="8724595"/>
          <a:ext cx="1269" cy="1399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12044</xdr:rowOff>
    </xdr:from>
    <xdr:ext cx="534377" cy="259045"/>
    <xdr:sp macro="" textlink="">
      <xdr:nvSpPr>
        <xdr:cNvPr id="576" name="教育費最小値テキスト">
          <a:extLst>
            <a:ext uri="{FF2B5EF4-FFF2-40B4-BE49-F238E27FC236}">
              <a16:creationId xmlns="" xmlns:a16="http://schemas.microsoft.com/office/drawing/2014/main" id="{00000000-0008-0000-0700-000040020000}"/>
            </a:ext>
          </a:extLst>
        </xdr:cNvPr>
        <xdr:cNvSpPr txBox="1"/>
      </xdr:nvSpPr>
      <xdr:spPr>
        <a:xfrm>
          <a:off x="16370300" y="10127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8217</xdr:rowOff>
    </xdr:from>
    <xdr:to>
      <xdr:col>86</xdr:col>
      <xdr:colOff>25400</xdr:colOff>
      <xdr:row>59</xdr:row>
      <xdr:rowOff>8217</xdr:rowOff>
    </xdr:to>
    <xdr:cxnSp macro="">
      <xdr:nvCxnSpPr>
        <xdr:cNvPr id="577" name="直線コネクタ 576">
          <a:extLst>
            <a:ext uri="{FF2B5EF4-FFF2-40B4-BE49-F238E27FC236}">
              <a16:creationId xmlns="" xmlns:a16="http://schemas.microsoft.com/office/drawing/2014/main" id="{00000000-0008-0000-0700-000041020000}"/>
            </a:ext>
          </a:extLst>
        </xdr:cNvPr>
        <xdr:cNvCxnSpPr/>
      </xdr:nvCxnSpPr>
      <xdr:spPr>
        <a:xfrm>
          <a:off x="16230600" y="10123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98772</xdr:rowOff>
    </xdr:from>
    <xdr:ext cx="599010" cy="259045"/>
    <xdr:sp macro="" textlink="">
      <xdr:nvSpPr>
        <xdr:cNvPr id="578" name="教育費最大値テキスト">
          <a:extLst>
            <a:ext uri="{FF2B5EF4-FFF2-40B4-BE49-F238E27FC236}">
              <a16:creationId xmlns="" xmlns:a16="http://schemas.microsoft.com/office/drawing/2014/main" id="{00000000-0008-0000-0700-000042020000}"/>
            </a:ext>
          </a:extLst>
        </xdr:cNvPr>
        <xdr:cNvSpPr txBox="1"/>
      </xdr:nvSpPr>
      <xdr:spPr>
        <a:xfrm>
          <a:off x="16370300" y="8499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143,024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152095</xdr:rowOff>
    </xdr:from>
    <xdr:to>
      <xdr:col>86</xdr:col>
      <xdr:colOff>25400</xdr:colOff>
      <xdr:row>50</xdr:row>
      <xdr:rowOff>152095</xdr:rowOff>
    </xdr:to>
    <xdr:cxnSp macro="">
      <xdr:nvCxnSpPr>
        <xdr:cNvPr id="579" name="直線コネクタ 578">
          <a:extLst>
            <a:ext uri="{FF2B5EF4-FFF2-40B4-BE49-F238E27FC236}">
              <a16:creationId xmlns="" xmlns:a16="http://schemas.microsoft.com/office/drawing/2014/main" id="{00000000-0008-0000-0700-000043020000}"/>
            </a:ext>
          </a:extLst>
        </xdr:cNvPr>
        <xdr:cNvCxnSpPr/>
      </xdr:nvCxnSpPr>
      <xdr:spPr>
        <a:xfrm>
          <a:off x="16230600" y="8724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17005</xdr:rowOff>
    </xdr:from>
    <xdr:to>
      <xdr:col>85</xdr:col>
      <xdr:colOff>127000</xdr:colOff>
      <xdr:row>58</xdr:row>
      <xdr:rowOff>95466</xdr:rowOff>
    </xdr:to>
    <xdr:cxnSp macro="">
      <xdr:nvCxnSpPr>
        <xdr:cNvPr id="580" name="直線コネクタ 579">
          <a:extLst>
            <a:ext uri="{FF2B5EF4-FFF2-40B4-BE49-F238E27FC236}">
              <a16:creationId xmlns="" xmlns:a16="http://schemas.microsoft.com/office/drawing/2014/main" id="{00000000-0008-0000-0700-000044020000}"/>
            </a:ext>
          </a:extLst>
        </xdr:cNvPr>
        <xdr:cNvCxnSpPr/>
      </xdr:nvCxnSpPr>
      <xdr:spPr>
        <a:xfrm flipV="1">
          <a:off x="15481300" y="9961105"/>
          <a:ext cx="838200" cy="78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106456</xdr:rowOff>
    </xdr:from>
    <xdr:ext cx="534377" cy="259045"/>
    <xdr:sp macro="" textlink="">
      <xdr:nvSpPr>
        <xdr:cNvPr id="581" name="教育費平均値テキスト">
          <a:extLst>
            <a:ext uri="{FF2B5EF4-FFF2-40B4-BE49-F238E27FC236}">
              <a16:creationId xmlns="" xmlns:a16="http://schemas.microsoft.com/office/drawing/2014/main" id="{00000000-0008-0000-0700-000045020000}"/>
            </a:ext>
          </a:extLst>
        </xdr:cNvPr>
        <xdr:cNvSpPr txBox="1"/>
      </xdr:nvSpPr>
      <xdr:spPr>
        <a:xfrm>
          <a:off x="16370300" y="95362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83579</xdr:rowOff>
    </xdr:from>
    <xdr:to>
      <xdr:col>85</xdr:col>
      <xdr:colOff>177800</xdr:colOff>
      <xdr:row>57</xdr:row>
      <xdr:rowOff>13729</xdr:rowOff>
    </xdr:to>
    <xdr:sp macro="" textlink="">
      <xdr:nvSpPr>
        <xdr:cNvPr id="582" name="フローチャート: 判断 581">
          <a:extLst>
            <a:ext uri="{FF2B5EF4-FFF2-40B4-BE49-F238E27FC236}">
              <a16:creationId xmlns="" xmlns:a16="http://schemas.microsoft.com/office/drawing/2014/main" id="{00000000-0008-0000-0700-000046020000}"/>
            </a:ext>
          </a:extLst>
        </xdr:cNvPr>
        <xdr:cNvSpPr/>
      </xdr:nvSpPr>
      <xdr:spPr>
        <a:xfrm>
          <a:off x="16268700" y="9684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95466</xdr:rowOff>
    </xdr:from>
    <xdr:to>
      <xdr:col>81</xdr:col>
      <xdr:colOff>50800</xdr:colOff>
      <xdr:row>58</xdr:row>
      <xdr:rowOff>105855</xdr:rowOff>
    </xdr:to>
    <xdr:cxnSp macro="">
      <xdr:nvCxnSpPr>
        <xdr:cNvPr id="583" name="直線コネクタ 582">
          <a:extLst>
            <a:ext uri="{FF2B5EF4-FFF2-40B4-BE49-F238E27FC236}">
              <a16:creationId xmlns="" xmlns:a16="http://schemas.microsoft.com/office/drawing/2014/main" id="{00000000-0008-0000-0700-000047020000}"/>
            </a:ext>
          </a:extLst>
        </xdr:cNvPr>
        <xdr:cNvCxnSpPr/>
      </xdr:nvCxnSpPr>
      <xdr:spPr>
        <a:xfrm flipV="1">
          <a:off x="14592300" y="10039566"/>
          <a:ext cx="889000" cy="10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79528</xdr:rowOff>
    </xdr:from>
    <xdr:to>
      <xdr:col>81</xdr:col>
      <xdr:colOff>101600</xdr:colOff>
      <xdr:row>57</xdr:row>
      <xdr:rowOff>9678</xdr:rowOff>
    </xdr:to>
    <xdr:sp macro="" textlink="">
      <xdr:nvSpPr>
        <xdr:cNvPr id="584" name="フローチャート: 判断 583">
          <a:extLst>
            <a:ext uri="{FF2B5EF4-FFF2-40B4-BE49-F238E27FC236}">
              <a16:creationId xmlns="" xmlns:a16="http://schemas.microsoft.com/office/drawing/2014/main" id="{00000000-0008-0000-0700-000048020000}"/>
            </a:ext>
          </a:extLst>
        </xdr:cNvPr>
        <xdr:cNvSpPr/>
      </xdr:nvSpPr>
      <xdr:spPr>
        <a:xfrm>
          <a:off x="15430500" y="9680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26205</xdr:rowOff>
    </xdr:from>
    <xdr:ext cx="534377" cy="259045"/>
    <xdr:sp macro="" textlink="">
      <xdr:nvSpPr>
        <xdr:cNvPr id="585" name="テキスト ボックス 584">
          <a:extLst>
            <a:ext uri="{FF2B5EF4-FFF2-40B4-BE49-F238E27FC236}">
              <a16:creationId xmlns="" xmlns:a16="http://schemas.microsoft.com/office/drawing/2014/main" id="{00000000-0008-0000-0700-000049020000}"/>
            </a:ext>
          </a:extLst>
        </xdr:cNvPr>
        <xdr:cNvSpPr txBox="1"/>
      </xdr:nvSpPr>
      <xdr:spPr>
        <a:xfrm>
          <a:off x="15214111" y="9455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146456</xdr:rowOff>
    </xdr:from>
    <xdr:to>
      <xdr:col>76</xdr:col>
      <xdr:colOff>114300</xdr:colOff>
      <xdr:row>58</xdr:row>
      <xdr:rowOff>105855</xdr:rowOff>
    </xdr:to>
    <xdr:cxnSp macro="">
      <xdr:nvCxnSpPr>
        <xdr:cNvPr id="586" name="直線コネクタ 585">
          <a:extLst>
            <a:ext uri="{FF2B5EF4-FFF2-40B4-BE49-F238E27FC236}">
              <a16:creationId xmlns="" xmlns:a16="http://schemas.microsoft.com/office/drawing/2014/main" id="{00000000-0008-0000-0700-00004A020000}"/>
            </a:ext>
          </a:extLst>
        </xdr:cNvPr>
        <xdr:cNvCxnSpPr/>
      </xdr:nvCxnSpPr>
      <xdr:spPr>
        <a:xfrm>
          <a:off x="13703300" y="9747656"/>
          <a:ext cx="889000" cy="302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73901</xdr:rowOff>
    </xdr:from>
    <xdr:to>
      <xdr:col>76</xdr:col>
      <xdr:colOff>165100</xdr:colOff>
      <xdr:row>57</xdr:row>
      <xdr:rowOff>4051</xdr:rowOff>
    </xdr:to>
    <xdr:sp macro="" textlink="">
      <xdr:nvSpPr>
        <xdr:cNvPr id="587" name="フローチャート: 判断 586">
          <a:extLst>
            <a:ext uri="{FF2B5EF4-FFF2-40B4-BE49-F238E27FC236}">
              <a16:creationId xmlns="" xmlns:a16="http://schemas.microsoft.com/office/drawing/2014/main" id="{00000000-0008-0000-0700-00004B020000}"/>
            </a:ext>
          </a:extLst>
        </xdr:cNvPr>
        <xdr:cNvSpPr/>
      </xdr:nvSpPr>
      <xdr:spPr>
        <a:xfrm>
          <a:off x="14541500" y="9675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20578</xdr:rowOff>
    </xdr:from>
    <xdr:ext cx="534377" cy="259045"/>
    <xdr:sp macro="" textlink="">
      <xdr:nvSpPr>
        <xdr:cNvPr id="588" name="テキスト ボックス 587">
          <a:extLst>
            <a:ext uri="{FF2B5EF4-FFF2-40B4-BE49-F238E27FC236}">
              <a16:creationId xmlns="" xmlns:a16="http://schemas.microsoft.com/office/drawing/2014/main" id="{00000000-0008-0000-0700-00004C020000}"/>
            </a:ext>
          </a:extLst>
        </xdr:cNvPr>
        <xdr:cNvSpPr txBox="1"/>
      </xdr:nvSpPr>
      <xdr:spPr>
        <a:xfrm>
          <a:off x="14325111" y="9450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146456</xdr:rowOff>
    </xdr:from>
    <xdr:to>
      <xdr:col>71</xdr:col>
      <xdr:colOff>177800</xdr:colOff>
      <xdr:row>57</xdr:row>
      <xdr:rowOff>137706</xdr:rowOff>
    </xdr:to>
    <xdr:cxnSp macro="">
      <xdr:nvCxnSpPr>
        <xdr:cNvPr id="589" name="直線コネクタ 588">
          <a:extLst>
            <a:ext uri="{FF2B5EF4-FFF2-40B4-BE49-F238E27FC236}">
              <a16:creationId xmlns="" xmlns:a16="http://schemas.microsoft.com/office/drawing/2014/main" id="{00000000-0008-0000-0700-00004D020000}"/>
            </a:ext>
          </a:extLst>
        </xdr:cNvPr>
        <xdr:cNvCxnSpPr/>
      </xdr:nvCxnSpPr>
      <xdr:spPr>
        <a:xfrm flipV="1">
          <a:off x="12814300" y="9747656"/>
          <a:ext cx="889000" cy="16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162585</xdr:rowOff>
    </xdr:from>
    <xdr:to>
      <xdr:col>72</xdr:col>
      <xdr:colOff>38100</xdr:colOff>
      <xdr:row>56</xdr:row>
      <xdr:rowOff>92735</xdr:rowOff>
    </xdr:to>
    <xdr:sp macro="" textlink="">
      <xdr:nvSpPr>
        <xdr:cNvPr id="590" name="フローチャート: 判断 589">
          <a:extLst>
            <a:ext uri="{FF2B5EF4-FFF2-40B4-BE49-F238E27FC236}">
              <a16:creationId xmlns="" xmlns:a16="http://schemas.microsoft.com/office/drawing/2014/main" id="{00000000-0008-0000-0700-00004E020000}"/>
            </a:ext>
          </a:extLst>
        </xdr:cNvPr>
        <xdr:cNvSpPr/>
      </xdr:nvSpPr>
      <xdr:spPr>
        <a:xfrm>
          <a:off x="13652500" y="959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109262</xdr:rowOff>
    </xdr:from>
    <xdr:ext cx="534377" cy="259045"/>
    <xdr:sp macro="" textlink="">
      <xdr:nvSpPr>
        <xdr:cNvPr id="591" name="テキスト ボックス 590">
          <a:extLst>
            <a:ext uri="{FF2B5EF4-FFF2-40B4-BE49-F238E27FC236}">
              <a16:creationId xmlns="" xmlns:a16="http://schemas.microsoft.com/office/drawing/2014/main" id="{00000000-0008-0000-0700-00004F020000}"/>
            </a:ext>
          </a:extLst>
        </xdr:cNvPr>
        <xdr:cNvSpPr txBox="1"/>
      </xdr:nvSpPr>
      <xdr:spPr>
        <a:xfrm>
          <a:off x="13436111" y="9367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92151</xdr:rowOff>
    </xdr:from>
    <xdr:to>
      <xdr:col>67</xdr:col>
      <xdr:colOff>101600</xdr:colOff>
      <xdr:row>57</xdr:row>
      <xdr:rowOff>22301</xdr:rowOff>
    </xdr:to>
    <xdr:sp macro="" textlink="">
      <xdr:nvSpPr>
        <xdr:cNvPr id="592" name="フローチャート: 判断 591">
          <a:extLst>
            <a:ext uri="{FF2B5EF4-FFF2-40B4-BE49-F238E27FC236}">
              <a16:creationId xmlns="" xmlns:a16="http://schemas.microsoft.com/office/drawing/2014/main" id="{00000000-0008-0000-0700-000050020000}"/>
            </a:ext>
          </a:extLst>
        </xdr:cNvPr>
        <xdr:cNvSpPr/>
      </xdr:nvSpPr>
      <xdr:spPr>
        <a:xfrm>
          <a:off x="12763500" y="969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38828</xdr:rowOff>
    </xdr:from>
    <xdr:ext cx="534377" cy="259045"/>
    <xdr:sp macro="" textlink="">
      <xdr:nvSpPr>
        <xdr:cNvPr id="593" name="テキスト ボックス 592">
          <a:extLst>
            <a:ext uri="{FF2B5EF4-FFF2-40B4-BE49-F238E27FC236}">
              <a16:creationId xmlns="" xmlns:a16="http://schemas.microsoft.com/office/drawing/2014/main" id="{00000000-0008-0000-0700-000051020000}"/>
            </a:ext>
          </a:extLst>
        </xdr:cNvPr>
        <xdr:cNvSpPr txBox="1"/>
      </xdr:nvSpPr>
      <xdr:spPr>
        <a:xfrm>
          <a:off x="12547111" y="9468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4" name="テキスト ボックス 593">
          <a:extLst>
            <a:ext uri="{FF2B5EF4-FFF2-40B4-BE49-F238E27FC236}">
              <a16:creationId xmlns="" xmlns:a16="http://schemas.microsoft.com/office/drawing/2014/main" id="{00000000-0008-0000-0700-000052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5" name="テキスト ボックス 594">
          <a:extLst>
            <a:ext uri="{FF2B5EF4-FFF2-40B4-BE49-F238E27FC236}">
              <a16:creationId xmlns="" xmlns:a16="http://schemas.microsoft.com/office/drawing/2014/main" id="{00000000-0008-0000-0700-000053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6" name="テキスト ボックス 595">
          <a:extLst>
            <a:ext uri="{FF2B5EF4-FFF2-40B4-BE49-F238E27FC236}">
              <a16:creationId xmlns="" xmlns:a16="http://schemas.microsoft.com/office/drawing/2014/main" id="{00000000-0008-0000-0700-000054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7" name="テキスト ボックス 596">
          <a:extLst>
            <a:ext uri="{FF2B5EF4-FFF2-40B4-BE49-F238E27FC236}">
              <a16:creationId xmlns="" xmlns:a16="http://schemas.microsoft.com/office/drawing/2014/main" id="{00000000-0008-0000-0700-000055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8" name="テキスト ボックス 597">
          <a:extLst>
            <a:ext uri="{FF2B5EF4-FFF2-40B4-BE49-F238E27FC236}">
              <a16:creationId xmlns="" xmlns:a16="http://schemas.microsoft.com/office/drawing/2014/main" id="{00000000-0008-0000-0700-000056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137655</xdr:rowOff>
    </xdr:from>
    <xdr:to>
      <xdr:col>85</xdr:col>
      <xdr:colOff>177800</xdr:colOff>
      <xdr:row>58</xdr:row>
      <xdr:rowOff>67805</xdr:rowOff>
    </xdr:to>
    <xdr:sp macro="" textlink="">
      <xdr:nvSpPr>
        <xdr:cNvPr id="599" name="楕円 598">
          <a:extLst>
            <a:ext uri="{FF2B5EF4-FFF2-40B4-BE49-F238E27FC236}">
              <a16:creationId xmlns="" xmlns:a16="http://schemas.microsoft.com/office/drawing/2014/main" id="{00000000-0008-0000-0700-000057020000}"/>
            </a:ext>
          </a:extLst>
        </xdr:cNvPr>
        <xdr:cNvSpPr/>
      </xdr:nvSpPr>
      <xdr:spPr>
        <a:xfrm>
          <a:off x="16268700" y="9910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116082</xdr:rowOff>
    </xdr:from>
    <xdr:ext cx="534377" cy="259045"/>
    <xdr:sp macro="" textlink="">
      <xdr:nvSpPr>
        <xdr:cNvPr id="600" name="教育費該当値テキスト">
          <a:extLst>
            <a:ext uri="{FF2B5EF4-FFF2-40B4-BE49-F238E27FC236}">
              <a16:creationId xmlns="" xmlns:a16="http://schemas.microsoft.com/office/drawing/2014/main" id="{00000000-0008-0000-0700-000058020000}"/>
            </a:ext>
          </a:extLst>
        </xdr:cNvPr>
        <xdr:cNvSpPr txBox="1"/>
      </xdr:nvSpPr>
      <xdr:spPr>
        <a:xfrm>
          <a:off x="16370300" y="9888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44666</xdr:rowOff>
    </xdr:from>
    <xdr:to>
      <xdr:col>81</xdr:col>
      <xdr:colOff>101600</xdr:colOff>
      <xdr:row>58</xdr:row>
      <xdr:rowOff>146266</xdr:rowOff>
    </xdr:to>
    <xdr:sp macro="" textlink="">
      <xdr:nvSpPr>
        <xdr:cNvPr id="601" name="楕円 600">
          <a:extLst>
            <a:ext uri="{FF2B5EF4-FFF2-40B4-BE49-F238E27FC236}">
              <a16:creationId xmlns="" xmlns:a16="http://schemas.microsoft.com/office/drawing/2014/main" id="{00000000-0008-0000-0700-000059020000}"/>
            </a:ext>
          </a:extLst>
        </xdr:cNvPr>
        <xdr:cNvSpPr/>
      </xdr:nvSpPr>
      <xdr:spPr>
        <a:xfrm>
          <a:off x="15430500" y="9988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137393</xdr:rowOff>
    </xdr:from>
    <xdr:ext cx="534377" cy="259045"/>
    <xdr:sp macro="" textlink="">
      <xdr:nvSpPr>
        <xdr:cNvPr id="602" name="テキスト ボックス 601">
          <a:extLst>
            <a:ext uri="{FF2B5EF4-FFF2-40B4-BE49-F238E27FC236}">
              <a16:creationId xmlns="" xmlns:a16="http://schemas.microsoft.com/office/drawing/2014/main" id="{00000000-0008-0000-0700-00005A020000}"/>
            </a:ext>
          </a:extLst>
        </xdr:cNvPr>
        <xdr:cNvSpPr txBox="1"/>
      </xdr:nvSpPr>
      <xdr:spPr>
        <a:xfrm>
          <a:off x="15214111" y="10081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55055</xdr:rowOff>
    </xdr:from>
    <xdr:to>
      <xdr:col>76</xdr:col>
      <xdr:colOff>165100</xdr:colOff>
      <xdr:row>58</xdr:row>
      <xdr:rowOff>156655</xdr:rowOff>
    </xdr:to>
    <xdr:sp macro="" textlink="">
      <xdr:nvSpPr>
        <xdr:cNvPr id="603" name="楕円 602">
          <a:extLst>
            <a:ext uri="{FF2B5EF4-FFF2-40B4-BE49-F238E27FC236}">
              <a16:creationId xmlns="" xmlns:a16="http://schemas.microsoft.com/office/drawing/2014/main" id="{00000000-0008-0000-0700-00005B020000}"/>
            </a:ext>
          </a:extLst>
        </xdr:cNvPr>
        <xdr:cNvSpPr/>
      </xdr:nvSpPr>
      <xdr:spPr>
        <a:xfrm>
          <a:off x="14541500" y="9999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147782</xdr:rowOff>
    </xdr:from>
    <xdr:ext cx="534377" cy="259045"/>
    <xdr:sp macro="" textlink="">
      <xdr:nvSpPr>
        <xdr:cNvPr id="604" name="テキスト ボックス 603">
          <a:extLst>
            <a:ext uri="{FF2B5EF4-FFF2-40B4-BE49-F238E27FC236}">
              <a16:creationId xmlns="" xmlns:a16="http://schemas.microsoft.com/office/drawing/2014/main" id="{00000000-0008-0000-0700-00005C020000}"/>
            </a:ext>
          </a:extLst>
        </xdr:cNvPr>
        <xdr:cNvSpPr txBox="1"/>
      </xdr:nvSpPr>
      <xdr:spPr>
        <a:xfrm>
          <a:off x="14325111" y="10091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95656</xdr:rowOff>
    </xdr:from>
    <xdr:to>
      <xdr:col>72</xdr:col>
      <xdr:colOff>38100</xdr:colOff>
      <xdr:row>57</xdr:row>
      <xdr:rowOff>25806</xdr:rowOff>
    </xdr:to>
    <xdr:sp macro="" textlink="">
      <xdr:nvSpPr>
        <xdr:cNvPr id="605" name="楕円 604">
          <a:extLst>
            <a:ext uri="{FF2B5EF4-FFF2-40B4-BE49-F238E27FC236}">
              <a16:creationId xmlns="" xmlns:a16="http://schemas.microsoft.com/office/drawing/2014/main" id="{00000000-0008-0000-0700-00005D020000}"/>
            </a:ext>
          </a:extLst>
        </xdr:cNvPr>
        <xdr:cNvSpPr/>
      </xdr:nvSpPr>
      <xdr:spPr>
        <a:xfrm>
          <a:off x="13652500" y="9696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16933</xdr:rowOff>
    </xdr:from>
    <xdr:ext cx="534377" cy="259045"/>
    <xdr:sp macro="" textlink="">
      <xdr:nvSpPr>
        <xdr:cNvPr id="606" name="テキスト ボックス 605">
          <a:extLst>
            <a:ext uri="{FF2B5EF4-FFF2-40B4-BE49-F238E27FC236}">
              <a16:creationId xmlns="" xmlns:a16="http://schemas.microsoft.com/office/drawing/2014/main" id="{00000000-0008-0000-0700-00005E020000}"/>
            </a:ext>
          </a:extLst>
        </xdr:cNvPr>
        <xdr:cNvSpPr txBox="1"/>
      </xdr:nvSpPr>
      <xdr:spPr>
        <a:xfrm>
          <a:off x="13436111" y="9789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86906</xdr:rowOff>
    </xdr:from>
    <xdr:to>
      <xdr:col>67</xdr:col>
      <xdr:colOff>101600</xdr:colOff>
      <xdr:row>58</xdr:row>
      <xdr:rowOff>17056</xdr:rowOff>
    </xdr:to>
    <xdr:sp macro="" textlink="">
      <xdr:nvSpPr>
        <xdr:cNvPr id="607" name="楕円 606">
          <a:extLst>
            <a:ext uri="{FF2B5EF4-FFF2-40B4-BE49-F238E27FC236}">
              <a16:creationId xmlns="" xmlns:a16="http://schemas.microsoft.com/office/drawing/2014/main" id="{00000000-0008-0000-0700-00005F020000}"/>
            </a:ext>
          </a:extLst>
        </xdr:cNvPr>
        <xdr:cNvSpPr/>
      </xdr:nvSpPr>
      <xdr:spPr>
        <a:xfrm>
          <a:off x="12763500" y="9859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8183</xdr:rowOff>
    </xdr:from>
    <xdr:ext cx="534377" cy="259045"/>
    <xdr:sp macro="" textlink="">
      <xdr:nvSpPr>
        <xdr:cNvPr id="608" name="テキスト ボックス 607">
          <a:extLst>
            <a:ext uri="{FF2B5EF4-FFF2-40B4-BE49-F238E27FC236}">
              <a16:creationId xmlns="" xmlns:a16="http://schemas.microsoft.com/office/drawing/2014/main" id="{00000000-0008-0000-0700-000060020000}"/>
            </a:ext>
          </a:extLst>
        </xdr:cNvPr>
        <xdr:cNvSpPr txBox="1"/>
      </xdr:nvSpPr>
      <xdr:spPr>
        <a:xfrm>
          <a:off x="12547111" y="9952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9" name="正方形/長方形 608">
          <a:extLst>
            <a:ext uri="{FF2B5EF4-FFF2-40B4-BE49-F238E27FC236}">
              <a16:creationId xmlns="" xmlns:a16="http://schemas.microsoft.com/office/drawing/2014/main" id="{00000000-0008-0000-0700-000061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0" name="正方形/長方形 609">
          <a:extLst>
            <a:ext uri="{FF2B5EF4-FFF2-40B4-BE49-F238E27FC236}">
              <a16:creationId xmlns="" xmlns:a16="http://schemas.microsoft.com/office/drawing/2014/main" id="{00000000-0008-0000-0700-000062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1" name="正方形/長方形 610">
          <a:extLst>
            <a:ext uri="{FF2B5EF4-FFF2-40B4-BE49-F238E27FC236}">
              <a16:creationId xmlns="" xmlns:a16="http://schemas.microsoft.com/office/drawing/2014/main" id="{00000000-0008-0000-0700-000063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2" name="正方形/長方形 611">
          <a:extLst>
            <a:ext uri="{FF2B5EF4-FFF2-40B4-BE49-F238E27FC236}">
              <a16:creationId xmlns="" xmlns:a16="http://schemas.microsoft.com/office/drawing/2014/main" id="{00000000-0008-0000-0700-000064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3" name="正方形/長方形 612">
          <a:extLst>
            <a:ext uri="{FF2B5EF4-FFF2-40B4-BE49-F238E27FC236}">
              <a16:creationId xmlns="" xmlns:a16="http://schemas.microsoft.com/office/drawing/2014/main" id="{00000000-0008-0000-0700-000065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4" name="正方形/長方形 613">
          <a:extLst>
            <a:ext uri="{FF2B5EF4-FFF2-40B4-BE49-F238E27FC236}">
              <a16:creationId xmlns="" xmlns:a16="http://schemas.microsoft.com/office/drawing/2014/main" id="{00000000-0008-0000-0700-000066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5" name="正方形/長方形 614">
          <a:extLst>
            <a:ext uri="{FF2B5EF4-FFF2-40B4-BE49-F238E27FC236}">
              <a16:creationId xmlns="" xmlns:a16="http://schemas.microsoft.com/office/drawing/2014/main" id="{00000000-0008-0000-0700-000067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6" name="正方形/長方形 615">
          <a:extLst>
            <a:ext uri="{FF2B5EF4-FFF2-40B4-BE49-F238E27FC236}">
              <a16:creationId xmlns="" xmlns:a16="http://schemas.microsoft.com/office/drawing/2014/main" id="{00000000-0008-0000-0700-000068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7" name="テキスト ボックス 616">
          <a:extLst>
            <a:ext uri="{FF2B5EF4-FFF2-40B4-BE49-F238E27FC236}">
              <a16:creationId xmlns="" xmlns:a16="http://schemas.microsoft.com/office/drawing/2014/main" id="{00000000-0008-0000-0700-000069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8" name="直線コネクタ 617">
          <a:extLst>
            <a:ext uri="{FF2B5EF4-FFF2-40B4-BE49-F238E27FC236}">
              <a16:creationId xmlns="" xmlns:a16="http://schemas.microsoft.com/office/drawing/2014/main" id="{00000000-0008-0000-0700-00006A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9" name="直線コネクタ 618">
          <a:extLst>
            <a:ext uri="{FF2B5EF4-FFF2-40B4-BE49-F238E27FC236}">
              <a16:creationId xmlns="" xmlns:a16="http://schemas.microsoft.com/office/drawing/2014/main" id="{00000000-0008-0000-0700-00006B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0" name="テキスト ボックス 619">
          <a:extLst>
            <a:ext uri="{FF2B5EF4-FFF2-40B4-BE49-F238E27FC236}">
              <a16:creationId xmlns="" xmlns:a16="http://schemas.microsoft.com/office/drawing/2014/main" id="{00000000-0008-0000-0700-00006C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1" name="直線コネクタ 620">
          <a:extLst>
            <a:ext uri="{FF2B5EF4-FFF2-40B4-BE49-F238E27FC236}">
              <a16:creationId xmlns="" xmlns:a16="http://schemas.microsoft.com/office/drawing/2014/main" id="{00000000-0008-0000-0700-00006D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2" name="テキスト ボックス 621">
          <a:extLst>
            <a:ext uri="{FF2B5EF4-FFF2-40B4-BE49-F238E27FC236}">
              <a16:creationId xmlns="" xmlns:a16="http://schemas.microsoft.com/office/drawing/2014/main" id="{00000000-0008-0000-0700-00006E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3" name="直線コネクタ 622">
          <a:extLst>
            <a:ext uri="{FF2B5EF4-FFF2-40B4-BE49-F238E27FC236}">
              <a16:creationId xmlns="" xmlns:a16="http://schemas.microsoft.com/office/drawing/2014/main" id="{00000000-0008-0000-0700-00006F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4" name="テキスト ボックス 623">
          <a:extLst>
            <a:ext uri="{FF2B5EF4-FFF2-40B4-BE49-F238E27FC236}">
              <a16:creationId xmlns="" xmlns:a16="http://schemas.microsoft.com/office/drawing/2014/main" id="{00000000-0008-0000-0700-000070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5" name="直線コネクタ 624">
          <a:extLst>
            <a:ext uri="{FF2B5EF4-FFF2-40B4-BE49-F238E27FC236}">
              <a16:creationId xmlns="" xmlns:a16="http://schemas.microsoft.com/office/drawing/2014/main" id="{00000000-0008-0000-0700-000071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6" name="テキスト ボックス 625">
          <a:extLst>
            <a:ext uri="{FF2B5EF4-FFF2-40B4-BE49-F238E27FC236}">
              <a16:creationId xmlns="" xmlns:a16="http://schemas.microsoft.com/office/drawing/2014/main" id="{00000000-0008-0000-0700-000072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7" name="直線コネクタ 626">
          <a:extLst>
            <a:ext uri="{FF2B5EF4-FFF2-40B4-BE49-F238E27FC236}">
              <a16:creationId xmlns="" xmlns:a16="http://schemas.microsoft.com/office/drawing/2014/main" id="{00000000-0008-0000-0700-000073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8" name="テキスト ボックス 627">
          <a:extLst>
            <a:ext uri="{FF2B5EF4-FFF2-40B4-BE49-F238E27FC236}">
              <a16:creationId xmlns="" xmlns:a16="http://schemas.microsoft.com/office/drawing/2014/main" id="{00000000-0008-0000-0700-000074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9" name="直線コネクタ 628">
          <a:extLst>
            <a:ext uri="{FF2B5EF4-FFF2-40B4-BE49-F238E27FC236}">
              <a16:creationId xmlns="" xmlns:a16="http://schemas.microsoft.com/office/drawing/2014/main" id="{00000000-0008-0000-0700-000075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30" name="テキスト ボックス 629">
          <a:extLst>
            <a:ext uri="{FF2B5EF4-FFF2-40B4-BE49-F238E27FC236}">
              <a16:creationId xmlns="" xmlns:a16="http://schemas.microsoft.com/office/drawing/2014/main" id="{00000000-0008-0000-0700-000076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1" name="直線コネクタ 630">
          <a:extLst>
            <a:ext uri="{FF2B5EF4-FFF2-40B4-BE49-F238E27FC236}">
              <a16:creationId xmlns="" xmlns:a16="http://schemas.microsoft.com/office/drawing/2014/main" id="{00000000-0008-0000-0700-000077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2" name="テキスト ボックス 631">
          <a:extLst>
            <a:ext uri="{FF2B5EF4-FFF2-40B4-BE49-F238E27FC236}">
              <a16:creationId xmlns="" xmlns:a16="http://schemas.microsoft.com/office/drawing/2014/main" id="{00000000-0008-0000-0700-000078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3" name="災害復旧費グラフ枠">
          <a:extLst>
            <a:ext uri="{FF2B5EF4-FFF2-40B4-BE49-F238E27FC236}">
              <a16:creationId xmlns="" xmlns:a16="http://schemas.microsoft.com/office/drawing/2014/main" id="{00000000-0008-0000-0700-000079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104191</xdr:rowOff>
    </xdr:from>
    <xdr:to>
      <xdr:col>85</xdr:col>
      <xdr:colOff>126364</xdr:colOff>
      <xdr:row>79</xdr:row>
      <xdr:rowOff>98879</xdr:rowOff>
    </xdr:to>
    <xdr:cxnSp macro="">
      <xdr:nvCxnSpPr>
        <xdr:cNvPr id="634" name="直線コネクタ 633">
          <a:extLst>
            <a:ext uri="{FF2B5EF4-FFF2-40B4-BE49-F238E27FC236}">
              <a16:creationId xmlns="" xmlns:a16="http://schemas.microsoft.com/office/drawing/2014/main" id="{00000000-0008-0000-0700-00007A020000}"/>
            </a:ext>
          </a:extLst>
        </xdr:cNvPr>
        <xdr:cNvCxnSpPr/>
      </xdr:nvCxnSpPr>
      <xdr:spPr>
        <a:xfrm flipV="1">
          <a:off x="16317595" y="12105691"/>
          <a:ext cx="1269" cy="1537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5" name="災害復旧費最小値テキスト">
          <a:extLst>
            <a:ext uri="{FF2B5EF4-FFF2-40B4-BE49-F238E27FC236}">
              <a16:creationId xmlns="" xmlns:a16="http://schemas.microsoft.com/office/drawing/2014/main" id="{00000000-0008-0000-0700-00007B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6" name="直線コネクタ 635">
          <a:extLst>
            <a:ext uri="{FF2B5EF4-FFF2-40B4-BE49-F238E27FC236}">
              <a16:creationId xmlns="" xmlns:a16="http://schemas.microsoft.com/office/drawing/2014/main" id="{00000000-0008-0000-0700-00007C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50868</xdr:rowOff>
    </xdr:from>
    <xdr:ext cx="599010" cy="259045"/>
    <xdr:sp macro="" textlink="">
      <xdr:nvSpPr>
        <xdr:cNvPr id="637" name="災害復旧費最大値テキスト">
          <a:extLst>
            <a:ext uri="{FF2B5EF4-FFF2-40B4-BE49-F238E27FC236}">
              <a16:creationId xmlns="" xmlns:a16="http://schemas.microsoft.com/office/drawing/2014/main" id="{00000000-0008-0000-0700-00007D020000}"/>
            </a:ext>
          </a:extLst>
        </xdr:cNvPr>
        <xdr:cNvSpPr txBox="1"/>
      </xdr:nvSpPr>
      <xdr:spPr>
        <a:xfrm>
          <a:off x="16370300" y="11880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141,262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104191</xdr:rowOff>
    </xdr:from>
    <xdr:to>
      <xdr:col>86</xdr:col>
      <xdr:colOff>25400</xdr:colOff>
      <xdr:row>70</xdr:row>
      <xdr:rowOff>104191</xdr:rowOff>
    </xdr:to>
    <xdr:cxnSp macro="">
      <xdr:nvCxnSpPr>
        <xdr:cNvPr id="638" name="直線コネクタ 637">
          <a:extLst>
            <a:ext uri="{FF2B5EF4-FFF2-40B4-BE49-F238E27FC236}">
              <a16:creationId xmlns="" xmlns:a16="http://schemas.microsoft.com/office/drawing/2014/main" id="{00000000-0008-0000-0700-00007E020000}"/>
            </a:ext>
          </a:extLst>
        </xdr:cNvPr>
        <xdr:cNvCxnSpPr/>
      </xdr:nvCxnSpPr>
      <xdr:spPr>
        <a:xfrm>
          <a:off x="16230600" y="12105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85119</xdr:rowOff>
    </xdr:from>
    <xdr:to>
      <xdr:col>85</xdr:col>
      <xdr:colOff>127000</xdr:colOff>
      <xdr:row>79</xdr:row>
      <xdr:rowOff>98095</xdr:rowOff>
    </xdr:to>
    <xdr:cxnSp macro="">
      <xdr:nvCxnSpPr>
        <xdr:cNvPr id="639" name="直線コネクタ 638">
          <a:extLst>
            <a:ext uri="{FF2B5EF4-FFF2-40B4-BE49-F238E27FC236}">
              <a16:creationId xmlns="" xmlns:a16="http://schemas.microsoft.com/office/drawing/2014/main" id="{00000000-0008-0000-0700-00007F020000}"/>
            </a:ext>
          </a:extLst>
        </xdr:cNvPr>
        <xdr:cNvCxnSpPr/>
      </xdr:nvCxnSpPr>
      <xdr:spPr>
        <a:xfrm flipV="1">
          <a:off x="15481300" y="13629669"/>
          <a:ext cx="838200" cy="12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12009</xdr:rowOff>
    </xdr:from>
    <xdr:ext cx="469744" cy="259045"/>
    <xdr:sp macro="" textlink="">
      <xdr:nvSpPr>
        <xdr:cNvPr id="640" name="災害復旧費平均値テキスト">
          <a:extLst>
            <a:ext uri="{FF2B5EF4-FFF2-40B4-BE49-F238E27FC236}">
              <a16:creationId xmlns="" xmlns:a16="http://schemas.microsoft.com/office/drawing/2014/main" id="{00000000-0008-0000-0700-000080020000}"/>
            </a:ext>
          </a:extLst>
        </xdr:cNvPr>
        <xdr:cNvSpPr txBox="1"/>
      </xdr:nvSpPr>
      <xdr:spPr>
        <a:xfrm>
          <a:off x="16370300" y="133851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160582</xdr:rowOff>
    </xdr:from>
    <xdr:to>
      <xdr:col>85</xdr:col>
      <xdr:colOff>177800</xdr:colOff>
      <xdr:row>79</xdr:row>
      <xdr:rowOff>90732</xdr:rowOff>
    </xdr:to>
    <xdr:sp macro="" textlink="">
      <xdr:nvSpPr>
        <xdr:cNvPr id="641" name="フローチャート: 判断 640">
          <a:extLst>
            <a:ext uri="{FF2B5EF4-FFF2-40B4-BE49-F238E27FC236}">
              <a16:creationId xmlns="" xmlns:a16="http://schemas.microsoft.com/office/drawing/2014/main" id="{00000000-0008-0000-0700-000081020000}"/>
            </a:ext>
          </a:extLst>
        </xdr:cNvPr>
        <xdr:cNvSpPr/>
      </xdr:nvSpPr>
      <xdr:spPr>
        <a:xfrm>
          <a:off x="16268700" y="1353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98095</xdr:rowOff>
    </xdr:from>
    <xdr:to>
      <xdr:col>81</xdr:col>
      <xdr:colOff>50800</xdr:colOff>
      <xdr:row>79</xdr:row>
      <xdr:rowOff>98290</xdr:rowOff>
    </xdr:to>
    <xdr:cxnSp macro="">
      <xdr:nvCxnSpPr>
        <xdr:cNvPr id="642" name="直線コネクタ 641">
          <a:extLst>
            <a:ext uri="{FF2B5EF4-FFF2-40B4-BE49-F238E27FC236}">
              <a16:creationId xmlns="" xmlns:a16="http://schemas.microsoft.com/office/drawing/2014/main" id="{00000000-0008-0000-0700-000082020000}"/>
            </a:ext>
          </a:extLst>
        </xdr:cNvPr>
        <xdr:cNvCxnSpPr/>
      </xdr:nvCxnSpPr>
      <xdr:spPr>
        <a:xfrm flipV="1">
          <a:off x="14592300" y="13642645"/>
          <a:ext cx="889000" cy="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171228</xdr:rowOff>
    </xdr:from>
    <xdr:to>
      <xdr:col>81</xdr:col>
      <xdr:colOff>101600</xdr:colOff>
      <xdr:row>79</xdr:row>
      <xdr:rowOff>101378</xdr:rowOff>
    </xdr:to>
    <xdr:sp macro="" textlink="">
      <xdr:nvSpPr>
        <xdr:cNvPr id="643" name="フローチャート: 判断 642">
          <a:extLst>
            <a:ext uri="{FF2B5EF4-FFF2-40B4-BE49-F238E27FC236}">
              <a16:creationId xmlns="" xmlns:a16="http://schemas.microsoft.com/office/drawing/2014/main" id="{00000000-0008-0000-0700-000083020000}"/>
            </a:ext>
          </a:extLst>
        </xdr:cNvPr>
        <xdr:cNvSpPr/>
      </xdr:nvSpPr>
      <xdr:spPr>
        <a:xfrm>
          <a:off x="15430500" y="13544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117905</xdr:rowOff>
    </xdr:from>
    <xdr:ext cx="469744" cy="259045"/>
    <xdr:sp macro="" textlink="">
      <xdr:nvSpPr>
        <xdr:cNvPr id="644" name="テキスト ボックス 643">
          <a:extLst>
            <a:ext uri="{FF2B5EF4-FFF2-40B4-BE49-F238E27FC236}">
              <a16:creationId xmlns="" xmlns:a16="http://schemas.microsoft.com/office/drawing/2014/main" id="{00000000-0008-0000-0700-000084020000}"/>
            </a:ext>
          </a:extLst>
        </xdr:cNvPr>
        <xdr:cNvSpPr txBox="1"/>
      </xdr:nvSpPr>
      <xdr:spPr>
        <a:xfrm>
          <a:off x="15246428" y="13319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97845</xdr:rowOff>
    </xdr:from>
    <xdr:to>
      <xdr:col>76</xdr:col>
      <xdr:colOff>114300</xdr:colOff>
      <xdr:row>79</xdr:row>
      <xdr:rowOff>98290</xdr:rowOff>
    </xdr:to>
    <xdr:cxnSp macro="">
      <xdr:nvCxnSpPr>
        <xdr:cNvPr id="645" name="直線コネクタ 644">
          <a:extLst>
            <a:ext uri="{FF2B5EF4-FFF2-40B4-BE49-F238E27FC236}">
              <a16:creationId xmlns="" xmlns:a16="http://schemas.microsoft.com/office/drawing/2014/main" id="{00000000-0008-0000-0700-000085020000}"/>
            </a:ext>
          </a:extLst>
        </xdr:cNvPr>
        <xdr:cNvCxnSpPr/>
      </xdr:nvCxnSpPr>
      <xdr:spPr>
        <a:xfrm>
          <a:off x="13703300" y="13642395"/>
          <a:ext cx="889000" cy="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10001</xdr:rowOff>
    </xdr:from>
    <xdr:to>
      <xdr:col>76</xdr:col>
      <xdr:colOff>165100</xdr:colOff>
      <xdr:row>79</xdr:row>
      <xdr:rowOff>111601</xdr:rowOff>
    </xdr:to>
    <xdr:sp macro="" textlink="">
      <xdr:nvSpPr>
        <xdr:cNvPr id="646" name="フローチャート: 判断 645">
          <a:extLst>
            <a:ext uri="{FF2B5EF4-FFF2-40B4-BE49-F238E27FC236}">
              <a16:creationId xmlns="" xmlns:a16="http://schemas.microsoft.com/office/drawing/2014/main" id="{00000000-0008-0000-0700-000086020000}"/>
            </a:ext>
          </a:extLst>
        </xdr:cNvPr>
        <xdr:cNvSpPr/>
      </xdr:nvSpPr>
      <xdr:spPr>
        <a:xfrm>
          <a:off x="14541500" y="13554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128128</xdr:rowOff>
    </xdr:from>
    <xdr:ext cx="469744" cy="259045"/>
    <xdr:sp macro="" textlink="">
      <xdr:nvSpPr>
        <xdr:cNvPr id="647" name="テキスト ボックス 646">
          <a:extLst>
            <a:ext uri="{FF2B5EF4-FFF2-40B4-BE49-F238E27FC236}">
              <a16:creationId xmlns="" xmlns:a16="http://schemas.microsoft.com/office/drawing/2014/main" id="{00000000-0008-0000-0700-000087020000}"/>
            </a:ext>
          </a:extLst>
        </xdr:cNvPr>
        <xdr:cNvSpPr txBox="1"/>
      </xdr:nvSpPr>
      <xdr:spPr>
        <a:xfrm>
          <a:off x="14357428" y="13329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97845</xdr:rowOff>
    </xdr:from>
    <xdr:to>
      <xdr:col>71</xdr:col>
      <xdr:colOff>177800</xdr:colOff>
      <xdr:row>79</xdr:row>
      <xdr:rowOff>98541</xdr:rowOff>
    </xdr:to>
    <xdr:cxnSp macro="">
      <xdr:nvCxnSpPr>
        <xdr:cNvPr id="648" name="直線コネクタ 647">
          <a:extLst>
            <a:ext uri="{FF2B5EF4-FFF2-40B4-BE49-F238E27FC236}">
              <a16:creationId xmlns="" xmlns:a16="http://schemas.microsoft.com/office/drawing/2014/main" id="{00000000-0008-0000-0700-000088020000}"/>
            </a:ext>
          </a:extLst>
        </xdr:cNvPr>
        <xdr:cNvCxnSpPr/>
      </xdr:nvCxnSpPr>
      <xdr:spPr>
        <a:xfrm flipV="1">
          <a:off x="12814300" y="13642395"/>
          <a:ext cx="889000" cy="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166581</xdr:rowOff>
    </xdr:from>
    <xdr:to>
      <xdr:col>72</xdr:col>
      <xdr:colOff>38100</xdr:colOff>
      <xdr:row>79</xdr:row>
      <xdr:rowOff>96731</xdr:rowOff>
    </xdr:to>
    <xdr:sp macro="" textlink="">
      <xdr:nvSpPr>
        <xdr:cNvPr id="649" name="フローチャート: 判断 648">
          <a:extLst>
            <a:ext uri="{FF2B5EF4-FFF2-40B4-BE49-F238E27FC236}">
              <a16:creationId xmlns="" xmlns:a16="http://schemas.microsoft.com/office/drawing/2014/main" id="{00000000-0008-0000-0700-000089020000}"/>
            </a:ext>
          </a:extLst>
        </xdr:cNvPr>
        <xdr:cNvSpPr/>
      </xdr:nvSpPr>
      <xdr:spPr>
        <a:xfrm>
          <a:off x="13652500" y="13539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113258</xdr:rowOff>
    </xdr:from>
    <xdr:ext cx="469744" cy="259045"/>
    <xdr:sp macro="" textlink="">
      <xdr:nvSpPr>
        <xdr:cNvPr id="650" name="テキスト ボックス 649">
          <a:extLst>
            <a:ext uri="{FF2B5EF4-FFF2-40B4-BE49-F238E27FC236}">
              <a16:creationId xmlns="" xmlns:a16="http://schemas.microsoft.com/office/drawing/2014/main" id="{00000000-0008-0000-0700-00008A020000}"/>
            </a:ext>
          </a:extLst>
        </xdr:cNvPr>
        <xdr:cNvSpPr txBox="1"/>
      </xdr:nvSpPr>
      <xdr:spPr>
        <a:xfrm>
          <a:off x="13468428" y="13314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153464</xdr:rowOff>
    </xdr:from>
    <xdr:to>
      <xdr:col>67</xdr:col>
      <xdr:colOff>101600</xdr:colOff>
      <xdr:row>79</xdr:row>
      <xdr:rowOff>83614</xdr:rowOff>
    </xdr:to>
    <xdr:sp macro="" textlink="">
      <xdr:nvSpPr>
        <xdr:cNvPr id="651" name="フローチャート: 判断 650">
          <a:extLst>
            <a:ext uri="{FF2B5EF4-FFF2-40B4-BE49-F238E27FC236}">
              <a16:creationId xmlns="" xmlns:a16="http://schemas.microsoft.com/office/drawing/2014/main" id="{00000000-0008-0000-0700-00008B020000}"/>
            </a:ext>
          </a:extLst>
        </xdr:cNvPr>
        <xdr:cNvSpPr/>
      </xdr:nvSpPr>
      <xdr:spPr>
        <a:xfrm>
          <a:off x="12763500" y="13526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100141</xdr:rowOff>
    </xdr:from>
    <xdr:ext cx="469744" cy="259045"/>
    <xdr:sp macro="" textlink="">
      <xdr:nvSpPr>
        <xdr:cNvPr id="652" name="テキスト ボックス 651">
          <a:extLst>
            <a:ext uri="{FF2B5EF4-FFF2-40B4-BE49-F238E27FC236}">
              <a16:creationId xmlns="" xmlns:a16="http://schemas.microsoft.com/office/drawing/2014/main" id="{00000000-0008-0000-0700-00008C020000}"/>
            </a:ext>
          </a:extLst>
        </xdr:cNvPr>
        <xdr:cNvSpPr txBox="1"/>
      </xdr:nvSpPr>
      <xdr:spPr>
        <a:xfrm>
          <a:off x="12579428" y="13301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3" name="テキスト ボックス 652">
          <a:extLst>
            <a:ext uri="{FF2B5EF4-FFF2-40B4-BE49-F238E27FC236}">
              <a16:creationId xmlns="" xmlns:a16="http://schemas.microsoft.com/office/drawing/2014/main" id="{00000000-0008-0000-0700-00008D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4" name="テキスト ボックス 653">
          <a:extLst>
            <a:ext uri="{FF2B5EF4-FFF2-40B4-BE49-F238E27FC236}">
              <a16:creationId xmlns="" xmlns:a16="http://schemas.microsoft.com/office/drawing/2014/main" id="{00000000-0008-0000-0700-00008E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5" name="テキスト ボックス 654">
          <a:extLst>
            <a:ext uri="{FF2B5EF4-FFF2-40B4-BE49-F238E27FC236}">
              <a16:creationId xmlns="" xmlns:a16="http://schemas.microsoft.com/office/drawing/2014/main" id="{00000000-0008-0000-0700-00008F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6" name="テキスト ボックス 655">
          <a:extLst>
            <a:ext uri="{FF2B5EF4-FFF2-40B4-BE49-F238E27FC236}">
              <a16:creationId xmlns="" xmlns:a16="http://schemas.microsoft.com/office/drawing/2014/main" id="{00000000-0008-0000-0700-000090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7" name="テキスト ボックス 656">
          <a:extLst>
            <a:ext uri="{FF2B5EF4-FFF2-40B4-BE49-F238E27FC236}">
              <a16:creationId xmlns="" xmlns:a16="http://schemas.microsoft.com/office/drawing/2014/main" id="{00000000-0008-0000-0700-000091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34319</xdr:rowOff>
    </xdr:from>
    <xdr:to>
      <xdr:col>85</xdr:col>
      <xdr:colOff>177800</xdr:colOff>
      <xdr:row>79</xdr:row>
      <xdr:rowOff>135919</xdr:rowOff>
    </xdr:to>
    <xdr:sp macro="" textlink="">
      <xdr:nvSpPr>
        <xdr:cNvPr id="658" name="楕円 657">
          <a:extLst>
            <a:ext uri="{FF2B5EF4-FFF2-40B4-BE49-F238E27FC236}">
              <a16:creationId xmlns="" xmlns:a16="http://schemas.microsoft.com/office/drawing/2014/main" id="{00000000-0008-0000-0700-000092020000}"/>
            </a:ext>
          </a:extLst>
        </xdr:cNvPr>
        <xdr:cNvSpPr/>
      </xdr:nvSpPr>
      <xdr:spPr>
        <a:xfrm>
          <a:off x="16268700" y="13578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139009</xdr:rowOff>
    </xdr:from>
    <xdr:ext cx="469744" cy="259045"/>
    <xdr:sp macro="" textlink="">
      <xdr:nvSpPr>
        <xdr:cNvPr id="659" name="災害復旧費該当値テキスト">
          <a:extLst>
            <a:ext uri="{FF2B5EF4-FFF2-40B4-BE49-F238E27FC236}">
              <a16:creationId xmlns="" xmlns:a16="http://schemas.microsoft.com/office/drawing/2014/main" id="{00000000-0008-0000-0700-000093020000}"/>
            </a:ext>
          </a:extLst>
        </xdr:cNvPr>
        <xdr:cNvSpPr txBox="1"/>
      </xdr:nvSpPr>
      <xdr:spPr>
        <a:xfrm>
          <a:off x="16370300" y="13512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47295</xdr:rowOff>
    </xdr:from>
    <xdr:to>
      <xdr:col>81</xdr:col>
      <xdr:colOff>101600</xdr:colOff>
      <xdr:row>79</xdr:row>
      <xdr:rowOff>148895</xdr:rowOff>
    </xdr:to>
    <xdr:sp macro="" textlink="">
      <xdr:nvSpPr>
        <xdr:cNvPr id="660" name="楕円 659">
          <a:extLst>
            <a:ext uri="{FF2B5EF4-FFF2-40B4-BE49-F238E27FC236}">
              <a16:creationId xmlns="" xmlns:a16="http://schemas.microsoft.com/office/drawing/2014/main" id="{00000000-0008-0000-0700-000094020000}"/>
            </a:ext>
          </a:extLst>
        </xdr:cNvPr>
        <xdr:cNvSpPr/>
      </xdr:nvSpPr>
      <xdr:spPr>
        <a:xfrm>
          <a:off x="15430500" y="13591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79</xdr:row>
      <xdr:rowOff>140022</xdr:rowOff>
    </xdr:from>
    <xdr:ext cx="313932" cy="259045"/>
    <xdr:sp macro="" textlink="">
      <xdr:nvSpPr>
        <xdr:cNvPr id="661" name="テキスト ボックス 660">
          <a:extLst>
            <a:ext uri="{FF2B5EF4-FFF2-40B4-BE49-F238E27FC236}">
              <a16:creationId xmlns="" xmlns:a16="http://schemas.microsoft.com/office/drawing/2014/main" id="{00000000-0008-0000-0700-000095020000}"/>
            </a:ext>
          </a:extLst>
        </xdr:cNvPr>
        <xdr:cNvSpPr txBox="1"/>
      </xdr:nvSpPr>
      <xdr:spPr>
        <a:xfrm>
          <a:off x="15324333" y="1368457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47490</xdr:rowOff>
    </xdr:from>
    <xdr:to>
      <xdr:col>76</xdr:col>
      <xdr:colOff>165100</xdr:colOff>
      <xdr:row>79</xdr:row>
      <xdr:rowOff>149090</xdr:rowOff>
    </xdr:to>
    <xdr:sp macro="" textlink="">
      <xdr:nvSpPr>
        <xdr:cNvPr id="662" name="楕円 661">
          <a:extLst>
            <a:ext uri="{FF2B5EF4-FFF2-40B4-BE49-F238E27FC236}">
              <a16:creationId xmlns="" xmlns:a16="http://schemas.microsoft.com/office/drawing/2014/main" id="{00000000-0008-0000-0700-000096020000}"/>
            </a:ext>
          </a:extLst>
        </xdr:cNvPr>
        <xdr:cNvSpPr/>
      </xdr:nvSpPr>
      <xdr:spPr>
        <a:xfrm>
          <a:off x="14541500" y="13592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140217</xdr:rowOff>
    </xdr:from>
    <xdr:ext cx="313932" cy="259045"/>
    <xdr:sp macro="" textlink="">
      <xdr:nvSpPr>
        <xdr:cNvPr id="663" name="テキスト ボックス 662">
          <a:extLst>
            <a:ext uri="{FF2B5EF4-FFF2-40B4-BE49-F238E27FC236}">
              <a16:creationId xmlns="" xmlns:a16="http://schemas.microsoft.com/office/drawing/2014/main" id="{00000000-0008-0000-0700-000097020000}"/>
            </a:ext>
          </a:extLst>
        </xdr:cNvPr>
        <xdr:cNvSpPr txBox="1"/>
      </xdr:nvSpPr>
      <xdr:spPr>
        <a:xfrm>
          <a:off x="14435333" y="136847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47045</xdr:rowOff>
    </xdr:from>
    <xdr:to>
      <xdr:col>72</xdr:col>
      <xdr:colOff>38100</xdr:colOff>
      <xdr:row>79</xdr:row>
      <xdr:rowOff>148645</xdr:rowOff>
    </xdr:to>
    <xdr:sp macro="" textlink="">
      <xdr:nvSpPr>
        <xdr:cNvPr id="664" name="楕円 663">
          <a:extLst>
            <a:ext uri="{FF2B5EF4-FFF2-40B4-BE49-F238E27FC236}">
              <a16:creationId xmlns="" xmlns:a16="http://schemas.microsoft.com/office/drawing/2014/main" id="{00000000-0008-0000-0700-000098020000}"/>
            </a:ext>
          </a:extLst>
        </xdr:cNvPr>
        <xdr:cNvSpPr/>
      </xdr:nvSpPr>
      <xdr:spPr>
        <a:xfrm>
          <a:off x="13652500" y="13591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79</xdr:row>
      <xdr:rowOff>139772</xdr:rowOff>
    </xdr:from>
    <xdr:ext cx="313932" cy="259045"/>
    <xdr:sp macro="" textlink="">
      <xdr:nvSpPr>
        <xdr:cNvPr id="665" name="テキスト ボックス 664">
          <a:extLst>
            <a:ext uri="{FF2B5EF4-FFF2-40B4-BE49-F238E27FC236}">
              <a16:creationId xmlns="" xmlns:a16="http://schemas.microsoft.com/office/drawing/2014/main" id="{00000000-0008-0000-0700-000099020000}"/>
            </a:ext>
          </a:extLst>
        </xdr:cNvPr>
        <xdr:cNvSpPr txBox="1"/>
      </xdr:nvSpPr>
      <xdr:spPr>
        <a:xfrm>
          <a:off x="13546333" y="1368432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47741</xdr:rowOff>
    </xdr:from>
    <xdr:to>
      <xdr:col>67</xdr:col>
      <xdr:colOff>101600</xdr:colOff>
      <xdr:row>79</xdr:row>
      <xdr:rowOff>149341</xdr:rowOff>
    </xdr:to>
    <xdr:sp macro="" textlink="">
      <xdr:nvSpPr>
        <xdr:cNvPr id="666" name="楕円 665">
          <a:extLst>
            <a:ext uri="{FF2B5EF4-FFF2-40B4-BE49-F238E27FC236}">
              <a16:creationId xmlns="" xmlns:a16="http://schemas.microsoft.com/office/drawing/2014/main" id="{00000000-0008-0000-0700-00009A020000}"/>
            </a:ext>
          </a:extLst>
        </xdr:cNvPr>
        <xdr:cNvSpPr/>
      </xdr:nvSpPr>
      <xdr:spPr>
        <a:xfrm>
          <a:off x="12763500" y="13592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140468</xdr:rowOff>
    </xdr:from>
    <xdr:ext cx="313932" cy="259045"/>
    <xdr:sp macro="" textlink="">
      <xdr:nvSpPr>
        <xdr:cNvPr id="667" name="テキスト ボックス 666">
          <a:extLst>
            <a:ext uri="{FF2B5EF4-FFF2-40B4-BE49-F238E27FC236}">
              <a16:creationId xmlns="" xmlns:a16="http://schemas.microsoft.com/office/drawing/2014/main" id="{00000000-0008-0000-0700-00009B020000}"/>
            </a:ext>
          </a:extLst>
        </xdr:cNvPr>
        <xdr:cNvSpPr txBox="1"/>
      </xdr:nvSpPr>
      <xdr:spPr>
        <a:xfrm>
          <a:off x="12657333" y="1368501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8" name="正方形/長方形 667">
          <a:extLst>
            <a:ext uri="{FF2B5EF4-FFF2-40B4-BE49-F238E27FC236}">
              <a16:creationId xmlns="" xmlns:a16="http://schemas.microsoft.com/office/drawing/2014/main" id="{00000000-0008-0000-0700-00009C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9" name="正方形/長方形 668">
          <a:extLst>
            <a:ext uri="{FF2B5EF4-FFF2-40B4-BE49-F238E27FC236}">
              <a16:creationId xmlns="" xmlns:a16="http://schemas.microsoft.com/office/drawing/2014/main" id="{00000000-0008-0000-0700-00009D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0" name="正方形/長方形 669">
          <a:extLst>
            <a:ext uri="{FF2B5EF4-FFF2-40B4-BE49-F238E27FC236}">
              <a16:creationId xmlns="" xmlns:a16="http://schemas.microsoft.com/office/drawing/2014/main" id="{00000000-0008-0000-0700-00009E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1" name="正方形/長方形 670">
          <a:extLst>
            <a:ext uri="{FF2B5EF4-FFF2-40B4-BE49-F238E27FC236}">
              <a16:creationId xmlns="" xmlns:a16="http://schemas.microsoft.com/office/drawing/2014/main" id="{00000000-0008-0000-0700-00009F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2" name="正方形/長方形 671">
          <a:extLst>
            <a:ext uri="{FF2B5EF4-FFF2-40B4-BE49-F238E27FC236}">
              <a16:creationId xmlns="" xmlns:a16="http://schemas.microsoft.com/office/drawing/2014/main" id="{00000000-0008-0000-0700-0000A0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3" name="正方形/長方形 672">
          <a:extLst>
            <a:ext uri="{FF2B5EF4-FFF2-40B4-BE49-F238E27FC236}">
              <a16:creationId xmlns="" xmlns:a16="http://schemas.microsoft.com/office/drawing/2014/main" id="{00000000-0008-0000-0700-0000A1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4" name="正方形/長方形 673">
          <a:extLst>
            <a:ext uri="{FF2B5EF4-FFF2-40B4-BE49-F238E27FC236}">
              <a16:creationId xmlns="" xmlns:a16="http://schemas.microsoft.com/office/drawing/2014/main" id="{00000000-0008-0000-0700-0000A2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5" name="正方形/長方形 674">
          <a:extLst>
            <a:ext uri="{FF2B5EF4-FFF2-40B4-BE49-F238E27FC236}">
              <a16:creationId xmlns="" xmlns:a16="http://schemas.microsoft.com/office/drawing/2014/main" id="{00000000-0008-0000-0700-0000A3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6" name="テキスト ボックス 675">
          <a:extLst>
            <a:ext uri="{FF2B5EF4-FFF2-40B4-BE49-F238E27FC236}">
              <a16:creationId xmlns="" xmlns:a16="http://schemas.microsoft.com/office/drawing/2014/main" id="{00000000-0008-0000-0700-0000A4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7" name="直線コネクタ 676">
          <a:extLst>
            <a:ext uri="{FF2B5EF4-FFF2-40B4-BE49-F238E27FC236}">
              <a16:creationId xmlns="" xmlns:a16="http://schemas.microsoft.com/office/drawing/2014/main" id="{00000000-0008-0000-0700-0000A5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8" name="直線コネクタ 677">
          <a:extLst>
            <a:ext uri="{FF2B5EF4-FFF2-40B4-BE49-F238E27FC236}">
              <a16:creationId xmlns="" xmlns:a16="http://schemas.microsoft.com/office/drawing/2014/main" id="{00000000-0008-0000-0700-0000A6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9" name="テキスト ボックス 678">
          <a:extLst>
            <a:ext uri="{FF2B5EF4-FFF2-40B4-BE49-F238E27FC236}">
              <a16:creationId xmlns="" xmlns:a16="http://schemas.microsoft.com/office/drawing/2014/main" id="{00000000-0008-0000-0700-0000A7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0" name="直線コネクタ 679">
          <a:extLst>
            <a:ext uri="{FF2B5EF4-FFF2-40B4-BE49-F238E27FC236}">
              <a16:creationId xmlns="" xmlns:a16="http://schemas.microsoft.com/office/drawing/2014/main" id="{00000000-0008-0000-0700-0000A8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1" name="テキスト ボックス 680">
          <a:extLst>
            <a:ext uri="{FF2B5EF4-FFF2-40B4-BE49-F238E27FC236}">
              <a16:creationId xmlns="" xmlns:a16="http://schemas.microsoft.com/office/drawing/2014/main" id="{00000000-0008-0000-0700-0000A9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2" name="直線コネクタ 681">
          <a:extLst>
            <a:ext uri="{FF2B5EF4-FFF2-40B4-BE49-F238E27FC236}">
              <a16:creationId xmlns="" xmlns:a16="http://schemas.microsoft.com/office/drawing/2014/main" id="{00000000-0008-0000-0700-0000AA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3" name="テキスト ボックス 682">
          <a:extLst>
            <a:ext uri="{FF2B5EF4-FFF2-40B4-BE49-F238E27FC236}">
              <a16:creationId xmlns="" xmlns:a16="http://schemas.microsoft.com/office/drawing/2014/main" id="{00000000-0008-0000-0700-0000AB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4" name="直線コネクタ 683">
          <a:extLst>
            <a:ext uri="{FF2B5EF4-FFF2-40B4-BE49-F238E27FC236}">
              <a16:creationId xmlns="" xmlns:a16="http://schemas.microsoft.com/office/drawing/2014/main" id="{00000000-0008-0000-0700-0000AC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5" name="テキスト ボックス 684">
          <a:extLst>
            <a:ext uri="{FF2B5EF4-FFF2-40B4-BE49-F238E27FC236}">
              <a16:creationId xmlns="" xmlns:a16="http://schemas.microsoft.com/office/drawing/2014/main" id="{00000000-0008-0000-0700-0000AD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6" name="直線コネクタ 685">
          <a:extLst>
            <a:ext uri="{FF2B5EF4-FFF2-40B4-BE49-F238E27FC236}">
              <a16:creationId xmlns="" xmlns:a16="http://schemas.microsoft.com/office/drawing/2014/main" id="{00000000-0008-0000-0700-0000AE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7" name="テキスト ボックス 686">
          <a:extLst>
            <a:ext uri="{FF2B5EF4-FFF2-40B4-BE49-F238E27FC236}">
              <a16:creationId xmlns="" xmlns:a16="http://schemas.microsoft.com/office/drawing/2014/main" id="{00000000-0008-0000-0700-0000AF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8" name="直線コネクタ 687">
          <a:extLst>
            <a:ext uri="{FF2B5EF4-FFF2-40B4-BE49-F238E27FC236}">
              <a16:creationId xmlns="" xmlns:a16="http://schemas.microsoft.com/office/drawing/2014/main" id="{00000000-0008-0000-0700-0000B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9" name="テキスト ボックス 688">
          <a:extLst>
            <a:ext uri="{FF2B5EF4-FFF2-40B4-BE49-F238E27FC236}">
              <a16:creationId xmlns="" xmlns:a16="http://schemas.microsoft.com/office/drawing/2014/main" id="{00000000-0008-0000-0700-0000B1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0" name="公債費グラフ枠">
          <a:extLst>
            <a:ext uri="{FF2B5EF4-FFF2-40B4-BE49-F238E27FC236}">
              <a16:creationId xmlns="" xmlns:a16="http://schemas.microsoft.com/office/drawing/2014/main" id="{00000000-0008-0000-0700-0000B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127668</xdr:rowOff>
    </xdr:from>
    <xdr:to>
      <xdr:col>85</xdr:col>
      <xdr:colOff>126364</xdr:colOff>
      <xdr:row>98</xdr:row>
      <xdr:rowOff>118525</xdr:rowOff>
    </xdr:to>
    <xdr:cxnSp macro="">
      <xdr:nvCxnSpPr>
        <xdr:cNvPr id="691" name="直線コネクタ 690">
          <a:extLst>
            <a:ext uri="{FF2B5EF4-FFF2-40B4-BE49-F238E27FC236}">
              <a16:creationId xmlns="" xmlns:a16="http://schemas.microsoft.com/office/drawing/2014/main" id="{00000000-0008-0000-0700-0000B3020000}"/>
            </a:ext>
          </a:extLst>
        </xdr:cNvPr>
        <xdr:cNvCxnSpPr/>
      </xdr:nvCxnSpPr>
      <xdr:spPr>
        <a:xfrm flipV="1">
          <a:off x="16317595" y="15729618"/>
          <a:ext cx="1269" cy="1191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122352</xdr:rowOff>
    </xdr:from>
    <xdr:ext cx="534377" cy="259045"/>
    <xdr:sp macro="" textlink="">
      <xdr:nvSpPr>
        <xdr:cNvPr id="692" name="公債費最小値テキスト">
          <a:extLst>
            <a:ext uri="{FF2B5EF4-FFF2-40B4-BE49-F238E27FC236}">
              <a16:creationId xmlns="" xmlns:a16="http://schemas.microsoft.com/office/drawing/2014/main" id="{00000000-0008-0000-0700-0000B4020000}"/>
            </a:ext>
          </a:extLst>
        </xdr:cNvPr>
        <xdr:cNvSpPr txBox="1"/>
      </xdr:nvSpPr>
      <xdr:spPr>
        <a:xfrm>
          <a:off x="16370300" y="16924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118525</xdr:rowOff>
    </xdr:from>
    <xdr:to>
      <xdr:col>86</xdr:col>
      <xdr:colOff>25400</xdr:colOff>
      <xdr:row>98</xdr:row>
      <xdr:rowOff>118525</xdr:rowOff>
    </xdr:to>
    <xdr:cxnSp macro="">
      <xdr:nvCxnSpPr>
        <xdr:cNvPr id="693" name="直線コネクタ 692">
          <a:extLst>
            <a:ext uri="{FF2B5EF4-FFF2-40B4-BE49-F238E27FC236}">
              <a16:creationId xmlns="" xmlns:a16="http://schemas.microsoft.com/office/drawing/2014/main" id="{00000000-0008-0000-0700-0000B5020000}"/>
            </a:ext>
          </a:extLst>
        </xdr:cNvPr>
        <xdr:cNvCxnSpPr/>
      </xdr:nvCxnSpPr>
      <xdr:spPr>
        <a:xfrm>
          <a:off x="16230600" y="16920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74345</xdr:rowOff>
    </xdr:from>
    <xdr:ext cx="599010" cy="259045"/>
    <xdr:sp macro="" textlink="">
      <xdr:nvSpPr>
        <xdr:cNvPr id="694" name="公債費最大値テキスト">
          <a:extLst>
            <a:ext uri="{FF2B5EF4-FFF2-40B4-BE49-F238E27FC236}">
              <a16:creationId xmlns="" xmlns:a16="http://schemas.microsoft.com/office/drawing/2014/main" id="{00000000-0008-0000-0700-0000B6020000}"/>
            </a:ext>
          </a:extLst>
        </xdr:cNvPr>
        <xdr:cNvSpPr txBox="1"/>
      </xdr:nvSpPr>
      <xdr:spPr>
        <a:xfrm>
          <a:off x="16370300" y="15504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169,079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127668</xdr:rowOff>
    </xdr:from>
    <xdr:to>
      <xdr:col>86</xdr:col>
      <xdr:colOff>25400</xdr:colOff>
      <xdr:row>91</xdr:row>
      <xdr:rowOff>127668</xdr:rowOff>
    </xdr:to>
    <xdr:cxnSp macro="">
      <xdr:nvCxnSpPr>
        <xdr:cNvPr id="695" name="直線コネクタ 694">
          <a:extLst>
            <a:ext uri="{FF2B5EF4-FFF2-40B4-BE49-F238E27FC236}">
              <a16:creationId xmlns="" xmlns:a16="http://schemas.microsoft.com/office/drawing/2014/main" id="{00000000-0008-0000-0700-0000B7020000}"/>
            </a:ext>
          </a:extLst>
        </xdr:cNvPr>
        <xdr:cNvCxnSpPr/>
      </xdr:nvCxnSpPr>
      <xdr:spPr>
        <a:xfrm>
          <a:off x="16230600" y="15729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120765</xdr:rowOff>
    </xdr:from>
    <xdr:to>
      <xdr:col>85</xdr:col>
      <xdr:colOff>127000</xdr:colOff>
      <xdr:row>96</xdr:row>
      <xdr:rowOff>10305</xdr:rowOff>
    </xdr:to>
    <xdr:cxnSp macro="">
      <xdr:nvCxnSpPr>
        <xdr:cNvPr id="696" name="直線コネクタ 695">
          <a:extLst>
            <a:ext uri="{FF2B5EF4-FFF2-40B4-BE49-F238E27FC236}">
              <a16:creationId xmlns="" xmlns:a16="http://schemas.microsoft.com/office/drawing/2014/main" id="{00000000-0008-0000-0700-0000B8020000}"/>
            </a:ext>
          </a:extLst>
        </xdr:cNvPr>
        <xdr:cNvCxnSpPr/>
      </xdr:nvCxnSpPr>
      <xdr:spPr>
        <a:xfrm flipV="1">
          <a:off x="15481300" y="16408515"/>
          <a:ext cx="838200" cy="60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83672</xdr:rowOff>
    </xdr:from>
    <xdr:ext cx="534377" cy="259045"/>
    <xdr:sp macro="" textlink="">
      <xdr:nvSpPr>
        <xdr:cNvPr id="697" name="公債費平均値テキスト">
          <a:extLst>
            <a:ext uri="{FF2B5EF4-FFF2-40B4-BE49-F238E27FC236}">
              <a16:creationId xmlns="" xmlns:a16="http://schemas.microsoft.com/office/drawing/2014/main" id="{00000000-0008-0000-0700-0000B9020000}"/>
            </a:ext>
          </a:extLst>
        </xdr:cNvPr>
        <xdr:cNvSpPr txBox="1"/>
      </xdr:nvSpPr>
      <xdr:spPr>
        <a:xfrm>
          <a:off x="16370300" y="165428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105245</xdr:rowOff>
    </xdr:from>
    <xdr:to>
      <xdr:col>85</xdr:col>
      <xdr:colOff>177800</xdr:colOff>
      <xdr:row>97</xdr:row>
      <xdr:rowOff>35395</xdr:rowOff>
    </xdr:to>
    <xdr:sp macro="" textlink="">
      <xdr:nvSpPr>
        <xdr:cNvPr id="698" name="フローチャート: 判断 697">
          <a:extLst>
            <a:ext uri="{FF2B5EF4-FFF2-40B4-BE49-F238E27FC236}">
              <a16:creationId xmlns="" xmlns:a16="http://schemas.microsoft.com/office/drawing/2014/main" id="{00000000-0008-0000-0700-0000BA020000}"/>
            </a:ext>
          </a:extLst>
        </xdr:cNvPr>
        <xdr:cNvSpPr/>
      </xdr:nvSpPr>
      <xdr:spPr>
        <a:xfrm>
          <a:off x="16268700" y="16564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10305</xdr:rowOff>
    </xdr:from>
    <xdr:to>
      <xdr:col>81</xdr:col>
      <xdr:colOff>50800</xdr:colOff>
      <xdr:row>96</xdr:row>
      <xdr:rowOff>72118</xdr:rowOff>
    </xdr:to>
    <xdr:cxnSp macro="">
      <xdr:nvCxnSpPr>
        <xdr:cNvPr id="699" name="直線コネクタ 698">
          <a:extLst>
            <a:ext uri="{FF2B5EF4-FFF2-40B4-BE49-F238E27FC236}">
              <a16:creationId xmlns="" xmlns:a16="http://schemas.microsoft.com/office/drawing/2014/main" id="{00000000-0008-0000-0700-0000BB020000}"/>
            </a:ext>
          </a:extLst>
        </xdr:cNvPr>
        <xdr:cNvCxnSpPr/>
      </xdr:nvCxnSpPr>
      <xdr:spPr>
        <a:xfrm flipV="1">
          <a:off x="14592300" y="16469505"/>
          <a:ext cx="889000" cy="61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74887</xdr:rowOff>
    </xdr:from>
    <xdr:to>
      <xdr:col>81</xdr:col>
      <xdr:colOff>101600</xdr:colOff>
      <xdr:row>97</xdr:row>
      <xdr:rowOff>5037</xdr:rowOff>
    </xdr:to>
    <xdr:sp macro="" textlink="">
      <xdr:nvSpPr>
        <xdr:cNvPr id="700" name="フローチャート: 判断 699">
          <a:extLst>
            <a:ext uri="{FF2B5EF4-FFF2-40B4-BE49-F238E27FC236}">
              <a16:creationId xmlns="" xmlns:a16="http://schemas.microsoft.com/office/drawing/2014/main" id="{00000000-0008-0000-0700-0000BC020000}"/>
            </a:ext>
          </a:extLst>
        </xdr:cNvPr>
        <xdr:cNvSpPr/>
      </xdr:nvSpPr>
      <xdr:spPr>
        <a:xfrm>
          <a:off x="15430500" y="16534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167614</xdr:rowOff>
    </xdr:from>
    <xdr:ext cx="534377" cy="259045"/>
    <xdr:sp macro="" textlink="">
      <xdr:nvSpPr>
        <xdr:cNvPr id="701" name="テキスト ボックス 700">
          <a:extLst>
            <a:ext uri="{FF2B5EF4-FFF2-40B4-BE49-F238E27FC236}">
              <a16:creationId xmlns="" xmlns:a16="http://schemas.microsoft.com/office/drawing/2014/main" id="{00000000-0008-0000-0700-0000BD020000}"/>
            </a:ext>
          </a:extLst>
        </xdr:cNvPr>
        <xdr:cNvSpPr txBox="1"/>
      </xdr:nvSpPr>
      <xdr:spPr>
        <a:xfrm>
          <a:off x="15214111" y="16626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72118</xdr:rowOff>
    </xdr:from>
    <xdr:to>
      <xdr:col>76</xdr:col>
      <xdr:colOff>114300</xdr:colOff>
      <xdr:row>96</xdr:row>
      <xdr:rowOff>98696</xdr:rowOff>
    </xdr:to>
    <xdr:cxnSp macro="">
      <xdr:nvCxnSpPr>
        <xdr:cNvPr id="702" name="直線コネクタ 701">
          <a:extLst>
            <a:ext uri="{FF2B5EF4-FFF2-40B4-BE49-F238E27FC236}">
              <a16:creationId xmlns="" xmlns:a16="http://schemas.microsoft.com/office/drawing/2014/main" id="{00000000-0008-0000-0700-0000BE020000}"/>
            </a:ext>
          </a:extLst>
        </xdr:cNvPr>
        <xdr:cNvCxnSpPr/>
      </xdr:nvCxnSpPr>
      <xdr:spPr>
        <a:xfrm flipV="1">
          <a:off x="13703300" y="16531318"/>
          <a:ext cx="889000" cy="26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92100</xdr:rowOff>
    </xdr:from>
    <xdr:to>
      <xdr:col>76</xdr:col>
      <xdr:colOff>165100</xdr:colOff>
      <xdr:row>97</xdr:row>
      <xdr:rowOff>22250</xdr:rowOff>
    </xdr:to>
    <xdr:sp macro="" textlink="">
      <xdr:nvSpPr>
        <xdr:cNvPr id="703" name="フローチャート: 判断 702">
          <a:extLst>
            <a:ext uri="{FF2B5EF4-FFF2-40B4-BE49-F238E27FC236}">
              <a16:creationId xmlns="" xmlns:a16="http://schemas.microsoft.com/office/drawing/2014/main" id="{00000000-0008-0000-0700-0000BF020000}"/>
            </a:ext>
          </a:extLst>
        </xdr:cNvPr>
        <xdr:cNvSpPr/>
      </xdr:nvSpPr>
      <xdr:spPr>
        <a:xfrm>
          <a:off x="14541500" y="1655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13377</xdr:rowOff>
    </xdr:from>
    <xdr:ext cx="534377" cy="259045"/>
    <xdr:sp macro="" textlink="">
      <xdr:nvSpPr>
        <xdr:cNvPr id="704" name="テキスト ボックス 703">
          <a:extLst>
            <a:ext uri="{FF2B5EF4-FFF2-40B4-BE49-F238E27FC236}">
              <a16:creationId xmlns="" xmlns:a16="http://schemas.microsoft.com/office/drawing/2014/main" id="{00000000-0008-0000-0700-0000C0020000}"/>
            </a:ext>
          </a:extLst>
        </xdr:cNvPr>
        <xdr:cNvSpPr txBox="1"/>
      </xdr:nvSpPr>
      <xdr:spPr>
        <a:xfrm>
          <a:off x="14325111" y="16644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98696</xdr:rowOff>
    </xdr:from>
    <xdr:to>
      <xdr:col>71</xdr:col>
      <xdr:colOff>177800</xdr:colOff>
      <xdr:row>96</xdr:row>
      <xdr:rowOff>113159</xdr:rowOff>
    </xdr:to>
    <xdr:cxnSp macro="">
      <xdr:nvCxnSpPr>
        <xdr:cNvPr id="705" name="直線コネクタ 704">
          <a:extLst>
            <a:ext uri="{FF2B5EF4-FFF2-40B4-BE49-F238E27FC236}">
              <a16:creationId xmlns="" xmlns:a16="http://schemas.microsoft.com/office/drawing/2014/main" id="{00000000-0008-0000-0700-0000C1020000}"/>
            </a:ext>
          </a:extLst>
        </xdr:cNvPr>
        <xdr:cNvCxnSpPr/>
      </xdr:nvCxnSpPr>
      <xdr:spPr>
        <a:xfrm flipV="1">
          <a:off x="12814300" y="16557896"/>
          <a:ext cx="889000" cy="14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111044</xdr:rowOff>
    </xdr:from>
    <xdr:to>
      <xdr:col>72</xdr:col>
      <xdr:colOff>38100</xdr:colOff>
      <xdr:row>97</xdr:row>
      <xdr:rowOff>41194</xdr:rowOff>
    </xdr:to>
    <xdr:sp macro="" textlink="">
      <xdr:nvSpPr>
        <xdr:cNvPr id="706" name="フローチャート: 判断 705">
          <a:extLst>
            <a:ext uri="{FF2B5EF4-FFF2-40B4-BE49-F238E27FC236}">
              <a16:creationId xmlns="" xmlns:a16="http://schemas.microsoft.com/office/drawing/2014/main" id="{00000000-0008-0000-0700-0000C2020000}"/>
            </a:ext>
          </a:extLst>
        </xdr:cNvPr>
        <xdr:cNvSpPr/>
      </xdr:nvSpPr>
      <xdr:spPr>
        <a:xfrm>
          <a:off x="13652500" y="1657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32321</xdr:rowOff>
    </xdr:from>
    <xdr:ext cx="534377" cy="259045"/>
    <xdr:sp macro="" textlink="">
      <xdr:nvSpPr>
        <xdr:cNvPr id="707" name="テキスト ボックス 706">
          <a:extLst>
            <a:ext uri="{FF2B5EF4-FFF2-40B4-BE49-F238E27FC236}">
              <a16:creationId xmlns="" xmlns:a16="http://schemas.microsoft.com/office/drawing/2014/main" id="{00000000-0008-0000-0700-0000C3020000}"/>
            </a:ext>
          </a:extLst>
        </xdr:cNvPr>
        <xdr:cNvSpPr txBox="1"/>
      </xdr:nvSpPr>
      <xdr:spPr>
        <a:xfrm>
          <a:off x="13436111" y="16662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110099</xdr:rowOff>
    </xdr:from>
    <xdr:to>
      <xdr:col>67</xdr:col>
      <xdr:colOff>101600</xdr:colOff>
      <xdr:row>97</xdr:row>
      <xdr:rowOff>40249</xdr:rowOff>
    </xdr:to>
    <xdr:sp macro="" textlink="">
      <xdr:nvSpPr>
        <xdr:cNvPr id="708" name="フローチャート: 判断 707">
          <a:extLst>
            <a:ext uri="{FF2B5EF4-FFF2-40B4-BE49-F238E27FC236}">
              <a16:creationId xmlns="" xmlns:a16="http://schemas.microsoft.com/office/drawing/2014/main" id="{00000000-0008-0000-0700-0000C4020000}"/>
            </a:ext>
          </a:extLst>
        </xdr:cNvPr>
        <xdr:cNvSpPr/>
      </xdr:nvSpPr>
      <xdr:spPr>
        <a:xfrm>
          <a:off x="12763500" y="16569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31376</xdr:rowOff>
    </xdr:from>
    <xdr:ext cx="534377" cy="259045"/>
    <xdr:sp macro="" textlink="">
      <xdr:nvSpPr>
        <xdr:cNvPr id="709" name="テキスト ボックス 708">
          <a:extLst>
            <a:ext uri="{FF2B5EF4-FFF2-40B4-BE49-F238E27FC236}">
              <a16:creationId xmlns="" xmlns:a16="http://schemas.microsoft.com/office/drawing/2014/main" id="{00000000-0008-0000-0700-0000C5020000}"/>
            </a:ext>
          </a:extLst>
        </xdr:cNvPr>
        <xdr:cNvSpPr txBox="1"/>
      </xdr:nvSpPr>
      <xdr:spPr>
        <a:xfrm>
          <a:off x="12547111" y="1666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0" name="テキスト ボックス 709">
          <a:extLst>
            <a:ext uri="{FF2B5EF4-FFF2-40B4-BE49-F238E27FC236}">
              <a16:creationId xmlns="" xmlns:a16="http://schemas.microsoft.com/office/drawing/2014/main" id="{00000000-0008-0000-0700-0000C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1" name="テキスト ボックス 710">
          <a:extLst>
            <a:ext uri="{FF2B5EF4-FFF2-40B4-BE49-F238E27FC236}">
              <a16:creationId xmlns="" xmlns:a16="http://schemas.microsoft.com/office/drawing/2014/main" id="{00000000-0008-0000-0700-0000C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2" name="テキスト ボックス 711">
          <a:extLst>
            <a:ext uri="{FF2B5EF4-FFF2-40B4-BE49-F238E27FC236}">
              <a16:creationId xmlns="" xmlns:a16="http://schemas.microsoft.com/office/drawing/2014/main" id="{00000000-0008-0000-0700-0000C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3" name="テキスト ボックス 712">
          <a:extLst>
            <a:ext uri="{FF2B5EF4-FFF2-40B4-BE49-F238E27FC236}">
              <a16:creationId xmlns="" xmlns:a16="http://schemas.microsoft.com/office/drawing/2014/main" id="{00000000-0008-0000-0700-0000C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4" name="テキスト ボックス 713">
          <a:extLst>
            <a:ext uri="{FF2B5EF4-FFF2-40B4-BE49-F238E27FC236}">
              <a16:creationId xmlns="" xmlns:a16="http://schemas.microsoft.com/office/drawing/2014/main" id="{00000000-0008-0000-0700-0000C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69965</xdr:rowOff>
    </xdr:from>
    <xdr:to>
      <xdr:col>85</xdr:col>
      <xdr:colOff>177800</xdr:colOff>
      <xdr:row>96</xdr:row>
      <xdr:rowOff>115</xdr:rowOff>
    </xdr:to>
    <xdr:sp macro="" textlink="">
      <xdr:nvSpPr>
        <xdr:cNvPr id="715" name="楕円 714">
          <a:extLst>
            <a:ext uri="{FF2B5EF4-FFF2-40B4-BE49-F238E27FC236}">
              <a16:creationId xmlns="" xmlns:a16="http://schemas.microsoft.com/office/drawing/2014/main" id="{00000000-0008-0000-0700-0000CB020000}"/>
            </a:ext>
          </a:extLst>
        </xdr:cNvPr>
        <xdr:cNvSpPr/>
      </xdr:nvSpPr>
      <xdr:spPr>
        <a:xfrm>
          <a:off x="16268700" y="16357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92842</xdr:rowOff>
    </xdr:from>
    <xdr:ext cx="534377" cy="259045"/>
    <xdr:sp macro="" textlink="">
      <xdr:nvSpPr>
        <xdr:cNvPr id="716" name="公債費該当値テキスト">
          <a:extLst>
            <a:ext uri="{FF2B5EF4-FFF2-40B4-BE49-F238E27FC236}">
              <a16:creationId xmlns="" xmlns:a16="http://schemas.microsoft.com/office/drawing/2014/main" id="{00000000-0008-0000-0700-0000CC020000}"/>
            </a:ext>
          </a:extLst>
        </xdr:cNvPr>
        <xdr:cNvSpPr txBox="1"/>
      </xdr:nvSpPr>
      <xdr:spPr>
        <a:xfrm>
          <a:off x="16370300" y="16209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130955</xdr:rowOff>
    </xdr:from>
    <xdr:to>
      <xdr:col>81</xdr:col>
      <xdr:colOff>101600</xdr:colOff>
      <xdr:row>96</xdr:row>
      <xdr:rowOff>61105</xdr:rowOff>
    </xdr:to>
    <xdr:sp macro="" textlink="">
      <xdr:nvSpPr>
        <xdr:cNvPr id="717" name="楕円 716">
          <a:extLst>
            <a:ext uri="{FF2B5EF4-FFF2-40B4-BE49-F238E27FC236}">
              <a16:creationId xmlns="" xmlns:a16="http://schemas.microsoft.com/office/drawing/2014/main" id="{00000000-0008-0000-0700-0000CD020000}"/>
            </a:ext>
          </a:extLst>
        </xdr:cNvPr>
        <xdr:cNvSpPr/>
      </xdr:nvSpPr>
      <xdr:spPr>
        <a:xfrm>
          <a:off x="15430500" y="16418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77632</xdr:rowOff>
    </xdr:from>
    <xdr:ext cx="534377" cy="259045"/>
    <xdr:sp macro="" textlink="">
      <xdr:nvSpPr>
        <xdr:cNvPr id="718" name="テキスト ボックス 717">
          <a:extLst>
            <a:ext uri="{FF2B5EF4-FFF2-40B4-BE49-F238E27FC236}">
              <a16:creationId xmlns="" xmlns:a16="http://schemas.microsoft.com/office/drawing/2014/main" id="{00000000-0008-0000-0700-0000CE020000}"/>
            </a:ext>
          </a:extLst>
        </xdr:cNvPr>
        <xdr:cNvSpPr txBox="1"/>
      </xdr:nvSpPr>
      <xdr:spPr>
        <a:xfrm>
          <a:off x="15214111" y="16193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21318</xdr:rowOff>
    </xdr:from>
    <xdr:to>
      <xdr:col>76</xdr:col>
      <xdr:colOff>165100</xdr:colOff>
      <xdr:row>96</xdr:row>
      <xdr:rowOff>122918</xdr:rowOff>
    </xdr:to>
    <xdr:sp macro="" textlink="">
      <xdr:nvSpPr>
        <xdr:cNvPr id="719" name="楕円 718">
          <a:extLst>
            <a:ext uri="{FF2B5EF4-FFF2-40B4-BE49-F238E27FC236}">
              <a16:creationId xmlns="" xmlns:a16="http://schemas.microsoft.com/office/drawing/2014/main" id="{00000000-0008-0000-0700-0000CF020000}"/>
            </a:ext>
          </a:extLst>
        </xdr:cNvPr>
        <xdr:cNvSpPr/>
      </xdr:nvSpPr>
      <xdr:spPr>
        <a:xfrm>
          <a:off x="14541500" y="16480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139445</xdr:rowOff>
    </xdr:from>
    <xdr:ext cx="534377" cy="259045"/>
    <xdr:sp macro="" textlink="">
      <xdr:nvSpPr>
        <xdr:cNvPr id="720" name="テキスト ボックス 719">
          <a:extLst>
            <a:ext uri="{FF2B5EF4-FFF2-40B4-BE49-F238E27FC236}">
              <a16:creationId xmlns="" xmlns:a16="http://schemas.microsoft.com/office/drawing/2014/main" id="{00000000-0008-0000-0700-0000D0020000}"/>
            </a:ext>
          </a:extLst>
        </xdr:cNvPr>
        <xdr:cNvSpPr txBox="1"/>
      </xdr:nvSpPr>
      <xdr:spPr>
        <a:xfrm>
          <a:off x="14325111" y="16255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47896</xdr:rowOff>
    </xdr:from>
    <xdr:to>
      <xdr:col>72</xdr:col>
      <xdr:colOff>38100</xdr:colOff>
      <xdr:row>96</xdr:row>
      <xdr:rowOff>149496</xdr:rowOff>
    </xdr:to>
    <xdr:sp macro="" textlink="">
      <xdr:nvSpPr>
        <xdr:cNvPr id="721" name="楕円 720">
          <a:extLst>
            <a:ext uri="{FF2B5EF4-FFF2-40B4-BE49-F238E27FC236}">
              <a16:creationId xmlns="" xmlns:a16="http://schemas.microsoft.com/office/drawing/2014/main" id="{00000000-0008-0000-0700-0000D1020000}"/>
            </a:ext>
          </a:extLst>
        </xdr:cNvPr>
        <xdr:cNvSpPr/>
      </xdr:nvSpPr>
      <xdr:spPr>
        <a:xfrm>
          <a:off x="13652500" y="16507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166023</xdr:rowOff>
    </xdr:from>
    <xdr:ext cx="534377" cy="259045"/>
    <xdr:sp macro="" textlink="">
      <xdr:nvSpPr>
        <xdr:cNvPr id="722" name="テキスト ボックス 721">
          <a:extLst>
            <a:ext uri="{FF2B5EF4-FFF2-40B4-BE49-F238E27FC236}">
              <a16:creationId xmlns="" xmlns:a16="http://schemas.microsoft.com/office/drawing/2014/main" id="{00000000-0008-0000-0700-0000D2020000}"/>
            </a:ext>
          </a:extLst>
        </xdr:cNvPr>
        <xdr:cNvSpPr txBox="1"/>
      </xdr:nvSpPr>
      <xdr:spPr>
        <a:xfrm>
          <a:off x="13436111" y="16282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62359</xdr:rowOff>
    </xdr:from>
    <xdr:to>
      <xdr:col>67</xdr:col>
      <xdr:colOff>101600</xdr:colOff>
      <xdr:row>96</xdr:row>
      <xdr:rowOff>163959</xdr:rowOff>
    </xdr:to>
    <xdr:sp macro="" textlink="">
      <xdr:nvSpPr>
        <xdr:cNvPr id="723" name="楕円 722">
          <a:extLst>
            <a:ext uri="{FF2B5EF4-FFF2-40B4-BE49-F238E27FC236}">
              <a16:creationId xmlns="" xmlns:a16="http://schemas.microsoft.com/office/drawing/2014/main" id="{00000000-0008-0000-0700-0000D3020000}"/>
            </a:ext>
          </a:extLst>
        </xdr:cNvPr>
        <xdr:cNvSpPr/>
      </xdr:nvSpPr>
      <xdr:spPr>
        <a:xfrm>
          <a:off x="12763500" y="16521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9036</xdr:rowOff>
    </xdr:from>
    <xdr:ext cx="534377" cy="259045"/>
    <xdr:sp macro="" textlink="">
      <xdr:nvSpPr>
        <xdr:cNvPr id="724" name="テキスト ボックス 723">
          <a:extLst>
            <a:ext uri="{FF2B5EF4-FFF2-40B4-BE49-F238E27FC236}">
              <a16:creationId xmlns="" xmlns:a16="http://schemas.microsoft.com/office/drawing/2014/main" id="{00000000-0008-0000-0700-0000D4020000}"/>
            </a:ext>
          </a:extLst>
        </xdr:cNvPr>
        <xdr:cNvSpPr txBox="1"/>
      </xdr:nvSpPr>
      <xdr:spPr>
        <a:xfrm>
          <a:off x="12547111" y="16296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5" name="正方形/長方形 724">
          <a:extLst>
            <a:ext uri="{FF2B5EF4-FFF2-40B4-BE49-F238E27FC236}">
              <a16:creationId xmlns="" xmlns:a16="http://schemas.microsoft.com/office/drawing/2014/main" id="{00000000-0008-0000-0700-0000D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6" name="正方形/長方形 725">
          <a:extLst>
            <a:ext uri="{FF2B5EF4-FFF2-40B4-BE49-F238E27FC236}">
              <a16:creationId xmlns="" xmlns:a16="http://schemas.microsoft.com/office/drawing/2014/main" id="{00000000-0008-0000-0700-0000D6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7" name="正方形/長方形 726">
          <a:extLst>
            <a:ext uri="{FF2B5EF4-FFF2-40B4-BE49-F238E27FC236}">
              <a16:creationId xmlns="" xmlns:a16="http://schemas.microsoft.com/office/drawing/2014/main" id="{00000000-0008-0000-0700-0000D7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8" name="正方形/長方形 727">
          <a:extLst>
            <a:ext uri="{FF2B5EF4-FFF2-40B4-BE49-F238E27FC236}">
              <a16:creationId xmlns="" xmlns:a16="http://schemas.microsoft.com/office/drawing/2014/main" id="{00000000-0008-0000-0700-0000D8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9" name="正方形/長方形 728">
          <a:extLst>
            <a:ext uri="{FF2B5EF4-FFF2-40B4-BE49-F238E27FC236}">
              <a16:creationId xmlns="" xmlns:a16="http://schemas.microsoft.com/office/drawing/2014/main" id="{00000000-0008-0000-0700-0000D9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0" name="正方形/長方形 729">
          <a:extLst>
            <a:ext uri="{FF2B5EF4-FFF2-40B4-BE49-F238E27FC236}">
              <a16:creationId xmlns="" xmlns:a16="http://schemas.microsoft.com/office/drawing/2014/main" id="{00000000-0008-0000-0700-0000DA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1" name="正方形/長方形 730">
          <a:extLst>
            <a:ext uri="{FF2B5EF4-FFF2-40B4-BE49-F238E27FC236}">
              <a16:creationId xmlns="" xmlns:a16="http://schemas.microsoft.com/office/drawing/2014/main" id="{00000000-0008-0000-0700-0000DB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2" name="正方形/長方形 731">
          <a:extLst>
            <a:ext uri="{FF2B5EF4-FFF2-40B4-BE49-F238E27FC236}">
              <a16:creationId xmlns="" xmlns:a16="http://schemas.microsoft.com/office/drawing/2014/main" id="{00000000-0008-0000-0700-0000D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3" name="テキスト ボックス 732">
          <a:extLst>
            <a:ext uri="{FF2B5EF4-FFF2-40B4-BE49-F238E27FC236}">
              <a16:creationId xmlns="" xmlns:a16="http://schemas.microsoft.com/office/drawing/2014/main" id="{00000000-0008-0000-0700-0000D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4" name="直線コネクタ 733">
          <a:extLst>
            <a:ext uri="{FF2B5EF4-FFF2-40B4-BE49-F238E27FC236}">
              <a16:creationId xmlns="" xmlns:a16="http://schemas.microsoft.com/office/drawing/2014/main" id="{00000000-0008-0000-0700-0000D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5" name="直線コネクタ 734">
          <a:extLst>
            <a:ext uri="{FF2B5EF4-FFF2-40B4-BE49-F238E27FC236}">
              <a16:creationId xmlns="" xmlns:a16="http://schemas.microsoft.com/office/drawing/2014/main" id="{00000000-0008-0000-0700-0000DF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6" name="テキスト ボックス 735">
          <a:extLst>
            <a:ext uri="{FF2B5EF4-FFF2-40B4-BE49-F238E27FC236}">
              <a16:creationId xmlns="" xmlns:a16="http://schemas.microsoft.com/office/drawing/2014/main" id="{00000000-0008-0000-0700-0000E0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7" name="直線コネクタ 736">
          <a:extLst>
            <a:ext uri="{FF2B5EF4-FFF2-40B4-BE49-F238E27FC236}">
              <a16:creationId xmlns="" xmlns:a16="http://schemas.microsoft.com/office/drawing/2014/main" id="{00000000-0008-0000-0700-0000E1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38" name="テキスト ボックス 737">
          <a:extLst>
            <a:ext uri="{FF2B5EF4-FFF2-40B4-BE49-F238E27FC236}">
              <a16:creationId xmlns="" xmlns:a16="http://schemas.microsoft.com/office/drawing/2014/main" id="{00000000-0008-0000-0700-0000E2020000}"/>
            </a:ext>
          </a:extLst>
        </xdr:cNvPr>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9" name="直線コネクタ 738">
          <a:extLst>
            <a:ext uri="{FF2B5EF4-FFF2-40B4-BE49-F238E27FC236}">
              <a16:creationId xmlns="" xmlns:a16="http://schemas.microsoft.com/office/drawing/2014/main" id="{00000000-0008-0000-0700-0000E3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40" name="テキスト ボックス 739">
          <a:extLst>
            <a:ext uri="{FF2B5EF4-FFF2-40B4-BE49-F238E27FC236}">
              <a16:creationId xmlns="" xmlns:a16="http://schemas.microsoft.com/office/drawing/2014/main" id="{00000000-0008-0000-0700-0000E4020000}"/>
            </a:ext>
          </a:extLst>
        </xdr:cNvPr>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1" name="直線コネクタ 740">
          <a:extLst>
            <a:ext uri="{FF2B5EF4-FFF2-40B4-BE49-F238E27FC236}">
              <a16:creationId xmlns="" xmlns:a16="http://schemas.microsoft.com/office/drawing/2014/main" id="{00000000-0008-0000-0700-0000E5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42" name="テキスト ボックス 741">
          <a:extLst>
            <a:ext uri="{FF2B5EF4-FFF2-40B4-BE49-F238E27FC236}">
              <a16:creationId xmlns="" xmlns:a16="http://schemas.microsoft.com/office/drawing/2014/main" id="{00000000-0008-0000-0700-0000E6020000}"/>
            </a:ext>
          </a:extLst>
        </xdr:cNvPr>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a:extLst>
            <a:ext uri="{FF2B5EF4-FFF2-40B4-BE49-F238E27FC236}">
              <a16:creationId xmlns="" xmlns:a16="http://schemas.microsoft.com/office/drawing/2014/main" id="{00000000-0008-0000-0700-0000E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44" name="テキスト ボックス 743">
          <a:extLst>
            <a:ext uri="{FF2B5EF4-FFF2-40B4-BE49-F238E27FC236}">
              <a16:creationId xmlns="" xmlns:a16="http://schemas.microsoft.com/office/drawing/2014/main" id="{00000000-0008-0000-0700-0000E8020000}"/>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諸支出金グラフ枠">
          <a:extLst>
            <a:ext uri="{FF2B5EF4-FFF2-40B4-BE49-F238E27FC236}">
              <a16:creationId xmlns="" xmlns:a16="http://schemas.microsoft.com/office/drawing/2014/main" id="{00000000-0008-0000-0700-0000E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112268</xdr:rowOff>
    </xdr:from>
    <xdr:to>
      <xdr:col>116</xdr:col>
      <xdr:colOff>62864</xdr:colOff>
      <xdr:row>38</xdr:row>
      <xdr:rowOff>139700</xdr:rowOff>
    </xdr:to>
    <xdr:cxnSp macro="">
      <xdr:nvCxnSpPr>
        <xdr:cNvPr id="746" name="直線コネクタ 745">
          <a:extLst>
            <a:ext uri="{FF2B5EF4-FFF2-40B4-BE49-F238E27FC236}">
              <a16:creationId xmlns="" xmlns:a16="http://schemas.microsoft.com/office/drawing/2014/main" id="{00000000-0008-0000-0700-0000EA020000}"/>
            </a:ext>
          </a:extLst>
        </xdr:cNvPr>
        <xdr:cNvCxnSpPr/>
      </xdr:nvCxnSpPr>
      <xdr:spPr>
        <a:xfrm flipV="1">
          <a:off x="22159595" y="5255768"/>
          <a:ext cx="1269" cy="1399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155465</xdr:rowOff>
    </xdr:from>
    <xdr:ext cx="249299" cy="259045"/>
    <xdr:sp macro="" textlink="">
      <xdr:nvSpPr>
        <xdr:cNvPr id="747" name="諸支出金最小値テキスト">
          <a:extLst>
            <a:ext uri="{FF2B5EF4-FFF2-40B4-BE49-F238E27FC236}">
              <a16:creationId xmlns="" xmlns:a16="http://schemas.microsoft.com/office/drawing/2014/main" id="{00000000-0008-0000-0700-0000EB020000}"/>
            </a:ext>
          </a:extLst>
        </xdr:cNvPr>
        <xdr:cNvSpPr txBox="1"/>
      </xdr:nvSpPr>
      <xdr:spPr>
        <a:xfrm>
          <a:off x="22212300" y="66705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8" name="直線コネクタ 747">
          <a:extLst>
            <a:ext uri="{FF2B5EF4-FFF2-40B4-BE49-F238E27FC236}">
              <a16:creationId xmlns="" xmlns:a16="http://schemas.microsoft.com/office/drawing/2014/main" id="{00000000-0008-0000-0700-0000EC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58945</xdr:rowOff>
    </xdr:from>
    <xdr:ext cx="378565" cy="259045"/>
    <xdr:sp macro="" textlink="">
      <xdr:nvSpPr>
        <xdr:cNvPr id="749" name="諸支出金最大値テキスト">
          <a:extLst>
            <a:ext uri="{FF2B5EF4-FFF2-40B4-BE49-F238E27FC236}">
              <a16:creationId xmlns="" xmlns:a16="http://schemas.microsoft.com/office/drawing/2014/main" id="{00000000-0008-0000-0700-0000ED020000}"/>
            </a:ext>
          </a:extLst>
        </xdr:cNvPr>
        <xdr:cNvSpPr txBox="1"/>
      </xdr:nvSpPr>
      <xdr:spPr>
        <a:xfrm>
          <a:off x="22212300" y="50309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112268</xdr:rowOff>
    </xdr:from>
    <xdr:to>
      <xdr:col>116</xdr:col>
      <xdr:colOff>152400</xdr:colOff>
      <xdr:row>30</xdr:row>
      <xdr:rowOff>112268</xdr:rowOff>
    </xdr:to>
    <xdr:cxnSp macro="">
      <xdr:nvCxnSpPr>
        <xdr:cNvPr id="750" name="直線コネクタ 749">
          <a:extLst>
            <a:ext uri="{FF2B5EF4-FFF2-40B4-BE49-F238E27FC236}">
              <a16:creationId xmlns="" xmlns:a16="http://schemas.microsoft.com/office/drawing/2014/main" id="{00000000-0008-0000-0700-0000EE020000}"/>
            </a:ext>
          </a:extLst>
        </xdr:cNvPr>
        <xdr:cNvCxnSpPr/>
      </xdr:nvCxnSpPr>
      <xdr:spPr>
        <a:xfrm>
          <a:off x="22072600" y="5255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1" name="直線コネクタ 750">
          <a:extLst>
            <a:ext uri="{FF2B5EF4-FFF2-40B4-BE49-F238E27FC236}">
              <a16:creationId xmlns="" xmlns:a16="http://schemas.microsoft.com/office/drawing/2014/main" id="{00000000-0008-0000-0700-0000EF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72915</xdr:rowOff>
    </xdr:from>
    <xdr:ext cx="313932" cy="259045"/>
    <xdr:sp macro="" textlink="">
      <xdr:nvSpPr>
        <xdr:cNvPr id="752" name="諸支出金平均値テキスト">
          <a:extLst>
            <a:ext uri="{FF2B5EF4-FFF2-40B4-BE49-F238E27FC236}">
              <a16:creationId xmlns="" xmlns:a16="http://schemas.microsoft.com/office/drawing/2014/main" id="{00000000-0008-0000-0700-0000F0020000}"/>
            </a:ext>
          </a:extLst>
        </xdr:cNvPr>
        <xdr:cNvSpPr txBox="1"/>
      </xdr:nvSpPr>
      <xdr:spPr>
        <a:xfrm>
          <a:off x="22212300" y="641656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50038</xdr:rowOff>
    </xdr:from>
    <xdr:to>
      <xdr:col>116</xdr:col>
      <xdr:colOff>114300</xdr:colOff>
      <xdr:row>38</xdr:row>
      <xdr:rowOff>151638</xdr:rowOff>
    </xdr:to>
    <xdr:sp macro="" textlink="">
      <xdr:nvSpPr>
        <xdr:cNvPr id="753" name="フローチャート: 判断 752">
          <a:extLst>
            <a:ext uri="{FF2B5EF4-FFF2-40B4-BE49-F238E27FC236}">
              <a16:creationId xmlns="" xmlns:a16="http://schemas.microsoft.com/office/drawing/2014/main" id="{00000000-0008-0000-0700-0000F1020000}"/>
            </a:ext>
          </a:extLst>
        </xdr:cNvPr>
        <xdr:cNvSpPr/>
      </xdr:nvSpPr>
      <xdr:spPr>
        <a:xfrm>
          <a:off x="22110700" y="6565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4" name="直線コネクタ 753">
          <a:extLst>
            <a:ext uri="{FF2B5EF4-FFF2-40B4-BE49-F238E27FC236}">
              <a16:creationId xmlns="" xmlns:a16="http://schemas.microsoft.com/office/drawing/2014/main" id="{00000000-0008-0000-0700-0000F2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107188</xdr:rowOff>
    </xdr:from>
    <xdr:to>
      <xdr:col>112</xdr:col>
      <xdr:colOff>38100</xdr:colOff>
      <xdr:row>38</xdr:row>
      <xdr:rowOff>37338</xdr:rowOff>
    </xdr:to>
    <xdr:sp macro="" textlink="">
      <xdr:nvSpPr>
        <xdr:cNvPr id="755" name="フローチャート: 判断 754">
          <a:extLst>
            <a:ext uri="{FF2B5EF4-FFF2-40B4-BE49-F238E27FC236}">
              <a16:creationId xmlns="" xmlns:a16="http://schemas.microsoft.com/office/drawing/2014/main" id="{00000000-0008-0000-0700-0000F3020000}"/>
            </a:ext>
          </a:extLst>
        </xdr:cNvPr>
        <xdr:cNvSpPr/>
      </xdr:nvSpPr>
      <xdr:spPr>
        <a:xfrm>
          <a:off x="21272500" y="645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53865</xdr:rowOff>
    </xdr:from>
    <xdr:ext cx="313932" cy="259045"/>
    <xdr:sp macro="" textlink="">
      <xdr:nvSpPr>
        <xdr:cNvPr id="756" name="テキスト ボックス 755">
          <a:extLst>
            <a:ext uri="{FF2B5EF4-FFF2-40B4-BE49-F238E27FC236}">
              <a16:creationId xmlns="" xmlns:a16="http://schemas.microsoft.com/office/drawing/2014/main" id="{00000000-0008-0000-0700-0000F4020000}"/>
            </a:ext>
          </a:extLst>
        </xdr:cNvPr>
        <xdr:cNvSpPr txBox="1"/>
      </xdr:nvSpPr>
      <xdr:spPr>
        <a:xfrm>
          <a:off x="21166333" y="622606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7" name="直線コネクタ 756">
          <a:extLst>
            <a:ext uri="{FF2B5EF4-FFF2-40B4-BE49-F238E27FC236}">
              <a16:creationId xmlns="" xmlns:a16="http://schemas.microsoft.com/office/drawing/2014/main" id="{00000000-0008-0000-0700-0000F5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52324</xdr:rowOff>
    </xdr:from>
    <xdr:to>
      <xdr:col>107</xdr:col>
      <xdr:colOff>101600</xdr:colOff>
      <xdr:row>38</xdr:row>
      <xdr:rowOff>153924</xdr:rowOff>
    </xdr:to>
    <xdr:sp macro="" textlink="">
      <xdr:nvSpPr>
        <xdr:cNvPr id="758" name="フローチャート: 判断 757">
          <a:extLst>
            <a:ext uri="{FF2B5EF4-FFF2-40B4-BE49-F238E27FC236}">
              <a16:creationId xmlns="" xmlns:a16="http://schemas.microsoft.com/office/drawing/2014/main" id="{00000000-0008-0000-0700-0000F6020000}"/>
            </a:ext>
          </a:extLst>
        </xdr:cNvPr>
        <xdr:cNvSpPr/>
      </xdr:nvSpPr>
      <xdr:spPr>
        <a:xfrm>
          <a:off x="20383500" y="65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170451</xdr:rowOff>
    </xdr:from>
    <xdr:ext cx="313932" cy="259045"/>
    <xdr:sp macro="" textlink="">
      <xdr:nvSpPr>
        <xdr:cNvPr id="759" name="テキスト ボックス 758">
          <a:extLst>
            <a:ext uri="{FF2B5EF4-FFF2-40B4-BE49-F238E27FC236}">
              <a16:creationId xmlns="" xmlns:a16="http://schemas.microsoft.com/office/drawing/2014/main" id="{00000000-0008-0000-0700-0000F7020000}"/>
            </a:ext>
          </a:extLst>
        </xdr:cNvPr>
        <xdr:cNvSpPr txBox="1"/>
      </xdr:nvSpPr>
      <xdr:spPr>
        <a:xfrm>
          <a:off x="20277333" y="634265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0" name="直線コネクタ 759">
          <a:extLst>
            <a:ext uri="{FF2B5EF4-FFF2-40B4-BE49-F238E27FC236}">
              <a16:creationId xmlns="" xmlns:a16="http://schemas.microsoft.com/office/drawing/2014/main" id="{00000000-0008-0000-0700-0000F8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88900</xdr:rowOff>
    </xdr:from>
    <xdr:to>
      <xdr:col>102</xdr:col>
      <xdr:colOff>165100</xdr:colOff>
      <xdr:row>39</xdr:row>
      <xdr:rowOff>19050</xdr:rowOff>
    </xdr:to>
    <xdr:sp macro="" textlink="">
      <xdr:nvSpPr>
        <xdr:cNvPr id="761" name="フローチャート: 判断 760">
          <a:extLst>
            <a:ext uri="{FF2B5EF4-FFF2-40B4-BE49-F238E27FC236}">
              <a16:creationId xmlns="" xmlns:a16="http://schemas.microsoft.com/office/drawing/2014/main" id="{00000000-0008-0000-0700-0000F9020000}"/>
            </a:ext>
          </a:extLst>
        </xdr:cNvPr>
        <xdr:cNvSpPr/>
      </xdr:nvSpPr>
      <xdr:spPr>
        <a:xfrm>
          <a:off x="19494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2" name="テキスト ボックス 761">
          <a:extLst>
            <a:ext uri="{FF2B5EF4-FFF2-40B4-BE49-F238E27FC236}">
              <a16:creationId xmlns="" xmlns:a16="http://schemas.microsoft.com/office/drawing/2014/main" id="{00000000-0008-0000-0700-0000FA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56896</xdr:rowOff>
    </xdr:from>
    <xdr:to>
      <xdr:col>98</xdr:col>
      <xdr:colOff>38100</xdr:colOff>
      <xdr:row>38</xdr:row>
      <xdr:rowOff>158496</xdr:rowOff>
    </xdr:to>
    <xdr:sp macro="" textlink="">
      <xdr:nvSpPr>
        <xdr:cNvPr id="763" name="フローチャート: 判断 762">
          <a:extLst>
            <a:ext uri="{FF2B5EF4-FFF2-40B4-BE49-F238E27FC236}">
              <a16:creationId xmlns="" xmlns:a16="http://schemas.microsoft.com/office/drawing/2014/main" id="{00000000-0008-0000-0700-0000FB020000}"/>
            </a:ext>
          </a:extLst>
        </xdr:cNvPr>
        <xdr:cNvSpPr/>
      </xdr:nvSpPr>
      <xdr:spPr>
        <a:xfrm>
          <a:off x="18605500" y="657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3573</xdr:rowOff>
    </xdr:from>
    <xdr:ext cx="313932" cy="259045"/>
    <xdr:sp macro="" textlink="">
      <xdr:nvSpPr>
        <xdr:cNvPr id="764" name="テキスト ボックス 763">
          <a:extLst>
            <a:ext uri="{FF2B5EF4-FFF2-40B4-BE49-F238E27FC236}">
              <a16:creationId xmlns="" xmlns:a16="http://schemas.microsoft.com/office/drawing/2014/main" id="{00000000-0008-0000-0700-0000FC020000}"/>
            </a:ext>
          </a:extLst>
        </xdr:cNvPr>
        <xdr:cNvSpPr txBox="1"/>
      </xdr:nvSpPr>
      <xdr:spPr>
        <a:xfrm>
          <a:off x="18499333" y="63472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a:extLst>
            <a:ext uri="{FF2B5EF4-FFF2-40B4-BE49-F238E27FC236}">
              <a16:creationId xmlns="" xmlns:a16="http://schemas.microsoft.com/office/drawing/2014/main" id="{00000000-0008-0000-0700-0000F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a:extLst>
            <a:ext uri="{FF2B5EF4-FFF2-40B4-BE49-F238E27FC236}">
              <a16:creationId xmlns="" xmlns:a16="http://schemas.microsoft.com/office/drawing/2014/main" id="{00000000-0008-0000-0700-0000F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a:extLst>
            <a:ext uri="{FF2B5EF4-FFF2-40B4-BE49-F238E27FC236}">
              <a16:creationId xmlns="" xmlns:a16="http://schemas.microsoft.com/office/drawing/2014/main" id="{00000000-0008-0000-0700-0000F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a:extLst>
            <a:ext uri="{FF2B5EF4-FFF2-40B4-BE49-F238E27FC236}">
              <a16:creationId xmlns="" xmlns:a16="http://schemas.microsoft.com/office/drawing/2014/main" id="{00000000-0008-0000-0700-000000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a:extLst>
            <a:ext uri="{FF2B5EF4-FFF2-40B4-BE49-F238E27FC236}">
              <a16:creationId xmlns="" xmlns:a16="http://schemas.microsoft.com/office/drawing/2014/main" id="{00000000-0008-0000-0700-000001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0" name="楕円 769">
          <a:extLst>
            <a:ext uri="{FF2B5EF4-FFF2-40B4-BE49-F238E27FC236}">
              <a16:creationId xmlns="" xmlns:a16="http://schemas.microsoft.com/office/drawing/2014/main" id="{00000000-0008-0000-0700-000002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28465</xdr:rowOff>
    </xdr:from>
    <xdr:ext cx="249299" cy="259045"/>
    <xdr:sp macro="" textlink="">
      <xdr:nvSpPr>
        <xdr:cNvPr id="771" name="諸支出金該当値テキスト">
          <a:extLst>
            <a:ext uri="{FF2B5EF4-FFF2-40B4-BE49-F238E27FC236}">
              <a16:creationId xmlns="" xmlns:a16="http://schemas.microsoft.com/office/drawing/2014/main" id="{00000000-0008-0000-0700-000003030000}"/>
            </a:ext>
          </a:extLst>
        </xdr:cNvPr>
        <xdr:cNvSpPr txBox="1"/>
      </xdr:nvSpPr>
      <xdr:spPr>
        <a:xfrm>
          <a:off x="22212300" y="65435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2" name="楕円 771">
          <a:extLst>
            <a:ext uri="{FF2B5EF4-FFF2-40B4-BE49-F238E27FC236}">
              <a16:creationId xmlns="" xmlns:a16="http://schemas.microsoft.com/office/drawing/2014/main" id="{00000000-0008-0000-0700-000004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3" name="テキスト ボックス 772">
          <a:extLst>
            <a:ext uri="{FF2B5EF4-FFF2-40B4-BE49-F238E27FC236}">
              <a16:creationId xmlns="" xmlns:a16="http://schemas.microsoft.com/office/drawing/2014/main" id="{00000000-0008-0000-0700-000005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4" name="楕円 773">
          <a:extLst>
            <a:ext uri="{FF2B5EF4-FFF2-40B4-BE49-F238E27FC236}">
              <a16:creationId xmlns="" xmlns:a16="http://schemas.microsoft.com/office/drawing/2014/main" id="{00000000-0008-0000-0700-000006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5" name="テキスト ボックス 774">
          <a:extLst>
            <a:ext uri="{FF2B5EF4-FFF2-40B4-BE49-F238E27FC236}">
              <a16:creationId xmlns="" xmlns:a16="http://schemas.microsoft.com/office/drawing/2014/main" id="{00000000-0008-0000-0700-000007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6" name="楕円 775">
          <a:extLst>
            <a:ext uri="{FF2B5EF4-FFF2-40B4-BE49-F238E27FC236}">
              <a16:creationId xmlns="" xmlns:a16="http://schemas.microsoft.com/office/drawing/2014/main" id="{00000000-0008-0000-0700-000008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35577</xdr:rowOff>
    </xdr:from>
    <xdr:ext cx="249299" cy="259045"/>
    <xdr:sp macro="" textlink="">
      <xdr:nvSpPr>
        <xdr:cNvPr id="777" name="テキスト ボックス 776">
          <a:extLst>
            <a:ext uri="{FF2B5EF4-FFF2-40B4-BE49-F238E27FC236}">
              <a16:creationId xmlns="" xmlns:a16="http://schemas.microsoft.com/office/drawing/2014/main" id="{00000000-0008-0000-0700-000009030000}"/>
            </a:ext>
          </a:extLst>
        </xdr:cNvPr>
        <xdr:cNvSpPr txBox="1"/>
      </xdr:nvSpPr>
      <xdr:spPr>
        <a:xfrm>
          <a:off x="19420650" y="6379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8" name="楕円 777">
          <a:extLst>
            <a:ext uri="{FF2B5EF4-FFF2-40B4-BE49-F238E27FC236}">
              <a16:creationId xmlns="" xmlns:a16="http://schemas.microsoft.com/office/drawing/2014/main" id="{00000000-0008-0000-0700-00000A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9" name="テキスト ボックス 778">
          <a:extLst>
            <a:ext uri="{FF2B5EF4-FFF2-40B4-BE49-F238E27FC236}">
              <a16:creationId xmlns="" xmlns:a16="http://schemas.microsoft.com/office/drawing/2014/main" id="{00000000-0008-0000-0700-00000B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a:extLst>
            <a:ext uri="{FF2B5EF4-FFF2-40B4-BE49-F238E27FC236}">
              <a16:creationId xmlns="" xmlns:a16="http://schemas.microsoft.com/office/drawing/2014/main" id="{00000000-0008-0000-0700-00000C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a:extLst>
            <a:ext uri="{FF2B5EF4-FFF2-40B4-BE49-F238E27FC236}">
              <a16:creationId xmlns="" xmlns:a16="http://schemas.microsoft.com/office/drawing/2014/main" id="{00000000-0008-0000-0700-00000D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a:extLst>
            <a:ext uri="{FF2B5EF4-FFF2-40B4-BE49-F238E27FC236}">
              <a16:creationId xmlns="" xmlns:a16="http://schemas.microsoft.com/office/drawing/2014/main" id="{00000000-0008-0000-0700-00000E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a:extLst>
            <a:ext uri="{FF2B5EF4-FFF2-40B4-BE49-F238E27FC236}">
              <a16:creationId xmlns="" xmlns:a16="http://schemas.microsoft.com/office/drawing/2014/main" id="{00000000-0008-0000-0700-00000F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a:extLst>
            <a:ext uri="{FF2B5EF4-FFF2-40B4-BE49-F238E27FC236}">
              <a16:creationId xmlns="" xmlns:a16="http://schemas.microsoft.com/office/drawing/2014/main" id="{00000000-0008-0000-0700-00001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a:extLst>
            <a:ext uri="{FF2B5EF4-FFF2-40B4-BE49-F238E27FC236}">
              <a16:creationId xmlns="" xmlns:a16="http://schemas.microsoft.com/office/drawing/2014/main" id="{00000000-0008-0000-0700-00001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a:extLst>
            <a:ext uri="{FF2B5EF4-FFF2-40B4-BE49-F238E27FC236}">
              <a16:creationId xmlns="" xmlns:a16="http://schemas.microsoft.com/office/drawing/2014/main" id="{00000000-0008-0000-0700-00001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a:extLst>
            <a:ext uri="{FF2B5EF4-FFF2-40B4-BE49-F238E27FC236}">
              <a16:creationId xmlns="" xmlns:a16="http://schemas.microsoft.com/office/drawing/2014/main" id="{00000000-0008-0000-0700-00001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a:extLst>
            <a:ext uri="{FF2B5EF4-FFF2-40B4-BE49-F238E27FC236}">
              <a16:creationId xmlns="" xmlns:a16="http://schemas.microsoft.com/office/drawing/2014/main" id="{00000000-0008-0000-0700-00001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a:extLst>
            <a:ext uri="{FF2B5EF4-FFF2-40B4-BE49-F238E27FC236}">
              <a16:creationId xmlns="" xmlns:a16="http://schemas.microsoft.com/office/drawing/2014/main" id="{00000000-0008-0000-0700-00001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0" name="直線コネクタ 789">
          <a:extLst>
            <a:ext uri="{FF2B5EF4-FFF2-40B4-BE49-F238E27FC236}">
              <a16:creationId xmlns="" xmlns:a16="http://schemas.microsoft.com/office/drawing/2014/main" id="{00000000-0008-0000-0700-000016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1" name="テキスト ボックス 790">
          <a:extLst>
            <a:ext uri="{FF2B5EF4-FFF2-40B4-BE49-F238E27FC236}">
              <a16:creationId xmlns="" xmlns:a16="http://schemas.microsoft.com/office/drawing/2014/main" id="{00000000-0008-0000-0700-000017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a:extLst>
            <a:ext uri="{FF2B5EF4-FFF2-40B4-BE49-F238E27FC236}">
              <a16:creationId xmlns="" xmlns:a16="http://schemas.microsoft.com/office/drawing/2014/main" id="{00000000-0008-0000-0700-00001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3" name="テキスト ボックス 792">
          <a:extLst>
            <a:ext uri="{FF2B5EF4-FFF2-40B4-BE49-F238E27FC236}">
              <a16:creationId xmlns="" xmlns:a16="http://schemas.microsoft.com/office/drawing/2014/main" id="{00000000-0008-0000-0700-000019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a:extLst>
            <a:ext uri="{FF2B5EF4-FFF2-40B4-BE49-F238E27FC236}">
              <a16:creationId xmlns="" xmlns:a16="http://schemas.microsoft.com/office/drawing/2014/main" id="{00000000-0008-0000-0700-00001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5" name="直線コネクタ 794">
          <a:extLst>
            <a:ext uri="{FF2B5EF4-FFF2-40B4-BE49-F238E27FC236}">
              <a16:creationId xmlns="" xmlns:a16="http://schemas.microsoft.com/office/drawing/2014/main" id="{00000000-0008-0000-0700-00001B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6" name="前年度繰上充用金最小値テキスト">
          <a:extLst>
            <a:ext uri="{FF2B5EF4-FFF2-40B4-BE49-F238E27FC236}">
              <a16:creationId xmlns="" xmlns:a16="http://schemas.microsoft.com/office/drawing/2014/main" id="{00000000-0008-0000-0700-00001C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a:extLst>
            <a:ext uri="{FF2B5EF4-FFF2-40B4-BE49-F238E27FC236}">
              <a16:creationId xmlns="" xmlns:a16="http://schemas.microsoft.com/office/drawing/2014/main" id="{00000000-0008-0000-0700-00001D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8" name="前年度繰上充用金最大値テキスト">
          <a:extLst>
            <a:ext uri="{FF2B5EF4-FFF2-40B4-BE49-F238E27FC236}">
              <a16:creationId xmlns="" xmlns:a16="http://schemas.microsoft.com/office/drawing/2014/main" id="{00000000-0008-0000-0700-00001E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a:extLst>
            <a:ext uri="{FF2B5EF4-FFF2-40B4-BE49-F238E27FC236}">
              <a16:creationId xmlns="" xmlns:a16="http://schemas.microsoft.com/office/drawing/2014/main" id="{00000000-0008-0000-0700-00001F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0" name="直線コネクタ 799">
          <a:extLst>
            <a:ext uri="{FF2B5EF4-FFF2-40B4-BE49-F238E27FC236}">
              <a16:creationId xmlns="" xmlns:a16="http://schemas.microsoft.com/office/drawing/2014/main" id="{00000000-0008-0000-0700-000020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1" name="前年度繰上充用金平均値テキスト">
          <a:extLst>
            <a:ext uri="{FF2B5EF4-FFF2-40B4-BE49-F238E27FC236}">
              <a16:creationId xmlns="" xmlns:a16="http://schemas.microsoft.com/office/drawing/2014/main" id="{00000000-0008-0000-0700-000021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2" name="フローチャート: 判断 801">
          <a:extLst>
            <a:ext uri="{FF2B5EF4-FFF2-40B4-BE49-F238E27FC236}">
              <a16:creationId xmlns="" xmlns:a16="http://schemas.microsoft.com/office/drawing/2014/main" id="{00000000-0008-0000-0700-000022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3" name="直線コネクタ 802">
          <a:extLst>
            <a:ext uri="{FF2B5EF4-FFF2-40B4-BE49-F238E27FC236}">
              <a16:creationId xmlns="" xmlns:a16="http://schemas.microsoft.com/office/drawing/2014/main" id="{00000000-0008-0000-0700-000023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4" name="フローチャート: 判断 803">
          <a:extLst>
            <a:ext uri="{FF2B5EF4-FFF2-40B4-BE49-F238E27FC236}">
              <a16:creationId xmlns="" xmlns:a16="http://schemas.microsoft.com/office/drawing/2014/main" id="{00000000-0008-0000-0700-000024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5" name="テキスト ボックス 804">
          <a:extLst>
            <a:ext uri="{FF2B5EF4-FFF2-40B4-BE49-F238E27FC236}">
              <a16:creationId xmlns="" xmlns:a16="http://schemas.microsoft.com/office/drawing/2014/main" id="{00000000-0008-0000-0700-000025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6" name="直線コネクタ 805">
          <a:extLst>
            <a:ext uri="{FF2B5EF4-FFF2-40B4-BE49-F238E27FC236}">
              <a16:creationId xmlns="" xmlns:a16="http://schemas.microsoft.com/office/drawing/2014/main" id="{00000000-0008-0000-0700-000026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7" name="フローチャート: 判断 806">
          <a:extLst>
            <a:ext uri="{FF2B5EF4-FFF2-40B4-BE49-F238E27FC236}">
              <a16:creationId xmlns="" xmlns:a16="http://schemas.microsoft.com/office/drawing/2014/main" id="{00000000-0008-0000-0700-000027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8" name="テキスト ボックス 807">
          <a:extLst>
            <a:ext uri="{FF2B5EF4-FFF2-40B4-BE49-F238E27FC236}">
              <a16:creationId xmlns="" xmlns:a16="http://schemas.microsoft.com/office/drawing/2014/main" id="{00000000-0008-0000-0700-000028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9" name="直線コネクタ 808">
          <a:extLst>
            <a:ext uri="{FF2B5EF4-FFF2-40B4-BE49-F238E27FC236}">
              <a16:creationId xmlns="" xmlns:a16="http://schemas.microsoft.com/office/drawing/2014/main" id="{00000000-0008-0000-0700-000029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0" name="フローチャート: 判断 809">
          <a:extLst>
            <a:ext uri="{FF2B5EF4-FFF2-40B4-BE49-F238E27FC236}">
              <a16:creationId xmlns="" xmlns:a16="http://schemas.microsoft.com/office/drawing/2014/main" id="{00000000-0008-0000-0700-00002A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1" name="テキスト ボックス 810">
          <a:extLst>
            <a:ext uri="{FF2B5EF4-FFF2-40B4-BE49-F238E27FC236}">
              <a16:creationId xmlns="" xmlns:a16="http://schemas.microsoft.com/office/drawing/2014/main" id="{00000000-0008-0000-0700-00002B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フローチャート: 判断 811">
          <a:extLst>
            <a:ext uri="{FF2B5EF4-FFF2-40B4-BE49-F238E27FC236}">
              <a16:creationId xmlns="" xmlns:a16="http://schemas.microsoft.com/office/drawing/2014/main" id="{00000000-0008-0000-0700-00002C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3" name="テキスト ボックス 812">
          <a:extLst>
            <a:ext uri="{FF2B5EF4-FFF2-40B4-BE49-F238E27FC236}">
              <a16:creationId xmlns="" xmlns:a16="http://schemas.microsoft.com/office/drawing/2014/main" id="{00000000-0008-0000-0700-00002D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a:extLst>
            <a:ext uri="{FF2B5EF4-FFF2-40B4-BE49-F238E27FC236}">
              <a16:creationId xmlns="" xmlns:a16="http://schemas.microsoft.com/office/drawing/2014/main" id="{00000000-0008-0000-0700-00002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a:extLst>
            <a:ext uri="{FF2B5EF4-FFF2-40B4-BE49-F238E27FC236}">
              <a16:creationId xmlns="" xmlns:a16="http://schemas.microsoft.com/office/drawing/2014/main" id="{00000000-0008-0000-0700-00002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a:extLst>
            <a:ext uri="{FF2B5EF4-FFF2-40B4-BE49-F238E27FC236}">
              <a16:creationId xmlns="" xmlns:a16="http://schemas.microsoft.com/office/drawing/2014/main" id="{00000000-0008-0000-0700-00003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a:extLst>
            <a:ext uri="{FF2B5EF4-FFF2-40B4-BE49-F238E27FC236}">
              <a16:creationId xmlns="" xmlns:a16="http://schemas.microsoft.com/office/drawing/2014/main" id="{00000000-0008-0000-0700-00003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a:extLst>
            <a:ext uri="{FF2B5EF4-FFF2-40B4-BE49-F238E27FC236}">
              <a16:creationId xmlns="" xmlns:a16="http://schemas.microsoft.com/office/drawing/2014/main" id="{00000000-0008-0000-0700-00003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9" name="楕円 818">
          <a:extLst>
            <a:ext uri="{FF2B5EF4-FFF2-40B4-BE49-F238E27FC236}">
              <a16:creationId xmlns="" xmlns:a16="http://schemas.microsoft.com/office/drawing/2014/main" id="{00000000-0008-0000-0700-000033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0" name="前年度繰上充用金該当値テキスト">
          <a:extLst>
            <a:ext uri="{FF2B5EF4-FFF2-40B4-BE49-F238E27FC236}">
              <a16:creationId xmlns="" xmlns:a16="http://schemas.microsoft.com/office/drawing/2014/main" id="{00000000-0008-0000-0700-000034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1" name="楕円 820">
          <a:extLst>
            <a:ext uri="{FF2B5EF4-FFF2-40B4-BE49-F238E27FC236}">
              <a16:creationId xmlns="" xmlns:a16="http://schemas.microsoft.com/office/drawing/2014/main" id="{00000000-0008-0000-0700-000035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2" name="テキスト ボックス 821">
          <a:extLst>
            <a:ext uri="{FF2B5EF4-FFF2-40B4-BE49-F238E27FC236}">
              <a16:creationId xmlns="" xmlns:a16="http://schemas.microsoft.com/office/drawing/2014/main" id="{00000000-0008-0000-0700-000036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3" name="楕円 822">
          <a:extLst>
            <a:ext uri="{FF2B5EF4-FFF2-40B4-BE49-F238E27FC236}">
              <a16:creationId xmlns="" xmlns:a16="http://schemas.microsoft.com/office/drawing/2014/main" id="{00000000-0008-0000-0700-000037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4" name="テキスト ボックス 823">
          <a:extLst>
            <a:ext uri="{FF2B5EF4-FFF2-40B4-BE49-F238E27FC236}">
              <a16:creationId xmlns="" xmlns:a16="http://schemas.microsoft.com/office/drawing/2014/main" id="{00000000-0008-0000-0700-000038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5" name="楕円 824">
          <a:extLst>
            <a:ext uri="{FF2B5EF4-FFF2-40B4-BE49-F238E27FC236}">
              <a16:creationId xmlns="" xmlns:a16="http://schemas.microsoft.com/office/drawing/2014/main" id="{00000000-0008-0000-0700-000039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6" name="テキスト ボックス 825">
          <a:extLst>
            <a:ext uri="{FF2B5EF4-FFF2-40B4-BE49-F238E27FC236}">
              <a16:creationId xmlns="" xmlns:a16="http://schemas.microsoft.com/office/drawing/2014/main" id="{00000000-0008-0000-0700-00003A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7" name="楕円 826">
          <a:extLst>
            <a:ext uri="{FF2B5EF4-FFF2-40B4-BE49-F238E27FC236}">
              <a16:creationId xmlns="" xmlns:a16="http://schemas.microsoft.com/office/drawing/2014/main" id="{00000000-0008-0000-0700-00003B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8" name="テキスト ボックス 827">
          <a:extLst>
            <a:ext uri="{FF2B5EF4-FFF2-40B4-BE49-F238E27FC236}">
              <a16:creationId xmlns="" xmlns:a16="http://schemas.microsoft.com/office/drawing/2014/main" id="{00000000-0008-0000-0700-00003C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a:extLst>
            <a:ext uri="{FF2B5EF4-FFF2-40B4-BE49-F238E27FC236}">
              <a16:creationId xmlns="" xmlns:a16="http://schemas.microsoft.com/office/drawing/2014/main" id="{00000000-0008-0000-0700-00003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a:extLst>
            <a:ext uri="{FF2B5EF4-FFF2-40B4-BE49-F238E27FC236}">
              <a16:creationId xmlns="" xmlns:a16="http://schemas.microsoft.com/office/drawing/2014/main" id="{00000000-0008-0000-0700-00003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a:extLst>
            <a:ext uri="{FF2B5EF4-FFF2-40B4-BE49-F238E27FC236}">
              <a16:creationId xmlns="" xmlns:a16="http://schemas.microsoft.com/office/drawing/2014/main" id="{00000000-0008-0000-0700-00003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・総務費は、住民一人当たり</a:t>
          </a:r>
          <a:r>
            <a:rPr kumimoji="1" lang="en-US" altLang="ja-JP" sz="1100">
              <a:solidFill>
                <a:schemeClr val="dk1"/>
              </a:solidFill>
              <a:effectLst/>
              <a:latin typeface="+mn-lt"/>
              <a:ea typeface="+mn-ea"/>
              <a:cs typeface="+mn-cs"/>
            </a:rPr>
            <a:t>228,228</a:t>
          </a:r>
          <a:r>
            <a:rPr kumimoji="1" lang="ja-JP" altLang="ja-JP" sz="1100">
              <a:solidFill>
                <a:schemeClr val="dk1"/>
              </a:solidFill>
              <a:effectLst/>
              <a:latin typeface="+mn-lt"/>
              <a:ea typeface="+mn-ea"/>
              <a:cs typeface="+mn-cs"/>
            </a:rPr>
            <a:t>円となっている。本年度は庁舎等建設費の</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により前年度と比較すると</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している</a:t>
          </a:r>
          <a:r>
            <a:rPr kumimoji="1" lang="ja-JP" altLang="en-US" sz="1100">
              <a:solidFill>
                <a:schemeClr val="dk1"/>
              </a:solidFill>
              <a:effectLst/>
              <a:latin typeface="+mn-lt"/>
              <a:ea typeface="+mn-ea"/>
              <a:cs typeface="+mn-cs"/>
            </a:rPr>
            <a:t>。また、</a:t>
          </a:r>
          <a:r>
            <a:rPr kumimoji="1" lang="ja-JP" altLang="ja-JP" sz="1100">
              <a:solidFill>
                <a:schemeClr val="dk1"/>
              </a:solidFill>
              <a:effectLst/>
              <a:latin typeface="+mn-lt"/>
              <a:ea typeface="+mn-ea"/>
              <a:cs typeface="+mn-cs"/>
            </a:rPr>
            <a:t>令和６年度までは庁舎等建設事業が続くため各年度の事業費に応じて増加する見込みである。</a:t>
          </a:r>
          <a:endParaRPr lang="ja-JP" altLang="ja-JP" sz="1400">
            <a:effectLst/>
          </a:endParaRPr>
        </a:p>
        <a:p>
          <a:r>
            <a:rPr kumimoji="1" lang="ja-JP" altLang="ja-JP" sz="1100">
              <a:solidFill>
                <a:schemeClr val="dk1"/>
              </a:solidFill>
              <a:effectLst/>
              <a:latin typeface="+mn-lt"/>
              <a:ea typeface="+mn-ea"/>
              <a:cs typeface="+mn-cs"/>
            </a:rPr>
            <a:t>・民生費は、住民一人当たり</a:t>
          </a:r>
          <a:r>
            <a:rPr kumimoji="1" lang="en-US" altLang="ja-JP" sz="1100">
              <a:solidFill>
                <a:schemeClr val="dk1"/>
              </a:solidFill>
              <a:effectLst/>
              <a:latin typeface="+mn-lt"/>
              <a:ea typeface="+mn-ea"/>
              <a:cs typeface="+mn-cs"/>
            </a:rPr>
            <a:t>201,796</a:t>
          </a:r>
          <a:r>
            <a:rPr kumimoji="1" lang="ja-JP" altLang="ja-JP" sz="1100">
              <a:solidFill>
                <a:schemeClr val="dk1"/>
              </a:solidFill>
              <a:effectLst/>
              <a:latin typeface="+mn-lt"/>
              <a:ea typeface="+mn-ea"/>
              <a:cs typeface="+mn-cs"/>
            </a:rPr>
            <a:t>円となっており、決算額全体の約</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％を占める。類似団体平均を上回っているが、これは高齢化率（令和</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月現在）が</a:t>
          </a:r>
          <a:r>
            <a:rPr kumimoji="1" lang="en-US" altLang="ja-JP" sz="1100">
              <a:solidFill>
                <a:schemeClr val="dk1"/>
              </a:solidFill>
              <a:effectLst/>
              <a:latin typeface="+mn-lt"/>
              <a:ea typeface="+mn-ea"/>
              <a:cs typeface="+mn-cs"/>
            </a:rPr>
            <a:t>40.08</a:t>
          </a:r>
          <a:r>
            <a:rPr kumimoji="1" lang="ja-JP" altLang="ja-JP" sz="1100">
              <a:solidFill>
                <a:schemeClr val="dk1"/>
              </a:solidFill>
              <a:effectLst/>
              <a:latin typeface="+mn-lt"/>
              <a:ea typeface="+mn-ea"/>
              <a:cs typeface="+mn-cs"/>
            </a:rPr>
            <a:t>％（県平均</a:t>
          </a:r>
          <a:r>
            <a:rPr kumimoji="1" lang="en-US" altLang="ja-JP" sz="1100">
              <a:solidFill>
                <a:schemeClr val="dk1"/>
              </a:solidFill>
              <a:effectLst/>
              <a:latin typeface="+mn-lt"/>
              <a:ea typeface="+mn-ea"/>
              <a:cs typeface="+mn-cs"/>
            </a:rPr>
            <a:t>28.13</a:t>
          </a:r>
          <a:r>
            <a:rPr kumimoji="1" lang="ja-JP" altLang="ja-JP" sz="1100">
              <a:solidFill>
                <a:schemeClr val="dk1"/>
              </a:solidFill>
              <a:effectLst/>
              <a:latin typeface="+mn-lt"/>
              <a:ea typeface="+mn-ea"/>
              <a:cs typeface="+mn-cs"/>
            </a:rPr>
            <a:t>％）と高いことなどから社会保障関係費が連動して高水準にあるためである。</a:t>
          </a:r>
          <a:endParaRPr lang="ja-JP" altLang="ja-JP" sz="1400">
            <a:effectLst/>
          </a:endParaRPr>
        </a:p>
        <a:p>
          <a:r>
            <a:rPr kumimoji="1" lang="ja-JP" altLang="ja-JP" sz="1100">
              <a:solidFill>
                <a:schemeClr val="dk1"/>
              </a:solidFill>
              <a:effectLst/>
              <a:latin typeface="+mn-lt"/>
              <a:ea typeface="+mn-ea"/>
              <a:cs typeface="+mn-cs"/>
            </a:rPr>
            <a:t>・衛生費は、住民一人当たり</a:t>
          </a:r>
          <a:r>
            <a:rPr kumimoji="1" lang="en-US" altLang="ja-JP" sz="1100">
              <a:solidFill>
                <a:schemeClr val="dk1"/>
              </a:solidFill>
              <a:effectLst/>
              <a:latin typeface="+mn-lt"/>
              <a:ea typeface="+mn-ea"/>
              <a:cs typeface="+mn-cs"/>
            </a:rPr>
            <a:t>71,967</a:t>
          </a:r>
          <a:r>
            <a:rPr kumimoji="1" lang="ja-JP" altLang="ja-JP" sz="1100">
              <a:solidFill>
                <a:schemeClr val="dk1"/>
              </a:solidFill>
              <a:effectLst/>
              <a:latin typeface="+mn-lt"/>
              <a:ea typeface="+mn-ea"/>
              <a:cs typeface="+mn-cs"/>
            </a:rPr>
            <a:t>円となっている。前年度と比較すると減少しているが、これは、</a:t>
          </a:r>
          <a:r>
            <a:rPr kumimoji="1" lang="ja-JP" altLang="en-US" sz="1100">
              <a:solidFill>
                <a:schemeClr val="dk1"/>
              </a:solidFill>
              <a:effectLst/>
              <a:latin typeface="+mn-lt"/>
              <a:ea typeface="+mn-ea"/>
              <a:cs typeface="+mn-cs"/>
            </a:rPr>
            <a:t>新型コロナウイルスワクチン接種事業費及び</a:t>
          </a:r>
          <a:r>
            <a:rPr kumimoji="1" lang="ja-JP" altLang="ja-JP" sz="1100">
              <a:solidFill>
                <a:schemeClr val="dk1"/>
              </a:solidFill>
              <a:effectLst/>
              <a:latin typeface="+mn-lt"/>
              <a:ea typeface="+mn-ea"/>
              <a:cs typeface="+mn-cs"/>
            </a:rPr>
            <a:t>くらて病院の関係支出（貸付金等）が減少したものである。</a:t>
          </a:r>
          <a:endParaRPr lang="ja-JP" altLang="ja-JP" sz="1400">
            <a:effectLst/>
          </a:endParaRPr>
        </a:p>
        <a:p>
          <a:r>
            <a:rPr kumimoji="1" lang="ja-JP" altLang="ja-JP" sz="1100">
              <a:solidFill>
                <a:schemeClr val="dk1"/>
              </a:solidFill>
              <a:effectLst/>
              <a:latin typeface="+mn-lt"/>
              <a:ea typeface="+mn-ea"/>
              <a:cs typeface="+mn-cs"/>
            </a:rPr>
            <a:t>・公債費は、住民一人当たり</a:t>
          </a:r>
          <a:r>
            <a:rPr kumimoji="1" lang="en-US" altLang="ja-JP" sz="1100">
              <a:solidFill>
                <a:schemeClr val="dk1"/>
              </a:solidFill>
              <a:effectLst/>
              <a:latin typeface="+mn-lt"/>
              <a:ea typeface="+mn-ea"/>
              <a:cs typeface="+mn-cs"/>
            </a:rPr>
            <a:t>79,985</a:t>
          </a:r>
          <a:r>
            <a:rPr kumimoji="1" lang="ja-JP" altLang="ja-JP" sz="1100">
              <a:solidFill>
                <a:schemeClr val="dk1"/>
              </a:solidFill>
              <a:effectLst/>
              <a:latin typeface="+mn-lt"/>
              <a:ea typeface="+mn-ea"/>
              <a:cs typeface="+mn-cs"/>
            </a:rPr>
            <a:t>円で昨年に引き続き類似団体平均を上回っている。今後も大規模事業（新庁舎等建設事業・小学校統合事業）の財源とする新発債の償還が見込まれていることから、既発債の償還状況を考慮しながら、計画性のある起債発行に努め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福岡県鞍手町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050">
              <a:solidFill>
                <a:schemeClr val="dk1"/>
              </a:solidFill>
              <a:effectLst/>
              <a:latin typeface="+mn-lt"/>
              <a:ea typeface="+mn-ea"/>
              <a:cs typeface="+mn-cs"/>
            </a:rPr>
            <a:t>実質単年度収支は、令和元年度まで赤字となっているが、これは、庁舎等建設準備財源を特定目的基金に積み立てるため、財政調整基金を取崩したことが影響している。令和２年度</a:t>
          </a:r>
          <a:r>
            <a:rPr kumimoji="1" lang="ja-JP" altLang="en-US" sz="1050">
              <a:solidFill>
                <a:schemeClr val="dk1"/>
              </a:solidFill>
              <a:effectLst/>
              <a:latin typeface="+mn-lt"/>
              <a:ea typeface="+mn-ea"/>
              <a:cs typeface="+mn-cs"/>
            </a:rPr>
            <a:t>から令和４年度まで</a:t>
          </a:r>
          <a:r>
            <a:rPr kumimoji="1" lang="ja-JP" altLang="ja-JP" sz="1050">
              <a:solidFill>
                <a:schemeClr val="dk1"/>
              </a:solidFill>
              <a:effectLst/>
              <a:latin typeface="+mn-lt"/>
              <a:ea typeface="+mn-ea"/>
              <a:cs typeface="+mn-cs"/>
            </a:rPr>
            <a:t>は３か年連続で黒字となっている</a:t>
          </a:r>
          <a:r>
            <a:rPr kumimoji="1" lang="ja-JP" altLang="en-US" sz="1050">
              <a:solidFill>
                <a:schemeClr val="dk1"/>
              </a:solidFill>
              <a:effectLst/>
              <a:latin typeface="+mn-lt"/>
              <a:ea typeface="+mn-ea"/>
              <a:cs typeface="+mn-cs"/>
            </a:rPr>
            <a:t>が、令和５年度は赤字となっている</a:t>
          </a:r>
          <a:r>
            <a:rPr kumimoji="1" lang="ja-JP" altLang="ja-JP" sz="1050">
              <a:solidFill>
                <a:schemeClr val="dk1"/>
              </a:solidFill>
              <a:effectLst/>
              <a:latin typeface="+mn-lt"/>
              <a:ea typeface="+mn-ea"/>
              <a:cs typeface="+mn-cs"/>
            </a:rPr>
            <a:t>。</a:t>
          </a:r>
          <a:r>
            <a:rPr kumimoji="1" lang="ja-JP" altLang="en-US" sz="1050">
              <a:solidFill>
                <a:schemeClr val="dk1"/>
              </a:solidFill>
              <a:effectLst/>
              <a:latin typeface="+mn-lt"/>
              <a:ea typeface="+mn-ea"/>
              <a:cs typeface="+mn-cs"/>
            </a:rPr>
            <a:t>これは単年度収支の赤字が影響している。</a:t>
          </a:r>
          <a:endParaRPr lang="ja-JP" altLang="ja-JP" sz="1050">
            <a:effectLst/>
          </a:endParaRPr>
        </a:p>
        <a:p>
          <a:r>
            <a:rPr kumimoji="1" lang="ja-JP" altLang="ja-JP" sz="1050">
              <a:solidFill>
                <a:schemeClr val="dk1"/>
              </a:solidFill>
              <a:effectLst/>
              <a:latin typeface="+mn-lt"/>
              <a:ea typeface="+mn-ea"/>
              <a:cs typeface="+mn-cs"/>
            </a:rPr>
            <a:t>また、令和３年度以降の実質収支額が急増した要因は、普通交付税の増加に伴うものである。なお、財政調整基金残高は、歳計剰余金の２分の１を下らない額を積み立てた結果、令和</a:t>
          </a:r>
          <a:r>
            <a:rPr kumimoji="1" lang="ja-JP" altLang="en-US" sz="1050">
              <a:solidFill>
                <a:schemeClr val="dk1"/>
              </a:solidFill>
              <a:effectLst/>
              <a:latin typeface="+mn-lt"/>
              <a:ea typeface="+mn-ea"/>
              <a:cs typeface="+mn-cs"/>
            </a:rPr>
            <a:t>５</a:t>
          </a:r>
          <a:r>
            <a:rPr kumimoji="1" lang="ja-JP" altLang="ja-JP" sz="1050">
              <a:solidFill>
                <a:schemeClr val="dk1"/>
              </a:solidFill>
              <a:effectLst/>
              <a:latin typeface="+mn-lt"/>
              <a:ea typeface="+mn-ea"/>
              <a:cs typeface="+mn-cs"/>
            </a:rPr>
            <a:t>年度末残高は約</a:t>
          </a:r>
          <a:r>
            <a:rPr kumimoji="1" lang="en-US" altLang="ja-JP" sz="1050">
              <a:solidFill>
                <a:schemeClr val="dk1"/>
              </a:solidFill>
              <a:effectLst/>
              <a:latin typeface="+mn-lt"/>
              <a:ea typeface="+mn-ea"/>
              <a:cs typeface="+mn-cs"/>
            </a:rPr>
            <a:t>17.0</a:t>
          </a:r>
          <a:r>
            <a:rPr kumimoji="1" lang="ja-JP" altLang="ja-JP" sz="1050">
              <a:solidFill>
                <a:schemeClr val="dk1"/>
              </a:solidFill>
              <a:effectLst/>
              <a:latin typeface="+mn-lt"/>
              <a:ea typeface="+mn-ea"/>
              <a:cs typeface="+mn-cs"/>
            </a:rPr>
            <a:t>億円となり、前年度と比較して約</a:t>
          </a:r>
          <a:r>
            <a:rPr kumimoji="1" lang="en-US" altLang="ja-JP" sz="1050">
              <a:solidFill>
                <a:schemeClr val="dk1"/>
              </a:solidFill>
              <a:effectLst/>
              <a:latin typeface="+mn-lt"/>
              <a:ea typeface="+mn-ea"/>
              <a:cs typeface="+mn-cs"/>
            </a:rPr>
            <a:t>3.6</a:t>
          </a:r>
          <a:r>
            <a:rPr kumimoji="1" lang="ja-JP" altLang="ja-JP" sz="1050">
              <a:solidFill>
                <a:schemeClr val="dk1"/>
              </a:solidFill>
              <a:effectLst/>
              <a:latin typeface="+mn-lt"/>
              <a:ea typeface="+mn-ea"/>
              <a:cs typeface="+mn-cs"/>
            </a:rPr>
            <a:t>億円増加している。</a:t>
          </a:r>
          <a:endParaRPr lang="ja-JP" altLang="ja-JP" sz="105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福岡県鞍手町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全会計において黒字であり、連結実質赤字比率は生じていない。令和</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年度の連結実質</a:t>
          </a:r>
          <a:r>
            <a:rPr kumimoji="1" lang="ja-JP" altLang="en-US" sz="1100">
              <a:solidFill>
                <a:schemeClr val="dk1"/>
              </a:solidFill>
              <a:effectLst/>
              <a:latin typeface="+mn-lt"/>
              <a:ea typeface="+mn-ea"/>
              <a:cs typeface="+mn-cs"/>
            </a:rPr>
            <a:t>赤字比率</a:t>
          </a:r>
          <a:r>
            <a:rPr kumimoji="1" lang="ja-JP" altLang="ja-JP" sz="1100">
              <a:solidFill>
                <a:schemeClr val="dk1"/>
              </a:solidFill>
              <a:effectLst/>
              <a:latin typeface="+mn-lt"/>
              <a:ea typeface="+mn-ea"/>
              <a:cs typeface="+mn-cs"/>
            </a:rPr>
            <a:t>は前年度と比較して</a:t>
          </a:r>
          <a:r>
            <a:rPr kumimoji="1" lang="en-US" altLang="ja-JP" sz="1100">
              <a:solidFill>
                <a:schemeClr val="dk1"/>
              </a:solidFill>
              <a:effectLst/>
              <a:latin typeface="+mn-lt"/>
              <a:ea typeface="+mn-ea"/>
              <a:cs typeface="+mn-cs"/>
            </a:rPr>
            <a:t>6.92%</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17.72%</a:t>
          </a:r>
          <a:r>
            <a:rPr kumimoji="1" lang="ja-JP" altLang="ja-JP" sz="1100">
              <a:solidFill>
                <a:schemeClr val="dk1"/>
              </a:solidFill>
              <a:effectLst/>
              <a:latin typeface="+mn-lt"/>
              <a:ea typeface="+mn-ea"/>
              <a:cs typeface="+mn-cs"/>
            </a:rPr>
            <a:t>となった。このうち、一般会計</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は前年度と比較して</a:t>
          </a:r>
          <a:r>
            <a:rPr kumimoji="1" lang="en-US" altLang="ja-JP" sz="1100">
              <a:solidFill>
                <a:schemeClr val="dk1"/>
              </a:solidFill>
              <a:effectLst/>
              <a:latin typeface="+mn-lt"/>
              <a:ea typeface="+mn-ea"/>
              <a:cs typeface="+mn-cs"/>
            </a:rPr>
            <a:t>7.33%</a:t>
          </a:r>
          <a:r>
            <a:rPr kumimoji="1" lang="ja-JP" altLang="en-US" sz="1100">
              <a:solidFill>
                <a:schemeClr val="dk1"/>
              </a:solidFill>
              <a:effectLst/>
              <a:latin typeface="+mn-lt"/>
              <a:ea typeface="+mn-ea"/>
              <a:cs typeface="+mn-cs"/>
            </a:rPr>
            <a:t>増の△</a:t>
          </a:r>
          <a:r>
            <a:rPr kumimoji="1" lang="en-US" altLang="ja-JP" sz="1100">
              <a:solidFill>
                <a:schemeClr val="dk1"/>
              </a:solidFill>
              <a:effectLst/>
              <a:latin typeface="+mn-lt"/>
              <a:ea typeface="+mn-ea"/>
              <a:cs typeface="+mn-cs"/>
            </a:rPr>
            <a:t>6.97%</a:t>
          </a:r>
          <a:r>
            <a:rPr kumimoji="1" lang="ja-JP" altLang="ja-JP" sz="1100">
              <a:solidFill>
                <a:schemeClr val="dk1"/>
              </a:solidFill>
              <a:effectLst/>
              <a:latin typeface="+mn-lt"/>
              <a:ea typeface="+mn-ea"/>
              <a:cs typeface="+mn-cs"/>
            </a:rPr>
            <a:t>となった。</a:t>
          </a:r>
          <a:endParaRPr lang="ja-JP" altLang="ja-JP" sz="1400">
            <a:effectLst/>
          </a:endParaRPr>
        </a:p>
        <a:p>
          <a:r>
            <a:rPr kumimoji="1" lang="ja-JP" altLang="ja-JP" sz="1100">
              <a:solidFill>
                <a:schemeClr val="dk1"/>
              </a:solidFill>
              <a:effectLst/>
              <a:latin typeface="+mn-lt"/>
              <a:ea typeface="+mn-ea"/>
              <a:cs typeface="+mn-cs"/>
            </a:rPr>
            <a:t>なお、国民健康保険事業特別会計は、平成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年度まで慢性的に赤字状態であったが、平成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年度以降は黒字に転じている。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福岡県鞍手町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実質公債費比率の分子は、</a:t>
          </a:r>
          <a:r>
            <a:rPr kumimoji="1" lang="en-US" altLang="ja-JP" sz="1100">
              <a:solidFill>
                <a:schemeClr val="dk1"/>
              </a:solidFill>
              <a:effectLst/>
              <a:latin typeface="+mn-lt"/>
              <a:ea typeface="+mn-ea"/>
              <a:cs typeface="+mn-cs"/>
            </a:rPr>
            <a:t>325</a:t>
          </a:r>
          <a:r>
            <a:rPr kumimoji="1" lang="ja-JP" altLang="ja-JP" sz="1100">
              <a:solidFill>
                <a:schemeClr val="dk1"/>
              </a:solidFill>
              <a:effectLst/>
              <a:latin typeface="+mn-lt"/>
              <a:ea typeface="+mn-ea"/>
              <a:cs typeface="+mn-cs"/>
            </a:rPr>
            <a:t>百万円で前年度と比較して</a:t>
          </a:r>
          <a:r>
            <a:rPr kumimoji="1" lang="en-US" altLang="ja-JP" sz="1100">
              <a:solidFill>
                <a:schemeClr val="dk1"/>
              </a:solidFill>
              <a:effectLst/>
              <a:latin typeface="+mn-lt"/>
              <a:ea typeface="+mn-ea"/>
              <a:cs typeface="+mn-cs"/>
            </a:rPr>
            <a:t>8</a:t>
          </a:r>
          <a:r>
            <a:rPr kumimoji="1" lang="ja-JP" altLang="ja-JP" sz="1100">
              <a:solidFill>
                <a:schemeClr val="dk1"/>
              </a:solidFill>
              <a:effectLst/>
              <a:latin typeface="+mn-lt"/>
              <a:ea typeface="+mn-ea"/>
              <a:cs typeface="+mn-cs"/>
            </a:rPr>
            <a:t>百万円の減となっている。これは、元利償還金は</a:t>
          </a:r>
          <a:r>
            <a:rPr kumimoji="1" lang="en-US" altLang="ja-JP" sz="1100">
              <a:solidFill>
                <a:schemeClr val="dk1"/>
              </a:solidFill>
              <a:effectLst/>
              <a:latin typeface="+mn-lt"/>
              <a:ea typeface="+mn-ea"/>
              <a:cs typeface="+mn-cs"/>
            </a:rPr>
            <a:t>106</a:t>
          </a:r>
          <a:r>
            <a:rPr kumimoji="1" lang="ja-JP" altLang="ja-JP" sz="1100">
              <a:solidFill>
                <a:schemeClr val="dk1"/>
              </a:solidFill>
              <a:effectLst/>
              <a:latin typeface="+mn-lt"/>
              <a:ea typeface="+mn-ea"/>
              <a:cs typeface="+mn-cs"/>
            </a:rPr>
            <a:t>百万円増加しているものの、過疎対策事業債などの有利な財源を中心に借り入れているため算入公債費等も</a:t>
          </a:r>
          <a:r>
            <a:rPr kumimoji="1" lang="en-US" altLang="ja-JP" sz="1100">
              <a:solidFill>
                <a:schemeClr val="dk1"/>
              </a:solidFill>
              <a:effectLst/>
              <a:latin typeface="+mn-lt"/>
              <a:ea typeface="+mn-ea"/>
              <a:cs typeface="+mn-cs"/>
            </a:rPr>
            <a:t>116</a:t>
          </a:r>
          <a:r>
            <a:rPr kumimoji="1" lang="ja-JP" altLang="ja-JP" sz="1100">
              <a:solidFill>
                <a:schemeClr val="dk1"/>
              </a:solidFill>
              <a:effectLst/>
              <a:latin typeface="+mn-lt"/>
              <a:ea typeface="+mn-ea"/>
              <a:cs typeface="+mn-cs"/>
            </a:rPr>
            <a:t>百万円増加し、最終的な分子は減少したものである。</a:t>
          </a:r>
          <a:endParaRPr lang="ja-JP" altLang="ja-JP" sz="1400">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該当なし。</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福岡県鞍手町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将来負担比率の分子は、△</a:t>
          </a:r>
          <a:r>
            <a:rPr kumimoji="1" lang="en-US" altLang="ja-JP" sz="1100">
              <a:solidFill>
                <a:schemeClr val="dk1"/>
              </a:solidFill>
              <a:effectLst/>
              <a:latin typeface="+mn-lt"/>
              <a:ea typeface="+mn-ea"/>
              <a:cs typeface="+mn-cs"/>
            </a:rPr>
            <a:t>2,691</a:t>
          </a:r>
          <a:r>
            <a:rPr kumimoji="1" lang="ja-JP" altLang="ja-JP" sz="1100">
              <a:solidFill>
                <a:schemeClr val="dk1"/>
              </a:solidFill>
              <a:effectLst/>
              <a:latin typeface="+mn-lt"/>
              <a:ea typeface="+mn-ea"/>
              <a:cs typeface="+mn-cs"/>
            </a:rPr>
            <a:t>百万円で前年度に引き続きマイナスとなっている。</a:t>
          </a:r>
          <a:endParaRPr lang="ja-JP" altLang="ja-JP" sz="1400">
            <a:effectLst/>
          </a:endParaRPr>
        </a:p>
        <a:p>
          <a:r>
            <a:rPr kumimoji="1" lang="ja-JP" altLang="ja-JP" sz="1100">
              <a:solidFill>
                <a:schemeClr val="dk1"/>
              </a:solidFill>
              <a:effectLst/>
              <a:latin typeface="+mn-lt"/>
              <a:ea typeface="+mn-ea"/>
              <a:cs typeface="+mn-cs"/>
            </a:rPr>
            <a:t>将来負担額は、前年度と比較して</a:t>
          </a:r>
          <a:r>
            <a:rPr kumimoji="1" lang="en-US" altLang="ja-JP" sz="1100">
              <a:solidFill>
                <a:schemeClr val="dk1"/>
              </a:solidFill>
              <a:effectLst/>
              <a:latin typeface="+mn-lt"/>
              <a:ea typeface="+mn-ea"/>
              <a:cs typeface="+mn-cs"/>
            </a:rPr>
            <a:t>543</a:t>
          </a:r>
          <a:r>
            <a:rPr kumimoji="1" lang="ja-JP" altLang="ja-JP" sz="1100">
              <a:solidFill>
                <a:schemeClr val="dk1"/>
              </a:solidFill>
              <a:effectLst/>
              <a:latin typeface="+mn-lt"/>
              <a:ea typeface="+mn-ea"/>
              <a:cs typeface="+mn-cs"/>
            </a:rPr>
            <a:t>百万円</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している。これは、一般会計等に係る地方債の現在高が</a:t>
          </a:r>
          <a:r>
            <a:rPr kumimoji="1" lang="en-US" altLang="ja-JP" sz="1100">
              <a:solidFill>
                <a:schemeClr val="dk1"/>
              </a:solidFill>
              <a:effectLst/>
              <a:latin typeface="+mn-lt"/>
              <a:ea typeface="+mn-ea"/>
              <a:cs typeface="+mn-cs"/>
            </a:rPr>
            <a:t>235</a:t>
          </a:r>
          <a:r>
            <a:rPr kumimoji="1" lang="ja-JP" altLang="ja-JP" sz="1100">
              <a:solidFill>
                <a:schemeClr val="dk1"/>
              </a:solidFill>
              <a:effectLst/>
              <a:latin typeface="+mn-lt"/>
              <a:ea typeface="+mn-ea"/>
              <a:cs typeface="+mn-cs"/>
            </a:rPr>
            <a:t>百万</a:t>
          </a:r>
          <a:r>
            <a:rPr kumimoji="1" lang="ja-JP" altLang="en-US" sz="1100">
              <a:solidFill>
                <a:schemeClr val="dk1"/>
              </a:solidFill>
              <a:effectLst/>
              <a:latin typeface="+mn-lt"/>
              <a:ea typeface="+mn-ea"/>
              <a:cs typeface="+mn-cs"/>
            </a:rPr>
            <a:t>円増、</a:t>
          </a:r>
          <a:r>
            <a:rPr kumimoji="1" lang="ja-JP" altLang="ja-JP" sz="1100">
              <a:solidFill>
                <a:schemeClr val="dk1"/>
              </a:solidFill>
              <a:effectLst/>
              <a:latin typeface="+mn-lt"/>
              <a:ea typeface="+mn-ea"/>
              <a:cs typeface="+mn-cs"/>
            </a:rPr>
            <a:t>設立法人の負債額等負担見込額（くらて病院の繰越欠損金）が</a:t>
          </a:r>
          <a:r>
            <a:rPr kumimoji="1" lang="en-US" altLang="ja-JP" sz="1100">
              <a:solidFill>
                <a:schemeClr val="dk1"/>
              </a:solidFill>
              <a:effectLst/>
              <a:latin typeface="+mn-lt"/>
              <a:ea typeface="+mn-ea"/>
              <a:cs typeface="+mn-cs"/>
            </a:rPr>
            <a:t>299</a:t>
          </a:r>
          <a:r>
            <a:rPr kumimoji="1" lang="ja-JP" altLang="ja-JP" sz="1100">
              <a:solidFill>
                <a:schemeClr val="dk1"/>
              </a:solidFill>
              <a:effectLst/>
              <a:latin typeface="+mn-lt"/>
              <a:ea typeface="+mn-ea"/>
              <a:cs typeface="+mn-cs"/>
            </a:rPr>
            <a:t>百万円増加したことなどによるものである。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福岡県鞍手町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・一般会計の歳計剰余金処分などにより</a:t>
          </a:r>
          <a:r>
            <a:rPr kumimoji="1" lang="en-US" altLang="ja-JP" sz="1100">
              <a:solidFill>
                <a:schemeClr val="dk1"/>
              </a:solidFill>
              <a:effectLst/>
              <a:latin typeface="+mn-lt"/>
              <a:ea typeface="+mn-ea"/>
              <a:cs typeface="+mn-cs"/>
            </a:rPr>
            <a:t>361</a:t>
          </a:r>
          <a:r>
            <a:rPr kumimoji="1" lang="ja-JP" altLang="ja-JP" sz="1100">
              <a:solidFill>
                <a:schemeClr val="dk1"/>
              </a:solidFill>
              <a:effectLst/>
              <a:latin typeface="+mn-lt"/>
              <a:ea typeface="+mn-ea"/>
              <a:cs typeface="+mn-cs"/>
            </a:rPr>
            <a:t>百万円を財政調整基金に積み立てたことや、ふるさと応援基金が</a:t>
          </a:r>
          <a:r>
            <a:rPr kumimoji="1" lang="en-US" altLang="ja-JP" sz="1100">
              <a:solidFill>
                <a:schemeClr val="dk1"/>
              </a:solidFill>
              <a:effectLst/>
              <a:latin typeface="+mn-lt"/>
              <a:ea typeface="+mn-ea"/>
              <a:cs typeface="+mn-cs"/>
            </a:rPr>
            <a:t>331</a:t>
          </a:r>
          <a:r>
            <a:rPr kumimoji="1" lang="ja-JP" altLang="ja-JP" sz="1100">
              <a:solidFill>
                <a:schemeClr val="dk1"/>
              </a:solidFill>
              <a:effectLst/>
              <a:latin typeface="+mn-lt"/>
              <a:ea typeface="+mn-ea"/>
              <a:cs typeface="+mn-cs"/>
            </a:rPr>
            <a:t>百万円増加したことなどにより、基金全体としては</a:t>
          </a:r>
          <a:r>
            <a:rPr kumimoji="1" lang="en-US" altLang="ja-JP" sz="1100">
              <a:solidFill>
                <a:schemeClr val="dk1"/>
              </a:solidFill>
              <a:effectLst/>
              <a:latin typeface="+mn-lt"/>
              <a:ea typeface="+mn-ea"/>
              <a:cs typeface="+mn-cs"/>
            </a:rPr>
            <a:t>704</a:t>
          </a:r>
          <a:r>
            <a:rPr kumimoji="1" lang="ja-JP" altLang="ja-JP" sz="1100">
              <a:solidFill>
                <a:schemeClr val="dk1"/>
              </a:solidFill>
              <a:effectLst/>
              <a:latin typeface="+mn-lt"/>
              <a:ea typeface="+mn-ea"/>
              <a:cs typeface="+mn-cs"/>
            </a:rPr>
            <a:t>百万円の増となった。</a:t>
          </a: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・財政調整基金は、経済事情の著しい変動、災害により生じた経費等により財源が著しく不足する場合は取り崩すとこととしている。</a:t>
          </a:r>
          <a:endParaRPr lang="ja-JP" altLang="ja-JP" sz="1400">
            <a:effectLst/>
          </a:endParaRPr>
        </a:p>
        <a:p>
          <a:r>
            <a:rPr kumimoji="1" lang="ja-JP" altLang="ja-JP" sz="1100">
              <a:solidFill>
                <a:schemeClr val="dk1"/>
              </a:solidFill>
              <a:effectLst/>
              <a:latin typeface="+mn-lt"/>
              <a:ea typeface="+mn-ea"/>
              <a:cs typeface="+mn-cs"/>
            </a:rPr>
            <a:t>・その他の基金のうち公共施設等整備基金は、新庁舎建設事業の財源として取り崩すため、令和６年度末にかけて大幅に減少する見込みである。</a:t>
          </a:r>
          <a:endParaRPr lang="ja-JP" altLang="ja-JP" sz="1400">
            <a:effectLst/>
          </a:endParaRPr>
        </a:p>
        <a:p>
          <a:r>
            <a:rPr kumimoji="1" lang="ja-JP" altLang="ja-JP" sz="1100">
              <a:solidFill>
                <a:schemeClr val="dk1"/>
              </a:solidFill>
              <a:effectLst/>
              <a:latin typeface="+mn-lt"/>
              <a:ea typeface="+mn-ea"/>
              <a:cs typeface="+mn-cs"/>
            </a:rPr>
            <a:t>・その他の特定目的基金は、中期的に大幅に増減することはないと見込んでいる。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（基金の使途）</a:t>
          </a:r>
          <a:endParaRPr lang="ja-JP" altLang="ja-JP" sz="1400">
            <a:effectLst/>
          </a:endParaRPr>
        </a:p>
        <a:p>
          <a:r>
            <a:rPr kumimoji="1" lang="ja-JP" altLang="ja-JP" sz="1100">
              <a:solidFill>
                <a:schemeClr val="dk1"/>
              </a:solidFill>
              <a:effectLst/>
              <a:latin typeface="+mn-lt"/>
              <a:ea typeface="+mn-ea"/>
              <a:cs typeface="+mn-cs"/>
            </a:rPr>
            <a:t>・かんがい施設維持管理運営基金：農業用排水施設（ポンプ場等）の維持管理及び施設更新費</a:t>
          </a:r>
          <a:endParaRPr lang="ja-JP" altLang="ja-JP" sz="1400">
            <a:effectLst/>
          </a:endParaRPr>
        </a:p>
        <a:p>
          <a:r>
            <a:rPr kumimoji="1" lang="ja-JP" altLang="ja-JP" sz="1100">
              <a:solidFill>
                <a:schemeClr val="dk1"/>
              </a:solidFill>
              <a:effectLst/>
              <a:latin typeface="+mn-lt"/>
              <a:ea typeface="+mn-ea"/>
              <a:cs typeface="+mn-cs"/>
            </a:rPr>
            <a:t>・谷山池パイプライン水利施設維持管理運営基金：農業用水利施設の維持管理及び施設更新費</a:t>
          </a:r>
          <a:endParaRPr lang="ja-JP" altLang="ja-JP" sz="1400">
            <a:effectLst/>
          </a:endParaRPr>
        </a:p>
        <a:p>
          <a:r>
            <a:rPr kumimoji="1" lang="ja-JP" altLang="ja-JP" sz="1100">
              <a:solidFill>
                <a:schemeClr val="dk1"/>
              </a:solidFill>
              <a:effectLst/>
              <a:latin typeface="+mn-lt"/>
              <a:ea typeface="+mn-ea"/>
              <a:cs typeface="+mn-cs"/>
            </a:rPr>
            <a:t>・公共施設等整備基金：公共施設又は公用施設の整備費及びや大規模な修繕費</a:t>
          </a:r>
          <a:endParaRPr lang="ja-JP" altLang="ja-JP" sz="1400">
            <a:effectLst/>
          </a:endParaRPr>
        </a:p>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・ふるさと応援基金：令和</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年度分寄附金</a:t>
          </a:r>
          <a:r>
            <a:rPr kumimoji="1" lang="en-US" altLang="ja-JP" sz="1100">
              <a:solidFill>
                <a:schemeClr val="dk1"/>
              </a:solidFill>
              <a:effectLst/>
              <a:latin typeface="+mn-lt"/>
              <a:ea typeface="+mn-ea"/>
              <a:cs typeface="+mn-cs"/>
            </a:rPr>
            <a:t>331</a:t>
          </a:r>
          <a:r>
            <a:rPr kumimoji="1" lang="ja-JP" altLang="ja-JP" sz="1100">
              <a:solidFill>
                <a:schemeClr val="dk1"/>
              </a:solidFill>
              <a:effectLst/>
              <a:latin typeface="+mn-lt"/>
              <a:ea typeface="+mn-ea"/>
              <a:cs typeface="+mn-cs"/>
            </a:rPr>
            <a:t>百万円を積み立てたことによる増（目的事業への取崩し額は</a:t>
          </a:r>
          <a:r>
            <a:rPr kumimoji="1" lang="ja-JP" altLang="en-US" sz="1100">
              <a:solidFill>
                <a:schemeClr val="dk1"/>
              </a:solidFill>
              <a:effectLst/>
              <a:latin typeface="+mn-lt"/>
              <a:ea typeface="+mn-ea"/>
              <a:cs typeface="+mn-cs"/>
            </a:rPr>
            <a:t>なし</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・過疎地域自立促進特別事業基金：過疎債ソフト基金積立分</a:t>
          </a:r>
          <a:r>
            <a:rPr kumimoji="1" lang="en-US" altLang="ja-JP" sz="1100">
              <a:solidFill>
                <a:schemeClr val="dk1"/>
              </a:solidFill>
              <a:effectLst/>
              <a:latin typeface="+mn-lt"/>
              <a:ea typeface="+mn-ea"/>
              <a:cs typeface="+mn-cs"/>
            </a:rPr>
            <a:t>35</a:t>
          </a:r>
          <a:r>
            <a:rPr kumimoji="1" lang="ja-JP" altLang="ja-JP" sz="1100">
              <a:solidFill>
                <a:schemeClr val="dk1"/>
              </a:solidFill>
              <a:effectLst/>
              <a:latin typeface="+mn-lt"/>
              <a:ea typeface="+mn-ea"/>
              <a:cs typeface="+mn-cs"/>
            </a:rPr>
            <a:t>百万円を積み立てたことによる増（目的事業への取崩し額は</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百万円）</a:t>
          </a:r>
          <a:endParaRPr lang="ja-JP" altLang="ja-JP" sz="1400">
            <a:effectLst/>
          </a:endParaRPr>
        </a:p>
        <a:p>
          <a:r>
            <a:rPr kumimoji="1" lang="ja-JP" altLang="ja-JP" sz="1100">
              <a:solidFill>
                <a:schemeClr val="dk1"/>
              </a:solidFill>
              <a:effectLst/>
              <a:latin typeface="+mn-lt"/>
              <a:ea typeface="+mn-ea"/>
              <a:cs typeface="+mn-cs"/>
            </a:rPr>
            <a:t>・かんがい施設維持管理運営基金：農業水利施設の維持費等に</a:t>
          </a:r>
          <a:r>
            <a:rPr kumimoji="1" lang="en-US" altLang="ja-JP" sz="1100">
              <a:solidFill>
                <a:schemeClr val="dk1"/>
              </a:solidFill>
              <a:effectLst/>
              <a:latin typeface="+mn-lt"/>
              <a:ea typeface="+mn-ea"/>
              <a:cs typeface="+mn-cs"/>
            </a:rPr>
            <a:t>37</a:t>
          </a:r>
          <a:r>
            <a:rPr kumimoji="1" lang="ja-JP" altLang="ja-JP" sz="1100">
              <a:solidFill>
                <a:schemeClr val="dk1"/>
              </a:solidFill>
              <a:effectLst/>
              <a:latin typeface="+mn-lt"/>
              <a:ea typeface="+mn-ea"/>
              <a:cs typeface="+mn-cs"/>
            </a:rPr>
            <a:t>百万円充当したことによる減（積立額は</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百万円）</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・公共施設等整備基金：庁舎の建設事業に</a:t>
          </a:r>
          <a:r>
            <a:rPr kumimoji="1" lang="en-US" altLang="ja-JP" sz="1100">
              <a:solidFill>
                <a:schemeClr val="dk1"/>
              </a:solidFill>
              <a:effectLst/>
              <a:latin typeface="+mn-lt"/>
              <a:ea typeface="+mn-ea"/>
              <a:cs typeface="+mn-cs"/>
            </a:rPr>
            <a:t>181</a:t>
          </a:r>
          <a:r>
            <a:rPr kumimoji="1" lang="ja-JP" altLang="en-US" sz="1100">
              <a:solidFill>
                <a:schemeClr val="dk1"/>
              </a:solidFill>
              <a:effectLst/>
              <a:latin typeface="+mn-lt"/>
              <a:ea typeface="+mn-ea"/>
              <a:cs typeface="+mn-cs"/>
            </a:rPr>
            <a:t>百万円充当したことによる減（積立額は</a:t>
          </a:r>
          <a:r>
            <a:rPr kumimoji="1" lang="en-US" altLang="ja-JP" sz="1100">
              <a:solidFill>
                <a:schemeClr val="dk1"/>
              </a:solidFill>
              <a:effectLst/>
              <a:latin typeface="+mn-lt"/>
              <a:ea typeface="+mn-ea"/>
              <a:cs typeface="+mn-cs"/>
            </a:rPr>
            <a:t>5</a:t>
          </a:r>
          <a:r>
            <a:rPr kumimoji="1" lang="ja-JP" altLang="en-US" sz="1100">
              <a:solidFill>
                <a:schemeClr val="dk1"/>
              </a:solidFill>
              <a:effectLst/>
              <a:latin typeface="+mn-lt"/>
              <a:ea typeface="+mn-ea"/>
              <a:cs typeface="+mn-cs"/>
            </a:rPr>
            <a:t>百万円）</a:t>
          </a: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・その他の特定目的基金は、中期的に大幅に増減することはないと見込んでいる。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・財政調整基金は、前年と比較して</a:t>
          </a:r>
          <a:r>
            <a:rPr kumimoji="1" lang="en-US" altLang="ja-JP" sz="1100">
              <a:solidFill>
                <a:schemeClr val="dk1"/>
              </a:solidFill>
              <a:effectLst/>
              <a:latin typeface="+mn-lt"/>
              <a:ea typeface="+mn-ea"/>
              <a:cs typeface="+mn-cs"/>
            </a:rPr>
            <a:t>361</a:t>
          </a:r>
          <a:r>
            <a:rPr kumimoji="1" lang="ja-JP" altLang="ja-JP" sz="1100">
              <a:solidFill>
                <a:schemeClr val="dk1"/>
              </a:solidFill>
              <a:effectLst/>
              <a:latin typeface="+mn-lt"/>
              <a:ea typeface="+mn-ea"/>
              <a:cs typeface="+mn-cs"/>
            </a:rPr>
            <a:t>百万円増加した。主な要因は、歳計剰余金処分による積み立てである。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（今後の方針）</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・財政調整基金は、年度間の財源調整機能や予算編成における財源不足への対応も必要なため、概ね</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億円程度の基金残高を維持できるように努める。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・減債基金は、前年と比較して</a:t>
          </a:r>
          <a:r>
            <a:rPr kumimoji="1" lang="en-US" altLang="ja-JP" sz="1100">
              <a:solidFill>
                <a:schemeClr val="dk1"/>
              </a:solidFill>
              <a:effectLst/>
              <a:latin typeface="+mn-lt"/>
              <a:ea typeface="+mn-ea"/>
              <a:cs typeface="+mn-cs"/>
            </a:rPr>
            <a:t>191</a:t>
          </a:r>
          <a:r>
            <a:rPr kumimoji="1" lang="ja-JP" altLang="ja-JP" sz="1100">
              <a:solidFill>
                <a:schemeClr val="dk1"/>
              </a:solidFill>
              <a:effectLst/>
              <a:latin typeface="+mn-lt"/>
              <a:ea typeface="+mn-ea"/>
              <a:cs typeface="+mn-cs"/>
            </a:rPr>
            <a:t>百万円</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した。これは、</a:t>
          </a:r>
          <a:r>
            <a:rPr lang="ja-JP" altLang="ja-JP" sz="1100">
              <a:solidFill>
                <a:schemeClr val="dk1"/>
              </a:solidFill>
              <a:effectLst/>
              <a:latin typeface="+mn-lt"/>
              <a:ea typeface="+mn-ea"/>
              <a:cs typeface="+mn-cs"/>
            </a:rPr>
            <a:t>将来的に見込まれる庁舎等建設事業や小学校統合事業などの大規模事業に係る地方債の償還に備えるため</a:t>
          </a:r>
          <a:r>
            <a:rPr lang="ja-JP" altLang="en-US" sz="1100">
              <a:solidFill>
                <a:schemeClr val="dk1"/>
              </a:solidFill>
              <a:effectLst/>
              <a:latin typeface="+mn-lt"/>
              <a:ea typeface="+mn-ea"/>
              <a:cs typeface="+mn-cs"/>
            </a:rPr>
            <a:t>である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・元利償還金の年度間の負担を平準化するため、計画的な減債基金の取崩しを予定している。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c r="B1" s="379" t="s">
        <v>76</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75" thickBot="1">
      <c r="B2" s="182" t="s">
        <v>77</v>
      </c>
      <c r="C2" s="182"/>
      <c r="D2" s="183"/>
    </row>
    <row r="3" spans="1:119" ht="18.75" customHeight="1" thickBot="1">
      <c r="A3" s="181"/>
      <c r="B3" s="380" t="s">
        <v>78</v>
      </c>
      <c r="C3" s="381"/>
      <c r="D3" s="381"/>
      <c r="E3" s="382"/>
      <c r="F3" s="382"/>
      <c r="G3" s="382"/>
      <c r="H3" s="382"/>
      <c r="I3" s="382"/>
      <c r="J3" s="382"/>
      <c r="K3" s="382"/>
      <c r="L3" s="382" t="s">
        <v>79</v>
      </c>
      <c r="M3" s="382"/>
      <c r="N3" s="382"/>
      <c r="O3" s="382"/>
      <c r="P3" s="382"/>
      <c r="Q3" s="382"/>
      <c r="R3" s="389"/>
      <c r="S3" s="389"/>
      <c r="T3" s="389"/>
      <c r="U3" s="389"/>
      <c r="V3" s="390"/>
      <c r="W3" s="364" t="s">
        <v>80</v>
      </c>
      <c r="X3" s="365"/>
      <c r="Y3" s="365"/>
      <c r="Z3" s="365"/>
      <c r="AA3" s="365"/>
      <c r="AB3" s="381"/>
      <c r="AC3" s="389" t="s">
        <v>81</v>
      </c>
      <c r="AD3" s="365"/>
      <c r="AE3" s="365"/>
      <c r="AF3" s="365"/>
      <c r="AG3" s="365"/>
      <c r="AH3" s="365"/>
      <c r="AI3" s="365"/>
      <c r="AJ3" s="365"/>
      <c r="AK3" s="365"/>
      <c r="AL3" s="366"/>
      <c r="AM3" s="364" t="s">
        <v>82</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83</v>
      </c>
      <c r="BO3" s="365"/>
      <c r="BP3" s="365"/>
      <c r="BQ3" s="365"/>
      <c r="BR3" s="365"/>
      <c r="BS3" s="365"/>
      <c r="BT3" s="365"/>
      <c r="BU3" s="366"/>
      <c r="BV3" s="364" t="s">
        <v>84</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85</v>
      </c>
      <c r="CU3" s="365"/>
      <c r="CV3" s="365"/>
      <c r="CW3" s="365"/>
      <c r="CX3" s="365"/>
      <c r="CY3" s="365"/>
      <c r="CZ3" s="365"/>
      <c r="DA3" s="366"/>
      <c r="DB3" s="364" t="s">
        <v>86</v>
      </c>
      <c r="DC3" s="365"/>
      <c r="DD3" s="365"/>
      <c r="DE3" s="365"/>
      <c r="DF3" s="365"/>
      <c r="DG3" s="365"/>
      <c r="DH3" s="365"/>
      <c r="DI3" s="366"/>
    </row>
    <row r="4" spans="1:119" ht="18.75" customHeight="1">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87</v>
      </c>
      <c r="AZ4" s="368"/>
      <c r="BA4" s="368"/>
      <c r="BB4" s="368"/>
      <c r="BC4" s="368"/>
      <c r="BD4" s="368"/>
      <c r="BE4" s="368"/>
      <c r="BF4" s="368"/>
      <c r="BG4" s="368"/>
      <c r="BH4" s="368"/>
      <c r="BI4" s="368"/>
      <c r="BJ4" s="368"/>
      <c r="BK4" s="368"/>
      <c r="BL4" s="368"/>
      <c r="BM4" s="369"/>
      <c r="BN4" s="370">
        <v>11168688</v>
      </c>
      <c r="BO4" s="371"/>
      <c r="BP4" s="371"/>
      <c r="BQ4" s="371"/>
      <c r="BR4" s="371"/>
      <c r="BS4" s="371"/>
      <c r="BT4" s="371"/>
      <c r="BU4" s="372"/>
      <c r="BV4" s="370">
        <v>9424226</v>
      </c>
      <c r="BW4" s="371"/>
      <c r="BX4" s="371"/>
      <c r="BY4" s="371"/>
      <c r="BZ4" s="371"/>
      <c r="CA4" s="371"/>
      <c r="CB4" s="371"/>
      <c r="CC4" s="372"/>
      <c r="CD4" s="373" t="s">
        <v>88</v>
      </c>
      <c r="CE4" s="374"/>
      <c r="CF4" s="374"/>
      <c r="CG4" s="374"/>
      <c r="CH4" s="374"/>
      <c r="CI4" s="374"/>
      <c r="CJ4" s="374"/>
      <c r="CK4" s="374"/>
      <c r="CL4" s="374"/>
      <c r="CM4" s="374"/>
      <c r="CN4" s="374"/>
      <c r="CO4" s="374"/>
      <c r="CP4" s="374"/>
      <c r="CQ4" s="374"/>
      <c r="CR4" s="374"/>
      <c r="CS4" s="375"/>
      <c r="CT4" s="376">
        <v>7</v>
      </c>
      <c r="CU4" s="377"/>
      <c r="CV4" s="377"/>
      <c r="CW4" s="377"/>
      <c r="CX4" s="377"/>
      <c r="CY4" s="377"/>
      <c r="CZ4" s="377"/>
      <c r="DA4" s="378"/>
      <c r="DB4" s="376">
        <v>14.3</v>
      </c>
      <c r="DC4" s="377"/>
      <c r="DD4" s="377"/>
      <c r="DE4" s="377"/>
      <c r="DF4" s="377"/>
      <c r="DG4" s="377"/>
      <c r="DH4" s="377"/>
      <c r="DI4" s="378"/>
    </row>
    <row r="5" spans="1:119" ht="18.75" customHeight="1">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89</v>
      </c>
      <c r="AN5" s="437"/>
      <c r="AO5" s="437"/>
      <c r="AP5" s="437"/>
      <c r="AQ5" s="437"/>
      <c r="AR5" s="437"/>
      <c r="AS5" s="437"/>
      <c r="AT5" s="438"/>
      <c r="AU5" s="439" t="s">
        <v>90</v>
      </c>
      <c r="AV5" s="440"/>
      <c r="AW5" s="440"/>
      <c r="AX5" s="440"/>
      <c r="AY5" s="441" t="s">
        <v>91</v>
      </c>
      <c r="AZ5" s="442"/>
      <c r="BA5" s="442"/>
      <c r="BB5" s="442"/>
      <c r="BC5" s="442"/>
      <c r="BD5" s="442"/>
      <c r="BE5" s="442"/>
      <c r="BF5" s="442"/>
      <c r="BG5" s="442"/>
      <c r="BH5" s="442"/>
      <c r="BI5" s="442"/>
      <c r="BJ5" s="442"/>
      <c r="BK5" s="442"/>
      <c r="BL5" s="442"/>
      <c r="BM5" s="443"/>
      <c r="BN5" s="407">
        <v>10807463</v>
      </c>
      <c r="BO5" s="408"/>
      <c r="BP5" s="408"/>
      <c r="BQ5" s="408"/>
      <c r="BR5" s="408"/>
      <c r="BS5" s="408"/>
      <c r="BT5" s="408"/>
      <c r="BU5" s="409"/>
      <c r="BV5" s="407">
        <v>8690759</v>
      </c>
      <c r="BW5" s="408"/>
      <c r="BX5" s="408"/>
      <c r="BY5" s="408"/>
      <c r="BZ5" s="408"/>
      <c r="CA5" s="408"/>
      <c r="CB5" s="408"/>
      <c r="CC5" s="409"/>
      <c r="CD5" s="410" t="s">
        <v>92</v>
      </c>
      <c r="CE5" s="411"/>
      <c r="CF5" s="411"/>
      <c r="CG5" s="411"/>
      <c r="CH5" s="411"/>
      <c r="CI5" s="411"/>
      <c r="CJ5" s="411"/>
      <c r="CK5" s="411"/>
      <c r="CL5" s="411"/>
      <c r="CM5" s="411"/>
      <c r="CN5" s="411"/>
      <c r="CO5" s="411"/>
      <c r="CP5" s="411"/>
      <c r="CQ5" s="411"/>
      <c r="CR5" s="411"/>
      <c r="CS5" s="412"/>
      <c r="CT5" s="404">
        <v>94.3</v>
      </c>
      <c r="CU5" s="405"/>
      <c r="CV5" s="405"/>
      <c r="CW5" s="405"/>
      <c r="CX5" s="405"/>
      <c r="CY5" s="405"/>
      <c r="CZ5" s="405"/>
      <c r="DA5" s="406"/>
      <c r="DB5" s="404">
        <v>91.9</v>
      </c>
      <c r="DC5" s="405"/>
      <c r="DD5" s="405"/>
      <c r="DE5" s="405"/>
      <c r="DF5" s="405"/>
      <c r="DG5" s="405"/>
      <c r="DH5" s="405"/>
      <c r="DI5" s="406"/>
    </row>
    <row r="6" spans="1:119" ht="18.75" customHeight="1">
      <c r="A6" s="181"/>
      <c r="B6" s="413" t="s">
        <v>93</v>
      </c>
      <c r="C6" s="414"/>
      <c r="D6" s="414"/>
      <c r="E6" s="415"/>
      <c r="F6" s="415"/>
      <c r="G6" s="415"/>
      <c r="H6" s="415"/>
      <c r="I6" s="415"/>
      <c r="J6" s="415"/>
      <c r="K6" s="415"/>
      <c r="L6" s="415" t="s">
        <v>94</v>
      </c>
      <c r="M6" s="415"/>
      <c r="N6" s="415"/>
      <c r="O6" s="415"/>
      <c r="P6" s="415"/>
      <c r="Q6" s="415"/>
      <c r="R6" s="419"/>
      <c r="S6" s="419"/>
      <c r="T6" s="419"/>
      <c r="U6" s="419"/>
      <c r="V6" s="420"/>
      <c r="W6" s="423" t="s">
        <v>95</v>
      </c>
      <c r="X6" s="424"/>
      <c r="Y6" s="424"/>
      <c r="Z6" s="424"/>
      <c r="AA6" s="424"/>
      <c r="AB6" s="414"/>
      <c r="AC6" s="427" t="s">
        <v>96</v>
      </c>
      <c r="AD6" s="428"/>
      <c r="AE6" s="428"/>
      <c r="AF6" s="428"/>
      <c r="AG6" s="428"/>
      <c r="AH6" s="428"/>
      <c r="AI6" s="428"/>
      <c r="AJ6" s="428"/>
      <c r="AK6" s="428"/>
      <c r="AL6" s="429"/>
      <c r="AM6" s="436" t="s">
        <v>97</v>
      </c>
      <c r="AN6" s="437"/>
      <c r="AO6" s="437"/>
      <c r="AP6" s="437"/>
      <c r="AQ6" s="437"/>
      <c r="AR6" s="437"/>
      <c r="AS6" s="437"/>
      <c r="AT6" s="438"/>
      <c r="AU6" s="439" t="s">
        <v>90</v>
      </c>
      <c r="AV6" s="440"/>
      <c r="AW6" s="440"/>
      <c r="AX6" s="440"/>
      <c r="AY6" s="441" t="s">
        <v>98</v>
      </c>
      <c r="AZ6" s="442"/>
      <c r="BA6" s="442"/>
      <c r="BB6" s="442"/>
      <c r="BC6" s="442"/>
      <c r="BD6" s="442"/>
      <c r="BE6" s="442"/>
      <c r="BF6" s="442"/>
      <c r="BG6" s="442"/>
      <c r="BH6" s="442"/>
      <c r="BI6" s="442"/>
      <c r="BJ6" s="442"/>
      <c r="BK6" s="442"/>
      <c r="BL6" s="442"/>
      <c r="BM6" s="443"/>
      <c r="BN6" s="407">
        <v>361225</v>
      </c>
      <c r="BO6" s="408"/>
      <c r="BP6" s="408"/>
      <c r="BQ6" s="408"/>
      <c r="BR6" s="408"/>
      <c r="BS6" s="408"/>
      <c r="BT6" s="408"/>
      <c r="BU6" s="409"/>
      <c r="BV6" s="407">
        <v>733467</v>
      </c>
      <c r="BW6" s="408"/>
      <c r="BX6" s="408"/>
      <c r="BY6" s="408"/>
      <c r="BZ6" s="408"/>
      <c r="CA6" s="408"/>
      <c r="CB6" s="408"/>
      <c r="CC6" s="409"/>
      <c r="CD6" s="410" t="s">
        <v>99</v>
      </c>
      <c r="CE6" s="411"/>
      <c r="CF6" s="411"/>
      <c r="CG6" s="411"/>
      <c r="CH6" s="411"/>
      <c r="CI6" s="411"/>
      <c r="CJ6" s="411"/>
      <c r="CK6" s="411"/>
      <c r="CL6" s="411"/>
      <c r="CM6" s="411"/>
      <c r="CN6" s="411"/>
      <c r="CO6" s="411"/>
      <c r="CP6" s="411"/>
      <c r="CQ6" s="411"/>
      <c r="CR6" s="411"/>
      <c r="CS6" s="412"/>
      <c r="CT6" s="444">
        <v>95</v>
      </c>
      <c r="CU6" s="445"/>
      <c r="CV6" s="445"/>
      <c r="CW6" s="445"/>
      <c r="CX6" s="445"/>
      <c r="CY6" s="445"/>
      <c r="CZ6" s="445"/>
      <c r="DA6" s="446"/>
      <c r="DB6" s="444">
        <v>93.3</v>
      </c>
      <c r="DC6" s="445"/>
      <c r="DD6" s="445"/>
      <c r="DE6" s="445"/>
      <c r="DF6" s="445"/>
      <c r="DG6" s="445"/>
      <c r="DH6" s="445"/>
      <c r="DI6" s="446"/>
    </row>
    <row r="7" spans="1:119" ht="18.75" customHeight="1">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100</v>
      </c>
      <c r="AN7" s="437"/>
      <c r="AO7" s="437"/>
      <c r="AP7" s="437"/>
      <c r="AQ7" s="437"/>
      <c r="AR7" s="437"/>
      <c r="AS7" s="437"/>
      <c r="AT7" s="438"/>
      <c r="AU7" s="439" t="s">
        <v>90</v>
      </c>
      <c r="AV7" s="440"/>
      <c r="AW7" s="440"/>
      <c r="AX7" s="440"/>
      <c r="AY7" s="441" t="s">
        <v>101</v>
      </c>
      <c r="AZ7" s="442"/>
      <c r="BA7" s="442"/>
      <c r="BB7" s="442"/>
      <c r="BC7" s="442"/>
      <c r="BD7" s="442"/>
      <c r="BE7" s="442"/>
      <c r="BF7" s="442"/>
      <c r="BG7" s="442"/>
      <c r="BH7" s="442"/>
      <c r="BI7" s="442"/>
      <c r="BJ7" s="442"/>
      <c r="BK7" s="442"/>
      <c r="BL7" s="442"/>
      <c r="BM7" s="443"/>
      <c r="BN7" s="407">
        <v>2</v>
      </c>
      <c r="BO7" s="408"/>
      <c r="BP7" s="408"/>
      <c r="BQ7" s="408"/>
      <c r="BR7" s="408"/>
      <c r="BS7" s="408"/>
      <c r="BT7" s="408"/>
      <c r="BU7" s="409"/>
      <c r="BV7" s="407">
        <v>18444</v>
      </c>
      <c r="BW7" s="408"/>
      <c r="BX7" s="408"/>
      <c r="BY7" s="408"/>
      <c r="BZ7" s="408"/>
      <c r="CA7" s="408"/>
      <c r="CB7" s="408"/>
      <c r="CC7" s="409"/>
      <c r="CD7" s="410" t="s">
        <v>102</v>
      </c>
      <c r="CE7" s="411"/>
      <c r="CF7" s="411"/>
      <c r="CG7" s="411"/>
      <c r="CH7" s="411"/>
      <c r="CI7" s="411"/>
      <c r="CJ7" s="411"/>
      <c r="CK7" s="411"/>
      <c r="CL7" s="411"/>
      <c r="CM7" s="411"/>
      <c r="CN7" s="411"/>
      <c r="CO7" s="411"/>
      <c r="CP7" s="411"/>
      <c r="CQ7" s="411"/>
      <c r="CR7" s="411"/>
      <c r="CS7" s="412"/>
      <c r="CT7" s="407">
        <v>5180616</v>
      </c>
      <c r="CU7" s="408"/>
      <c r="CV7" s="408"/>
      <c r="CW7" s="408"/>
      <c r="CX7" s="408"/>
      <c r="CY7" s="408"/>
      <c r="CZ7" s="408"/>
      <c r="DA7" s="409"/>
      <c r="DB7" s="407">
        <v>4998696</v>
      </c>
      <c r="DC7" s="408"/>
      <c r="DD7" s="408"/>
      <c r="DE7" s="408"/>
      <c r="DF7" s="408"/>
      <c r="DG7" s="408"/>
      <c r="DH7" s="408"/>
      <c r="DI7" s="409"/>
    </row>
    <row r="8" spans="1:119" ht="18.75" customHeight="1" thickBot="1">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103</v>
      </c>
      <c r="AN8" s="437"/>
      <c r="AO8" s="437"/>
      <c r="AP8" s="437"/>
      <c r="AQ8" s="437"/>
      <c r="AR8" s="437"/>
      <c r="AS8" s="437"/>
      <c r="AT8" s="438"/>
      <c r="AU8" s="439" t="s">
        <v>90</v>
      </c>
      <c r="AV8" s="440"/>
      <c r="AW8" s="440"/>
      <c r="AX8" s="440"/>
      <c r="AY8" s="441" t="s">
        <v>104</v>
      </c>
      <c r="AZ8" s="442"/>
      <c r="BA8" s="442"/>
      <c r="BB8" s="442"/>
      <c r="BC8" s="442"/>
      <c r="BD8" s="442"/>
      <c r="BE8" s="442"/>
      <c r="BF8" s="442"/>
      <c r="BG8" s="442"/>
      <c r="BH8" s="442"/>
      <c r="BI8" s="442"/>
      <c r="BJ8" s="442"/>
      <c r="BK8" s="442"/>
      <c r="BL8" s="442"/>
      <c r="BM8" s="443"/>
      <c r="BN8" s="407">
        <v>361223</v>
      </c>
      <c r="BO8" s="408"/>
      <c r="BP8" s="408"/>
      <c r="BQ8" s="408"/>
      <c r="BR8" s="408"/>
      <c r="BS8" s="408"/>
      <c r="BT8" s="408"/>
      <c r="BU8" s="409"/>
      <c r="BV8" s="407">
        <v>715023</v>
      </c>
      <c r="BW8" s="408"/>
      <c r="BX8" s="408"/>
      <c r="BY8" s="408"/>
      <c r="BZ8" s="408"/>
      <c r="CA8" s="408"/>
      <c r="CB8" s="408"/>
      <c r="CC8" s="409"/>
      <c r="CD8" s="410" t="s">
        <v>105</v>
      </c>
      <c r="CE8" s="411"/>
      <c r="CF8" s="411"/>
      <c r="CG8" s="411"/>
      <c r="CH8" s="411"/>
      <c r="CI8" s="411"/>
      <c r="CJ8" s="411"/>
      <c r="CK8" s="411"/>
      <c r="CL8" s="411"/>
      <c r="CM8" s="411"/>
      <c r="CN8" s="411"/>
      <c r="CO8" s="411"/>
      <c r="CP8" s="411"/>
      <c r="CQ8" s="411"/>
      <c r="CR8" s="411"/>
      <c r="CS8" s="412"/>
      <c r="CT8" s="447">
        <v>0.42</v>
      </c>
      <c r="CU8" s="448"/>
      <c r="CV8" s="448"/>
      <c r="CW8" s="448"/>
      <c r="CX8" s="448"/>
      <c r="CY8" s="448"/>
      <c r="CZ8" s="448"/>
      <c r="DA8" s="449"/>
      <c r="DB8" s="447">
        <v>0.44</v>
      </c>
      <c r="DC8" s="448"/>
      <c r="DD8" s="448"/>
      <c r="DE8" s="448"/>
      <c r="DF8" s="448"/>
      <c r="DG8" s="448"/>
      <c r="DH8" s="448"/>
      <c r="DI8" s="449"/>
    </row>
    <row r="9" spans="1:119" ht="18.75" customHeight="1" thickBot="1">
      <c r="A9" s="181"/>
      <c r="B9" s="401" t="s">
        <v>106</v>
      </c>
      <c r="C9" s="402"/>
      <c r="D9" s="402"/>
      <c r="E9" s="402"/>
      <c r="F9" s="402"/>
      <c r="G9" s="402"/>
      <c r="H9" s="402"/>
      <c r="I9" s="402"/>
      <c r="J9" s="402"/>
      <c r="K9" s="450"/>
      <c r="L9" s="451" t="s">
        <v>107</v>
      </c>
      <c r="M9" s="452"/>
      <c r="N9" s="452"/>
      <c r="O9" s="452"/>
      <c r="P9" s="452"/>
      <c r="Q9" s="453"/>
      <c r="R9" s="454">
        <v>15080</v>
      </c>
      <c r="S9" s="455"/>
      <c r="T9" s="455"/>
      <c r="U9" s="455"/>
      <c r="V9" s="456"/>
      <c r="W9" s="364" t="s">
        <v>108</v>
      </c>
      <c r="X9" s="365"/>
      <c r="Y9" s="365"/>
      <c r="Z9" s="365"/>
      <c r="AA9" s="365"/>
      <c r="AB9" s="365"/>
      <c r="AC9" s="365"/>
      <c r="AD9" s="365"/>
      <c r="AE9" s="365"/>
      <c r="AF9" s="365"/>
      <c r="AG9" s="365"/>
      <c r="AH9" s="365"/>
      <c r="AI9" s="365"/>
      <c r="AJ9" s="365"/>
      <c r="AK9" s="365"/>
      <c r="AL9" s="366"/>
      <c r="AM9" s="436" t="s">
        <v>109</v>
      </c>
      <c r="AN9" s="437"/>
      <c r="AO9" s="437"/>
      <c r="AP9" s="437"/>
      <c r="AQ9" s="437"/>
      <c r="AR9" s="437"/>
      <c r="AS9" s="437"/>
      <c r="AT9" s="438"/>
      <c r="AU9" s="439" t="s">
        <v>90</v>
      </c>
      <c r="AV9" s="440"/>
      <c r="AW9" s="440"/>
      <c r="AX9" s="440"/>
      <c r="AY9" s="441" t="s">
        <v>110</v>
      </c>
      <c r="AZ9" s="442"/>
      <c r="BA9" s="442"/>
      <c r="BB9" s="442"/>
      <c r="BC9" s="442"/>
      <c r="BD9" s="442"/>
      <c r="BE9" s="442"/>
      <c r="BF9" s="442"/>
      <c r="BG9" s="442"/>
      <c r="BH9" s="442"/>
      <c r="BI9" s="442"/>
      <c r="BJ9" s="442"/>
      <c r="BK9" s="442"/>
      <c r="BL9" s="442"/>
      <c r="BM9" s="443"/>
      <c r="BN9" s="407">
        <v>-353800</v>
      </c>
      <c r="BO9" s="408"/>
      <c r="BP9" s="408"/>
      <c r="BQ9" s="408"/>
      <c r="BR9" s="408"/>
      <c r="BS9" s="408"/>
      <c r="BT9" s="408"/>
      <c r="BU9" s="409"/>
      <c r="BV9" s="407">
        <v>139528</v>
      </c>
      <c r="BW9" s="408"/>
      <c r="BX9" s="408"/>
      <c r="BY9" s="408"/>
      <c r="BZ9" s="408"/>
      <c r="CA9" s="408"/>
      <c r="CB9" s="408"/>
      <c r="CC9" s="409"/>
      <c r="CD9" s="410" t="s">
        <v>111</v>
      </c>
      <c r="CE9" s="411"/>
      <c r="CF9" s="411"/>
      <c r="CG9" s="411"/>
      <c r="CH9" s="411"/>
      <c r="CI9" s="411"/>
      <c r="CJ9" s="411"/>
      <c r="CK9" s="411"/>
      <c r="CL9" s="411"/>
      <c r="CM9" s="411"/>
      <c r="CN9" s="411"/>
      <c r="CO9" s="411"/>
      <c r="CP9" s="411"/>
      <c r="CQ9" s="411"/>
      <c r="CR9" s="411"/>
      <c r="CS9" s="412"/>
      <c r="CT9" s="404">
        <v>14.4</v>
      </c>
      <c r="CU9" s="405"/>
      <c r="CV9" s="405"/>
      <c r="CW9" s="405"/>
      <c r="CX9" s="405"/>
      <c r="CY9" s="405"/>
      <c r="CZ9" s="405"/>
      <c r="DA9" s="406"/>
      <c r="DB9" s="404">
        <v>14.9</v>
      </c>
      <c r="DC9" s="405"/>
      <c r="DD9" s="405"/>
      <c r="DE9" s="405"/>
      <c r="DF9" s="405"/>
      <c r="DG9" s="405"/>
      <c r="DH9" s="405"/>
      <c r="DI9" s="406"/>
    </row>
    <row r="10" spans="1:119" ht="18.75" customHeight="1" thickBot="1">
      <c r="A10" s="181"/>
      <c r="B10" s="401"/>
      <c r="C10" s="402"/>
      <c r="D10" s="402"/>
      <c r="E10" s="402"/>
      <c r="F10" s="402"/>
      <c r="G10" s="402"/>
      <c r="H10" s="402"/>
      <c r="I10" s="402"/>
      <c r="J10" s="402"/>
      <c r="K10" s="450"/>
      <c r="L10" s="457" t="s">
        <v>112</v>
      </c>
      <c r="M10" s="437"/>
      <c r="N10" s="437"/>
      <c r="O10" s="437"/>
      <c r="P10" s="437"/>
      <c r="Q10" s="438"/>
      <c r="R10" s="458">
        <v>16007</v>
      </c>
      <c r="S10" s="459"/>
      <c r="T10" s="459"/>
      <c r="U10" s="459"/>
      <c r="V10" s="460"/>
      <c r="W10" s="395"/>
      <c r="X10" s="396"/>
      <c r="Y10" s="396"/>
      <c r="Z10" s="396"/>
      <c r="AA10" s="396"/>
      <c r="AB10" s="396"/>
      <c r="AC10" s="396"/>
      <c r="AD10" s="396"/>
      <c r="AE10" s="396"/>
      <c r="AF10" s="396"/>
      <c r="AG10" s="396"/>
      <c r="AH10" s="396"/>
      <c r="AI10" s="396"/>
      <c r="AJ10" s="396"/>
      <c r="AK10" s="396"/>
      <c r="AL10" s="399"/>
      <c r="AM10" s="436" t="s">
        <v>113</v>
      </c>
      <c r="AN10" s="437"/>
      <c r="AO10" s="437"/>
      <c r="AP10" s="437"/>
      <c r="AQ10" s="437"/>
      <c r="AR10" s="437"/>
      <c r="AS10" s="437"/>
      <c r="AT10" s="438"/>
      <c r="AU10" s="439" t="s">
        <v>114</v>
      </c>
      <c r="AV10" s="440"/>
      <c r="AW10" s="440"/>
      <c r="AX10" s="440"/>
      <c r="AY10" s="441" t="s">
        <v>115</v>
      </c>
      <c r="AZ10" s="442"/>
      <c r="BA10" s="442"/>
      <c r="BB10" s="442"/>
      <c r="BC10" s="442"/>
      <c r="BD10" s="442"/>
      <c r="BE10" s="442"/>
      <c r="BF10" s="442"/>
      <c r="BG10" s="442"/>
      <c r="BH10" s="442"/>
      <c r="BI10" s="442"/>
      <c r="BJ10" s="442"/>
      <c r="BK10" s="442"/>
      <c r="BL10" s="442"/>
      <c r="BM10" s="443"/>
      <c r="BN10" s="407">
        <v>958</v>
      </c>
      <c r="BO10" s="408"/>
      <c r="BP10" s="408"/>
      <c r="BQ10" s="408"/>
      <c r="BR10" s="408"/>
      <c r="BS10" s="408"/>
      <c r="BT10" s="408"/>
      <c r="BU10" s="409"/>
      <c r="BV10" s="407">
        <v>1066</v>
      </c>
      <c r="BW10" s="408"/>
      <c r="BX10" s="408"/>
      <c r="BY10" s="408"/>
      <c r="BZ10" s="408"/>
      <c r="CA10" s="408"/>
      <c r="CB10" s="408"/>
      <c r="CC10" s="409"/>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c r="A11" s="181"/>
      <c r="B11" s="401"/>
      <c r="C11" s="402"/>
      <c r="D11" s="402"/>
      <c r="E11" s="402"/>
      <c r="F11" s="402"/>
      <c r="G11" s="402"/>
      <c r="H11" s="402"/>
      <c r="I11" s="402"/>
      <c r="J11" s="402"/>
      <c r="K11" s="450"/>
      <c r="L11" s="461" t="s">
        <v>117</v>
      </c>
      <c r="M11" s="462"/>
      <c r="N11" s="462"/>
      <c r="O11" s="462"/>
      <c r="P11" s="462"/>
      <c r="Q11" s="463"/>
      <c r="R11" s="464" t="s">
        <v>118</v>
      </c>
      <c r="S11" s="465"/>
      <c r="T11" s="465"/>
      <c r="U11" s="465"/>
      <c r="V11" s="466"/>
      <c r="W11" s="395"/>
      <c r="X11" s="396"/>
      <c r="Y11" s="396"/>
      <c r="Z11" s="396"/>
      <c r="AA11" s="396"/>
      <c r="AB11" s="396"/>
      <c r="AC11" s="396"/>
      <c r="AD11" s="396"/>
      <c r="AE11" s="396"/>
      <c r="AF11" s="396"/>
      <c r="AG11" s="396"/>
      <c r="AH11" s="396"/>
      <c r="AI11" s="396"/>
      <c r="AJ11" s="396"/>
      <c r="AK11" s="396"/>
      <c r="AL11" s="399"/>
      <c r="AM11" s="436" t="s">
        <v>119</v>
      </c>
      <c r="AN11" s="437"/>
      <c r="AO11" s="437"/>
      <c r="AP11" s="437"/>
      <c r="AQ11" s="437"/>
      <c r="AR11" s="437"/>
      <c r="AS11" s="437"/>
      <c r="AT11" s="438"/>
      <c r="AU11" s="439" t="s">
        <v>90</v>
      </c>
      <c r="AV11" s="440"/>
      <c r="AW11" s="440"/>
      <c r="AX11" s="440"/>
      <c r="AY11" s="441" t="s">
        <v>120</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121</v>
      </c>
      <c r="CE11" s="411"/>
      <c r="CF11" s="411"/>
      <c r="CG11" s="411"/>
      <c r="CH11" s="411"/>
      <c r="CI11" s="411"/>
      <c r="CJ11" s="411"/>
      <c r="CK11" s="411"/>
      <c r="CL11" s="411"/>
      <c r="CM11" s="411"/>
      <c r="CN11" s="411"/>
      <c r="CO11" s="411"/>
      <c r="CP11" s="411"/>
      <c r="CQ11" s="411"/>
      <c r="CR11" s="411"/>
      <c r="CS11" s="412"/>
      <c r="CT11" s="447" t="s">
        <v>122</v>
      </c>
      <c r="CU11" s="448"/>
      <c r="CV11" s="448"/>
      <c r="CW11" s="448"/>
      <c r="CX11" s="448"/>
      <c r="CY11" s="448"/>
      <c r="CZ11" s="448"/>
      <c r="DA11" s="449"/>
      <c r="DB11" s="447" t="s">
        <v>122</v>
      </c>
      <c r="DC11" s="448"/>
      <c r="DD11" s="448"/>
      <c r="DE11" s="448"/>
      <c r="DF11" s="448"/>
      <c r="DG11" s="448"/>
      <c r="DH11" s="448"/>
      <c r="DI11" s="449"/>
    </row>
    <row r="12" spans="1:119" ht="18.75" customHeight="1">
      <c r="A12" s="181"/>
      <c r="B12" s="467" t="s">
        <v>123</v>
      </c>
      <c r="C12" s="468"/>
      <c r="D12" s="468"/>
      <c r="E12" s="468"/>
      <c r="F12" s="468"/>
      <c r="G12" s="468"/>
      <c r="H12" s="468"/>
      <c r="I12" s="468"/>
      <c r="J12" s="468"/>
      <c r="K12" s="469"/>
      <c r="L12" s="476" t="s">
        <v>124</v>
      </c>
      <c r="M12" s="477"/>
      <c r="N12" s="477"/>
      <c r="O12" s="477"/>
      <c r="P12" s="477"/>
      <c r="Q12" s="478"/>
      <c r="R12" s="479">
        <v>14998</v>
      </c>
      <c r="S12" s="480"/>
      <c r="T12" s="480"/>
      <c r="U12" s="480"/>
      <c r="V12" s="481"/>
      <c r="W12" s="482" t="s">
        <v>1</v>
      </c>
      <c r="X12" s="440"/>
      <c r="Y12" s="440"/>
      <c r="Z12" s="440"/>
      <c r="AA12" s="440"/>
      <c r="AB12" s="483"/>
      <c r="AC12" s="484" t="s">
        <v>125</v>
      </c>
      <c r="AD12" s="485"/>
      <c r="AE12" s="485"/>
      <c r="AF12" s="485"/>
      <c r="AG12" s="486"/>
      <c r="AH12" s="484" t="s">
        <v>126</v>
      </c>
      <c r="AI12" s="485"/>
      <c r="AJ12" s="485"/>
      <c r="AK12" s="485"/>
      <c r="AL12" s="487"/>
      <c r="AM12" s="436" t="s">
        <v>127</v>
      </c>
      <c r="AN12" s="437"/>
      <c r="AO12" s="437"/>
      <c r="AP12" s="437"/>
      <c r="AQ12" s="437"/>
      <c r="AR12" s="437"/>
      <c r="AS12" s="437"/>
      <c r="AT12" s="438"/>
      <c r="AU12" s="439" t="s">
        <v>90</v>
      </c>
      <c r="AV12" s="440"/>
      <c r="AW12" s="440"/>
      <c r="AX12" s="440"/>
      <c r="AY12" s="441" t="s">
        <v>128</v>
      </c>
      <c r="AZ12" s="442"/>
      <c r="BA12" s="442"/>
      <c r="BB12" s="442"/>
      <c r="BC12" s="442"/>
      <c r="BD12" s="442"/>
      <c r="BE12" s="442"/>
      <c r="BF12" s="442"/>
      <c r="BG12" s="442"/>
      <c r="BH12" s="442"/>
      <c r="BI12" s="442"/>
      <c r="BJ12" s="442"/>
      <c r="BK12" s="442"/>
      <c r="BL12" s="442"/>
      <c r="BM12" s="443"/>
      <c r="BN12" s="407">
        <v>0</v>
      </c>
      <c r="BO12" s="408"/>
      <c r="BP12" s="408"/>
      <c r="BQ12" s="408"/>
      <c r="BR12" s="408"/>
      <c r="BS12" s="408"/>
      <c r="BT12" s="408"/>
      <c r="BU12" s="409"/>
      <c r="BV12" s="407">
        <v>0</v>
      </c>
      <c r="BW12" s="408"/>
      <c r="BX12" s="408"/>
      <c r="BY12" s="408"/>
      <c r="BZ12" s="408"/>
      <c r="CA12" s="408"/>
      <c r="CB12" s="408"/>
      <c r="CC12" s="409"/>
      <c r="CD12" s="410" t="s">
        <v>129</v>
      </c>
      <c r="CE12" s="411"/>
      <c r="CF12" s="411"/>
      <c r="CG12" s="411"/>
      <c r="CH12" s="411"/>
      <c r="CI12" s="411"/>
      <c r="CJ12" s="411"/>
      <c r="CK12" s="411"/>
      <c r="CL12" s="411"/>
      <c r="CM12" s="411"/>
      <c r="CN12" s="411"/>
      <c r="CO12" s="411"/>
      <c r="CP12" s="411"/>
      <c r="CQ12" s="411"/>
      <c r="CR12" s="411"/>
      <c r="CS12" s="412"/>
      <c r="CT12" s="447" t="s">
        <v>122</v>
      </c>
      <c r="CU12" s="448"/>
      <c r="CV12" s="448"/>
      <c r="CW12" s="448"/>
      <c r="CX12" s="448"/>
      <c r="CY12" s="448"/>
      <c r="CZ12" s="448"/>
      <c r="DA12" s="449"/>
      <c r="DB12" s="447" t="s">
        <v>122</v>
      </c>
      <c r="DC12" s="448"/>
      <c r="DD12" s="448"/>
      <c r="DE12" s="448"/>
      <c r="DF12" s="448"/>
      <c r="DG12" s="448"/>
      <c r="DH12" s="448"/>
      <c r="DI12" s="449"/>
    </row>
    <row r="13" spans="1:119" ht="18.75" customHeight="1">
      <c r="A13" s="181"/>
      <c r="B13" s="470"/>
      <c r="C13" s="471"/>
      <c r="D13" s="471"/>
      <c r="E13" s="471"/>
      <c r="F13" s="471"/>
      <c r="G13" s="471"/>
      <c r="H13" s="471"/>
      <c r="I13" s="471"/>
      <c r="J13" s="471"/>
      <c r="K13" s="472"/>
      <c r="L13" s="190"/>
      <c r="M13" s="498" t="s">
        <v>130</v>
      </c>
      <c r="N13" s="499"/>
      <c r="O13" s="499"/>
      <c r="P13" s="499"/>
      <c r="Q13" s="500"/>
      <c r="R13" s="491">
        <v>14726</v>
      </c>
      <c r="S13" s="492"/>
      <c r="T13" s="492"/>
      <c r="U13" s="492"/>
      <c r="V13" s="493"/>
      <c r="W13" s="423" t="s">
        <v>131</v>
      </c>
      <c r="X13" s="424"/>
      <c r="Y13" s="424"/>
      <c r="Z13" s="424"/>
      <c r="AA13" s="424"/>
      <c r="AB13" s="414"/>
      <c r="AC13" s="458">
        <v>270</v>
      </c>
      <c r="AD13" s="459"/>
      <c r="AE13" s="459"/>
      <c r="AF13" s="459"/>
      <c r="AG13" s="501"/>
      <c r="AH13" s="458">
        <v>310</v>
      </c>
      <c r="AI13" s="459"/>
      <c r="AJ13" s="459"/>
      <c r="AK13" s="459"/>
      <c r="AL13" s="460"/>
      <c r="AM13" s="436" t="s">
        <v>132</v>
      </c>
      <c r="AN13" s="437"/>
      <c r="AO13" s="437"/>
      <c r="AP13" s="437"/>
      <c r="AQ13" s="437"/>
      <c r="AR13" s="437"/>
      <c r="AS13" s="437"/>
      <c r="AT13" s="438"/>
      <c r="AU13" s="439" t="s">
        <v>114</v>
      </c>
      <c r="AV13" s="440"/>
      <c r="AW13" s="440"/>
      <c r="AX13" s="440"/>
      <c r="AY13" s="441" t="s">
        <v>133</v>
      </c>
      <c r="AZ13" s="442"/>
      <c r="BA13" s="442"/>
      <c r="BB13" s="442"/>
      <c r="BC13" s="442"/>
      <c r="BD13" s="442"/>
      <c r="BE13" s="442"/>
      <c r="BF13" s="442"/>
      <c r="BG13" s="442"/>
      <c r="BH13" s="442"/>
      <c r="BI13" s="442"/>
      <c r="BJ13" s="442"/>
      <c r="BK13" s="442"/>
      <c r="BL13" s="442"/>
      <c r="BM13" s="443"/>
      <c r="BN13" s="407">
        <v>-352842</v>
      </c>
      <c r="BO13" s="408"/>
      <c r="BP13" s="408"/>
      <c r="BQ13" s="408"/>
      <c r="BR13" s="408"/>
      <c r="BS13" s="408"/>
      <c r="BT13" s="408"/>
      <c r="BU13" s="409"/>
      <c r="BV13" s="407">
        <v>140594</v>
      </c>
      <c r="BW13" s="408"/>
      <c r="BX13" s="408"/>
      <c r="BY13" s="408"/>
      <c r="BZ13" s="408"/>
      <c r="CA13" s="408"/>
      <c r="CB13" s="408"/>
      <c r="CC13" s="409"/>
      <c r="CD13" s="410" t="s">
        <v>134</v>
      </c>
      <c r="CE13" s="411"/>
      <c r="CF13" s="411"/>
      <c r="CG13" s="411"/>
      <c r="CH13" s="411"/>
      <c r="CI13" s="411"/>
      <c r="CJ13" s="411"/>
      <c r="CK13" s="411"/>
      <c r="CL13" s="411"/>
      <c r="CM13" s="411"/>
      <c r="CN13" s="411"/>
      <c r="CO13" s="411"/>
      <c r="CP13" s="411"/>
      <c r="CQ13" s="411"/>
      <c r="CR13" s="411"/>
      <c r="CS13" s="412"/>
      <c r="CT13" s="404">
        <v>7.7</v>
      </c>
      <c r="CU13" s="405"/>
      <c r="CV13" s="405"/>
      <c r="CW13" s="405"/>
      <c r="CX13" s="405"/>
      <c r="CY13" s="405"/>
      <c r="CZ13" s="405"/>
      <c r="DA13" s="406"/>
      <c r="DB13" s="404">
        <v>8.1999999999999993</v>
      </c>
      <c r="DC13" s="405"/>
      <c r="DD13" s="405"/>
      <c r="DE13" s="405"/>
      <c r="DF13" s="405"/>
      <c r="DG13" s="405"/>
      <c r="DH13" s="405"/>
      <c r="DI13" s="406"/>
    </row>
    <row r="14" spans="1:119" ht="18.75" customHeight="1" thickBot="1">
      <c r="A14" s="181"/>
      <c r="B14" s="470"/>
      <c r="C14" s="471"/>
      <c r="D14" s="471"/>
      <c r="E14" s="471"/>
      <c r="F14" s="471"/>
      <c r="G14" s="471"/>
      <c r="H14" s="471"/>
      <c r="I14" s="471"/>
      <c r="J14" s="471"/>
      <c r="K14" s="472"/>
      <c r="L14" s="488" t="s">
        <v>135</v>
      </c>
      <c r="M14" s="489"/>
      <c r="N14" s="489"/>
      <c r="O14" s="489"/>
      <c r="P14" s="489"/>
      <c r="Q14" s="490"/>
      <c r="R14" s="491">
        <v>15172</v>
      </c>
      <c r="S14" s="492"/>
      <c r="T14" s="492"/>
      <c r="U14" s="492"/>
      <c r="V14" s="493"/>
      <c r="W14" s="397"/>
      <c r="X14" s="398"/>
      <c r="Y14" s="398"/>
      <c r="Z14" s="398"/>
      <c r="AA14" s="398"/>
      <c r="AB14" s="387"/>
      <c r="AC14" s="494">
        <v>4.0999999999999996</v>
      </c>
      <c r="AD14" s="495"/>
      <c r="AE14" s="495"/>
      <c r="AF14" s="495"/>
      <c r="AG14" s="496"/>
      <c r="AH14" s="494">
        <v>4.4000000000000004</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136</v>
      </c>
      <c r="CE14" s="503"/>
      <c r="CF14" s="503"/>
      <c r="CG14" s="503"/>
      <c r="CH14" s="503"/>
      <c r="CI14" s="503"/>
      <c r="CJ14" s="503"/>
      <c r="CK14" s="503"/>
      <c r="CL14" s="503"/>
      <c r="CM14" s="503"/>
      <c r="CN14" s="503"/>
      <c r="CO14" s="503"/>
      <c r="CP14" s="503"/>
      <c r="CQ14" s="503"/>
      <c r="CR14" s="503"/>
      <c r="CS14" s="504"/>
      <c r="CT14" s="505" t="s">
        <v>122</v>
      </c>
      <c r="CU14" s="506"/>
      <c r="CV14" s="506"/>
      <c r="CW14" s="506"/>
      <c r="CX14" s="506"/>
      <c r="CY14" s="506"/>
      <c r="CZ14" s="506"/>
      <c r="DA14" s="507"/>
      <c r="DB14" s="505" t="s">
        <v>122</v>
      </c>
      <c r="DC14" s="506"/>
      <c r="DD14" s="506"/>
      <c r="DE14" s="506"/>
      <c r="DF14" s="506"/>
      <c r="DG14" s="506"/>
      <c r="DH14" s="506"/>
      <c r="DI14" s="507"/>
    </row>
    <row r="15" spans="1:119" ht="18.75" customHeight="1">
      <c r="A15" s="181"/>
      <c r="B15" s="470"/>
      <c r="C15" s="471"/>
      <c r="D15" s="471"/>
      <c r="E15" s="471"/>
      <c r="F15" s="471"/>
      <c r="G15" s="471"/>
      <c r="H15" s="471"/>
      <c r="I15" s="471"/>
      <c r="J15" s="471"/>
      <c r="K15" s="472"/>
      <c r="L15" s="190"/>
      <c r="M15" s="498" t="s">
        <v>130</v>
      </c>
      <c r="N15" s="499"/>
      <c r="O15" s="499"/>
      <c r="P15" s="499"/>
      <c r="Q15" s="500"/>
      <c r="R15" s="491">
        <v>14939</v>
      </c>
      <c r="S15" s="492"/>
      <c r="T15" s="492"/>
      <c r="U15" s="492"/>
      <c r="V15" s="493"/>
      <c r="W15" s="423" t="s">
        <v>137</v>
      </c>
      <c r="X15" s="424"/>
      <c r="Y15" s="424"/>
      <c r="Z15" s="424"/>
      <c r="AA15" s="424"/>
      <c r="AB15" s="414"/>
      <c r="AC15" s="458">
        <v>2250</v>
      </c>
      <c r="AD15" s="459"/>
      <c r="AE15" s="459"/>
      <c r="AF15" s="459"/>
      <c r="AG15" s="501"/>
      <c r="AH15" s="458">
        <v>2412</v>
      </c>
      <c r="AI15" s="459"/>
      <c r="AJ15" s="459"/>
      <c r="AK15" s="459"/>
      <c r="AL15" s="460"/>
      <c r="AM15" s="436"/>
      <c r="AN15" s="437"/>
      <c r="AO15" s="437"/>
      <c r="AP15" s="437"/>
      <c r="AQ15" s="437"/>
      <c r="AR15" s="437"/>
      <c r="AS15" s="437"/>
      <c r="AT15" s="438"/>
      <c r="AU15" s="439"/>
      <c r="AV15" s="440"/>
      <c r="AW15" s="440"/>
      <c r="AX15" s="440"/>
      <c r="AY15" s="367" t="s">
        <v>138</v>
      </c>
      <c r="AZ15" s="368"/>
      <c r="BA15" s="368"/>
      <c r="BB15" s="368"/>
      <c r="BC15" s="368"/>
      <c r="BD15" s="368"/>
      <c r="BE15" s="368"/>
      <c r="BF15" s="368"/>
      <c r="BG15" s="368"/>
      <c r="BH15" s="368"/>
      <c r="BI15" s="368"/>
      <c r="BJ15" s="368"/>
      <c r="BK15" s="368"/>
      <c r="BL15" s="368"/>
      <c r="BM15" s="369"/>
      <c r="BN15" s="370">
        <v>1911942</v>
      </c>
      <c r="BO15" s="371"/>
      <c r="BP15" s="371"/>
      <c r="BQ15" s="371"/>
      <c r="BR15" s="371"/>
      <c r="BS15" s="371"/>
      <c r="BT15" s="371"/>
      <c r="BU15" s="372"/>
      <c r="BV15" s="370">
        <v>1876600</v>
      </c>
      <c r="BW15" s="371"/>
      <c r="BX15" s="371"/>
      <c r="BY15" s="371"/>
      <c r="BZ15" s="371"/>
      <c r="CA15" s="371"/>
      <c r="CB15" s="371"/>
      <c r="CC15" s="372"/>
      <c r="CD15" s="508" t="s">
        <v>139</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c r="A16" s="181"/>
      <c r="B16" s="470"/>
      <c r="C16" s="471"/>
      <c r="D16" s="471"/>
      <c r="E16" s="471"/>
      <c r="F16" s="471"/>
      <c r="G16" s="471"/>
      <c r="H16" s="471"/>
      <c r="I16" s="471"/>
      <c r="J16" s="471"/>
      <c r="K16" s="472"/>
      <c r="L16" s="488" t="s">
        <v>140</v>
      </c>
      <c r="M16" s="511"/>
      <c r="N16" s="511"/>
      <c r="O16" s="511"/>
      <c r="P16" s="511"/>
      <c r="Q16" s="512"/>
      <c r="R16" s="513" t="s">
        <v>141</v>
      </c>
      <c r="S16" s="514"/>
      <c r="T16" s="514"/>
      <c r="U16" s="514"/>
      <c r="V16" s="515"/>
      <c r="W16" s="397"/>
      <c r="X16" s="398"/>
      <c r="Y16" s="398"/>
      <c r="Z16" s="398"/>
      <c r="AA16" s="398"/>
      <c r="AB16" s="387"/>
      <c r="AC16" s="494">
        <v>34</v>
      </c>
      <c r="AD16" s="495"/>
      <c r="AE16" s="495"/>
      <c r="AF16" s="495"/>
      <c r="AG16" s="496"/>
      <c r="AH16" s="494">
        <v>34.299999999999997</v>
      </c>
      <c r="AI16" s="495"/>
      <c r="AJ16" s="495"/>
      <c r="AK16" s="495"/>
      <c r="AL16" s="497"/>
      <c r="AM16" s="436"/>
      <c r="AN16" s="437"/>
      <c r="AO16" s="437"/>
      <c r="AP16" s="437"/>
      <c r="AQ16" s="437"/>
      <c r="AR16" s="437"/>
      <c r="AS16" s="437"/>
      <c r="AT16" s="438"/>
      <c r="AU16" s="439"/>
      <c r="AV16" s="440"/>
      <c r="AW16" s="440"/>
      <c r="AX16" s="440"/>
      <c r="AY16" s="441" t="s">
        <v>142</v>
      </c>
      <c r="AZ16" s="442"/>
      <c r="BA16" s="442"/>
      <c r="BB16" s="442"/>
      <c r="BC16" s="442"/>
      <c r="BD16" s="442"/>
      <c r="BE16" s="442"/>
      <c r="BF16" s="442"/>
      <c r="BG16" s="442"/>
      <c r="BH16" s="442"/>
      <c r="BI16" s="442"/>
      <c r="BJ16" s="442"/>
      <c r="BK16" s="442"/>
      <c r="BL16" s="442"/>
      <c r="BM16" s="443"/>
      <c r="BN16" s="407">
        <v>4646410</v>
      </c>
      <c r="BO16" s="408"/>
      <c r="BP16" s="408"/>
      <c r="BQ16" s="408"/>
      <c r="BR16" s="408"/>
      <c r="BS16" s="408"/>
      <c r="BT16" s="408"/>
      <c r="BU16" s="409"/>
      <c r="BV16" s="407">
        <v>4427366</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c r="A17" s="181"/>
      <c r="B17" s="473"/>
      <c r="C17" s="474"/>
      <c r="D17" s="474"/>
      <c r="E17" s="474"/>
      <c r="F17" s="474"/>
      <c r="G17" s="474"/>
      <c r="H17" s="474"/>
      <c r="I17" s="474"/>
      <c r="J17" s="474"/>
      <c r="K17" s="475"/>
      <c r="L17" s="195"/>
      <c r="M17" s="518" t="s">
        <v>143</v>
      </c>
      <c r="N17" s="519"/>
      <c r="O17" s="519"/>
      <c r="P17" s="519"/>
      <c r="Q17" s="520"/>
      <c r="R17" s="513" t="s">
        <v>144</v>
      </c>
      <c r="S17" s="514"/>
      <c r="T17" s="514"/>
      <c r="U17" s="514"/>
      <c r="V17" s="515"/>
      <c r="W17" s="423" t="s">
        <v>145</v>
      </c>
      <c r="X17" s="424"/>
      <c r="Y17" s="424"/>
      <c r="Z17" s="424"/>
      <c r="AA17" s="424"/>
      <c r="AB17" s="414"/>
      <c r="AC17" s="458">
        <v>4097</v>
      </c>
      <c r="AD17" s="459"/>
      <c r="AE17" s="459"/>
      <c r="AF17" s="459"/>
      <c r="AG17" s="501"/>
      <c r="AH17" s="458">
        <v>4303</v>
      </c>
      <c r="AI17" s="459"/>
      <c r="AJ17" s="459"/>
      <c r="AK17" s="459"/>
      <c r="AL17" s="460"/>
      <c r="AM17" s="436"/>
      <c r="AN17" s="437"/>
      <c r="AO17" s="437"/>
      <c r="AP17" s="437"/>
      <c r="AQ17" s="437"/>
      <c r="AR17" s="437"/>
      <c r="AS17" s="437"/>
      <c r="AT17" s="438"/>
      <c r="AU17" s="439"/>
      <c r="AV17" s="440"/>
      <c r="AW17" s="440"/>
      <c r="AX17" s="440"/>
      <c r="AY17" s="441" t="s">
        <v>146</v>
      </c>
      <c r="AZ17" s="442"/>
      <c r="BA17" s="442"/>
      <c r="BB17" s="442"/>
      <c r="BC17" s="442"/>
      <c r="BD17" s="442"/>
      <c r="BE17" s="442"/>
      <c r="BF17" s="442"/>
      <c r="BG17" s="442"/>
      <c r="BH17" s="442"/>
      <c r="BI17" s="442"/>
      <c r="BJ17" s="442"/>
      <c r="BK17" s="442"/>
      <c r="BL17" s="442"/>
      <c r="BM17" s="443"/>
      <c r="BN17" s="407">
        <v>2407679</v>
      </c>
      <c r="BO17" s="408"/>
      <c r="BP17" s="408"/>
      <c r="BQ17" s="408"/>
      <c r="BR17" s="408"/>
      <c r="BS17" s="408"/>
      <c r="BT17" s="408"/>
      <c r="BU17" s="409"/>
      <c r="BV17" s="407">
        <v>2369505</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c r="A18" s="181"/>
      <c r="B18" s="529" t="s">
        <v>147</v>
      </c>
      <c r="C18" s="450"/>
      <c r="D18" s="450"/>
      <c r="E18" s="530"/>
      <c r="F18" s="530"/>
      <c r="G18" s="530"/>
      <c r="H18" s="530"/>
      <c r="I18" s="530"/>
      <c r="J18" s="530"/>
      <c r="K18" s="530"/>
      <c r="L18" s="531">
        <v>35.6</v>
      </c>
      <c r="M18" s="531"/>
      <c r="N18" s="531"/>
      <c r="O18" s="531"/>
      <c r="P18" s="531"/>
      <c r="Q18" s="531"/>
      <c r="R18" s="532"/>
      <c r="S18" s="532"/>
      <c r="T18" s="532"/>
      <c r="U18" s="532"/>
      <c r="V18" s="533"/>
      <c r="W18" s="425"/>
      <c r="X18" s="426"/>
      <c r="Y18" s="426"/>
      <c r="Z18" s="426"/>
      <c r="AA18" s="426"/>
      <c r="AB18" s="417"/>
      <c r="AC18" s="534">
        <v>61.9</v>
      </c>
      <c r="AD18" s="535"/>
      <c r="AE18" s="535"/>
      <c r="AF18" s="535"/>
      <c r="AG18" s="536"/>
      <c r="AH18" s="534">
        <v>61.3</v>
      </c>
      <c r="AI18" s="535"/>
      <c r="AJ18" s="535"/>
      <c r="AK18" s="535"/>
      <c r="AL18" s="537"/>
      <c r="AM18" s="436"/>
      <c r="AN18" s="437"/>
      <c r="AO18" s="437"/>
      <c r="AP18" s="437"/>
      <c r="AQ18" s="437"/>
      <c r="AR18" s="437"/>
      <c r="AS18" s="437"/>
      <c r="AT18" s="438"/>
      <c r="AU18" s="439"/>
      <c r="AV18" s="440"/>
      <c r="AW18" s="440"/>
      <c r="AX18" s="440"/>
      <c r="AY18" s="441" t="s">
        <v>148</v>
      </c>
      <c r="AZ18" s="442"/>
      <c r="BA18" s="442"/>
      <c r="BB18" s="442"/>
      <c r="BC18" s="442"/>
      <c r="BD18" s="442"/>
      <c r="BE18" s="442"/>
      <c r="BF18" s="442"/>
      <c r="BG18" s="442"/>
      <c r="BH18" s="442"/>
      <c r="BI18" s="442"/>
      <c r="BJ18" s="442"/>
      <c r="BK18" s="442"/>
      <c r="BL18" s="442"/>
      <c r="BM18" s="443"/>
      <c r="BN18" s="407">
        <v>4939379</v>
      </c>
      <c r="BO18" s="408"/>
      <c r="BP18" s="408"/>
      <c r="BQ18" s="408"/>
      <c r="BR18" s="408"/>
      <c r="BS18" s="408"/>
      <c r="BT18" s="408"/>
      <c r="BU18" s="409"/>
      <c r="BV18" s="407">
        <v>4631652</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c r="A19" s="181"/>
      <c r="B19" s="529" t="s">
        <v>149</v>
      </c>
      <c r="C19" s="450"/>
      <c r="D19" s="450"/>
      <c r="E19" s="530"/>
      <c r="F19" s="530"/>
      <c r="G19" s="530"/>
      <c r="H19" s="530"/>
      <c r="I19" s="530"/>
      <c r="J19" s="530"/>
      <c r="K19" s="530"/>
      <c r="L19" s="538">
        <v>424</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150</v>
      </c>
      <c r="AZ19" s="442"/>
      <c r="BA19" s="442"/>
      <c r="BB19" s="442"/>
      <c r="BC19" s="442"/>
      <c r="BD19" s="442"/>
      <c r="BE19" s="442"/>
      <c r="BF19" s="442"/>
      <c r="BG19" s="442"/>
      <c r="BH19" s="442"/>
      <c r="BI19" s="442"/>
      <c r="BJ19" s="442"/>
      <c r="BK19" s="442"/>
      <c r="BL19" s="442"/>
      <c r="BM19" s="443"/>
      <c r="BN19" s="407">
        <v>6415299</v>
      </c>
      <c r="BO19" s="408"/>
      <c r="BP19" s="408"/>
      <c r="BQ19" s="408"/>
      <c r="BR19" s="408"/>
      <c r="BS19" s="408"/>
      <c r="BT19" s="408"/>
      <c r="BU19" s="409"/>
      <c r="BV19" s="407">
        <v>6110775</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c r="A20" s="181"/>
      <c r="B20" s="529" t="s">
        <v>151</v>
      </c>
      <c r="C20" s="450"/>
      <c r="D20" s="450"/>
      <c r="E20" s="530"/>
      <c r="F20" s="530"/>
      <c r="G20" s="530"/>
      <c r="H20" s="530"/>
      <c r="I20" s="530"/>
      <c r="J20" s="530"/>
      <c r="K20" s="530"/>
      <c r="L20" s="538">
        <v>6263</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c r="A21" s="181"/>
      <c r="B21" s="547" t="s">
        <v>152</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c r="A22" s="181"/>
      <c r="B22" s="577" t="s">
        <v>153</v>
      </c>
      <c r="C22" s="551"/>
      <c r="D22" s="552"/>
      <c r="E22" s="419" t="s">
        <v>1</v>
      </c>
      <c r="F22" s="424"/>
      <c r="G22" s="424"/>
      <c r="H22" s="424"/>
      <c r="I22" s="424"/>
      <c r="J22" s="424"/>
      <c r="K22" s="414"/>
      <c r="L22" s="419" t="s">
        <v>154</v>
      </c>
      <c r="M22" s="424"/>
      <c r="N22" s="424"/>
      <c r="O22" s="424"/>
      <c r="P22" s="414"/>
      <c r="Q22" s="582" t="s">
        <v>155</v>
      </c>
      <c r="R22" s="583"/>
      <c r="S22" s="583"/>
      <c r="T22" s="583"/>
      <c r="U22" s="583"/>
      <c r="V22" s="584"/>
      <c r="W22" s="550" t="s">
        <v>156</v>
      </c>
      <c r="X22" s="551"/>
      <c r="Y22" s="552"/>
      <c r="Z22" s="419" t="s">
        <v>1</v>
      </c>
      <c r="AA22" s="424"/>
      <c r="AB22" s="424"/>
      <c r="AC22" s="424"/>
      <c r="AD22" s="424"/>
      <c r="AE22" s="424"/>
      <c r="AF22" s="424"/>
      <c r="AG22" s="414"/>
      <c r="AH22" s="588" t="s">
        <v>157</v>
      </c>
      <c r="AI22" s="424"/>
      <c r="AJ22" s="424"/>
      <c r="AK22" s="424"/>
      <c r="AL22" s="414"/>
      <c r="AM22" s="588" t="s">
        <v>158</v>
      </c>
      <c r="AN22" s="589"/>
      <c r="AO22" s="589"/>
      <c r="AP22" s="589"/>
      <c r="AQ22" s="589"/>
      <c r="AR22" s="590"/>
      <c r="AS22" s="582" t="s">
        <v>155</v>
      </c>
      <c r="AT22" s="583"/>
      <c r="AU22" s="583"/>
      <c r="AV22" s="583"/>
      <c r="AW22" s="583"/>
      <c r="AX22" s="594"/>
      <c r="AY22" s="367" t="s">
        <v>159</v>
      </c>
      <c r="AZ22" s="368"/>
      <c r="BA22" s="368"/>
      <c r="BB22" s="368"/>
      <c r="BC22" s="368"/>
      <c r="BD22" s="368"/>
      <c r="BE22" s="368"/>
      <c r="BF22" s="368"/>
      <c r="BG22" s="368"/>
      <c r="BH22" s="368"/>
      <c r="BI22" s="368"/>
      <c r="BJ22" s="368"/>
      <c r="BK22" s="368"/>
      <c r="BL22" s="368"/>
      <c r="BM22" s="369"/>
      <c r="BN22" s="370">
        <v>13906943</v>
      </c>
      <c r="BO22" s="371"/>
      <c r="BP22" s="371"/>
      <c r="BQ22" s="371"/>
      <c r="BR22" s="371"/>
      <c r="BS22" s="371"/>
      <c r="BT22" s="371"/>
      <c r="BU22" s="372"/>
      <c r="BV22" s="370">
        <v>13616675</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160</v>
      </c>
      <c r="AZ23" s="442"/>
      <c r="BA23" s="442"/>
      <c r="BB23" s="442"/>
      <c r="BC23" s="442"/>
      <c r="BD23" s="442"/>
      <c r="BE23" s="442"/>
      <c r="BF23" s="442"/>
      <c r="BG23" s="442"/>
      <c r="BH23" s="442"/>
      <c r="BI23" s="442"/>
      <c r="BJ23" s="442"/>
      <c r="BK23" s="442"/>
      <c r="BL23" s="442"/>
      <c r="BM23" s="443"/>
      <c r="BN23" s="407">
        <v>13133489</v>
      </c>
      <c r="BO23" s="408"/>
      <c r="BP23" s="408"/>
      <c r="BQ23" s="408"/>
      <c r="BR23" s="408"/>
      <c r="BS23" s="408"/>
      <c r="BT23" s="408"/>
      <c r="BU23" s="409"/>
      <c r="BV23" s="407">
        <v>13210199</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c r="A24" s="181"/>
      <c r="B24" s="578"/>
      <c r="C24" s="554"/>
      <c r="D24" s="555"/>
      <c r="E24" s="457" t="s">
        <v>161</v>
      </c>
      <c r="F24" s="437"/>
      <c r="G24" s="437"/>
      <c r="H24" s="437"/>
      <c r="I24" s="437"/>
      <c r="J24" s="437"/>
      <c r="K24" s="438"/>
      <c r="L24" s="458">
        <v>1</v>
      </c>
      <c r="M24" s="459"/>
      <c r="N24" s="459"/>
      <c r="O24" s="459"/>
      <c r="P24" s="501"/>
      <c r="Q24" s="458">
        <v>6980</v>
      </c>
      <c r="R24" s="459"/>
      <c r="S24" s="459"/>
      <c r="T24" s="459"/>
      <c r="U24" s="459"/>
      <c r="V24" s="501"/>
      <c r="W24" s="553"/>
      <c r="X24" s="554"/>
      <c r="Y24" s="555"/>
      <c r="Z24" s="457" t="s">
        <v>162</v>
      </c>
      <c r="AA24" s="437"/>
      <c r="AB24" s="437"/>
      <c r="AC24" s="437"/>
      <c r="AD24" s="437"/>
      <c r="AE24" s="437"/>
      <c r="AF24" s="437"/>
      <c r="AG24" s="438"/>
      <c r="AH24" s="458">
        <v>116</v>
      </c>
      <c r="AI24" s="459"/>
      <c r="AJ24" s="459"/>
      <c r="AK24" s="459"/>
      <c r="AL24" s="501"/>
      <c r="AM24" s="458">
        <v>336980</v>
      </c>
      <c r="AN24" s="459"/>
      <c r="AO24" s="459"/>
      <c r="AP24" s="459"/>
      <c r="AQ24" s="459"/>
      <c r="AR24" s="501"/>
      <c r="AS24" s="458">
        <v>2905</v>
      </c>
      <c r="AT24" s="459"/>
      <c r="AU24" s="459"/>
      <c r="AV24" s="459"/>
      <c r="AW24" s="459"/>
      <c r="AX24" s="460"/>
      <c r="AY24" s="523" t="s">
        <v>163</v>
      </c>
      <c r="AZ24" s="524"/>
      <c r="BA24" s="524"/>
      <c r="BB24" s="524"/>
      <c r="BC24" s="524"/>
      <c r="BD24" s="524"/>
      <c r="BE24" s="524"/>
      <c r="BF24" s="524"/>
      <c r="BG24" s="524"/>
      <c r="BH24" s="524"/>
      <c r="BI24" s="524"/>
      <c r="BJ24" s="524"/>
      <c r="BK24" s="524"/>
      <c r="BL24" s="524"/>
      <c r="BM24" s="525"/>
      <c r="BN24" s="407">
        <v>11259032</v>
      </c>
      <c r="BO24" s="408"/>
      <c r="BP24" s="408"/>
      <c r="BQ24" s="408"/>
      <c r="BR24" s="408"/>
      <c r="BS24" s="408"/>
      <c r="BT24" s="408"/>
      <c r="BU24" s="409"/>
      <c r="BV24" s="407">
        <v>10710181</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c r="A25" s="181"/>
      <c r="B25" s="578"/>
      <c r="C25" s="554"/>
      <c r="D25" s="555"/>
      <c r="E25" s="457" t="s">
        <v>164</v>
      </c>
      <c r="F25" s="437"/>
      <c r="G25" s="437"/>
      <c r="H25" s="437"/>
      <c r="I25" s="437"/>
      <c r="J25" s="437"/>
      <c r="K25" s="438"/>
      <c r="L25" s="458">
        <v>1</v>
      </c>
      <c r="M25" s="459"/>
      <c r="N25" s="459"/>
      <c r="O25" s="459"/>
      <c r="P25" s="501"/>
      <c r="Q25" s="458">
        <v>6100</v>
      </c>
      <c r="R25" s="459"/>
      <c r="S25" s="459"/>
      <c r="T25" s="459"/>
      <c r="U25" s="459"/>
      <c r="V25" s="501"/>
      <c r="W25" s="553"/>
      <c r="X25" s="554"/>
      <c r="Y25" s="555"/>
      <c r="Z25" s="457" t="s">
        <v>165</v>
      </c>
      <c r="AA25" s="437"/>
      <c r="AB25" s="437"/>
      <c r="AC25" s="437"/>
      <c r="AD25" s="437"/>
      <c r="AE25" s="437"/>
      <c r="AF25" s="437"/>
      <c r="AG25" s="438"/>
      <c r="AH25" s="458" t="s">
        <v>122</v>
      </c>
      <c r="AI25" s="459"/>
      <c r="AJ25" s="459"/>
      <c r="AK25" s="459"/>
      <c r="AL25" s="501"/>
      <c r="AM25" s="458" t="s">
        <v>122</v>
      </c>
      <c r="AN25" s="459"/>
      <c r="AO25" s="459"/>
      <c r="AP25" s="459"/>
      <c r="AQ25" s="459"/>
      <c r="AR25" s="501"/>
      <c r="AS25" s="458" t="s">
        <v>122</v>
      </c>
      <c r="AT25" s="459"/>
      <c r="AU25" s="459"/>
      <c r="AV25" s="459"/>
      <c r="AW25" s="459"/>
      <c r="AX25" s="460"/>
      <c r="AY25" s="367" t="s">
        <v>166</v>
      </c>
      <c r="AZ25" s="368"/>
      <c r="BA25" s="368"/>
      <c r="BB25" s="368"/>
      <c r="BC25" s="368"/>
      <c r="BD25" s="368"/>
      <c r="BE25" s="368"/>
      <c r="BF25" s="368"/>
      <c r="BG25" s="368"/>
      <c r="BH25" s="368"/>
      <c r="BI25" s="368"/>
      <c r="BJ25" s="368"/>
      <c r="BK25" s="368"/>
      <c r="BL25" s="368"/>
      <c r="BM25" s="369"/>
      <c r="BN25" s="370">
        <v>1132935</v>
      </c>
      <c r="BO25" s="371"/>
      <c r="BP25" s="371"/>
      <c r="BQ25" s="371"/>
      <c r="BR25" s="371"/>
      <c r="BS25" s="371"/>
      <c r="BT25" s="371"/>
      <c r="BU25" s="372"/>
      <c r="BV25" s="370">
        <v>577394</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c r="A26" s="181"/>
      <c r="B26" s="578"/>
      <c r="C26" s="554"/>
      <c r="D26" s="555"/>
      <c r="E26" s="457" t="s">
        <v>167</v>
      </c>
      <c r="F26" s="437"/>
      <c r="G26" s="437"/>
      <c r="H26" s="437"/>
      <c r="I26" s="437"/>
      <c r="J26" s="437"/>
      <c r="K26" s="438"/>
      <c r="L26" s="458">
        <v>1</v>
      </c>
      <c r="M26" s="459"/>
      <c r="N26" s="459"/>
      <c r="O26" s="459"/>
      <c r="P26" s="501"/>
      <c r="Q26" s="458">
        <v>5580</v>
      </c>
      <c r="R26" s="459"/>
      <c r="S26" s="459"/>
      <c r="T26" s="459"/>
      <c r="U26" s="459"/>
      <c r="V26" s="501"/>
      <c r="W26" s="553"/>
      <c r="X26" s="554"/>
      <c r="Y26" s="555"/>
      <c r="Z26" s="457" t="s">
        <v>168</v>
      </c>
      <c r="AA26" s="559"/>
      <c r="AB26" s="559"/>
      <c r="AC26" s="559"/>
      <c r="AD26" s="559"/>
      <c r="AE26" s="559"/>
      <c r="AF26" s="559"/>
      <c r="AG26" s="560"/>
      <c r="AH26" s="458">
        <v>1</v>
      </c>
      <c r="AI26" s="459"/>
      <c r="AJ26" s="459"/>
      <c r="AK26" s="459"/>
      <c r="AL26" s="501"/>
      <c r="AM26" s="458" t="s">
        <v>169</v>
      </c>
      <c r="AN26" s="459"/>
      <c r="AO26" s="459"/>
      <c r="AP26" s="459"/>
      <c r="AQ26" s="459"/>
      <c r="AR26" s="501"/>
      <c r="AS26" s="458" t="s">
        <v>169</v>
      </c>
      <c r="AT26" s="459"/>
      <c r="AU26" s="459"/>
      <c r="AV26" s="459"/>
      <c r="AW26" s="459"/>
      <c r="AX26" s="460"/>
      <c r="AY26" s="410" t="s">
        <v>170</v>
      </c>
      <c r="AZ26" s="411"/>
      <c r="BA26" s="411"/>
      <c r="BB26" s="411"/>
      <c r="BC26" s="411"/>
      <c r="BD26" s="411"/>
      <c r="BE26" s="411"/>
      <c r="BF26" s="411"/>
      <c r="BG26" s="411"/>
      <c r="BH26" s="411"/>
      <c r="BI26" s="411"/>
      <c r="BJ26" s="411"/>
      <c r="BK26" s="411"/>
      <c r="BL26" s="411"/>
      <c r="BM26" s="412"/>
      <c r="BN26" s="407" t="s">
        <v>122</v>
      </c>
      <c r="BO26" s="408"/>
      <c r="BP26" s="408"/>
      <c r="BQ26" s="408"/>
      <c r="BR26" s="408"/>
      <c r="BS26" s="408"/>
      <c r="BT26" s="408"/>
      <c r="BU26" s="409"/>
      <c r="BV26" s="407" t="s">
        <v>122</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c r="A27" s="181"/>
      <c r="B27" s="578"/>
      <c r="C27" s="554"/>
      <c r="D27" s="555"/>
      <c r="E27" s="457" t="s">
        <v>171</v>
      </c>
      <c r="F27" s="437"/>
      <c r="G27" s="437"/>
      <c r="H27" s="437"/>
      <c r="I27" s="437"/>
      <c r="J27" s="437"/>
      <c r="K27" s="438"/>
      <c r="L27" s="458">
        <v>1</v>
      </c>
      <c r="M27" s="459"/>
      <c r="N27" s="459"/>
      <c r="O27" s="459"/>
      <c r="P27" s="501"/>
      <c r="Q27" s="458">
        <v>3080</v>
      </c>
      <c r="R27" s="459"/>
      <c r="S27" s="459"/>
      <c r="T27" s="459"/>
      <c r="U27" s="459"/>
      <c r="V27" s="501"/>
      <c r="W27" s="553"/>
      <c r="X27" s="554"/>
      <c r="Y27" s="555"/>
      <c r="Z27" s="457" t="s">
        <v>172</v>
      </c>
      <c r="AA27" s="437"/>
      <c r="AB27" s="437"/>
      <c r="AC27" s="437"/>
      <c r="AD27" s="437"/>
      <c r="AE27" s="437"/>
      <c r="AF27" s="437"/>
      <c r="AG27" s="438"/>
      <c r="AH27" s="458">
        <v>1</v>
      </c>
      <c r="AI27" s="459"/>
      <c r="AJ27" s="459"/>
      <c r="AK27" s="459"/>
      <c r="AL27" s="501"/>
      <c r="AM27" s="458" t="s">
        <v>169</v>
      </c>
      <c r="AN27" s="459"/>
      <c r="AO27" s="459"/>
      <c r="AP27" s="459"/>
      <c r="AQ27" s="459"/>
      <c r="AR27" s="501"/>
      <c r="AS27" s="458" t="s">
        <v>169</v>
      </c>
      <c r="AT27" s="459"/>
      <c r="AU27" s="459"/>
      <c r="AV27" s="459"/>
      <c r="AW27" s="459"/>
      <c r="AX27" s="460"/>
      <c r="AY27" s="502" t="s">
        <v>173</v>
      </c>
      <c r="AZ27" s="503"/>
      <c r="BA27" s="503"/>
      <c r="BB27" s="503"/>
      <c r="BC27" s="503"/>
      <c r="BD27" s="503"/>
      <c r="BE27" s="503"/>
      <c r="BF27" s="503"/>
      <c r="BG27" s="503"/>
      <c r="BH27" s="503"/>
      <c r="BI27" s="503"/>
      <c r="BJ27" s="503"/>
      <c r="BK27" s="503"/>
      <c r="BL27" s="503"/>
      <c r="BM27" s="504"/>
      <c r="BN27" s="526" t="s">
        <v>122</v>
      </c>
      <c r="BO27" s="527"/>
      <c r="BP27" s="527"/>
      <c r="BQ27" s="527"/>
      <c r="BR27" s="527"/>
      <c r="BS27" s="527"/>
      <c r="BT27" s="527"/>
      <c r="BU27" s="528"/>
      <c r="BV27" s="526" t="s">
        <v>122</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c r="A28" s="181"/>
      <c r="B28" s="578"/>
      <c r="C28" s="554"/>
      <c r="D28" s="555"/>
      <c r="E28" s="457" t="s">
        <v>174</v>
      </c>
      <c r="F28" s="437"/>
      <c r="G28" s="437"/>
      <c r="H28" s="437"/>
      <c r="I28" s="437"/>
      <c r="J28" s="437"/>
      <c r="K28" s="438"/>
      <c r="L28" s="458">
        <v>1</v>
      </c>
      <c r="M28" s="459"/>
      <c r="N28" s="459"/>
      <c r="O28" s="459"/>
      <c r="P28" s="501"/>
      <c r="Q28" s="458">
        <v>2580</v>
      </c>
      <c r="R28" s="459"/>
      <c r="S28" s="459"/>
      <c r="T28" s="459"/>
      <c r="U28" s="459"/>
      <c r="V28" s="501"/>
      <c r="W28" s="553"/>
      <c r="X28" s="554"/>
      <c r="Y28" s="555"/>
      <c r="Z28" s="457" t="s">
        <v>175</v>
      </c>
      <c r="AA28" s="437"/>
      <c r="AB28" s="437"/>
      <c r="AC28" s="437"/>
      <c r="AD28" s="437"/>
      <c r="AE28" s="437"/>
      <c r="AF28" s="437"/>
      <c r="AG28" s="438"/>
      <c r="AH28" s="458" t="s">
        <v>122</v>
      </c>
      <c r="AI28" s="459"/>
      <c r="AJ28" s="459"/>
      <c r="AK28" s="459"/>
      <c r="AL28" s="501"/>
      <c r="AM28" s="458" t="s">
        <v>122</v>
      </c>
      <c r="AN28" s="459"/>
      <c r="AO28" s="459"/>
      <c r="AP28" s="459"/>
      <c r="AQ28" s="459"/>
      <c r="AR28" s="501"/>
      <c r="AS28" s="458" t="s">
        <v>122</v>
      </c>
      <c r="AT28" s="459"/>
      <c r="AU28" s="459"/>
      <c r="AV28" s="459"/>
      <c r="AW28" s="459"/>
      <c r="AX28" s="460"/>
      <c r="AY28" s="561" t="s">
        <v>176</v>
      </c>
      <c r="AZ28" s="562"/>
      <c r="BA28" s="562"/>
      <c r="BB28" s="563"/>
      <c r="BC28" s="367" t="s">
        <v>46</v>
      </c>
      <c r="BD28" s="368"/>
      <c r="BE28" s="368"/>
      <c r="BF28" s="368"/>
      <c r="BG28" s="368"/>
      <c r="BH28" s="368"/>
      <c r="BI28" s="368"/>
      <c r="BJ28" s="368"/>
      <c r="BK28" s="368"/>
      <c r="BL28" s="368"/>
      <c r="BM28" s="369"/>
      <c r="BN28" s="370">
        <v>1699337</v>
      </c>
      <c r="BO28" s="371"/>
      <c r="BP28" s="371"/>
      <c r="BQ28" s="371"/>
      <c r="BR28" s="371"/>
      <c r="BS28" s="371"/>
      <c r="BT28" s="371"/>
      <c r="BU28" s="372"/>
      <c r="BV28" s="370">
        <v>1338379</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c r="A29" s="181"/>
      <c r="B29" s="578"/>
      <c r="C29" s="554"/>
      <c r="D29" s="555"/>
      <c r="E29" s="457" t="s">
        <v>177</v>
      </c>
      <c r="F29" s="437"/>
      <c r="G29" s="437"/>
      <c r="H29" s="437"/>
      <c r="I29" s="437"/>
      <c r="J29" s="437"/>
      <c r="K29" s="438"/>
      <c r="L29" s="458">
        <v>11</v>
      </c>
      <c r="M29" s="459"/>
      <c r="N29" s="459"/>
      <c r="O29" s="459"/>
      <c r="P29" s="501"/>
      <c r="Q29" s="458">
        <v>2430</v>
      </c>
      <c r="R29" s="459"/>
      <c r="S29" s="459"/>
      <c r="T29" s="459"/>
      <c r="U29" s="459"/>
      <c r="V29" s="501"/>
      <c r="W29" s="556"/>
      <c r="X29" s="557"/>
      <c r="Y29" s="558"/>
      <c r="Z29" s="457" t="s">
        <v>178</v>
      </c>
      <c r="AA29" s="437"/>
      <c r="AB29" s="437"/>
      <c r="AC29" s="437"/>
      <c r="AD29" s="437"/>
      <c r="AE29" s="437"/>
      <c r="AF29" s="437"/>
      <c r="AG29" s="438"/>
      <c r="AH29" s="458">
        <v>117</v>
      </c>
      <c r="AI29" s="459"/>
      <c r="AJ29" s="459"/>
      <c r="AK29" s="459"/>
      <c r="AL29" s="501"/>
      <c r="AM29" s="458">
        <v>339532</v>
      </c>
      <c r="AN29" s="459"/>
      <c r="AO29" s="459"/>
      <c r="AP29" s="459"/>
      <c r="AQ29" s="459"/>
      <c r="AR29" s="501"/>
      <c r="AS29" s="458">
        <v>2902</v>
      </c>
      <c r="AT29" s="459"/>
      <c r="AU29" s="459"/>
      <c r="AV29" s="459"/>
      <c r="AW29" s="459"/>
      <c r="AX29" s="460"/>
      <c r="AY29" s="564"/>
      <c r="AZ29" s="565"/>
      <c r="BA29" s="565"/>
      <c r="BB29" s="566"/>
      <c r="BC29" s="441" t="s">
        <v>179</v>
      </c>
      <c r="BD29" s="442"/>
      <c r="BE29" s="442"/>
      <c r="BF29" s="442"/>
      <c r="BG29" s="442"/>
      <c r="BH29" s="442"/>
      <c r="BI29" s="442"/>
      <c r="BJ29" s="442"/>
      <c r="BK29" s="442"/>
      <c r="BL29" s="442"/>
      <c r="BM29" s="443"/>
      <c r="BN29" s="407">
        <v>551887</v>
      </c>
      <c r="BO29" s="408"/>
      <c r="BP29" s="408"/>
      <c r="BQ29" s="408"/>
      <c r="BR29" s="408"/>
      <c r="BS29" s="408"/>
      <c r="BT29" s="408"/>
      <c r="BU29" s="409"/>
      <c r="BV29" s="407">
        <v>360884</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180</v>
      </c>
      <c r="X30" s="575"/>
      <c r="Y30" s="575"/>
      <c r="Z30" s="575"/>
      <c r="AA30" s="575"/>
      <c r="AB30" s="575"/>
      <c r="AC30" s="575"/>
      <c r="AD30" s="575"/>
      <c r="AE30" s="575"/>
      <c r="AF30" s="575"/>
      <c r="AG30" s="576"/>
      <c r="AH30" s="534">
        <v>94.1</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48</v>
      </c>
      <c r="BD30" s="524"/>
      <c r="BE30" s="524"/>
      <c r="BF30" s="524"/>
      <c r="BG30" s="524"/>
      <c r="BH30" s="524"/>
      <c r="BI30" s="524"/>
      <c r="BJ30" s="524"/>
      <c r="BK30" s="524"/>
      <c r="BL30" s="524"/>
      <c r="BM30" s="525"/>
      <c r="BN30" s="526">
        <v>5843683</v>
      </c>
      <c r="BO30" s="527"/>
      <c r="BP30" s="527"/>
      <c r="BQ30" s="527"/>
      <c r="BR30" s="527"/>
      <c r="BS30" s="527"/>
      <c r="BT30" s="527"/>
      <c r="BU30" s="528"/>
      <c r="BV30" s="526">
        <v>5691421</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c r="A31" s="181"/>
      <c r="B31" s="203"/>
      <c r="DI31" s="204"/>
    </row>
    <row r="32" spans="1:113" ht="13.5" customHeight="1">
      <c r="A32" s="181"/>
      <c r="B32" s="205"/>
      <c r="C32" s="570" t="s">
        <v>181</v>
      </c>
      <c r="D32" s="570"/>
      <c r="E32" s="570"/>
      <c r="F32" s="570"/>
      <c r="G32" s="570"/>
      <c r="H32" s="570"/>
      <c r="I32" s="570"/>
      <c r="J32" s="570"/>
      <c r="K32" s="570"/>
      <c r="L32" s="570"/>
      <c r="M32" s="570"/>
      <c r="N32" s="570"/>
      <c r="O32" s="570"/>
      <c r="P32" s="570"/>
      <c r="Q32" s="570"/>
      <c r="R32" s="570"/>
      <c r="S32" s="570"/>
      <c r="U32" s="411" t="s">
        <v>182</v>
      </c>
      <c r="V32" s="411"/>
      <c r="W32" s="411"/>
      <c r="X32" s="411"/>
      <c r="Y32" s="411"/>
      <c r="Z32" s="411"/>
      <c r="AA32" s="411"/>
      <c r="AB32" s="411"/>
      <c r="AC32" s="411"/>
      <c r="AD32" s="411"/>
      <c r="AE32" s="411"/>
      <c r="AF32" s="411"/>
      <c r="AG32" s="411"/>
      <c r="AH32" s="411"/>
      <c r="AI32" s="411"/>
      <c r="AJ32" s="411"/>
      <c r="AK32" s="411"/>
      <c r="AM32" s="411" t="s">
        <v>183</v>
      </c>
      <c r="AN32" s="411"/>
      <c r="AO32" s="411"/>
      <c r="AP32" s="411"/>
      <c r="AQ32" s="411"/>
      <c r="AR32" s="411"/>
      <c r="AS32" s="411"/>
      <c r="AT32" s="411"/>
      <c r="AU32" s="411"/>
      <c r="AV32" s="411"/>
      <c r="AW32" s="411"/>
      <c r="AX32" s="411"/>
      <c r="AY32" s="411"/>
      <c r="AZ32" s="411"/>
      <c r="BA32" s="411"/>
      <c r="BB32" s="411"/>
      <c r="BC32" s="411"/>
      <c r="BE32" s="411" t="s">
        <v>184</v>
      </c>
      <c r="BF32" s="411"/>
      <c r="BG32" s="411"/>
      <c r="BH32" s="411"/>
      <c r="BI32" s="411"/>
      <c r="BJ32" s="411"/>
      <c r="BK32" s="411"/>
      <c r="BL32" s="411"/>
      <c r="BM32" s="411"/>
      <c r="BN32" s="411"/>
      <c r="BO32" s="411"/>
      <c r="BP32" s="411"/>
      <c r="BQ32" s="411"/>
      <c r="BR32" s="411"/>
      <c r="BS32" s="411"/>
      <c r="BT32" s="411"/>
      <c r="BU32" s="411"/>
      <c r="BW32" s="411" t="s">
        <v>185</v>
      </c>
      <c r="BX32" s="411"/>
      <c r="BY32" s="411"/>
      <c r="BZ32" s="411"/>
      <c r="CA32" s="411"/>
      <c r="CB32" s="411"/>
      <c r="CC32" s="411"/>
      <c r="CD32" s="411"/>
      <c r="CE32" s="411"/>
      <c r="CF32" s="411"/>
      <c r="CG32" s="411"/>
      <c r="CH32" s="411"/>
      <c r="CI32" s="411"/>
      <c r="CJ32" s="411"/>
      <c r="CK32" s="411"/>
      <c r="CL32" s="411"/>
      <c r="CM32" s="411"/>
      <c r="CO32" s="411" t="s">
        <v>186</v>
      </c>
      <c r="CP32" s="411"/>
      <c r="CQ32" s="411"/>
      <c r="CR32" s="411"/>
      <c r="CS32" s="411"/>
      <c r="CT32" s="411"/>
      <c r="CU32" s="411"/>
      <c r="CV32" s="411"/>
      <c r="CW32" s="411"/>
      <c r="CX32" s="411"/>
      <c r="CY32" s="411"/>
      <c r="CZ32" s="411"/>
      <c r="DA32" s="411"/>
      <c r="DB32" s="411"/>
      <c r="DC32" s="411"/>
      <c r="DD32" s="411"/>
      <c r="DE32" s="411"/>
      <c r="DI32" s="204"/>
    </row>
    <row r="33" spans="1:113" ht="13.5" customHeight="1">
      <c r="A33" s="181"/>
      <c r="B33" s="205"/>
      <c r="C33" s="431" t="s">
        <v>187</v>
      </c>
      <c r="D33" s="431"/>
      <c r="E33" s="396" t="s">
        <v>188</v>
      </c>
      <c r="F33" s="396"/>
      <c r="G33" s="396"/>
      <c r="H33" s="396"/>
      <c r="I33" s="396"/>
      <c r="J33" s="396"/>
      <c r="K33" s="396"/>
      <c r="L33" s="396"/>
      <c r="M33" s="396"/>
      <c r="N33" s="396"/>
      <c r="O33" s="396"/>
      <c r="P33" s="396"/>
      <c r="Q33" s="396"/>
      <c r="R33" s="396"/>
      <c r="S33" s="396"/>
      <c r="T33" s="206"/>
      <c r="U33" s="431" t="s">
        <v>187</v>
      </c>
      <c r="V33" s="431"/>
      <c r="W33" s="396" t="s">
        <v>188</v>
      </c>
      <c r="X33" s="396"/>
      <c r="Y33" s="396"/>
      <c r="Z33" s="396"/>
      <c r="AA33" s="396"/>
      <c r="AB33" s="396"/>
      <c r="AC33" s="396"/>
      <c r="AD33" s="396"/>
      <c r="AE33" s="396"/>
      <c r="AF33" s="396"/>
      <c r="AG33" s="396"/>
      <c r="AH33" s="396"/>
      <c r="AI33" s="396"/>
      <c r="AJ33" s="396"/>
      <c r="AK33" s="396"/>
      <c r="AL33" s="206"/>
      <c r="AM33" s="431" t="s">
        <v>187</v>
      </c>
      <c r="AN33" s="431"/>
      <c r="AO33" s="396" t="s">
        <v>188</v>
      </c>
      <c r="AP33" s="396"/>
      <c r="AQ33" s="396"/>
      <c r="AR33" s="396"/>
      <c r="AS33" s="396"/>
      <c r="AT33" s="396"/>
      <c r="AU33" s="396"/>
      <c r="AV33" s="396"/>
      <c r="AW33" s="396"/>
      <c r="AX33" s="396"/>
      <c r="AY33" s="396"/>
      <c r="AZ33" s="396"/>
      <c r="BA33" s="396"/>
      <c r="BB33" s="396"/>
      <c r="BC33" s="396"/>
      <c r="BD33" s="207"/>
      <c r="BE33" s="396" t="s">
        <v>189</v>
      </c>
      <c r="BF33" s="396"/>
      <c r="BG33" s="396" t="s">
        <v>190</v>
      </c>
      <c r="BH33" s="396"/>
      <c r="BI33" s="396"/>
      <c r="BJ33" s="396"/>
      <c r="BK33" s="396"/>
      <c r="BL33" s="396"/>
      <c r="BM33" s="396"/>
      <c r="BN33" s="396"/>
      <c r="BO33" s="396"/>
      <c r="BP33" s="396"/>
      <c r="BQ33" s="396"/>
      <c r="BR33" s="396"/>
      <c r="BS33" s="396"/>
      <c r="BT33" s="396"/>
      <c r="BU33" s="396"/>
      <c r="BV33" s="207"/>
      <c r="BW33" s="431" t="s">
        <v>189</v>
      </c>
      <c r="BX33" s="431"/>
      <c r="BY33" s="396" t="s">
        <v>191</v>
      </c>
      <c r="BZ33" s="396"/>
      <c r="CA33" s="396"/>
      <c r="CB33" s="396"/>
      <c r="CC33" s="396"/>
      <c r="CD33" s="396"/>
      <c r="CE33" s="396"/>
      <c r="CF33" s="396"/>
      <c r="CG33" s="396"/>
      <c r="CH33" s="396"/>
      <c r="CI33" s="396"/>
      <c r="CJ33" s="396"/>
      <c r="CK33" s="396"/>
      <c r="CL33" s="396"/>
      <c r="CM33" s="396"/>
      <c r="CN33" s="206"/>
      <c r="CO33" s="431" t="s">
        <v>187</v>
      </c>
      <c r="CP33" s="431"/>
      <c r="CQ33" s="396" t="s">
        <v>192</v>
      </c>
      <c r="CR33" s="396"/>
      <c r="CS33" s="396"/>
      <c r="CT33" s="396"/>
      <c r="CU33" s="396"/>
      <c r="CV33" s="396"/>
      <c r="CW33" s="396"/>
      <c r="CX33" s="396"/>
      <c r="CY33" s="396"/>
      <c r="CZ33" s="396"/>
      <c r="DA33" s="396"/>
      <c r="DB33" s="396"/>
      <c r="DC33" s="396"/>
      <c r="DD33" s="396"/>
      <c r="DE33" s="396"/>
      <c r="DF33" s="206"/>
      <c r="DG33" s="596" t="s">
        <v>193</v>
      </c>
      <c r="DH33" s="596"/>
      <c r="DI33" s="208"/>
    </row>
    <row r="34" spans="1:113" ht="32.25" customHeight="1">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6</v>
      </c>
      <c r="V34" s="597"/>
      <c r="W34" s="598" t="str">
        <f>IF('各会計、関係団体の財政状況及び健全化判断比率'!B28="","",'各会計、関係団体の財政状況及び健全化判断比率'!B28)</f>
        <v>国民健康保険事業特別会計</v>
      </c>
      <c r="X34" s="598"/>
      <c r="Y34" s="598"/>
      <c r="Z34" s="598"/>
      <c r="AA34" s="598"/>
      <c r="AB34" s="598"/>
      <c r="AC34" s="598"/>
      <c r="AD34" s="598"/>
      <c r="AE34" s="598"/>
      <c r="AF34" s="598"/>
      <c r="AG34" s="598"/>
      <c r="AH34" s="598"/>
      <c r="AI34" s="598"/>
      <c r="AJ34" s="598"/>
      <c r="AK34" s="598"/>
      <c r="AL34" s="181"/>
      <c r="AM34" s="597">
        <f>IF(AO34="","",MAX(C34:D43,U34:V43)+1)</f>
        <v>8</v>
      </c>
      <c r="AN34" s="597"/>
      <c r="AO34" s="598" t="str">
        <f>IF('各会計、関係団体の財政状況及び健全化判断比率'!B30="","",'各会計、関係団体の財政状況及び健全化判断比率'!B30)</f>
        <v>鞍手町水道事業会計</v>
      </c>
      <c r="AP34" s="598"/>
      <c r="AQ34" s="598"/>
      <c r="AR34" s="598"/>
      <c r="AS34" s="598"/>
      <c r="AT34" s="598"/>
      <c r="AU34" s="598"/>
      <c r="AV34" s="598"/>
      <c r="AW34" s="598"/>
      <c r="AX34" s="598"/>
      <c r="AY34" s="598"/>
      <c r="AZ34" s="598"/>
      <c r="BA34" s="598"/>
      <c r="BB34" s="598"/>
      <c r="BC34" s="598"/>
      <c r="BD34" s="181"/>
      <c r="BE34" s="597" t="str">
        <f>IF(BG34="","",MAX(C34:D43,U34:V43,AM34:AN43)+1)</f>
        <v/>
      </c>
      <c r="BF34" s="597"/>
      <c r="BG34" s="598"/>
      <c r="BH34" s="598"/>
      <c r="BI34" s="598"/>
      <c r="BJ34" s="598"/>
      <c r="BK34" s="598"/>
      <c r="BL34" s="598"/>
      <c r="BM34" s="598"/>
      <c r="BN34" s="598"/>
      <c r="BO34" s="598"/>
      <c r="BP34" s="598"/>
      <c r="BQ34" s="598"/>
      <c r="BR34" s="598"/>
      <c r="BS34" s="598"/>
      <c r="BT34" s="598"/>
      <c r="BU34" s="598"/>
      <c r="BV34" s="181"/>
      <c r="BW34" s="597">
        <f>IF(BY34="","",MAX(C34:D43,U34:V43,AM34:AN43,BE34:BF43)+1)</f>
        <v>10</v>
      </c>
      <c r="BX34" s="597"/>
      <c r="BY34" s="598" t="str">
        <f>IF('各会計、関係団体の財政状況及び健全化判断比率'!B68="","",'各会計、関係団体の財政状況及び健全化判断比率'!B68)</f>
        <v>福岡県後期高齢者医療広域連合(一般会計)</v>
      </c>
      <c r="BZ34" s="598"/>
      <c r="CA34" s="598"/>
      <c r="CB34" s="598"/>
      <c r="CC34" s="598"/>
      <c r="CD34" s="598"/>
      <c r="CE34" s="598"/>
      <c r="CF34" s="598"/>
      <c r="CG34" s="598"/>
      <c r="CH34" s="598"/>
      <c r="CI34" s="598"/>
      <c r="CJ34" s="598"/>
      <c r="CK34" s="598"/>
      <c r="CL34" s="598"/>
      <c r="CM34" s="598"/>
      <c r="CN34" s="181"/>
      <c r="CO34" s="597">
        <f>IF(CQ34="","",MAX(C34:D43,U34:V43,AM34:AN43,BE34:BF43,BW34:BX43)+1)</f>
        <v>20</v>
      </c>
      <c r="CP34" s="597"/>
      <c r="CQ34" s="598" t="str">
        <f>IF('各会計、関係団体の財政状況及び健全化判断比率'!BS7="","",'各会計、関係団体の財政状況及び健全化判断比率'!BS7)</f>
        <v>くらて病院</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〇</v>
      </c>
      <c r="DH34" s="599"/>
      <c r="DI34" s="208"/>
    </row>
    <row r="35" spans="1:113" ht="32.25" customHeight="1">
      <c r="A35" s="181"/>
      <c r="B35" s="205"/>
      <c r="C35" s="597">
        <f>IF(E35="","",C34+1)</f>
        <v>2</v>
      </c>
      <c r="D35" s="597"/>
      <c r="E35" s="598" t="str">
        <f>IF('各会計、関係団体の財政状況及び健全化判断比率'!B8="","",'各会計、関係団体の財政状況及び健全化判断比率'!B8)</f>
        <v>住宅新築資金等特別会計</v>
      </c>
      <c r="F35" s="598"/>
      <c r="G35" s="598"/>
      <c r="H35" s="598"/>
      <c r="I35" s="598"/>
      <c r="J35" s="598"/>
      <c r="K35" s="598"/>
      <c r="L35" s="598"/>
      <c r="M35" s="598"/>
      <c r="N35" s="598"/>
      <c r="O35" s="598"/>
      <c r="P35" s="598"/>
      <c r="Q35" s="598"/>
      <c r="R35" s="598"/>
      <c r="S35" s="598"/>
      <c r="T35" s="181"/>
      <c r="U35" s="597">
        <f>IF(W35="","",U34+1)</f>
        <v>7</v>
      </c>
      <c r="V35" s="597"/>
      <c r="W35" s="598" t="str">
        <f>IF('各会計、関係団体の財政状況及び健全化判断比率'!B29="","",'各会計、関係団体の財政状況及び健全化判断比率'!B29)</f>
        <v>後期高齢者医療特別会計</v>
      </c>
      <c r="X35" s="598"/>
      <c r="Y35" s="598"/>
      <c r="Z35" s="598"/>
      <c r="AA35" s="598"/>
      <c r="AB35" s="598"/>
      <c r="AC35" s="598"/>
      <c r="AD35" s="598"/>
      <c r="AE35" s="598"/>
      <c r="AF35" s="598"/>
      <c r="AG35" s="598"/>
      <c r="AH35" s="598"/>
      <c r="AI35" s="598"/>
      <c r="AJ35" s="598"/>
      <c r="AK35" s="598"/>
      <c r="AL35" s="181"/>
      <c r="AM35" s="597">
        <f t="shared" ref="AM35:AM43" si="0">IF(AO35="","",AM34+1)</f>
        <v>9</v>
      </c>
      <c r="AN35" s="597"/>
      <c r="AO35" s="598" t="str">
        <f>IF('各会計、関係団体の財政状況及び健全化判断比率'!B31="","",'各会計、関係団体の財政状況及び健全化判断比率'!B31)</f>
        <v>鞍手町下水道事業会計</v>
      </c>
      <c r="AP35" s="598"/>
      <c r="AQ35" s="598"/>
      <c r="AR35" s="598"/>
      <c r="AS35" s="598"/>
      <c r="AT35" s="598"/>
      <c r="AU35" s="598"/>
      <c r="AV35" s="598"/>
      <c r="AW35" s="598"/>
      <c r="AX35" s="598"/>
      <c r="AY35" s="598"/>
      <c r="AZ35" s="598"/>
      <c r="BA35" s="598"/>
      <c r="BB35" s="598"/>
      <c r="BC35" s="598"/>
      <c r="BD35" s="181"/>
      <c r="BE35" s="597" t="str">
        <f t="shared" ref="BE35:BE43" si="1">IF(BG35="","",BE34+1)</f>
        <v/>
      </c>
      <c r="BF35" s="597"/>
      <c r="BG35" s="598"/>
      <c r="BH35" s="598"/>
      <c r="BI35" s="598"/>
      <c r="BJ35" s="598"/>
      <c r="BK35" s="598"/>
      <c r="BL35" s="598"/>
      <c r="BM35" s="598"/>
      <c r="BN35" s="598"/>
      <c r="BO35" s="598"/>
      <c r="BP35" s="598"/>
      <c r="BQ35" s="598"/>
      <c r="BR35" s="598"/>
      <c r="BS35" s="598"/>
      <c r="BT35" s="598"/>
      <c r="BU35" s="598"/>
      <c r="BV35" s="181"/>
      <c r="BW35" s="597">
        <f t="shared" ref="BW35:BW43" si="2">IF(BY35="","",BW34+1)</f>
        <v>11</v>
      </c>
      <c r="BX35" s="597"/>
      <c r="BY35" s="598" t="str">
        <f>IF('各会計、関係団体の財政状況及び健全化判断比率'!B69="","",'各会計、関係団体の財政状況及び健全化判断比率'!B69)</f>
        <v>福岡県後期高齢者医療広域連合（後期高齢者医療特別会計)</v>
      </c>
      <c r="BZ35" s="598"/>
      <c r="CA35" s="598"/>
      <c r="CB35" s="598"/>
      <c r="CC35" s="598"/>
      <c r="CD35" s="598"/>
      <c r="CE35" s="598"/>
      <c r="CF35" s="598"/>
      <c r="CG35" s="598"/>
      <c r="CH35" s="598"/>
      <c r="CI35" s="598"/>
      <c r="CJ35" s="598"/>
      <c r="CK35" s="598"/>
      <c r="CL35" s="598"/>
      <c r="CM35" s="598"/>
      <c r="CN35" s="181"/>
      <c r="CO35" s="597" t="str">
        <f t="shared" ref="CO35:CO43" si="3">IF(CQ35="","",CO34+1)</f>
        <v/>
      </c>
      <c r="CP35" s="597"/>
      <c r="CQ35" s="598" t="str">
        <f>IF('各会計、関係団体の財政状況及び健全化判断比率'!BS8="","",'各会計、関係団体の財政状況及び健全化判断比率'!BS8)</f>
        <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c r="A36" s="181"/>
      <c r="B36" s="205"/>
      <c r="C36" s="597">
        <f>IF(E36="","",C35+1)</f>
        <v>3</v>
      </c>
      <c r="D36" s="597"/>
      <c r="E36" s="598" t="str">
        <f>IF('各会計、関係団体の財政状況及び健全化判断比率'!B9="","",'各会計、関係団体の財政状況及び健全化判断比率'!B9)</f>
        <v>鞍手町かんがい施設維持管理運営費特別会計</v>
      </c>
      <c r="F36" s="598"/>
      <c r="G36" s="598"/>
      <c r="H36" s="598"/>
      <c r="I36" s="598"/>
      <c r="J36" s="598"/>
      <c r="K36" s="598"/>
      <c r="L36" s="598"/>
      <c r="M36" s="598"/>
      <c r="N36" s="598"/>
      <c r="O36" s="598"/>
      <c r="P36" s="598"/>
      <c r="Q36" s="598"/>
      <c r="R36" s="598"/>
      <c r="S36" s="598"/>
      <c r="T36" s="181"/>
      <c r="U36" s="597" t="str">
        <f t="shared" ref="U36:U43" si="4">IF(W36="","",U35+1)</f>
        <v/>
      </c>
      <c r="V36" s="597"/>
      <c r="W36" s="598"/>
      <c r="X36" s="598"/>
      <c r="Y36" s="598"/>
      <c r="Z36" s="598"/>
      <c r="AA36" s="598"/>
      <c r="AB36" s="598"/>
      <c r="AC36" s="598"/>
      <c r="AD36" s="598"/>
      <c r="AE36" s="598"/>
      <c r="AF36" s="598"/>
      <c r="AG36" s="598"/>
      <c r="AH36" s="598"/>
      <c r="AI36" s="598"/>
      <c r="AJ36" s="598"/>
      <c r="AK36" s="598"/>
      <c r="AL36" s="181"/>
      <c r="AM36" s="597" t="str">
        <f t="shared" si="0"/>
        <v/>
      </c>
      <c r="AN36" s="597"/>
      <c r="AO36" s="598"/>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12</v>
      </c>
      <c r="BX36" s="597"/>
      <c r="BY36" s="598" t="str">
        <f>IF('各会計、関係団体の財政状況及び健全化判断比率'!B70="","",'各会計、関係団体の財政状況及び健全化判断比率'!B70)</f>
        <v>福岡県介護保険広域連合(一般会計)</v>
      </c>
      <c r="BZ36" s="598"/>
      <c r="CA36" s="598"/>
      <c r="CB36" s="598"/>
      <c r="CC36" s="598"/>
      <c r="CD36" s="598"/>
      <c r="CE36" s="598"/>
      <c r="CF36" s="598"/>
      <c r="CG36" s="598"/>
      <c r="CH36" s="598"/>
      <c r="CI36" s="598"/>
      <c r="CJ36" s="598"/>
      <c r="CK36" s="598"/>
      <c r="CL36" s="598"/>
      <c r="CM36" s="598"/>
      <c r="CN36" s="181"/>
      <c r="CO36" s="597" t="str">
        <f t="shared" si="3"/>
        <v/>
      </c>
      <c r="CP36" s="597"/>
      <c r="CQ36" s="598" t="str">
        <f>IF('各会計、関係団体の財政状況及び健全化判断比率'!BS9="","",'各会計、関係団体の財政状況及び健全化判断比率'!BS9)</f>
        <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c r="A37" s="181"/>
      <c r="B37" s="205"/>
      <c r="C37" s="597">
        <f>IF(E37="","",C36+1)</f>
        <v>4</v>
      </c>
      <c r="D37" s="597"/>
      <c r="E37" s="598" t="str">
        <f>IF('各会計、関係団体の財政状況及び健全化判断比率'!B10="","",'各会計、関係団体の財政状況及び健全化判断比率'!B10)</f>
        <v>鞍手町谷山池パイプライン水利施設維持管理運営費特別会計</v>
      </c>
      <c r="F37" s="598"/>
      <c r="G37" s="598"/>
      <c r="H37" s="598"/>
      <c r="I37" s="598"/>
      <c r="J37" s="598"/>
      <c r="K37" s="598"/>
      <c r="L37" s="598"/>
      <c r="M37" s="598"/>
      <c r="N37" s="598"/>
      <c r="O37" s="598"/>
      <c r="P37" s="598"/>
      <c r="Q37" s="598"/>
      <c r="R37" s="598"/>
      <c r="S37" s="598"/>
      <c r="T37" s="181"/>
      <c r="U37" s="597" t="str">
        <f t="shared" si="4"/>
        <v/>
      </c>
      <c r="V37" s="597"/>
      <c r="W37" s="598"/>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13</v>
      </c>
      <c r="BX37" s="597"/>
      <c r="BY37" s="598" t="str">
        <f>IF('各会計、関係団体の財政状況及び健全化判断比率'!B71="","",'各会計、関係団体の財政状況及び健全化判断比率'!B71)</f>
        <v>福岡県介護保険広域連合(介護保険事業特別会計)</v>
      </c>
      <c r="BZ37" s="598"/>
      <c r="CA37" s="598"/>
      <c r="CB37" s="598"/>
      <c r="CC37" s="598"/>
      <c r="CD37" s="598"/>
      <c r="CE37" s="598"/>
      <c r="CF37" s="598"/>
      <c r="CG37" s="598"/>
      <c r="CH37" s="598"/>
      <c r="CI37" s="598"/>
      <c r="CJ37" s="598"/>
      <c r="CK37" s="598"/>
      <c r="CL37" s="598"/>
      <c r="CM37" s="598"/>
      <c r="CN37" s="181"/>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c r="A38" s="181"/>
      <c r="B38" s="205"/>
      <c r="C38" s="597">
        <f t="shared" ref="C38:C43" si="5">IF(E38="","",C37+1)</f>
        <v>5</v>
      </c>
      <c r="D38" s="597"/>
      <c r="E38" s="598" t="str">
        <f>IF('各会計、関係団体の財政状況及び健全化判断比率'!B11="","",'各会計、関係団体の財政状況及び健全化判断比率'!B11)</f>
        <v>地方独立行政法人くらて病院貸付金等特別会計</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14</v>
      </c>
      <c r="BX38" s="597"/>
      <c r="BY38" s="598" t="str">
        <f>IF('各会計、関係団体の財政状況及び健全化判断比率'!B72="","",'各会計、関係団体の財政状況及び健全化判断比率'!B72)</f>
        <v>福岡県自治振興組合(一般会計)</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f t="shared" si="2"/>
        <v>15</v>
      </c>
      <c r="BX39" s="597"/>
      <c r="BY39" s="598" t="str">
        <f>IF('各会計、関係団体の財政状況及び健全化判断比率'!B73="","",'各会計、関係団体の財政状況及び健全化判断比率'!B73)</f>
        <v>福岡県自治振興組合(公文書館事業特別会計)</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f t="shared" si="2"/>
        <v>16</v>
      </c>
      <c r="BX40" s="597"/>
      <c r="BY40" s="598" t="str">
        <f>IF('各会計、関係団体の財政状況及び健全化判断比率'!B74="","",'各会計、関係団体の財政状況及び健全化判断比率'!B74)</f>
        <v>福岡県自治会館管理組合(一般会計)</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f t="shared" si="2"/>
        <v>17</v>
      </c>
      <c r="BX41" s="597"/>
      <c r="BY41" s="598" t="str">
        <f>IF('各会計、関係団体の財政状況及び健全化判断比率'!B75="","",'各会計、関係団体の財政状況及び健全化判断比率'!B75)</f>
        <v>直方・鞍手広域市町村圏事務組合(一般会計)</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f t="shared" si="2"/>
        <v>18</v>
      </c>
      <c r="BX42" s="597"/>
      <c r="BY42" s="598" t="str">
        <f>IF('各会計、関係団体の財政状況及び健全化判断比率'!B76="","",'各会計、関係団体の財政状況及び健全化判断比率'!B76)</f>
        <v>直方・鞍手広域市町村圏事務組合(休日等急患センター事業特別会計)</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f t="shared" si="2"/>
        <v>19</v>
      </c>
      <c r="BX43" s="597"/>
      <c r="BY43" s="598" t="str">
        <f>IF('各会計、関係団体の財政状況及び健全化判断比率'!B77="","",'各会計、関係団体の財政状況及び健全化判断比率'!B77)</f>
        <v>直方・鞍手広域市町村圏事務組合(消防事業特別会計)</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row r="46" spans="1:113">
      <c r="B46" s="180" t="s">
        <v>194</v>
      </c>
      <c r="E46" s="600" t="s">
        <v>195</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c r="E47" s="600" t="s">
        <v>196</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c r="E48" s="600" t="s">
        <v>197</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c r="E49" s="601" t="s">
        <v>198</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c r="E50" s="600" t="s">
        <v>199</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c r="E51" s="600" t="s">
        <v>200</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c r="E52" s="600" t="s">
        <v>201</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c r="E53" s="600" t="s">
        <v>202</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row r="55" spans="5:113"/>
    <row r="56" spans="5:113"/>
  </sheetData>
  <sheetProtection algorithmName="SHA-512" hashValue="DOl+0VVC5BVj6chd2vWYGAKRVFs049VSMLekxLVtoTuF3a3aDrXLi+BmD03Eu7Q8xYY5EHUmFedcxwxfmfESqw==" saltValue="dv3wM2muuKzF+cB9q82Saw=="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203</v>
      </c>
      <c r="DI1" s="603"/>
      <c r="DJ1" s="603"/>
      <c r="DK1" s="603"/>
      <c r="DL1" s="603"/>
      <c r="DM1" s="603"/>
      <c r="DN1" s="604"/>
      <c r="DO1" s="214"/>
      <c r="DP1" s="602" t="s">
        <v>204</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c r="B2" s="215" t="s">
        <v>205</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c r="B3" s="605" t="s">
        <v>206</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207</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208</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c r="B4" s="605" t="s">
        <v>1</v>
      </c>
      <c r="C4" s="606"/>
      <c r="D4" s="606"/>
      <c r="E4" s="606"/>
      <c r="F4" s="606"/>
      <c r="G4" s="606"/>
      <c r="H4" s="606"/>
      <c r="I4" s="606"/>
      <c r="J4" s="606"/>
      <c r="K4" s="606"/>
      <c r="L4" s="606"/>
      <c r="M4" s="606"/>
      <c r="N4" s="606"/>
      <c r="O4" s="606"/>
      <c r="P4" s="606"/>
      <c r="Q4" s="607"/>
      <c r="R4" s="605" t="s">
        <v>209</v>
      </c>
      <c r="S4" s="606"/>
      <c r="T4" s="606"/>
      <c r="U4" s="606"/>
      <c r="V4" s="606"/>
      <c r="W4" s="606"/>
      <c r="X4" s="606"/>
      <c r="Y4" s="607"/>
      <c r="Z4" s="605" t="s">
        <v>210</v>
      </c>
      <c r="AA4" s="606"/>
      <c r="AB4" s="606"/>
      <c r="AC4" s="607"/>
      <c r="AD4" s="605" t="s">
        <v>211</v>
      </c>
      <c r="AE4" s="606"/>
      <c r="AF4" s="606"/>
      <c r="AG4" s="606"/>
      <c r="AH4" s="606"/>
      <c r="AI4" s="606"/>
      <c r="AJ4" s="606"/>
      <c r="AK4" s="607"/>
      <c r="AL4" s="605" t="s">
        <v>210</v>
      </c>
      <c r="AM4" s="606"/>
      <c r="AN4" s="606"/>
      <c r="AO4" s="607"/>
      <c r="AP4" s="608" t="s">
        <v>212</v>
      </c>
      <c r="AQ4" s="608"/>
      <c r="AR4" s="608"/>
      <c r="AS4" s="608"/>
      <c r="AT4" s="608"/>
      <c r="AU4" s="608"/>
      <c r="AV4" s="608"/>
      <c r="AW4" s="608"/>
      <c r="AX4" s="608"/>
      <c r="AY4" s="608"/>
      <c r="AZ4" s="608"/>
      <c r="BA4" s="608"/>
      <c r="BB4" s="608"/>
      <c r="BC4" s="608"/>
      <c r="BD4" s="608"/>
      <c r="BE4" s="608"/>
      <c r="BF4" s="608"/>
      <c r="BG4" s="608" t="s">
        <v>213</v>
      </c>
      <c r="BH4" s="608"/>
      <c r="BI4" s="608"/>
      <c r="BJ4" s="608"/>
      <c r="BK4" s="608"/>
      <c r="BL4" s="608"/>
      <c r="BM4" s="608"/>
      <c r="BN4" s="608"/>
      <c r="BO4" s="608" t="s">
        <v>210</v>
      </c>
      <c r="BP4" s="608"/>
      <c r="BQ4" s="608"/>
      <c r="BR4" s="608"/>
      <c r="BS4" s="608" t="s">
        <v>214</v>
      </c>
      <c r="BT4" s="608"/>
      <c r="BU4" s="608"/>
      <c r="BV4" s="608"/>
      <c r="BW4" s="608"/>
      <c r="BX4" s="608"/>
      <c r="BY4" s="608"/>
      <c r="BZ4" s="608"/>
      <c r="CA4" s="608"/>
      <c r="CB4" s="608"/>
      <c r="CD4" s="605" t="s">
        <v>215</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c r="B5" s="609" t="s">
        <v>216</v>
      </c>
      <c r="C5" s="610"/>
      <c r="D5" s="610"/>
      <c r="E5" s="610"/>
      <c r="F5" s="610"/>
      <c r="G5" s="610"/>
      <c r="H5" s="610"/>
      <c r="I5" s="610"/>
      <c r="J5" s="610"/>
      <c r="K5" s="610"/>
      <c r="L5" s="610"/>
      <c r="M5" s="610"/>
      <c r="N5" s="610"/>
      <c r="O5" s="610"/>
      <c r="P5" s="610"/>
      <c r="Q5" s="611"/>
      <c r="R5" s="612">
        <v>1903173</v>
      </c>
      <c r="S5" s="613"/>
      <c r="T5" s="613"/>
      <c r="U5" s="613"/>
      <c r="V5" s="613"/>
      <c r="W5" s="613"/>
      <c r="X5" s="613"/>
      <c r="Y5" s="614"/>
      <c r="Z5" s="615">
        <v>17</v>
      </c>
      <c r="AA5" s="615"/>
      <c r="AB5" s="615"/>
      <c r="AC5" s="615"/>
      <c r="AD5" s="616">
        <v>1903173</v>
      </c>
      <c r="AE5" s="616"/>
      <c r="AF5" s="616"/>
      <c r="AG5" s="616"/>
      <c r="AH5" s="616"/>
      <c r="AI5" s="616"/>
      <c r="AJ5" s="616"/>
      <c r="AK5" s="616"/>
      <c r="AL5" s="617">
        <v>36.6</v>
      </c>
      <c r="AM5" s="618"/>
      <c r="AN5" s="618"/>
      <c r="AO5" s="619"/>
      <c r="AP5" s="609" t="s">
        <v>217</v>
      </c>
      <c r="AQ5" s="610"/>
      <c r="AR5" s="610"/>
      <c r="AS5" s="610"/>
      <c r="AT5" s="610"/>
      <c r="AU5" s="610"/>
      <c r="AV5" s="610"/>
      <c r="AW5" s="610"/>
      <c r="AX5" s="610"/>
      <c r="AY5" s="610"/>
      <c r="AZ5" s="610"/>
      <c r="BA5" s="610"/>
      <c r="BB5" s="610"/>
      <c r="BC5" s="610"/>
      <c r="BD5" s="610"/>
      <c r="BE5" s="610"/>
      <c r="BF5" s="611"/>
      <c r="BG5" s="623">
        <v>1903173</v>
      </c>
      <c r="BH5" s="624"/>
      <c r="BI5" s="624"/>
      <c r="BJ5" s="624"/>
      <c r="BK5" s="624"/>
      <c r="BL5" s="624"/>
      <c r="BM5" s="624"/>
      <c r="BN5" s="625"/>
      <c r="BO5" s="626">
        <v>100</v>
      </c>
      <c r="BP5" s="626"/>
      <c r="BQ5" s="626"/>
      <c r="BR5" s="626"/>
      <c r="BS5" s="627" t="s">
        <v>122</v>
      </c>
      <c r="BT5" s="627"/>
      <c r="BU5" s="627"/>
      <c r="BV5" s="627"/>
      <c r="BW5" s="627"/>
      <c r="BX5" s="627"/>
      <c r="BY5" s="627"/>
      <c r="BZ5" s="627"/>
      <c r="CA5" s="627"/>
      <c r="CB5" s="631"/>
      <c r="CD5" s="605" t="s">
        <v>212</v>
      </c>
      <c r="CE5" s="606"/>
      <c r="CF5" s="606"/>
      <c r="CG5" s="606"/>
      <c r="CH5" s="606"/>
      <c r="CI5" s="606"/>
      <c r="CJ5" s="606"/>
      <c r="CK5" s="606"/>
      <c r="CL5" s="606"/>
      <c r="CM5" s="606"/>
      <c r="CN5" s="606"/>
      <c r="CO5" s="606"/>
      <c r="CP5" s="606"/>
      <c r="CQ5" s="607"/>
      <c r="CR5" s="605" t="s">
        <v>218</v>
      </c>
      <c r="CS5" s="606"/>
      <c r="CT5" s="606"/>
      <c r="CU5" s="606"/>
      <c r="CV5" s="606"/>
      <c r="CW5" s="606"/>
      <c r="CX5" s="606"/>
      <c r="CY5" s="607"/>
      <c r="CZ5" s="605" t="s">
        <v>210</v>
      </c>
      <c r="DA5" s="606"/>
      <c r="DB5" s="606"/>
      <c r="DC5" s="607"/>
      <c r="DD5" s="605" t="s">
        <v>219</v>
      </c>
      <c r="DE5" s="606"/>
      <c r="DF5" s="606"/>
      <c r="DG5" s="606"/>
      <c r="DH5" s="606"/>
      <c r="DI5" s="606"/>
      <c r="DJ5" s="606"/>
      <c r="DK5" s="606"/>
      <c r="DL5" s="606"/>
      <c r="DM5" s="606"/>
      <c r="DN5" s="606"/>
      <c r="DO5" s="606"/>
      <c r="DP5" s="607"/>
      <c r="DQ5" s="605" t="s">
        <v>220</v>
      </c>
      <c r="DR5" s="606"/>
      <c r="DS5" s="606"/>
      <c r="DT5" s="606"/>
      <c r="DU5" s="606"/>
      <c r="DV5" s="606"/>
      <c r="DW5" s="606"/>
      <c r="DX5" s="606"/>
      <c r="DY5" s="606"/>
      <c r="DZ5" s="606"/>
      <c r="EA5" s="606"/>
      <c r="EB5" s="606"/>
      <c r="EC5" s="607"/>
    </row>
    <row r="6" spans="2:143" ht="11.25" customHeight="1">
      <c r="B6" s="620" t="s">
        <v>221</v>
      </c>
      <c r="C6" s="621"/>
      <c r="D6" s="621"/>
      <c r="E6" s="621"/>
      <c r="F6" s="621"/>
      <c r="G6" s="621"/>
      <c r="H6" s="621"/>
      <c r="I6" s="621"/>
      <c r="J6" s="621"/>
      <c r="K6" s="621"/>
      <c r="L6" s="621"/>
      <c r="M6" s="621"/>
      <c r="N6" s="621"/>
      <c r="O6" s="621"/>
      <c r="P6" s="621"/>
      <c r="Q6" s="622"/>
      <c r="R6" s="623">
        <v>67181</v>
      </c>
      <c r="S6" s="624"/>
      <c r="T6" s="624"/>
      <c r="U6" s="624"/>
      <c r="V6" s="624"/>
      <c r="W6" s="624"/>
      <c r="X6" s="624"/>
      <c r="Y6" s="625"/>
      <c r="Z6" s="626">
        <v>0.6</v>
      </c>
      <c r="AA6" s="626"/>
      <c r="AB6" s="626"/>
      <c r="AC6" s="626"/>
      <c r="AD6" s="627">
        <v>67181</v>
      </c>
      <c r="AE6" s="627"/>
      <c r="AF6" s="627"/>
      <c r="AG6" s="627"/>
      <c r="AH6" s="627"/>
      <c r="AI6" s="627"/>
      <c r="AJ6" s="627"/>
      <c r="AK6" s="627"/>
      <c r="AL6" s="628">
        <v>1.3</v>
      </c>
      <c r="AM6" s="629"/>
      <c r="AN6" s="629"/>
      <c r="AO6" s="630"/>
      <c r="AP6" s="620" t="s">
        <v>222</v>
      </c>
      <c r="AQ6" s="621"/>
      <c r="AR6" s="621"/>
      <c r="AS6" s="621"/>
      <c r="AT6" s="621"/>
      <c r="AU6" s="621"/>
      <c r="AV6" s="621"/>
      <c r="AW6" s="621"/>
      <c r="AX6" s="621"/>
      <c r="AY6" s="621"/>
      <c r="AZ6" s="621"/>
      <c r="BA6" s="621"/>
      <c r="BB6" s="621"/>
      <c r="BC6" s="621"/>
      <c r="BD6" s="621"/>
      <c r="BE6" s="621"/>
      <c r="BF6" s="622"/>
      <c r="BG6" s="623">
        <v>1903173</v>
      </c>
      <c r="BH6" s="624"/>
      <c r="BI6" s="624"/>
      <c r="BJ6" s="624"/>
      <c r="BK6" s="624"/>
      <c r="BL6" s="624"/>
      <c r="BM6" s="624"/>
      <c r="BN6" s="625"/>
      <c r="BO6" s="626">
        <v>100</v>
      </c>
      <c r="BP6" s="626"/>
      <c r="BQ6" s="626"/>
      <c r="BR6" s="626"/>
      <c r="BS6" s="627" t="s">
        <v>122</v>
      </c>
      <c r="BT6" s="627"/>
      <c r="BU6" s="627"/>
      <c r="BV6" s="627"/>
      <c r="BW6" s="627"/>
      <c r="BX6" s="627"/>
      <c r="BY6" s="627"/>
      <c r="BZ6" s="627"/>
      <c r="CA6" s="627"/>
      <c r="CB6" s="631"/>
      <c r="CD6" s="609" t="s">
        <v>223</v>
      </c>
      <c r="CE6" s="610"/>
      <c r="CF6" s="610"/>
      <c r="CG6" s="610"/>
      <c r="CH6" s="610"/>
      <c r="CI6" s="610"/>
      <c r="CJ6" s="610"/>
      <c r="CK6" s="610"/>
      <c r="CL6" s="610"/>
      <c r="CM6" s="610"/>
      <c r="CN6" s="610"/>
      <c r="CO6" s="610"/>
      <c r="CP6" s="610"/>
      <c r="CQ6" s="611"/>
      <c r="CR6" s="623">
        <v>88009</v>
      </c>
      <c r="CS6" s="624"/>
      <c r="CT6" s="624"/>
      <c r="CU6" s="624"/>
      <c r="CV6" s="624"/>
      <c r="CW6" s="624"/>
      <c r="CX6" s="624"/>
      <c r="CY6" s="625"/>
      <c r="CZ6" s="617">
        <v>0.8</v>
      </c>
      <c r="DA6" s="618"/>
      <c r="DB6" s="618"/>
      <c r="DC6" s="634"/>
      <c r="DD6" s="632" t="s">
        <v>122</v>
      </c>
      <c r="DE6" s="624"/>
      <c r="DF6" s="624"/>
      <c r="DG6" s="624"/>
      <c r="DH6" s="624"/>
      <c r="DI6" s="624"/>
      <c r="DJ6" s="624"/>
      <c r="DK6" s="624"/>
      <c r="DL6" s="624"/>
      <c r="DM6" s="624"/>
      <c r="DN6" s="624"/>
      <c r="DO6" s="624"/>
      <c r="DP6" s="625"/>
      <c r="DQ6" s="632">
        <v>88009</v>
      </c>
      <c r="DR6" s="624"/>
      <c r="DS6" s="624"/>
      <c r="DT6" s="624"/>
      <c r="DU6" s="624"/>
      <c r="DV6" s="624"/>
      <c r="DW6" s="624"/>
      <c r="DX6" s="624"/>
      <c r="DY6" s="624"/>
      <c r="DZ6" s="624"/>
      <c r="EA6" s="624"/>
      <c r="EB6" s="624"/>
      <c r="EC6" s="633"/>
    </row>
    <row r="7" spans="2:143" ht="11.25" customHeight="1">
      <c r="B7" s="620" t="s">
        <v>224</v>
      </c>
      <c r="C7" s="621"/>
      <c r="D7" s="621"/>
      <c r="E7" s="621"/>
      <c r="F7" s="621"/>
      <c r="G7" s="621"/>
      <c r="H7" s="621"/>
      <c r="I7" s="621"/>
      <c r="J7" s="621"/>
      <c r="K7" s="621"/>
      <c r="L7" s="621"/>
      <c r="M7" s="621"/>
      <c r="N7" s="621"/>
      <c r="O7" s="621"/>
      <c r="P7" s="621"/>
      <c r="Q7" s="622"/>
      <c r="R7" s="623">
        <v>369</v>
      </c>
      <c r="S7" s="624"/>
      <c r="T7" s="624"/>
      <c r="U7" s="624"/>
      <c r="V7" s="624"/>
      <c r="W7" s="624"/>
      <c r="X7" s="624"/>
      <c r="Y7" s="625"/>
      <c r="Z7" s="626">
        <v>0</v>
      </c>
      <c r="AA7" s="626"/>
      <c r="AB7" s="626"/>
      <c r="AC7" s="626"/>
      <c r="AD7" s="627">
        <v>369</v>
      </c>
      <c r="AE7" s="627"/>
      <c r="AF7" s="627"/>
      <c r="AG7" s="627"/>
      <c r="AH7" s="627"/>
      <c r="AI7" s="627"/>
      <c r="AJ7" s="627"/>
      <c r="AK7" s="627"/>
      <c r="AL7" s="628">
        <v>0</v>
      </c>
      <c r="AM7" s="629"/>
      <c r="AN7" s="629"/>
      <c r="AO7" s="630"/>
      <c r="AP7" s="620" t="s">
        <v>225</v>
      </c>
      <c r="AQ7" s="621"/>
      <c r="AR7" s="621"/>
      <c r="AS7" s="621"/>
      <c r="AT7" s="621"/>
      <c r="AU7" s="621"/>
      <c r="AV7" s="621"/>
      <c r="AW7" s="621"/>
      <c r="AX7" s="621"/>
      <c r="AY7" s="621"/>
      <c r="AZ7" s="621"/>
      <c r="BA7" s="621"/>
      <c r="BB7" s="621"/>
      <c r="BC7" s="621"/>
      <c r="BD7" s="621"/>
      <c r="BE7" s="621"/>
      <c r="BF7" s="622"/>
      <c r="BG7" s="623">
        <v>709292</v>
      </c>
      <c r="BH7" s="624"/>
      <c r="BI7" s="624"/>
      <c r="BJ7" s="624"/>
      <c r="BK7" s="624"/>
      <c r="BL7" s="624"/>
      <c r="BM7" s="624"/>
      <c r="BN7" s="625"/>
      <c r="BO7" s="626">
        <v>37.299999999999997</v>
      </c>
      <c r="BP7" s="626"/>
      <c r="BQ7" s="626"/>
      <c r="BR7" s="626"/>
      <c r="BS7" s="627" t="s">
        <v>122</v>
      </c>
      <c r="BT7" s="627"/>
      <c r="BU7" s="627"/>
      <c r="BV7" s="627"/>
      <c r="BW7" s="627"/>
      <c r="BX7" s="627"/>
      <c r="BY7" s="627"/>
      <c r="BZ7" s="627"/>
      <c r="CA7" s="627"/>
      <c r="CB7" s="631"/>
      <c r="CD7" s="620" t="s">
        <v>226</v>
      </c>
      <c r="CE7" s="621"/>
      <c r="CF7" s="621"/>
      <c r="CG7" s="621"/>
      <c r="CH7" s="621"/>
      <c r="CI7" s="621"/>
      <c r="CJ7" s="621"/>
      <c r="CK7" s="621"/>
      <c r="CL7" s="621"/>
      <c r="CM7" s="621"/>
      <c r="CN7" s="621"/>
      <c r="CO7" s="621"/>
      <c r="CP7" s="621"/>
      <c r="CQ7" s="622"/>
      <c r="CR7" s="623">
        <v>3422961</v>
      </c>
      <c r="CS7" s="624"/>
      <c r="CT7" s="624"/>
      <c r="CU7" s="624"/>
      <c r="CV7" s="624"/>
      <c r="CW7" s="624"/>
      <c r="CX7" s="624"/>
      <c r="CY7" s="625"/>
      <c r="CZ7" s="626">
        <v>31.7</v>
      </c>
      <c r="DA7" s="626"/>
      <c r="DB7" s="626"/>
      <c r="DC7" s="626"/>
      <c r="DD7" s="632">
        <v>1606645</v>
      </c>
      <c r="DE7" s="624"/>
      <c r="DF7" s="624"/>
      <c r="DG7" s="624"/>
      <c r="DH7" s="624"/>
      <c r="DI7" s="624"/>
      <c r="DJ7" s="624"/>
      <c r="DK7" s="624"/>
      <c r="DL7" s="624"/>
      <c r="DM7" s="624"/>
      <c r="DN7" s="624"/>
      <c r="DO7" s="624"/>
      <c r="DP7" s="625"/>
      <c r="DQ7" s="632">
        <v>964387</v>
      </c>
      <c r="DR7" s="624"/>
      <c r="DS7" s="624"/>
      <c r="DT7" s="624"/>
      <c r="DU7" s="624"/>
      <c r="DV7" s="624"/>
      <c r="DW7" s="624"/>
      <c r="DX7" s="624"/>
      <c r="DY7" s="624"/>
      <c r="DZ7" s="624"/>
      <c r="EA7" s="624"/>
      <c r="EB7" s="624"/>
      <c r="EC7" s="633"/>
    </row>
    <row r="8" spans="2:143" ht="11.25" customHeight="1">
      <c r="B8" s="620" t="s">
        <v>227</v>
      </c>
      <c r="C8" s="621"/>
      <c r="D8" s="621"/>
      <c r="E8" s="621"/>
      <c r="F8" s="621"/>
      <c r="G8" s="621"/>
      <c r="H8" s="621"/>
      <c r="I8" s="621"/>
      <c r="J8" s="621"/>
      <c r="K8" s="621"/>
      <c r="L8" s="621"/>
      <c r="M8" s="621"/>
      <c r="N8" s="621"/>
      <c r="O8" s="621"/>
      <c r="P8" s="621"/>
      <c r="Q8" s="622"/>
      <c r="R8" s="623">
        <v>7594</v>
      </c>
      <c r="S8" s="624"/>
      <c r="T8" s="624"/>
      <c r="U8" s="624"/>
      <c r="V8" s="624"/>
      <c r="W8" s="624"/>
      <c r="X8" s="624"/>
      <c r="Y8" s="625"/>
      <c r="Z8" s="626">
        <v>0.1</v>
      </c>
      <c r="AA8" s="626"/>
      <c r="AB8" s="626"/>
      <c r="AC8" s="626"/>
      <c r="AD8" s="627">
        <v>7594</v>
      </c>
      <c r="AE8" s="627"/>
      <c r="AF8" s="627"/>
      <c r="AG8" s="627"/>
      <c r="AH8" s="627"/>
      <c r="AI8" s="627"/>
      <c r="AJ8" s="627"/>
      <c r="AK8" s="627"/>
      <c r="AL8" s="628">
        <v>0.1</v>
      </c>
      <c r="AM8" s="629"/>
      <c r="AN8" s="629"/>
      <c r="AO8" s="630"/>
      <c r="AP8" s="620" t="s">
        <v>228</v>
      </c>
      <c r="AQ8" s="621"/>
      <c r="AR8" s="621"/>
      <c r="AS8" s="621"/>
      <c r="AT8" s="621"/>
      <c r="AU8" s="621"/>
      <c r="AV8" s="621"/>
      <c r="AW8" s="621"/>
      <c r="AX8" s="621"/>
      <c r="AY8" s="621"/>
      <c r="AZ8" s="621"/>
      <c r="BA8" s="621"/>
      <c r="BB8" s="621"/>
      <c r="BC8" s="621"/>
      <c r="BD8" s="621"/>
      <c r="BE8" s="621"/>
      <c r="BF8" s="622"/>
      <c r="BG8" s="623">
        <v>24873</v>
      </c>
      <c r="BH8" s="624"/>
      <c r="BI8" s="624"/>
      <c r="BJ8" s="624"/>
      <c r="BK8" s="624"/>
      <c r="BL8" s="624"/>
      <c r="BM8" s="624"/>
      <c r="BN8" s="625"/>
      <c r="BO8" s="626">
        <v>1.3</v>
      </c>
      <c r="BP8" s="626"/>
      <c r="BQ8" s="626"/>
      <c r="BR8" s="626"/>
      <c r="BS8" s="627" t="s">
        <v>122</v>
      </c>
      <c r="BT8" s="627"/>
      <c r="BU8" s="627"/>
      <c r="BV8" s="627"/>
      <c r="BW8" s="627"/>
      <c r="BX8" s="627"/>
      <c r="BY8" s="627"/>
      <c r="BZ8" s="627"/>
      <c r="CA8" s="627"/>
      <c r="CB8" s="631"/>
      <c r="CD8" s="620" t="s">
        <v>229</v>
      </c>
      <c r="CE8" s="621"/>
      <c r="CF8" s="621"/>
      <c r="CG8" s="621"/>
      <c r="CH8" s="621"/>
      <c r="CI8" s="621"/>
      <c r="CJ8" s="621"/>
      <c r="CK8" s="621"/>
      <c r="CL8" s="621"/>
      <c r="CM8" s="621"/>
      <c r="CN8" s="621"/>
      <c r="CO8" s="621"/>
      <c r="CP8" s="621"/>
      <c r="CQ8" s="622"/>
      <c r="CR8" s="623">
        <v>3026533</v>
      </c>
      <c r="CS8" s="624"/>
      <c r="CT8" s="624"/>
      <c r="CU8" s="624"/>
      <c r="CV8" s="624"/>
      <c r="CW8" s="624"/>
      <c r="CX8" s="624"/>
      <c r="CY8" s="625"/>
      <c r="CZ8" s="626">
        <v>28</v>
      </c>
      <c r="DA8" s="626"/>
      <c r="DB8" s="626"/>
      <c r="DC8" s="626"/>
      <c r="DD8" s="632" t="s">
        <v>122</v>
      </c>
      <c r="DE8" s="624"/>
      <c r="DF8" s="624"/>
      <c r="DG8" s="624"/>
      <c r="DH8" s="624"/>
      <c r="DI8" s="624"/>
      <c r="DJ8" s="624"/>
      <c r="DK8" s="624"/>
      <c r="DL8" s="624"/>
      <c r="DM8" s="624"/>
      <c r="DN8" s="624"/>
      <c r="DO8" s="624"/>
      <c r="DP8" s="625"/>
      <c r="DQ8" s="632">
        <v>1772643</v>
      </c>
      <c r="DR8" s="624"/>
      <c r="DS8" s="624"/>
      <c r="DT8" s="624"/>
      <c r="DU8" s="624"/>
      <c r="DV8" s="624"/>
      <c r="DW8" s="624"/>
      <c r="DX8" s="624"/>
      <c r="DY8" s="624"/>
      <c r="DZ8" s="624"/>
      <c r="EA8" s="624"/>
      <c r="EB8" s="624"/>
      <c r="EC8" s="633"/>
    </row>
    <row r="9" spans="2:143" ht="11.25" customHeight="1">
      <c r="B9" s="620" t="s">
        <v>230</v>
      </c>
      <c r="C9" s="621"/>
      <c r="D9" s="621"/>
      <c r="E9" s="621"/>
      <c r="F9" s="621"/>
      <c r="G9" s="621"/>
      <c r="H9" s="621"/>
      <c r="I9" s="621"/>
      <c r="J9" s="621"/>
      <c r="K9" s="621"/>
      <c r="L9" s="621"/>
      <c r="M9" s="621"/>
      <c r="N9" s="621"/>
      <c r="O9" s="621"/>
      <c r="P9" s="621"/>
      <c r="Q9" s="622"/>
      <c r="R9" s="623">
        <v>9365</v>
      </c>
      <c r="S9" s="624"/>
      <c r="T9" s="624"/>
      <c r="U9" s="624"/>
      <c r="V9" s="624"/>
      <c r="W9" s="624"/>
      <c r="X9" s="624"/>
      <c r="Y9" s="625"/>
      <c r="Z9" s="626">
        <v>0.1</v>
      </c>
      <c r="AA9" s="626"/>
      <c r="AB9" s="626"/>
      <c r="AC9" s="626"/>
      <c r="AD9" s="627">
        <v>9365</v>
      </c>
      <c r="AE9" s="627"/>
      <c r="AF9" s="627"/>
      <c r="AG9" s="627"/>
      <c r="AH9" s="627"/>
      <c r="AI9" s="627"/>
      <c r="AJ9" s="627"/>
      <c r="AK9" s="627"/>
      <c r="AL9" s="628">
        <v>0.2</v>
      </c>
      <c r="AM9" s="629"/>
      <c r="AN9" s="629"/>
      <c r="AO9" s="630"/>
      <c r="AP9" s="620" t="s">
        <v>231</v>
      </c>
      <c r="AQ9" s="621"/>
      <c r="AR9" s="621"/>
      <c r="AS9" s="621"/>
      <c r="AT9" s="621"/>
      <c r="AU9" s="621"/>
      <c r="AV9" s="621"/>
      <c r="AW9" s="621"/>
      <c r="AX9" s="621"/>
      <c r="AY9" s="621"/>
      <c r="AZ9" s="621"/>
      <c r="BA9" s="621"/>
      <c r="BB9" s="621"/>
      <c r="BC9" s="621"/>
      <c r="BD9" s="621"/>
      <c r="BE9" s="621"/>
      <c r="BF9" s="622"/>
      <c r="BG9" s="623">
        <v>540407</v>
      </c>
      <c r="BH9" s="624"/>
      <c r="BI9" s="624"/>
      <c r="BJ9" s="624"/>
      <c r="BK9" s="624"/>
      <c r="BL9" s="624"/>
      <c r="BM9" s="624"/>
      <c r="BN9" s="625"/>
      <c r="BO9" s="626">
        <v>28.4</v>
      </c>
      <c r="BP9" s="626"/>
      <c r="BQ9" s="626"/>
      <c r="BR9" s="626"/>
      <c r="BS9" s="627" t="s">
        <v>122</v>
      </c>
      <c r="BT9" s="627"/>
      <c r="BU9" s="627"/>
      <c r="BV9" s="627"/>
      <c r="BW9" s="627"/>
      <c r="BX9" s="627"/>
      <c r="BY9" s="627"/>
      <c r="BZ9" s="627"/>
      <c r="CA9" s="627"/>
      <c r="CB9" s="631"/>
      <c r="CD9" s="620" t="s">
        <v>232</v>
      </c>
      <c r="CE9" s="621"/>
      <c r="CF9" s="621"/>
      <c r="CG9" s="621"/>
      <c r="CH9" s="621"/>
      <c r="CI9" s="621"/>
      <c r="CJ9" s="621"/>
      <c r="CK9" s="621"/>
      <c r="CL9" s="621"/>
      <c r="CM9" s="621"/>
      <c r="CN9" s="621"/>
      <c r="CO9" s="621"/>
      <c r="CP9" s="621"/>
      <c r="CQ9" s="622"/>
      <c r="CR9" s="623">
        <v>1079360</v>
      </c>
      <c r="CS9" s="624"/>
      <c r="CT9" s="624"/>
      <c r="CU9" s="624"/>
      <c r="CV9" s="624"/>
      <c r="CW9" s="624"/>
      <c r="CX9" s="624"/>
      <c r="CY9" s="625"/>
      <c r="CZ9" s="626">
        <v>10</v>
      </c>
      <c r="DA9" s="626"/>
      <c r="DB9" s="626"/>
      <c r="DC9" s="626"/>
      <c r="DD9" s="632">
        <v>23154</v>
      </c>
      <c r="DE9" s="624"/>
      <c r="DF9" s="624"/>
      <c r="DG9" s="624"/>
      <c r="DH9" s="624"/>
      <c r="DI9" s="624"/>
      <c r="DJ9" s="624"/>
      <c r="DK9" s="624"/>
      <c r="DL9" s="624"/>
      <c r="DM9" s="624"/>
      <c r="DN9" s="624"/>
      <c r="DO9" s="624"/>
      <c r="DP9" s="625"/>
      <c r="DQ9" s="632">
        <v>904031</v>
      </c>
      <c r="DR9" s="624"/>
      <c r="DS9" s="624"/>
      <c r="DT9" s="624"/>
      <c r="DU9" s="624"/>
      <c r="DV9" s="624"/>
      <c r="DW9" s="624"/>
      <c r="DX9" s="624"/>
      <c r="DY9" s="624"/>
      <c r="DZ9" s="624"/>
      <c r="EA9" s="624"/>
      <c r="EB9" s="624"/>
      <c r="EC9" s="633"/>
    </row>
    <row r="10" spans="2:143" ht="11.25" customHeight="1">
      <c r="B10" s="620" t="s">
        <v>233</v>
      </c>
      <c r="C10" s="621"/>
      <c r="D10" s="621"/>
      <c r="E10" s="621"/>
      <c r="F10" s="621"/>
      <c r="G10" s="621"/>
      <c r="H10" s="621"/>
      <c r="I10" s="621"/>
      <c r="J10" s="621"/>
      <c r="K10" s="621"/>
      <c r="L10" s="621"/>
      <c r="M10" s="621"/>
      <c r="N10" s="621"/>
      <c r="O10" s="621"/>
      <c r="P10" s="621"/>
      <c r="Q10" s="622"/>
      <c r="R10" s="623" t="s">
        <v>122</v>
      </c>
      <c r="S10" s="624"/>
      <c r="T10" s="624"/>
      <c r="U10" s="624"/>
      <c r="V10" s="624"/>
      <c r="W10" s="624"/>
      <c r="X10" s="624"/>
      <c r="Y10" s="625"/>
      <c r="Z10" s="626" t="s">
        <v>122</v>
      </c>
      <c r="AA10" s="626"/>
      <c r="AB10" s="626"/>
      <c r="AC10" s="626"/>
      <c r="AD10" s="627" t="s">
        <v>122</v>
      </c>
      <c r="AE10" s="627"/>
      <c r="AF10" s="627"/>
      <c r="AG10" s="627"/>
      <c r="AH10" s="627"/>
      <c r="AI10" s="627"/>
      <c r="AJ10" s="627"/>
      <c r="AK10" s="627"/>
      <c r="AL10" s="628" t="s">
        <v>122</v>
      </c>
      <c r="AM10" s="629"/>
      <c r="AN10" s="629"/>
      <c r="AO10" s="630"/>
      <c r="AP10" s="620" t="s">
        <v>234</v>
      </c>
      <c r="AQ10" s="621"/>
      <c r="AR10" s="621"/>
      <c r="AS10" s="621"/>
      <c r="AT10" s="621"/>
      <c r="AU10" s="621"/>
      <c r="AV10" s="621"/>
      <c r="AW10" s="621"/>
      <c r="AX10" s="621"/>
      <c r="AY10" s="621"/>
      <c r="AZ10" s="621"/>
      <c r="BA10" s="621"/>
      <c r="BB10" s="621"/>
      <c r="BC10" s="621"/>
      <c r="BD10" s="621"/>
      <c r="BE10" s="621"/>
      <c r="BF10" s="622"/>
      <c r="BG10" s="623">
        <v>47226</v>
      </c>
      <c r="BH10" s="624"/>
      <c r="BI10" s="624"/>
      <c r="BJ10" s="624"/>
      <c r="BK10" s="624"/>
      <c r="BL10" s="624"/>
      <c r="BM10" s="624"/>
      <c r="BN10" s="625"/>
      <c r="BO10" s="626">
        <v>2.5</v>
      </c>
      <c r="BP10" s="626"/>
      <c r="BQ10" s="626"/>
      <c r="BR10" s="626"/>
      <c r="BS10" s="627" t="s">
        <v>122</v>
      </c>
      <c r="BT10" s="627"/>
      <c r="BU10" s="627"/>
      <c r="BV10" s="627"/>
      <c r="BW10" s="627"/>
      <c r="BX10" s="627"/>
      <c r="BY10" s="627"/>
      <c r="BZ10" s="627"/>
      <c r="CA10" s="627"/>
      <c r="CB10" s="631"/>
      <c r="CD10" s="620" t="s">
        <v>235</v>
      </c>
      <c r="CE10" s="621"/>
      <c r="CF10" s="621"/>
      <c r="CG10" s="621"/>
      <c r="CH10" s="621"/>
      <c r="CI10" s="621"/>
      <c r="CJ10" s="621"/>
      <c r="CK10" s="621"/>
      <c r="CL10" s="621"/>
      <c r="CM10" s="621"/>
      <c r="CN10" s="621"/>
      <c r="CO10" s="621"/>
      <c r="CP10" s="621"/>
      <c r="CQ10" s="622"/>
      <c r="CR10" s="623" t="s">
        <v>122</v>
      </c>
      <c r="CS10" s="624"/>
      <c r="CT10" s="624"/>
      <c r="CU10" s="624"/>
      <c r="CV10" s="624"/>
      <c r="CW10" s="624"/>
      <c r="CX10" s="624"/>
      <c r="CY10" s="625"/>
      <c r="CZ10" s="626" t="s">
        <v>122</v>
      </c>
      <c r="DA10" s="626"/>
      <c r="DB10" s="626"/>
      <c r="DC10" s="626"/>
      <c r="DD10" s="632" t="s">
        <v>122</v>
      </c>
      <c r="DE10" s="624"/>
      <c r="DF10" s="624"/>
      <c r="DG10" s="624"/>
      <c r="DH10" s="624"/>
      <c r="DI10" s="624"/>
      <c r="DJ10" s="624"/>
      <c r="DK10" s="624"/>
      <c r="DL10" s="624"/>
      <c r="DM10" s="624"/>
      <c r="DN10" s="624"/>
      <c r="DO10" s="624"/>
      <c r="DP10" s="625"/>
      <c r="DQ10" s="632" t="s">
        <v>122</v>
      </c>
      <c r="DR10" s="624"/>
      <c r="DS10" s="624"/>
      <c r="DT10" s="624"/>
      <c r="DU10" s="624"/>
      <c r="DV10" s="624"/>
      <c r="DW10" s="624"/>
      <c r="DX10" s="624"/>
      <c r="DY10" s="624"/>
      <c r="DZ10" s="624"/>
      <c r="EA10" s="624"/>
      <c r="EB10" s="624"/>
      <c r="EC10" s="633"/>
    </row>
    <row r="11" spans="2:143" ht="11.25" customHeight="1">
      <c r="B11" s="620" t="s">
        <v>236</v>
      </c>
      <c r="C11" s="621"/>
      <c r="D11" s="621"/>
      <c r="E11" s="621"/>
      <c r="F11" s="621"/>
      <c r="G11" s="621"/>
      <c r="H11" s="621"/>
      <c r="I11" s="621"/>
      <c r="J11" s="621"/>
      <c r="K11" s="621"/>
      <c r="L11" s="621"/>
      <c r="M11" s="621"/>
      <c r="N11" s="621"/>
      <c r="O11" s="621"/>
      <c r="P11" s="621"/>
      <c r="Q11" s="622"/>
      <c r="R11" s="623">
        <v>370474</v>
      </c>
      <c r="S11" s="624"/>
      <c r="T11" s="624"/>
      <c r="U11" s="624"/>
      <c r="V11" s="624"/>
      <c r="W11" s="624"/>
      <c r="X11" s="624"/>
      <c r="Y11" s="625"/>
      <c r="Z11" s="628">
        <v>3.3</v>
      </c>
      <c r="AA11" s="629"/>
      <c r="AB11" s="629"/>
      <c r="AC11" s="635"/>
      <c r="AD11" s="632">
        <v>370474</v>
      </c>
      <c r="AE11" s="624"/>
      <c r="AF11" s="624"/>
      <c r="AG11" s="624"/>
      <c r="AH11" s="624"/>
      <c r="AI11" s="624"/>
      <c r="AJ11" s="624"/>
      <c r="AK11" s="625"/>
      <c r="AL11" s="628">
        <v>7.1</v>
      </c>
      <c r="AM11" s="629"/>
      <c r="AN11" s="629"/>
      <c r="AO11" s="630"/>
      <c r="AP11" s="620" t="s">
        <v>237</v>
      </c>
      <c r="AQ11" s="621"/>
      <c r="AR11" s="621"/>
      <c r="AS11" s="621"/>
      <c r="AT11" s="621"/>
      <c r="AU11" s="621"/>
      <c r="AV11" s="621"/>
      <c r="AW11" s="621"/>
      <c r="AX11" s="621"/>
      <c r="AY11" s="621"/>
      <c r="AZ11" s="621"/>
      <c r="BA11" s="621"/>
      <c r="BB11" s="621"/>
      <c r="BC11" s="621"/>
      <c r="BD11" s="621"/>
      <c r="BE11" s="621"/>
      <c r="BF11" s="622"/>
      <c r="BG11" s="623">
        <v>96786</v>
      </c>
      <c r="BH11" s="624"/>
      <c r="BI11" s="624"/>
      <c r="BJ11" s="624"/>
      <c r="BK11" s="624"/>
      <c r="BL11" s="624"/>
      <c r="BM11" s="624"/>
      <c r="BN11" s="625"/>
      <c r="BO11" s="626">
        <v>5.0999999999999996</v>
      </c>
      <c r="BP11" s="626"/>
      <c r="BQ11" s="626"/>
      <c r="BR11" s="626"/>
      <c r="BS11" s="627" t="s">
        <v>122</v>
      </c>
      <c r="BT11" s="627"/>
      <c r="BU11" s="627"/>
      <c r="BV11" s="627"/>
      <c r="BW11" s="627"/>
      <c r="BX11" s="627"/>
      <c r="BY11" s="627"/>
      <c r="BZ11" s="627"/>
      <c r="CA11" s="627"/>
      <c r="CB11" s="631"/>
      <c r="CD11" s="620" t="s">
        <v>238</v>
      </c>
      <c r="CE11" s="621"/>
      <c r="CF11" s="621"/>
      <c r="CG11" s="621"/>
      <c r="CH11" s="621"/>
      <c r="CI11" s="621"/>
      <c r="CJ11" s="621"/>
      <c r="CK11" s="621"/>
      <c r="CL11" s="621"/>
      <c r="CM11" s="621"/>
      <c r="CN11" s="621"/>
      <c r="CO11" s="621"/>
      <c r="CP11" s="621"/>
      <c r="CQ11" s="622"/>
      <c r="CR11" s="623">
        <v>221485</v>
      </c>
      <c r="CS11" s="624"/>
      <c r="CT11" s="624"/>
      <c r="CU11" s="624"/>
      <c r="CV11" s="624"/>
      <c r="CW11" s="624"/>
      <c r="CX11" s="624"/>
      <c r="CY11" s="625"/>
      <c r="CZ11" s="626">
        <v>2</v>
      </c>
      <c r="DA11" s="626"/>
      <c r="DB11" s="626"/>
      <c r="DC11" s="626"/>
      <c r="DD11" s="632">
        <v>13521</v>
      </c>
      <c r="DE11" s="624"/>
      <c r="DF11" s="624"/>
      <c r="DG11" s="624"/>
      <c r="DH11" s="624"/>
      <c r="DI11" s="624"/>
      <c r="DJ11" s="624"/>
      <c r="DK11" s="624"/>
      <c r="DL11" s="624"/>
      <c r="DM11" s="624"/>
      <c r="DN11" s="624"/>
      <c r="DO11" s="624"/>
      <c r="DP11" s="625"/>
      <c r="DQ11" s="632">
        <v>82393</v>
      </c>
      <c r="DR11" s="624"/>
      <c r="DS11" s="624"/>
      <c r="DT11" s="624"/>
      <c r="DU11" s="624"/>
      <c r="DV11" s="624"/>
      <c r="DW11" s="624"/>
      <c r="DX11" s="624"/>
      <c r="DY11" s="624"/>
      <c r="DZ11" s="624"/>
      <c r="EA11" s="624"/>
      <c r="EB11" s="624"/>
      <c r="EC11" s="633"/>
    </row>
    <row r="12" spans="2:143" ht="11.25" customHeight="1">
      <c r="B12" s="620" t="s">
        <v>239</v>
      </c>
      <c r="C12" s="621"/>
      <c r="D12" s="621"/>
      <c r="E12" s="621"/>
      <c r="F12" s="621"/>
      <c r="G12" s="621"/>
      <c r="H12" s="621"/>
      <c r="I12" s="621"/>
      <c r="J12" s="621"/>
      <c r="K12" s="621"/>
      <c r="L12" s="621"/>
      <c r="M12" s="621"/>
      <c r="N12" s="621"/>
      <c r="O12" s="621"/>
      <c r="P12" s="621"/>
      <c r="Q12" s="622"/>
      <c r="R12" s="623">
        <v>26342</v>
      </c>
      <c r="S12" s="624"/>
      <c r="T12" s="624"/>
      <c r="U12" s="624"/>
      <c r="V12" s="624"/>
      <c r="W12" s="624"/>
      <c r="X12" s="624"/>
      <c r="Y12" s="625"/>
      <c r="Z12" s="626">
        <v>0.2</v>
      </c>
      <c r="AA12" s="626"/>
      <c r="AB12" s="626"/>
      <c r="AC12" s="626"/>
      <c r="AD12" s="627">
        <v>26342</v>
      </c>
      <c r="AE12" s="627"/>
      <c r="AF12" s="627"/>
      <c r="AG12" s="627"/>
      <c r="AH12" s="627"/>
      <c r="AI12" s="627"/>
      <c r="AJ12" s="627"/>
      <c r="AK12" s="627"/>
      <c r="AL12" s="628">
        <v>0.5</v>
      </c>
      <c r="AM12" s="629"/>
      <c r="AN12" s="629"/>
      <c r="AO12" s="630"/>
      <c r="AP12" s="620" t="s">
        <v>240</v>
      </c>
      <c r="AQ12" s="621"/>
      <c r="AR12" s="621"/>
      <c r="AS12" s="621"/>
      <c r="AT12" s="621"/>
      <c r="AU12" s="621"/>
      <c r="AV12" s="621"/>
      <c r="AW12" s="621"/>
      <c r="AX12" s="621"/>
      <c r="AY12" s="621"/>
      <c r="AZ12" s="621"/>
      <c r="BA12" s="621"/>
      <c r="BB12" s="621"/>
      <c r="BC12" s="621"/>
      <c r="BD12" s="621"/>
      <c r="BE12" s="621"/>
      <c r="BF12" s="622"/>
      <c r="BG12" s="623">
        <v>969604</v>
      </c>
      <c r="BH12" s="624"/>
      <c r="BI12" s="624"/>
      <c r="BJ12" s="624"/>
      <c r="BK12" s="624"/>
      <c r="BL12" s="624"/>
      <c r="BM12" s="624"/>
      <c r="BN12" s="625"/>
      <c r="BO12" s="626">
        <v>50.9</v>
      </c>
      <c r="BP12" s="626"/>
      <c r="BQ12" s="626"/>
      <c r="BR12" s="626"/>
      <c r="BS12" s="627" t="s">
        <v>122</v>
      </c>
      <c r="BT12" s="627"/>
      <c r="BU12" s="627"/>
      <c r="BV12" s="627"/>
      <c r="BW12" s="627"/>
      <c r="BX12" s="627"/>
      <c r="BY12" s="627"/>
      <c r="BZ12" s="627"/>
      <c r="CA12" s="627"/>
      <c r="CB12" s="631"/>
      <c r="CD12" s="620" t="s">
        <v>241</v>
      </c>
      <c r="CE12" s="621"/>
      <c r="CF12" s="621"/>
      <c r="CG12" s="621"/>
      <c r="CH12" s="621"/>
      <c r="CI12" s="621"/>
      <c r="CJ12" s="621"/>
      <c r="CK12" s="621"/>
      <c r="CL12" s="621"/>
      <c r="CM12" s="621"/>
      <c r="CN12" s="621"/>
      <c r="CO12" s="621"/>
      <c r="CP12" s="621"/>
      <c r="CQ12" s="622"/>
      <c r="CR12" s="623">
        <v>49781</v>
      </c>
      <c r="CS12" s="624"/>
      <c r="CT12" s="624"/>
      <c r="CU12" s="624"/>
      <c r="CV12" s="624"/>
      <c r="CW12" s="624"/>
      <c r="CX12" s="624"/>
      <c r="CY12" s="625"/>
      <c r="CZ12" s="626">
        <v>0.5</v>
      </c>
      <c r="DA12" s="626"/>
      <c r="DB12" s="626"/>
      <c r="DC12" s="626"/>
      <c r="DD12" s="632">
        <v>6736</v>
      </c>
      <c r="DE12" s="624"/>
      <c r="DF12" s="624"/>
      <c r="DG12" s="624"/>
      <c r="DH12" s="624"/>
      <c r="DI12" s="624"/>
      <c r="DJ12" s="624"/>
      <c r="DK12" s="624"/>
      <c r="DL12" s="624"/>
      <c r="DM12" s="624"/>
      <c r="DN12" s="624"/>
      <c r="DO12" s="624"/>
      <c r="DP12" s="625"/>
      <c r="DQ12" s="632">
        <v>48379</v>
      </c>
      <c r="DR12" s="624"/>
      <c r="DS12" s="624"/>
      <c r="DT12" s="624"/>
      <c r="DU12" s="624"/>
      <c r="DV12" s="624"/>
      <c r="DW12" s="624"/>
      <c r="DX12" s="624"/>
      <c r="DY12" s="624"/>
      <c r="DZ12" s="624"/>
      <c r="EA12" s="624"/>
      <c r="EB12" s="624"/>
      <c r="EC12" s="633"/>
    </row>
    <row r="13" spans="2:143" ht="11.25" customHeight="1">
      <c r="B13" s="620" t="s">
        <v>242</v>
      </c>
      <c r="C13" s="621"/>
      <c r="D13" s="621"/>
      <c r="E13" s="621"/>
      <c r="F13" s="621"/>
      <c r="G13" s="621"/>
      <c r="H13" s="621"/>
      <c r="I13" s="621"/>
      <c r="J13" s="621"/>
      <c r="K13" s="621"/>
      <c r="L13" s="621"/>
      <c r="M13" s="621"/>
      <c r="N13" s="621"/>
      <c r="O13" s="621"/>
      <c r="P13" s="621"/>
      <c r="Q13" s="622"/>
      <c r="R13" s="623" t="s">
        <v>122</v>
      </c>
      <c r="S13" s="624"/>
      <c r="T13" s="624"/>
      <c r="U13" s="624"/>
      <c r="V13" s="624"/>
      <c r="W13" s="624"/>
      <c r="X13" s="624"/>
      <c r="Y13" s="625"/>
      <c r="Z13" s="626" t="s">
        <v>122</v>
      </c>
      <c r="AA13" s="626"/>
      <c r="AB13" s="626"/>
      <c r="AC13" s="626"/>
      <c r="AD13" s="627" t="s">
        <v>122</v>
      </c>
      <c r="AE13" s="627"/>
      <c r="AF13" s="627"/>
      <c r="AG13" s="627"/>
      <c r="AH13" s="627"/>
      <c r="AI13" s="627"/>
      <c r="AJ13" s="627"/>
      <c r="AK13" s="627"/>
      <c r="AL13" s="628" t="s">
        <v>122</v>
      </c>
      <c r="AM13" s="629"/>
      <c r="AN13" s="629"/>
      <c r="AO13" s="630"/>
      <c r="AP13" s="620" t="s">
        <v>243</v>
      </c>
      <c r="AQ13" s="621"/>
      <c r="AR13" s="621"/>
      <c r="AS13" s="621"/>
      <c r="AT13" s="621"/>
      <c r="AU13" s="621"/>
      <c r="AV13" s="621"/>
      <c r="AW13" s="621"/>
      <c r="AX13" s="621"/>
      <c r="AY13" s="621"/>
      <c r="AZ13" s="621"/>
      <c r="BA13" s="621"/>
      <c r="BB13" s="621"/>
      <c r="BC13" s="621"/>
      <c r="BD13" s="621"/>
      <c r="BE13" s="621"/>
      <c r="BF13" s="622"/>
      <c r="BG13" s="623">
        <v>960596</v>
      </c>
      <c r="BH13" s="624"/>
      <c r="BI13" s="624"/>
      <c r="BJ13" s="624"/>
      <c r="BK13" s="624"/>
      <c r="BL13" s="624"/>
      <c r="BM13" s="624"/>
      <c r="BN13" s="625"/>
      <c r="BO13" s="626">
        <v>50.5</v>
      </c>
      <c r="BP13" s="626"/>
      <c r="BQ13" s="626"/>
      <c r="BR13" s="626"/>
      <c r="BS13" s="627" t="s">
        <v>122</v>
      </c>
      <c r="BT13" s="627"/>
      <c r="BU13" s="627"/>
      <c r="BV13" s="627"/>
      <c r="BW13" s="627"/>
      <c r="BX13" s="627"/>
      <c r="BY13" s="627"/>
      <c r="BZ13" s="627"/>
      <c r="CA13" s="627"/>
      <c r="CB13" s="631"/>
      <c r="CD13" s="620" t="s">
        <v>244</v>
      </c>
      <c r="CE13" s="621"/>
      <c r="CF13" s="621"/>
      <c r="CG13" s="621"/>
      <c r="CH13" s="621"/>
      <c r="CI13" s="621"/>
      <c r="CJ13" s="621"/>
      <c r="CK13" s="621"/>
      <c r="CL13" s="621"/>
      <c r="CM13" s="621"/>
      <c r="CN13" s="621"/>
      <c r="CO13" s="621"/>
      <c r="CP13" s="621"/>
      <c r="CQ13" s="622"/>
      <c r="CR13" s="623">
        <v>712711</v>
      </c>
      <c r="CS13" s="624"/>
      <c r="CT13" s="624"/>
      <c r="CU13" s="624"/>
      <c r="CV13" s="624"/>
      <c r="CW13" s="624"/>
      <c r="CX13" s="624"/>
      <c r="CY13" s="625"/>
      <c r="CZ13" s="626">
        <v>6.6</v>
      </c>
      <c r="DA13" s="626"/>
      <c r="DB13" s="626"/>
      <c r="DC13" s="626"/>
      <c r="DD13" s="632">
        <v>290063</v>
      </c>
      <c r="DE13" s="624"/>
      <c r="DF13" s="624"/>
      <c r="DG13" s="624"/>
      <c r="DH13" s="624"/>
      <c r="DI13" s="624"/>
      <c r="DJ13" s="624"/>
      <c r="DK13" s="624"/>
      <c r="DL13" s="624"/>
      <c r="DM13" s="624"/>
      <c r="DN13" s="624"/>
      <c r="DO13" s="624"/>
      <c r="DP13" s="625"/>
      <c r="DQ13" s="632">
        <v>426681</v>
      </c>
      <c r="DR13" s="624"/>
      <c r="DS13" s="624"/>
      <c r="DT13" s="624"/>
      <c r="DU13" s="624"/>
      <c r="DV13" s="624"/>
      <c r="DW13" s="624"/>
      <c r="DX13" s="624"/>
      <c r="DY13" s="624"/>
      <c r="DZ13" s="624"/>
      <c r="EA13" s="624"/>
      <c r="EB13" s="624"/>
      <c r="EC13" s="633"/>
    </row>
    <row r="14" spans="2:143" ht="11.25" customHeight="1">
      <c r="B14" s="620" t="s">
        <v>245</v>
      </c>
      <c r="C14" s="621"/>
      <c r="D14" s="621"/>
      <c r="E14" s="621"/>
      <c r="F14" s="621"/>
      <c r="G14" s="621"/>
      <c r="H14" s="621"/>
      <c r="I14" s="621"/>
      <c r="J14" s="621"/>
      <c r="K14" s="621"/>
      <c r="L14" s="621"/>
      <c r="M14" s="621"/>
      <c r="N14" s="621"/>
      <c r="O14" s="621"/>
      <c r="P14" s="621"/>
      <c r="Q14" s="622"/>
      <c r="R14" s="623">
        <v>659</v>
      </c>
      <c r="S14" s="624"/>
      <c r="T14" s="624"/>
      <c r="U14" s="624"/>
      <c r="V14" s="624"/>
      <c r="W14" s="624"/>
      <c r="X14" s="624"/>
      <c r="Y14" s="625"/>
      <c r="Z14" s="626">
        <v>0</v>
      </c>
      <c r="AA14" s="626"/>
      <c r="AB14" s="626"/>
      <c r="AC14" s="626"/>
      <c r="AD14" s="627">
        <v>659</v>
      </c>
      <c r="AE14" s="627"/>
      <c r="AF14" s="627"/>
      <c r="AG14" s="627"/>
      <c r="AH14" s="627"/>
      <c r="AI14" s="627"/>
      <c r="AJ14" s="627"/>
      <c r="AK14" s="627"/>
      <c r="AL14" s="628">
        <v>0</v>
      </c>
      <c r="AM14" s="629"/>
      <c r="AN14" s="629"/>
      <c r="AO14" s="630"/>
      <c r="AP14" s="620" t="s">
        <v>246</v>
      </c>
      <c r="AQ14" s="621"/>
      <c r="AR14" s="621"/>
      <c r="AS14" s="621"/>
      <c r="AT14" s="621"/>
      <c r="AU14" s="621"/>
      <c r="AV14" s="621"/>
      <c r="AW14" s="621"/>
      <c r="AX14" s="621"/>
      <c r="AY14" s="621"/>
      <c r="AZ14" s="621"/>
      <c r="BA14" s="621"/>
      <c r="BB14" s="621"/>
      <c r="BC14" s="621"/>
      <c r="BD14" s="621"/>
      <c r="BE14" s="621"/>
      <c r="BF14" s="622"/>
      <c r="BG14" s="623">
        <v>59399</v>
      </c>
      <c r="BH14" s="624"/>
      <c r="BI14" s="624"/>
      <c r="BJ14" s="624"/>
      <c r="BK14" s="624"/>
      <c r="BL14" s="624"/>
      <c r="BM14" s="624"/>
      <c r="BN14" s="625"/>
      <c r="BO14" s="626">
        <v>3.1</v>
      </c>
      <c r="BP14" s="626"/>
      <c r="BQ14" s="626"/>
      <c r="BR14" s="626"/>
      <c r="BS14" s="627" t="s">
        <v>122</v>
      </c>
      <c r="BT14" s="627"/>
      <c r="BU14" s="627"/>
      <c r="BV14" s="627"/>
      <c r="BW14" s="627"/>
      <c r="BX14" s="627"/>
      <c r="BY14" s="627"/>
      <c r="BZ14" s="627"/>
      <c r="CA14" s="627"/>
      <c r="CB14" s="631"/>
      <c r="CD14" s="620" t="s">
        <v>247</v>
      </c>
      <c r="CE14" s="621"/>
      <c r="CF14" s="621"/>
      <c r="CG14" s="621"/>
      <c r="CH14" s="621"/>
      <c r="CI14" s="621"/>
      <c r="CJ14" s="621"/>
      <c r="CK14" s="621"/>
      <c r="CL14" s="621"/>
      <c r="CM14" s="621"/>
      <c r="CN14" s="621"/>
      <c r="CO14" s="621"/>
      <c r="CP14" s="621"/>
      <c r="CQ14" s="622"/>
      <c r="CR14" s="623">
        <v>303214</v>
      </c>
      <c r="CS14" s="624"/>
      <c r="CT14" s="624"/>
      <c r="CU14" s="624"/>
      <c r="CV14" s="624"/>
      <c r="CW14" s="624"/>
      <c r="CX14" s="624"/>
      <c r="CY14" s="625"/>
      <c r="CZ14" s="626">
        <v>2.8</v>
      </c>
      <c r="DA14" s="626"/>
      <c r="DB14" s="626"/>
      <c r="DC14" s="626"/>
      <c r="DD14" s="632">
        <v>22770</v>
      </c>
      <c r="DE14" s="624"/>
      <c r="DF14" s="624"/>
      <c r="DG14" s="624"/>
      <c r="DH14" s="624"/>
      <c r="DI14" s="624"/>
      <c r="DJ14" s="624"/>
      <c r="DK14" s="624"/>
      <c r="DL14" s="624"/>
      <c r="DM14" s="624"/>
      <c r="DN14" s="624"/>
      <c r="DO14" s="624"/>
      <c r="DP14" s="625"/>
      <c r="DQ14" s="632">
        <v>271927</v>
      </c>
      <c r="DR14" s="624"/>
      <c r="DS14" s="624"/>
      <c r="DT14" s="624"/>
      <c r="DU14" s="624"/>
      <c r="DV14" s="624"/>
      <c r="DW14" s="624"/>
      <c r="DX14" s="624"/>
      <c r="DY14" s="624"/>
      <c r="DZ14" s="624"/>
      <c r="EA14" s="624"/>
      <c r="EB14" s="624"/>
      <c r="EC14" s="633"/>
    </row>
    <row r="15" spans="2:143" ht="11.25" customHeight="1">
      <c r="B15" s="620" t="s">
        <v>248</v>
      </c>
      <c r="C15" s="621"/>
      <c r="D15" s="621"/>
      <c r="E15" s="621"/>
      <c r="F15" s="621"/>
      <c r="G15" s="621"/>
      <c r="H15" s="621"/>
      <c r="I15" s="621"/>
      <c r="J15" s="621"/>
      <c r="K15" s="621"/>
      <c r="L15" s="621"/>
      <c r="M15" s="621"/>
      <c r="N15" s="621"/>
      <c r="O15" s="621"/>
      <c r="P15" s="621"/>
      <c r="Q15" s="622"/>
      <c r="R15" s="623" t="s">
        <v>122</v>
      </c>
      <c r="S15" s="624"/>
      <c r="T15" s="624"/>
      <c r="U15" s="624"/>
      <c r="V15" s="624"/>
      <c r="W15" s="624"/>
      <c r="X15" s="624"/>
      <c r="Y15" s="625"/>
      <c r="Z15" s="626" t="s">
        <v>122</v>
      </c>
      <c r="AA15" s="626"/>
      <c r="AB15" s="626"/>
      <c r="AC15" s="626"/>
      <c r="AD15" s="627" t="s">
        <v>122</v>
      </c>
      <c r="AE15" s="627"/>
      <c r="AF15" s="627"/>
      <c r="AG15" s="627"/>
      <c r="AH15" s="627"/>
      <c r="AI15" s="627"/>
      <c r="AJ15" s="627"/>
      <c r="AK15" s="627"/>
      <c r="AL15" s="628" t="s">
        <v>122</v>
      </c>
      <c r="AM15" s="629"/>
      <c r="AN15" s="629"/>
      <c r="AO15" s="630"/>
      <c r="AP15" s="620" t="s">
        <v>249</v>
      </c>
      <c r="AQ15" s="621"/>
      <c r="AR15" s="621"/>
      <c r="AS15" s="621"/>
      <c r="AT15" s="621"/>
      <c r="AU15" s="621"/>
      <c r="AV15" s="621"/>
      <c r="AW15" s="621"/>
      <c r="AX15" s="621"/>
      <c r="AY15" s="621"/>
      <c r="AZ15" s="621"/>
      <c r="BA15" s="621"/>
      <c r="BB15" s="621"/>
      <c r="BC15" s="621"/>
      <c r="BD15" s="621"/>
      <c r="BE15" s="621"/>
      <c r="BF15" s="622"/>
      <c r="BG15" s="623">
        <v>164878</v>
      </c>
      <c r="BH15" s="624"/>
      <c r="BI15" s="624"/>
      <c r="BJ15" s="624"/>
      <c r="BK15" s="624"/>
      <c r="BL15" s="624"/>
      <c r="BM15" s="624"/>
      <c r="BN15" s="625"/>
      <c r="BO15" s="626">
        <v>8.6999999999999993</v>
      </c>
      <c r="BP15" s="626"/>
      <c r="BQ15" s="626"/>
      <c r="BR15" s="626"/>
      <c r="BS15" s="627" t="s">
        <v>122</v>
      </c>
      <c r="BT15" s="627"/>
      <c r="BU15" s="627"/>
      <c r="BV15" s="627"/>
      <c r="BW15" s="627"/>
      <c r="BX15" s="627"/>
      <c r="BY15" s="627"/>
      <c r="BZ15" s="627"/>
      <c r="CA15" s="627"/>
      <c r="CB15" s="631"/>
      <c r="CD15" s="620" t="s">
        <v>250</v>
      </c>
      <c r="CE15" s="621"/>
      <c r="CF15" s="621"/>
      <c r="CG15" s="621"/>
      <c r="CH15" s="621"/>
      <c r="CI15" s="621"/>
      <c r="CJ15" s="621"/>
      <c r="CK15" s="621"/>
      <c r="CL15" s="621"/>
      <c r="CM15" s="621"/>
      <c r="CN15" s="621"/>
      <c r="CO15" s="621"/>
      <c r="CP15" s="621"/>
      <c r="CQ15" s="622"/>
      <c r="CR15" s="623">
        <v>684830</v>
      </c>
      <c r="CS15" s="624"/>
      <c r="CT15" s="624"/>
      <c r="CU15" s="624"/>
      <c r="CV15" s="624"/>
      <c r="CW15" s="624"/>
      <c r="CX15" s="624"/>
      <c r="CY15" s="625"/>
      <c r="CZ15" s="626">
        <v>6.3</v>
      </c>
      <c r="DA15" s="626"/>
      <c r="DB15" s="626"/>
      <c r="DC15" s="626"/>
      <c r="DD15" s="632">
        <v>34492</v>
      </c>
      <c r="DE15" s="624"/>
      <c r="DF15" s="624"/>
      <c r="DG15" s="624"/>
      <c r="DH15" s="624"/>
      <c r="DI15" s="624"/>
      <c r="DJ15" s="624"/>
      <c r="DK15" s="624"/>
      <c r="DL15" s="624"/>
      <c r="DM15" s="624"/>
      <c r="DN15" s="624"/>
      <c r="DO15" s="624"/>
      <c r="DP15" s="625"/>
      <c r="DQ15" s="632">
        <v>563098</v>
      </c>
      <c r="DR15" s="624"/>
      <c r="DS15" s="624"/>
      <c r="DT15" s="624"/>
      <c r="DU15" s="624"/>
      <c r="DV15" s="624"/>
      <c r="DW15" s="624"/>
      <c r="DX15" s="624"/>
      <c r="DY15" s="624"/>
      <c r="DZ15" s="624"/>
      <c r="EA15" s="624"/>
      <c r="EB15" s="624"/>
      <c r="EC15" s="633"/>
    </row>
    <row r="16" spans="2:143" ht="11.25" customHeight="1">
      <c r="B16" s="620" t="s">
        <v>251</v>
      </c>
      <c r="C16" s="621"/>
      <c r="D16" s="621"/>
      <c r="E16" s="621"/>
      <c r="F16" s="621"/>
      <c r="G16" s="621"/>
      <c r="H16" s="621"/>
      <c r="I16" s="621"/>
      <c r="J16" s="621"/>
      <c r="K16" s="621"/>
      <c r="L16" s="621"/>
      <c r="M16" s="621"/>
      <c r="N16" s="621"/>
      <c r="O16" s="621"/>
      <c r="P16" s="621"/>
      <c r="Q16" s="622"/>
      <c r="R16" s="623">
        <v>11735</v>
      </c>
      <c r="S16" s="624"/>
      <c r="T16" s="624"/>
      <c r="U16" s="624"/>
      <c r="V16" s="624"/>
      <c r="W16" s="624"/>
      <c r="X16" s="624"/>
      <c r="Y16" s="625"/>
      <c r="Z16" s="626">
        <v>0.1</v>
      </c>
      <c r="AA16" s="626"/>
      <c r="AB16" s="626"/>
      <c r="AC16" s="626"/>
      <c r="AD16" s="627">
        <v>11735</v>
      </c>
      <c r="AE16" s="627"/>
      <c r="AF16" s="627"/>
      <c r="AG16" s="627"/>
      <c r="AH16" s="627"/>
      <c r="AI16" s="627"/>
      <c r="AJ16" s="627"/>
      <c r="AK16" s="627"/>
      <c r="AL16" s="628">
        <v>0.2</v>
      </c>
      <c r="AM16" s="629"/>
      <c r="AN16" s="629"/>
      <c r="AO16" s="630"/>
      <c r="AP16" s="620" t="s">
        <v>252</v>
      </c>
      <c r="AQ16" s="621"/>
      <c r="AR16" s="621"/>
      <c r="AS16" s="621"/>
      <c r="AT16" s="621"/>
      <c r="AU16" s="621"/>
      <c r="AV16" s="621"/>
      <c r="AW16" s="621"/>
      <c r="AX16" s="621"/>
      <c r="AY16" s="621"/>
      <c r="AZ16" s="621"/>
      <c r="BA16" s="621"/>
      <c r="BB16" s="621"/>
      <c r="BC16" s="621"/>
      <c r="BD16" s="621"/>
      <c r="BE16" s="621"/>
      <c r="BF16" s="622"/>
      <c r="BG16" s="623" t="s">
        <v>122</v>
      </c>
      <c r="BH16" s="624"/>
      <c r="BI16" s="624"/>
      <c r="BJ16" s="624"/>
      <c r="BK16" s="624"/>
      <c r="BL16" s="624"/>
      <c r="BM16" s="624"/>
      <c r="BN16" s="625"/>
      <c r="BO16" s="626" t="s">
        <v>122</v>
      </c>
      <c r="BP16" s="626"/>
      <c r="BQ16" s="626"/>
      <c r="BR16" s="626"/>
      <c r="BS16" s="627" t="s">
        <v>122</v>
      </c>
      <c r="BT16" s="627"/>
      <c r="BU16" s="627"/>
      <c r="BV16" s="627"/>
      <c r="BW16" s="627"/>
      <c r="BX16" s="627"/>
      <c r="BY16" s="627"/>
      <c r="BZ16" s="627"/>
      <c r="CA16" s="627"/>
      <c r="CB16" s="631"/>
      <c r="CD16" s="620" t="s">
        <v>253</v>
      </c>
      <c r="CE16" s="621"/>
      <c r="CF16" s="621"/>
      <c r="CG16" s="621"/>
      <c r="CH16" s="621"/>
      <c r="CI16" s="621"/>
      <c r="CJ16" s="621"/>
      <c r="CK16" s="621"/>
      <c r="CL16" s="621"/>
      <c r="CM16" s="621"/>
      <c r="CN16" s="621"/>
      <c r="CO16" s="621"/>
      <c r="CP16" s="621"/>
      <c r="CQ16" s="622"/>
      <c r="CR16" s="623">
        <v>18958</v>
      </c>
      <c r="CS16" s="624"/>
      <c r="CT16" s="624"/>
      <c r="CU16" s="624"/>
      <c r="CV16" s="624"/>
      <c r="CW16" s="624"/>
      <c r="CX16" s="624"/>
      <c r="CY16" s="625"/>
      <c r="CZ16" s="626">
        <v>0.2</v>
      </c>
      <c r="DA16" s="626"/>
      <c r="DB16" s="626"/>
      <c r="DC16" s="626"/>
      <c r="DD16" s="632" t="s">
        <v>122</v>
      </c>
      <c r="DE16" s="624"/>
      <c r="DF16" s="624"/>
      <c r="DG16" s="624"/>
      <c r="DH16" s="624"/>
      <c r="DI16" s="624"/>
      <c r="DJ16" s="624"/>
      <c r="DK16" s="624"/>
      <c r="DL16" s="624"/>
      <c r="DM16" s="624"/>
      <c r="DN16" s="624"/>
      <c r="DO16" s="624"/>
      <c r="DP16" s="625"/>
      <c r="DQ16" s="632">
        <v>8073</v>
      </c>
      <c r="DR16" s="624"/>
      <c r="DS16" s="624"/>
      <c r="DT16" s="624"/>
      <c r="DU16" s="624"/>
      <c r="DV16" s="624"/>
      <c r="DW16" s="624"/>
      <c r="DX16" s="624"/>
      <c r="DY16" s="624"/>
      <c r="DZ16" s="624"/>
      <c r="EA16" s="624"/>
      <c r="EB16" s="624"/>
      <c r="EC16" s="633"/>
    </row>
    <row r="17" spans="2:133" ht="11.25" customHeight="1">
      <c r="B17" s="620" t="s">
        <v>254</v>
      </c>
      <c r="C17" s="621"/>
      <c r="D17" s="621"/>
      <c r="E17" s="621"/>
      <c r="F17" s="621"/>
      <c r="G17" s="621"/>
      <c r="H17" s="621"/>
      <c r="I17" s="621"/>
      <c r="J17" s="621"/>
      <c r="K17" s="621"/>
      <c r="L17" s="621"/>
      <c r="M17" s="621"/>
      <c r="N17" s="621"/>
      <c r="O17" s="621"/>
      <c r="P17" s="621"/>
      <c r="Q17" s="622"/>
      <c r="R17" s="623">
        <v>40521</v>
      </c>
      <c r="S17" s="624"/>
      <c r="T17" s="624"/>
      <c r="U17" s="624"/>
      <c r="V17" s="624"/>
      <c r="W17" s="624"/>
      <c r="X17" s="624"/>
      <c r="Y17" s="625"/>
      <c r="Z17" s="626">
        <v>0.4</v>
      </c>
      <c r="AA17" s="626"/>
      <c r="AB17" s="626"/>
      <c r="AC17" s="626"/>
      <c r="AD17" s="627">
        <v>40521</v>
      </c>
      <c r="AE17" s="627"/>
      <c r="AF17" s="627"/>
      <c r="AG17" s="627"/>
      <c r="AH17" s="627"/>
      <c r="AI17" s="627"/>
      <c r="AJ17" s="627"/>
      <c r="AK17" s="627"/>
      <c r="AL17" s="628">
        <v>0.8</v>
      </c>
      <c r="AM17" s="629"/>
      <c r="AN17" s="629"/>
      <c r="AO17" s="630"/>
      <c r="AP17" s="620" t="s">
        <v>255</v>
      </c>
      <c r="AQ17" s="621"/>
      <c r="AR17" s="621"/>
      <c r="AS17" s="621"/>
      <c r="AT17" s="621"/>
      <c r="AU17" s="621"/>
      <c r="AV17" s="621"/>
      <c r="AW17" s="621"/>
      <c r="AX17" s="621"/>
      <c r="AY17" s="621"/>
      <c r="AZ17" s="621"/>
      <c r="BA17" s="621"/>
      <c r="BB17" s="621"/>
      <c r="BC17" s="621"/>
      <c r="BD17" s="621"/>
      <c r="BE17" s="621"/>
      <c r="BF17" s="622"/>
      <c r="BG17" s="623" t="s">
        <v>122</v>
      </c>
      <c r="BH17" s="624"/>
      <c r="BI17" s="624"/>
      <c r="BJ17" s="624"/>
      <c r="BK17" s="624"/>
      <c r="BL17" s="624"/>
      <c r="BM17" s="624"/>
      <c r="BN17" s="625"/>
      <c r="BO17" s="626" t="s">
        <v>122</v>
      </c>
      <c r="BP17" s="626"/>
      <c r="BQ17" s="626"/>
      <c r="BR17" s="626"/>
      <c r="BS17" s="627" t="s">
        <v>122</v>
      </c>
      <c r="BT17" s="627"/>
      <c r="BU17" s="627"/>
      <c r="BV17" s="627"/>
      <c r="BW17" s="627"/>
      <c r="BX17" s="627"/>
      <c r="BY17" s="627"/>
      <c r="BZ17" s="627"/>
      <c r="CA17" s="627"/>
      <c r="CB17" s="631"/>
      <c r="CD17" s="620" t="s">
        <v>256</v>
      </c>
      <c r="CE17" s="621"/>
      <c r="CF17" s="621"/>
      <c r="CG17" s="621"/>
      <c r="CH17" s="621"/>
      <c r="CI17" s="621"/>
      <c r="CJ17" s="621"/>
      <c r="CK17" s="621"/>
      <c r="CL17" s="621"/>
      <c r="CM17" s="621"/>
      <c r="CN17" s="621"/>
      <c r="CO17" s="621"/>
      <c r="CP17" s="621"/>
      <c r="CQ17" s="622"/>
      <c r="CR17" s="623">
        <v>1199621</v>
      </c>
      <c r="CS17" s="624"/>
      <c r="CT17" s="624"/>
      <c r="CU17" s="624"/>
      <c r="CV17" s="624"/>
      <c r="CW17" s="624"/>
      <c r="CX17" s="624"/>
      <c r="CY17" s="625"/>
      <c r="CZ17" s="626">
        <v>11.1</v>
      </c>
      <c r="DA17" s="626"/>
      <c r="DB17" s="626"/>
      <c r="DC17" s="626"/>
      <c r="DD17" s="632" t="s">
        <v>122</v>
      </c>
      <c r="DE17" s="624"/>
      <c r="DF17" s="624"/>
      <c r="DG17" s="624"/>
      <c r="DH17" s="624"/>
      <c r="DI17" s="624"/>
      <c r="DJ17" s="624"/>
      <c r="DK17" s="624"/>
      <c r="DL17" s="624"/>
      <c r="DM17" s="624"/>
      <c r="DN17" s="624"/>
      <c r="DO17" s="624"/>
      <c r="DP17" s="625"/>
      <c r="DQ17" s="632">
        <v>924453</v>
      </c>
      <c r="DR17" s="624"/>
      <c r="DS17" s="624"/>
      <c r="DT17" s="624"/>
      <c r="DU17" s="624"/>
      <c r="DV17" s="624"/>
      <c r="DW17" s="624"/>
      <c r="DX17" s="624"/>
      <c r="DY17" s="624"/>
      <c r="DZ17" s="624"/>
      <c r="EA17" s="624"/>
      <c r="EB17" s="624"/>
      <c r="EC17" s="633"/>
    </row>
    <row r="18" spans="2:133" ht="11.25" customHeight="1">
      <c r="B18" s="620" t="s">
        <v>257</v>
      </c>
      <c r="C18" s="621"/>
      <c r="D18" s="621"/>
      <c r="E18" s="621"/>
      <c r="F18" s="621"/>
      <c r="G18" s="621"/>
      <c r="H18" s="621"/>
      <c r="I18" s="621"/>
      <c r="J18" s="621"/>
      <c r="K18" s="621"/>
      <c r="L18" s="621"/>
      <c r="M18" s="621"/>
      <c r="N18" s="621"/>
      <c r="O18" s="621"/>
      <c r="P18" s="621"/>
      <c r="Q18" s="622"/>
      <c r="R18" s="623">
        <v>15657</v>
      </c>
      <c r="S18" s="624"/>
      <c r="T18" s="624"/>
      <c r="U18" s="624"/>
      <c r="V18" s="624"/>
      <c r="W18" s="624"/>
      <c r="X18" s="624"/>
      <c r="Y18" s="625"/>
      <c r="Z18" s="626">
        <v>0.1</v>
      </c>
      <c r="AA18" s="626"/>
      <c r="AB18" s="626"/>
      <c r="AC18" s="626"/>
      <c r="AD18" s="627">
        <v>15657</v>
      </c>
      <c r="AE18" s="627"/>
      <c r="AF18" s="627"/>
      <c r="AG18" s="627"/>
      <c r="AH18" s="627"/>
      <c r="AI18" s="627"/>
      <c r="AJ18" s="627"/>
      <c r="AK18" s="627"/>
      <c r="AL18" s="628">
        <v>0.3</v>
      </c>
      <c r="AM18" s="629"/>
      <c r="AN18" s="629"/>
      <c r="AO18" s="630"/>
      <c r="AP18" s="620" t="s">
        <v>258</v>
      </c>
      <c r="AQ18" s="621"/>
      <c r="AR18" s="621"/>
      <c r="AS18" s="621"/>
      <c r="AT18" s="621"/>
      <c r="AU18" s="621"/>
      <c r="AV18" s="621"/>
      <c r="AW18" s="621"/>
      <c r="AX18" s="621"/>
      <c r="AY18" s="621"/>
      <c r="AZ18" s="621"/>
      <c r="BA18" s="621"/>
      <c r="BB18" s="621"/>
      <c r="BC18" s="621"/>
      <c r="BD18" s="621"/>
      <c r="BE18" s="621"/>
      <c r="BF18" s="622"/>
      <c r="BG18" s="623" t="s">
        <v>122</v>
      </c>
      <c r="BH18" s="624"/>
      <c r="BI18" s="624"/>
      <c r="BJ18" s="624"/>
      <c r="BK18" s="624"/>
      <c r="BL18" s="624"/>
      <c r="BM18" s="624"/>
      <c r="BN18" s="625"/>
      <c r="BO18" s="626" t="s">
        <v>122</v>
      </c>
      <c r="BP18" s="626"/>
      <c r="BQ18" s="626"/>
      <c r="BR18" s="626"/>
      <c r="BS18" s="627" t="s">
        <v>122</v>
      </c>
      <c r="BT18" s="627"/>
      <c r="BU18" s="627"/>
      <c r="BV18" s="627"/>
      <c r="BW18" s="627"/>
      <c r="BX18" s="627"/>
      <c r="BY18" s="627"/>
      <c r="BZ18" s="627"/>
      <c r="CA18" s="627"/>
      <c r="CB18" s="631"/>
      <c r="CD18" s="620" t="s">
        <v>259</v>
      </c>
      <c r="CE18" s="621"/>
      <c r="CF18" s="621"/>
      <c r="CG18" s="621"/>
      <c r="CH18" s="621"/>
      <c r="CI18" s="621"/>
      <c r="CJ18" s="621"/>
      <c r="CK18" s="621"/>
      <c r="CL18" s="621"/>
      <c r="CM18" s="621"/>
      <c r="CN18" s="621"/>
      <c r="CO18" s="621"/>
      <c r="CP18" s="621"/>
      <c r="CQ18" s="622"/>
      <c r="CR18" s="623" t="s">
        <v>122</v>
      </c>
      <c r="CS18" s="624"/>
      <c r="CT18" s="624"/>
      <c r="CU18" s="624"/>
      <c r="CV18" s="624"/>
      <c r="CW18" s="624"/>
      <c r="CX18" s="624"/>
      <c r="CY18" s="625"/>
      <c r="CZ18" s="626" t="s">
        <v>122</v>
      </c>
      <c r="DA18" s="626"/>
      <c r="DB18" s="626"/>
      <c r="DC18" s="626"/>
      <c r="DD18" s="632" t="s">
        <v>122</v>
      </c>
      <c r="DE18" s="624"/>
      <c r="DF18" s="624"/>
      <c r="DG18" s="624"/>
      <c r="DH18" s="624"/>
      <c r="DI18" s="624"/>
      <c r="DJ18" s="624"/>
      <c r="DK18" s="624"/>
      <c r="DL18" s="624"/>
      <c r="DM18" s="624"/>
      <c r="DN18" s="624"/>
      <c r="DO18" s="624"/>
      <c r="DP18" s="625"/>
      <c r="DQ18" s="632" t="s">
        <v>122</v>
      </c>
      <c r="DR18" s="624"/>
      <c r="DS18" s="624"/>
      <c r="DT18" s="624"/>
      <c r="DU18" s="624"/>
      <c r="DV18" s="624"/>
      <c r="DW18" s="624"/>
      <c r="DX18" s="624"/>
      <c r="DY18" s="624"/>
      <c r="DZ18" s="624"/>
      <c r="EA18" s="624"/>
      <c r="EB18" s="624"/>
      <c r="EC18" s="633"/>
    </row>
    <row r="19" spans="2:133" ht="11.25" customHeight="1">
      <c r="B19" s="620" t="s">
        <v>260</v>
      </c>
      <c r="C19" s="621"/>
      <c r="D19" s="621"/>
      <c r="E19" s="621"/>
      <c r="F19" s="621"/>
      <c r="G19" s="621"/>
      <c r="H19" s="621"/>
      <c r="I19" s="621"/>
      <c r="J19" s="621"/>
      <c r="K19" s="621"/>
      <c r="L19" s="621"/>
      <c r="M19" s="621"/>
      <c r="N19" s="621"/>
      <c r="O19" s="621"/>
      <c r="P19" s="621"/>
      <c r="Q19" s="622"/>
      <c r="R19" s="623">
        <v>12623</v>
      </c>
      <c r="S19" s="624"/>
      <c r="T19" s="624"/>
      <c r="U19" s="624"/>
      <c r="V19" s="624"/>
      <c r="W19" s="624"/>
      <c r="X19" s="624"/>
      <c r="Y19" s="625"/>
      <c r="Z19" s="626">
        <v>0.1</v>
      </c>
      <c r="AA19" s="626"/>
      <c r="AB19" s="626"/>
      <c r="AC19" s="626"/>
      <c r="AD19" s="627">
        <v>12623</v>
      </c>
      <c r="AE19" s="627"/>
      <c r="AF19" s="627"/>
      <c r="AG19" s="627"/>
      <c r="AH19" s="627"/>
      <c r="AI19" s="627"/>
      <c r="AJ19" s="627"/>
      <c r="AK19" s="627"/>
      <c r="AL19" s="628">
        <v>0.2</v>
      </c>
      <c r="AM19" s="629"/>
      <c r="AN19" s="629"/>
      <c r="AO19" s="630"/>
      <c r="AP19" s="620" t="s">
        <v>261</v>
      </c>
      <c r="AQ19" s="621"/>
      <c r="AR19" s="621"/>
      <c r="AS19" s="621"/>
      <c r="AT19" s="621"/>
      <c r="AU19" s="621"/>
      <c r="AV19" s="621"/>
      <c r="AW19" s="621"/>
      <c r="AX19" s="621"/>
      <c r="AY19" s="621"/>
      <c r="AZ19" s="621"/>
      <c r="BA19" s="621"/>
      <c r="BB19" s="621"/>
      <c r="BC19" s="621"/>
      <c r="BD19" s="621"/>
      <c r="BE19" s="621"/>
      <c r="BF19" s="622"/>
      <c r="BG19" s="623" t="s">
        <v>122</v>
      </c>
      <c r="BH19" s="624"/>
      <c r="BI19" s="624"/>
      <c r="BJ19" s="624"/>
      <c r="BK19" s="624"/>
      <c r="BL19" s="624"/>
      <c r="BM19" s="624"/>
      <c r="BN19" s="625"/>
      <c r="BO19" s="626" t="s">
        <v>122</v>
      </c>
      <c r="BP19" s="626"/>
      <c r="BQ19" s="626"/>
      <c r="BR19" s="626"/>
      <c r="BS19" s="627" t="s">
        <v>122</v>
      </c>
      <c r="BT19" s="627"/>
      <c r="BU19" s="627"/>
      <c r="BV19" s="627"/>
      <c r="BW19" s="627"/>
      <c r="BX19" s="627"/>
      <c r="BY19" s="627"/>
      <c r="BZ19" s="627"/>
      <c r="CA19" s="627"/>
      <c r="CB19" s="631"/>
      <c r="CD19" s="620" t="s">
        <v>262</v>
      </c>
      <c r="CE19" s="621"/>
      <c r="CF19" s="621"/>
      <c r="CG19" s="621"/>
      <c r="CH19" s="621"/>
      <c r="CI19" s="621"/>
      <c r="CJ19" s="621"/>
      <c r="CK19" s="621"/>
      <c r="CL19" s="621"/>
      <c r="CM19" s="621"/>
      <c r="CN19" s="621"/>
      <c r="CO19" s="621"/>
      <c r="CP19" s="621"/>
      <c r="CQ19" s="622"/>
      <c r="CR19" s="623" t="s">
        <v>122</v>
      </c>
      <c r="CS19" s="624"/>
      <c r="CT19" s="624"/>
      <c r="CU19" s="624"/>
      <c r="CV19" s="624"/>
      <c r="CW19" s="624"/>
      <c r="CX19" s="624"/>
      <c r="CY19" s="625"/>
      <c r="CZ19" s="626" t="s">
        <v>122</v>
      </c>
      <c r="DA19" s="626"/>
      <c r="DB19" s="626"/>
      <c r="DC19" s="626"/>
      <c r="DD19" s="632" t="s">
        <v>122</v>
      </c>
      <c r="DE19" s="624"/>
      <c r="DF19" s="624"/>
      <c r="DG19" s="624"/>
      <c r="DH19" s="624"/>
      <c r="DI19" s="624"/>
      <c r="DJ19" s="624"/>
      <c r="DK19" s="624"/>
      <c r="DL19" s="624"/>
      <c r="DM19" s="624"/>
      <c r="DN19" s="624"/>
      <c r="DO19" s="624"/>
      <c r="DP19" s="625"/>
      <c r="DQ19" s="632" t="s">
        <v>122</v>
      </c>
      <c r="DR19" s="624"/>
      <c r="DS19" s="624"/>
      <c r="DT19" s="624"/>
      <c r="DU19" s="624"/>
      <c r="DV19" s="624"/>
      <c r="DW19" s="624"/>
      <c r="DX19" s="624"/>
      <c r="DY19" s="624"/>
      <c r="DZ19" s="624"/>
      <c r="EA19" s="624"/>
      <c r="EB19" s="624"/>
      <c r="EC19" s="633"/>
    </row>
    <row r="20" spans="2:133" ht="11.25" customHeight="1">
      <c r="B20" s="636" t="s">
        <v>263</v>
      </c>
      <c r="C20" s="637"/>
      <c r="D20" s="637"/>
      <c r="E20" s="637"/>
      <c r="F20" s="637"/>
      <c r="G20" s="637"/>
      <c r="H20" s="637"/>
      <c r="I20" s="637"/>
      <c r="J20" s="637"/>
      <c r="K20" s="637"/>
      <c r="L20" s="637"/>
      <c r="M20" s="637"/>
      <c r="N20" s="637"/>
      <c r="O20" s="637"/>
      <c r="P20" s="637"/>
      <c r="Q20" s="638"/>
      <c r="R20" s="623">
        <v>3034</v>
      </c>
      <c r="S20" s="624"/>
      <c r="T20" s="624"/>
      <c r="U20" s="624"/>
      <c r="V20" s="624"/>
      <c r="W20" s="624"/>
      <c r="X20" s="624"/>
      <c r="Y20" s="625"/>
      <c r="Z20" s="626">
        <v>0</v>
      </c>
      <c r="AA20" s="626"/>
      <c r="AB20" s="626"/>
      <c r="AC20" s="626"/>
      <c r="AD20" s="627">
        <v>3034</v>
      </c>
      <c r="AE20" s="627"/>
      <c r="AF20" s="627"/>
      <c r="AG20" s="627"/>
      <c r="AH20" s="627"/>
      <c r="AI20" s="627"/>
      <c r="AJ20" s="627"/>
      <c r="AK20" s="627"/>
      <c r="AL20" s="628">
        <v>0.1</v>
      </c>
      <c r="AM20" s="629"/>
      <c r="AN20" s="629"/>
      <c r="AO20" s="630"/>
      <c r="AP20" s="620" t="s">
        <v>264</v>
      </c>
      <c r="AQ20" s="621"/>
      <c r="AR20" s="621"/>
      <c r="AS20" s="621"/>
      <c r="AT20" s="621"/>
      <c r="AU20" s="621"/>
      <c r="AV20" s="621"/>
      <c r="AW20" s="621"/>
      <c r="AX20" s="621"/>
      <c r="AY20" s="621"/>
      <c r="AZ20" s="621"/>
      <c r="BA20" s="621"/>
      <c r="BB20" s="621"/>
      <c r="BC20" s="621"/>
      <c r="BD20" s="621"/>
      <c r="BE20" s="621"/>
      <c r="BF20" s="622"/>
      <c r="BG20" s="623" t="s">
        <v>122</v>
      </c>
      <c r="BH20" s="624"/>
      <c r="BI20" s="624"/>
      <c r="BJ20" s="624"/>
      <c r="BK20" s="624"/>
      <c r="BL20" s="624"/>
      <c r="BM20" s="624"/>
      <c r="BN20" s="625"/>
      <c r="BO20" s="626" t="s">
        <v>122</v>
      </c>
      <c r="BP20" s="626"/>
      <c r="BQ20" s="626"/>
      <c r="BR20" s="626"/>
      <c r="BS20" s="627" t="s">
        <v>122</v>
      </c>
      <c r="BT20" s="627"/>
      <c r="BU20" s="627"/>
      <c r="BV20" s="627"/>
      <c r="BW20" s="627"/>
      <c r="BX20" s="627"/>
      <c r="BY20" s="627"/>
      <c r="BZ20" s="627"/>
      <c r="CA20" s="627"/>
      <c r="CB20" s="631"/>
      <c r="CD20" s="620" t="s">
        <v>265</v>
      </c>
      <c r="CE20" s="621"/>
      <c r="CF20" s="621"/>
      <c r="CG20" s="621"/>
      <c r="CH20" s="621"/>
      <c r="CI20" s="621"/>
      <c r="CJ20" s="621"/>
      <c r="CK20" s="621"/>
      <c r="CL20" s="621"/>
      <c r="CM20" s="621"/>
      <c r="CN20" s="621"/>
      <c r="CO20" s="621"/>
      <c r="CP20" s="621"/>
      <c r="CQ20" s="622"/>
      <c r="CR20" s="623">
        <v>10807463</v>
      </c>
      <c r="CS20" s="624"/>
      <c r="CT20" s="624"/>
      <c r="CU20" s="624"/>
      <c r="CV20" s="624"/>
      <c r="CW20" s="624"/>
      <c r="CX20" s="624"/>
      <c r="CY20" s="625"/>
      <c r="CZ20" s="626">
        <v>100</v>
      </c>
      <c r="DA20" s="626"/>
      <c r="DB20" s="626"/>
      <c r="DC20" s="626"/>
      <c r="DD20" s="632">
        <v>1997381</v>
      </c>
      <c r="DE20" s="624"/>
      <c r="DF20" s="624"/>
      <c r="DG20" s="624"/>
      <c r="DH20" s="624"/>
      <c r="DI20" s="624"/>
      <c r="DJ20" s="624"/>
      <c r="DK20" s="624"/>
      <c r="DL20" s="624"/>
      <c r="DM20" s="624"/>
      <c r="DN20" s="624"/>
      <c r="DO20" s="624"/>
      <c r="DP20" s="625"/>
      <c r="DQ20" s="632">
        <v>6054074</v>
      </c>
      <c r="DR20" s="624"/>
      <c r="DS20" s="624"/>
      <c r="DT20" s="624"/>
      <c r="DU20" s="624"/>
      <c r="DV20" s="624"/>
      <c r="DW20" s="624"/>
      <c r="DX20" s="624"/>
      <c r="DY20" s="624"/>
      <c r="DZ20" s="624"/>
      <c r="EA20" s="624"/>
      <c r="EB20" s="624"/>
      <c r="EC20" s="633"/>
    </row>
    <row r="21" spans="2:133" ht="11.25" customHeight="1">
      <c r="B21" s="620" t="s">
        <v>266</v>
      </c>
      <c r="C21" s="621"/>
      <c r="D21" s="621"/>
      <c r="E21" s="621"/>
      <c r="F21" s="621"/>
      <c r="G21" s="621"/>
      <c r="H21" s="621"/>
      <c r="I21" s="621"/>
      <c r="J21" s="621"/>
      <c r="K21" s="621"/>
      <c r="L21" s="621"/>
      <c r="M21" s="621"/>
      <c r="N21" s="621"/>
      <c r="O21" s="621"/>
      <c r="P21" s="621"/>
      <c r="Q21" s="622"/>
      <c r="R21" s="623">
        <v>3095117</v>
      </c>
      <c r="S21" s="624"/>
      <c r="T21" s="624"/>
      <c r="U21" s="624"/>
      <c r="V21" s="624"/>
      <c r="W21" s="624"/>
      <c r="X21" s="624"/>
      <c r="Y21" s="625"/>
      <c r="Z21" s="626">
        <v>27.7</v>
      </c>
      <c r="AA21" s="626"/>
      <c r="AB21" s="626"/>
      <c r="AC21" s="626"/>
      <c r="AD21" s="627">
        <v>2737202</v>
      </c>
      <c r="AE21" s="627"/>
      <c r="AF21" s="627"/>
      <c r="AG21" s="627"/>
      <c r="AH21" s="627"/>
      <c r="AI21" s="627"/>
      <c r="AJ21" s="627"/>
      <c r="AK21" s="627"/>
      <c r="AL21" s="628">
        <v>52.6</v>
      </c>
      <c r="AM21" s="629"/>
      <c r="AN21" s="629"/>
      <c r="AO21" s="630"/>
      <c r="AP21" s="620" t="s">
        <v>267</v>
      </c>
      <c r="AQ21" s="639"/>
      <c r="AR21" s="639"/>
      <c r="AS21" s="639"/>
      <c r="AT21" s="639"/>
      <c r="AU21" s="639"/>
      <c r="AV21" s="639"/>
      <c r="AW21" s="639"/>
      <c r="AX21" s="639"/>
      <c r="AY21" s="639"/>
      <c r="AZ21" s="639"/>
      <c r="BA21" s="639"/>
      <c r="BB21" s="639"/>
      <c r="BC21" s="639"/>
      <c r="BD21" s="639"/>
      <c r="BE21" s="639"/>
      <c r="BF21" s="640"/>
      <c r="BG21" s="623" t="s">
        <v>122</v>
      </c>
      <c r="BH21" s="624"/>
      <c r="BI21" s="624"/>
      <c r="BJ21" s="624"/>
      <c r="BK21" s="624"/>
      <c r="BL21" s="624"/>
      <c r="BM21" s="624"/>
      <c r="BN21" s="625"/>
      <c r="BO21" s="626" t="s">
        <v>122</v>
      </c>
      <c r="BP21" s="626"/>
      <c r="BQ21" s="626"/>
      <c r="BR21" s="626"/>
      <c r="BS21" s="627" t="s">
        <v>122</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c r="B22" s="620" t="s">
        <v>268</v>
      </c>
      <c r="C22" s="621"/>
      <c r="D22" s="621"/>
      <c r="E22" s="621"/>
      <c r="F22" s="621"/>
      <c r="G22" s="621"/>
      <c r="H22" s="621"/>
      <c r="I22" s="621"/>
      <c r="J22" s="621"/>
      <c r="K22" s="621"/>
      <c r="L22" s="621"/>
      <c r="M22" s="621"/>
      <c r="N22" s="621"/>
      <c r="O22" s="621"/>
      <c r="P22" s="621"/>
      <c r="Q22" s="622"/>
      <c r="R22" s="623">
        <v>2737202</v>
      </c>
      <c r="S22" s="624"/>
      <c r="T22" s="624"/>
      <c r="U22" s="624"/>
      <c r="V22" s="624"/>
      <c r="W22" s="624"/>
      <c r="X22" s="624"/>
      <c r="Y22" s="625"/>
      <c r="Z22" s="626">
        <v>24.5</v>
      </c>
      <c r="AA22" s="626"/>
      <c r="AB22" s="626"/>
      <c r="AC22" s="626"/>
      <c r="AD22" s="627">
        <v>2737202</v>
      </c>
      <c r="AE22" s="627"/>
      <c r="AF22" s="627"/>
      <c r="AG22" s="627"/>
      <c r="AH22" s="627"/>
      <c r="AI22" s="627"/>
      <c r="AJ22" s="627"/>
      <c r="AK22" s="627"/>
      <c r="AL22" s="628">
        <v>52.6</v>
      </c>
      <c r="AM22" s="629"/>
      <c r="AN22" s="629"/>
      <c r="AO22" s="630"/>
      <c r="AP22" s="620" t="s">
        <v>269</v>
      </c>
      <c r="AQ22" s="639"/>
      <c r="AR22" s="639"/>
      <c r="AS22" s="639"/>
      <c r="AT22" s="639"/>
      <c r="AU22" s="639"/>
      <c r="AV22" s="639"/>
      <c r="AW22" s="639"/>
      <c r="AX22" s="639"/>
      <c r="AY22" s="639"/>
      <c r="AZ22" s="639"/>
      <c r="BA22" s="639"/>
      <c r="BB22" s="639"/>
      <c r="BC22" s="639"/>
      <c r="BD22" s="639"/>
      <c r="BE22" s="639"/>
      <c r="BF22" s="640"/>
      <c r="BG22" s="623" t="s">
        <v>122</v>
      </c>
      <c r="BH22" s="624"/>
      <c r="BI22" s="624"/>
      <c r="BJ22" s="624"/>
      <c r="BK22" s="624"/>
      <c r="BL22" s="624"/>
      <c r="BM22" s="624"/>
      <c r="BN22" s="625"/>
      <c r="BO22" s="626" t="s">
        <v>122</v>
      </c>
      <c r="BP22" s="626"/>
      <c r="BQ22" s="626"/>
      <c r="BR22" s="626"/>
      <c r="BS22" s="627" t="s">
        <v>122</v>
      </c>
      <c r="BT22" s="627"/>
      <c r="BU22" s="627"/>
      <c r="BV22" s="627"/>
      <c r="BW22" s="627"/>
      <c r="BX22" s="627"/>
      <c r="BY22" s="627"/>
      <c r="BZ22" s="627"/>
      <c r="CA22" s="627"/>
      <c r="CB22" s="631"/>
      <c r="CD22" s="605" t="s">
        <v>270</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c r="B23" s="620" t="s">
        <v>271</v>
      </c>
      <c r="C23" s="621"/>
      <c r="D23" s="621"/>
      <c r="E23" s="621"/>
      <c r="F23" s="621"/>
      <c r="G23" s="621"/>
      <c r="H23" s="621"/>
      <c r="I23" s="621"/>
      <c r="J23" s="621"/>
      <c r="K23" s="621"/>
      <c r="L23" s="621"/>
      <c r="M23" s="621"/>
      <c r="N23" s="621"/>
      <c r="O23" s="621"/>
      <c r="P23" s="621"/>
      <c r="Q23" s="622"/>
      <c r="R23" s="623">
        <v>357915</v>
      </c>
      <c r="S23" s="624"/>
      <c r="T23" s="624"/>
      <c r="U23" s="624"/>
      <c r="V23" s="624"/>
      <c r="W23" s="624"/>
      <c r="X23" s="624"/>
      <c r="Y23" s="625"/>
      <c r="Z23" s="626">
        <v>3.2</v>
      </c>
      <c r="AA23" s="626"/>
      <c r="AB23" s="626"/>
      <c r="AC23" s="626"/>
      <c r="AD23" s="627" t="s">
        <v>122</v>
      </c>
      <c r="AE23" s="627"/>
      <c r="AF23" s="627"/>
      <c r="AG23" s="627"/>
      <c r="AH23" s="627"/>
      <c r="AI23" s="627"/>
      <c r="AJ23" s="627"/>
      <c r="AK23" s="627"/>
      <c r="AL23" s="628" t="s">
        <v>122</v>
      </c>
      <c r="AM23" s="629"/>
      <c r="AN23" s="629"/>
      <c r="AO23" s="630"/>
      <c r="AP23" s="620" t="s">
        <v>272</v>
      </c>
      <c r="AQ23" s="639"/>
      <c r="AR23" s="639"/>
      <c r="AS23" s="639"/>
      <c r="AT23" s="639"/>
      <c r="AU23" s="639"/>
      <c r="AV23" s="639"/>
      <c r="AW23" s="639"/>
      <c r="AX23" s="639"/>
      <c r="AY23" s="639"/>
      <c r="AZ23" s="639"/>
      <c r="BA23" s="639"/>
      <c r="BB23" s="639"/>
      <c r="BC23" s="639"/>
      <c r="BD23" s="639"/>
      <c r="BE23" s="639"/>
      <c r="BF23" s="640"/>
      <c r="BG23" s="623" t="s">
        <v>122</v>
      </c>
      <c r="BH23" s="624"/>
      <c r="BI23" s="624"/>
      <c r="BJ23" s="624"/>
      <c r="BK23" s="624"/>
      <c r="BL23" s="624"/>
      <c r="BM23" s="624"/>
      <c r="BN23" s="625"/>
      <c r="BO23" s="626" t="s">
        <v>122</v>
      </c>
      <c r="BP23" s="626"/>
      <c r="BQ23" s="626"/>
      <c r="BR23" s="626"/>
      <c r="BS23" s="627" t="s">
        <v>122</v>
      </c>
      <c r="BT23" s="627"/>
      <c r="BU23" s="627"/>
      <c r="BV23" s="627"/>
      <c r="BW23" s="627"/>
      <c r="BX23" s="627"/>
      <c r="BY23" s="627"/>
      <c r="BZ23" s="627"/>
      <c r="CA23" s="627"/>
      <c r="CB23" s="631"/>
      <c r="CD23" s="605" t="s">
        <v>212</v>
      </c>
      <c r="CE23" s="606"/>
      <c r="CF23" s="606"/>
      <c r="CG23" s="606"/>
      <c r="CH23" s="606"/>
      <c r="CI23" s="606"/>
      <c r="CJ23" s="606"/>
      <c r="CK23" s="606"/>
      <c r="CL23" s="606"/>
      <c r="CM23" s="606"/>
      <c r="CN23" s="606"/>
      <c r="CO23" s="606"/>
      <c r="CP23" s="606"/>
      <c r="CQ23" s="607"/>
      <c r="CR23" s="605" t="s">
        <v>273</v>
      </c>
      <c r="CS23" s="606"/>
      <c r="CT23" s="606"/>
      <c r="CU23" s="606"/>
      <c r="CV23" s="606"/>
      <c r="CW23" s="606"/>
      <c r="CX23" s="606"/>
      <c r="CY23" s="607"/>
      <c r="CZ23" s="605" t="s">
        <v>274</v>
      </c>
      <c r="DA23" s="606"/>
      <c r="DB23" s="606"/>
      <c r="DC23" s="607"/>
      <c r="DD23" s="605" t="s">
        <v>275</v>
      </c>
      <c r="DE23" s="606"/>
      <c r="DF23" s="606"/>
      <c r="DG23" s="606"/>
      <c r="DH23" s="606"/>
      <c r="DI23" s="606"/>
      <c r="DJ23" s="606"/>
      <c r="DK23" s="607"/>
      <c r="DL23" s="650" t="s">
        <v>276</v>
      </c>
      <c r="DM23" s="651"/>
      <c r="DN23" s="651"/>
      <c r="DO23" s="651"/>
      <c r="DP23" s="651"/>
      <c r="DQ23" s="651"/>
      <c r="DR23" s="651"/>
      <c r="DS23" s="651"/>
      <c r="DT23" s="651"/>
      <c r="DU23" s="651"/>
      <c r="DV23" s="652"/>
      <c r="DW23" s="605" t="s">
        <v>277</v>
      </c>
      <c r="DX23" s="606"/>
      <c r="DY23" s="606"/>
      <c r="DZ23" s="606"/>
      <c r="EA23" s="606"/>
      <c r="EB23" s="606"/>
      <c r="EC23" s="607"/>
    </row>
    <row r="24" spans="2:133" ht="11.25" customHeight="1">
      <c r="B24" s="620" t="s">
        <v>278</v>
      </c>
      <c r="C24" s="621"/>
      <c r="D24" s="621"/>
      <c r="E24" s="621"/>
      <c r="F24" s="621"/>
      <c r="G24" s="621"/>
      <c r="H24" s="621"/>
      <c r="I24" s="621"/>
      <c r="J24" s="621"/>
      <c r="K24" s="621"/>
      <c r="L24" s="621"/>
      <c r="M24" s="621"/>
      <c r="N24" s="621"/>
      <c r="O24" s="621"/>
      <c r="P24" s="621"/>
      <c r="Q24" s="622"/>
      <c r="R24" s="623" t="s">
        <v>122</v>
      </c>
      <c r="S24" s="624"/>
      <c r="T24" s="624"/>
      <c r="U24" s="624"/>
      <c r="V24" s="624"/>
      <c r="W24" s="624"/>
      <c r="X24" s="624"/>
      <c r="Y24" s="625"/>
      <c r="Z24" s="626" t="s">
        <v>122</v>
      </c>
      <c r="AA24" s="626"/>
      <c r="AB24" s="626"/>
      <c r="AC24" s="626"/>
      <c r="AD24" s="627" t="s">
        <v>122</v>
      </c>
      <c r="AE24" s="627"/>
      <c r="AF24" s="627"/>
      <c r="AG24" s="627"/>
      <c r="AH24" s="627"/>
      <c r="AI24" s="627"/>
      <c r="AJ24" s="627"/>
      <c r="AK24" s="627"/>
      <c r="AL24" s="628" t="s">
        <v>122</v>
      </c>
      <c r="AM24" s="629"/>
      <c r="AN24" s="629"/>
      <c r="AO24" s="630"/>
      <c r="AP24" s="620" t="s">
        <v>279</v>
      </c>
      <c r="AQ24" s="639"/>
      <c r="AR24" s="639"/>
      <c r="AS24" s="639"/>
      <c r="AT24" s="639"/>
      <c r="AU24" s="639"/>
      <c r="AV24" s="639"/>
      <c r="AW24" s="639"/>
      <c r="AX24" s="639"/>
      <c r="AY24" s="639"/>
      <c r="AZ24" s="639"/>
      <c r="BA24" s="639"/>
      <c r="BB24" s="639"/>
      <c r="BC24" s="639"/>
      <c r="BD24" s="639"/>
      <c r="BE24" s="639"/>
      <c r="BF24" s="640"/>
      <c r="BG24" s="623" t="s">
        <v>122</v>
      </c>
      <c r="BH24" s="624"/>
      <c r="BI24" s="624"/>
      <c r="BJ24" s="624"/>
      <c r="BK24" s="624"/>
      <c r="BL24" s="624"/>
      <c r="BM24" s="624"/>
      <c r="BN24" s="625"/>
      <c r="BO24" s="626" t="s">
        <v>122</v>
      </c>
      <c r="BP24" s="626"/>
      <c r="BQ24" s="626"/>
      <c r="BR24" s="626"/>
      <c r="BS24" s="627" t="s">
        <v>122</v>
      </c>
      <c r="BT24" s="627"/>
      <c r="BU24" s="627"/>
      <c r="BV24" s="627"/>
      <c r="BW24" s="627"/>
      <c r="BX24" s="627"/>
      <c r="BY24" s="627"/>
      <c r="BZ24" s="627"/>
      <c r="CA24" s="627"/>
      <c r="CB24" s="631"/>
      <c r="CD24" s="609" t="s">
        <v>280</v>
      </c>
      <c r="CE24" s="610"/>
      <c r="CF24" s="610"/>
      <c r="CG24" s="610"/>
      <c r="CH24" s="610"/>
      <c r="CI24" s="610"/>
      <c r="CJ24" s="610"/>
      <c r="CK24" s="610"/>
      <c r="CL24" s="610"/>
      <c r="CM24" s="610"/>
      <c r="CN24" s="610"/>
      <c r="CO24" s="610"/>
      <c r="CP24" s="610"/>
      <c r="CQ24" s="611"/>
      <c r="CR24" s="612">
        <v>4166352</v>
      </c>
      <c r="CS24" s="613"/>
      <c r="CT24" s="613"/>
      <c r="CU24" s="613"/>
      <c r="CV24" s="613"/>
      <c r="CW24" s="613"/>
      <c r="CX24" s="613"/>
      <c r="CY24" s="614"/>
      <c r="CZ24" s="617">
        <v>38.6</v>
      </c>
      <c r="DA24" s="618"/>
      <c r="DB24" s="618"/>
      <c r="DC24" s="634"/>
      <c r="DD24" s="658">
        <v>2707442</v>
      </c>
      <c r="DE24" s="613"/>
      <c r="DF24" s="613"/>
      <c r="DG24" s="613"/>
      <c r="DH24" s="613"/>
      <c r="DI24" s="613"/>
      <c r="DJ24" s="613"/>
      <c r="DK24" s="614"/>
      <c r="DL24" s="658">
        <v>2379609</v>
      </c>
      <c r="DM24" s="613"/>
      <c r="DN24" s="613"/>
      <c r="DO24" s="613"/>
      <c r="DP24" s="613"/>
      <c r="DQ24" s="613"/>
      <c r="DR24" s="613"/>
      <c r="DS24" s="613"/>
      <c r="DT24" s="613"/>
      <c r="DU24" s="613"/>
      <c r="DV24" s="614"/>
      <c r="DW24" s="617">
        <v>45.4</v>
      </c>
      <c r="DX24" s="618"/>
      <c r="DY24" s="618"/>
      <c r="DZ24" s="618"/>
      <c r="EA24" s="618"/>
      <c r="EB24" s="618"/>
      <c r="EC24" s="619"/>
    </row>
    <row r="25" spans="2:133" ht="11.25" customHeight="1">
      <c r="B25" s="620" t="s">
        <v>281</v>
      </c>
      <c r="C25" s="621"/>
      <c r="D25" s="621"/>
      <c r="E25" s="621"/>
      <c r="F25" s="621"/>
      <c r="G25" s="621"/>
      <c r="H25" s="621"/>
      <c r="I25" s="621"/>
      <c r="J25" s="621"/>
      <c r="K25" s="621"/>
      <c r="L25" s="621"/>
      <c r="M25" s="621"/>
      <c r="N25" s="621"/>
      <c r="O25" s="621"/>
      <c r="P25" s="621"/>
      <c r="Q25" s="622"/>
      <c r="R25" s="623">
        <v>5548187</v>
      </c>
      <c r="S25" s="624"/>
      <c r="T25" s="624"/>
      <c r="U25" s="624"/>
      <c r="V25" s="624"/>
      <c r="W25" s="624"/>
      <c r="X25" s="624"/>
      <c r="Y25" s="625"/>
      <c r="Z25" s="626">
        <v>49.7</v>
      </c>
      <c r="AA25" s="626"/>
      <c r="AB25" s="626"/>
      <c r="AC25" s="626"/>
      <c r="AD25" s="627">
        <v>5190272</v>
      </c>
      <c r="AE25" s="627"/>
      <c r="AF25" s="627"/>
      <c r="AG25" s="627"/>
      <c r="AH25" s="627"/>
      <c r="AI25" s="627"/>
      <c r="AJ25" s="627"/>
      <c r="AK25" s="627"/>
      <c r="AL25" s="628">
        <v>99.8</v>
      </c>
      <c r="AM25" s="629"/>
      <c r="AN25" s="629"/>
      <c r="AO25" s="630"/>
      <c r="AP25" s="620" t="s">
        <v>282</v>
      </c>
      <c r="AQ25" s="639"/>
      <c r="AR25" s="639"/>
      <c r="AS25" s="639"/>
      <c r="AT25" s="639"/>
      <c r="AU25" s="639"/>
      <c r="AV25" s="639"/>
      <c r="AW25" s="639"/>
      <c r="AX25" s="639"/>
      <c r="AY25" s="639"/>
      <c r="AZ25" s="639"/>
      <c r="BA25" s="639"/>
      <c r="BB25" s="639"/>
      <c r="BC25" s="639"/>
      <c r="BD25" s="639"/>
      <c r="BE25" s="639"/>
      <c r="BF25" s="640"/>
      <c r="BG25" s="623" t="s">
        <v>122</v>
      </c>
      <c r="BH25" s="624"/>
      <c r="BI25" s="624"/>
      <c r="BJ25" s="624"/>
      <c r="BK25" s="624"/>
      <c r="BL25" s="624"/>
      <c r="BM25" s="624"/>
      <c r="BN25" s="625"/>
      <c r="BO25" s="626" t="s">
        <v>122</v>
      </c>
      <c r="BP25" s="626"/>
      <c r="BQ25" s="626"/>
      <c r="BR25" s="626"/>
      <c r="BS25" s="627" t="s">
        <v>122</v>
      </c>
      <c r="BT25" s="627"/>
      <c r="BU25" s="627"/>
      <c r="BV25" s="627"/>
      <c r="BW25" s="627"/>
      <c r="BX25" s="627"/>
      <c r="BY25" s="627"/>
      <c r="BZ25" s="627"/>
      <c r="CA25" s="627"/>
      <c r="CB25" s="631"/>
      <c r="CD25" s="620" t="s">
        <v>283</v>
      </c>
      <c r="CE25" s="621"/>
      <c r="CF25" s="621"/>
      <c r="CG25" s="621"/>
      <c r="CH25" s="621"/>
      <c r="CI25" s="621"/>
      <c r="CJ25" s="621"/>
      <c r="CK25" s="621"/>
      <c r="CL25" s="621"/>
      <c r="CM25" s="621"/>
      <c r="CN25" s="621"/>
      <c r="CO25" s="621"/>
      <c r="CP25" s="621"/>
      <c r="CQ25" s="622"/>
      <c r="CR25" s="623">
        <v>1208858</v>
      </c>
      <c r="CS25" s="655"/>
      <c r="CT25" s="655"/>
      <c r="CU25" s="655"/>
      <c r="CV25" s="655"/>
      <c r="CW25" s="655"/>
      <c r="CX25" s="655"/>
      <c r="CY25" s="656"/>
      <c r="CZ25" s="628">
        <v>11.2</v>
      </c>
      <c r="DA25" s="653"/>
      <c r="DB25" s="653"/>
      <c r="DC25" s="657"/>
      <c r="DD25" s="632">
        <v>1038320</v>
      </c>
      <c r="DE25" s="655"/>
      <c r="DF25" s="655"/>
      <c r="DG25" s="655"/>
      <c r="DH25" s="655"/>
      <c r="DI25" s="655"/>
      <c r="DJ25" s="655"/>
      <c r="DK25" s="656"/>
      <c r="DL25" s="632">
        <v>1029204</v>
      </c>
      <c r="DM25" s="655"/>
      <c r="DN25" s="655"/>
      <c r="DO25" s="655"/>
      <c r="DP25" s="655"/>
      <c r="DQ25" s="655"/>
      <c r="DR25" s="655"/>
      <c r="DS25" s="655"/>
      <c r="DT25" s="655"/>
      <c r="DU25" s="655"/>
      <c r="DV25" s="656"/>
      <c r="DW25" s="628">
        <v>19.7</v>
      </c>
      <c r="DX25" s="653"/>
      <c r="DY25" s="653"/>
      <c r="DZ25" s="653"/>
      <c r="EA25" s="653"/>
      <c r="EB25" s="653"/>
      <c r="EC25" s="654"/>
    </row>
    <row r="26" spans="2:133" ht="11.25" customHeight="1">
      <c r="B26" s="620" t="s">
        <v>284</v>
      </c>
      <c r="C26" s="621"/>
      <c r="D26" s="621"/>
      <c r="E26" s="621"/>
      <c r="F26" s="621"/>
      <c r="G26" s="621"/>
      <c r="H26" s="621"/>
      <c r="I26" s="621"/>
      <c r="J26" s="621"/>
      <c r="K26" s="621"/>
      <c r="L26" s="621"/>
      <c r="M26" s="621"/>
      <c r="N26" s="621"/>
      <c r="O26" s="621"/>
      <c r="P26" s="621"/>
      <c r="Q26" s="622"/>
      <c r="R26" s="623">
        <v>2080</v>
      </c>
      <c r="S26" s="624"/>
      <c r="T26" s="624"/>
      <c r="U26" s="624"/>
      <c r="V26" s="624"/>
      <c r="W26" s="624"/>
      <c r="X26" s="624"/>
      <c r="Y26" s="625"/>
      <c r="Z26" s="626">
        <v>0</v>
      </c>
      <c r="AA26" s="626"/>
      <c r="AB26" s="626"/>
      <c r="AC26" s="626"/>
      <c r="AD26" s="627">
        <v>2080</v>
      </c>
      <c r="AE26" s="627"/>
      <c r="AF26" s="627"/>
      <c r="AG26" s="627"/>
      <c r="AH26" s="627"/>
      <c r="AI26" s="627"/>
      <c r="AJ26" s="627"/>
      <c r="AK26" s="627"/>
      <c r="AL26" s="628">
        <v>0</v>
      </c>
      <c r="AM26" s="629"/>
      <c r="AN26" s="629"/>
      <c r="AO26" s="630"/>
      <c r="AP26" s="620" t="s">
        <v>285</v>
      </c>
      <c r="AQ26" s="639"/>
      <c r="AR26" s="639"/>
      <c r="AS26" s="639"/>
      <c r="AT26" s="639"/>
      <c r="AU26" s="639"/>
      <c r="AV26" s="639"/>
      <c r="AW26" s="639"/>
      <c r="AX26" s="639"/>
      <c r="AY26" s="639"/>
      <c r="AZ26" s="639"/>
      <c r="BA26" s="639"/>
      <c r="BB26" s="639"/>
      <c r="BC26" s="639"/>
      <c r="BD26" s="639"/>
      <c r="BE26" s="639"/>
      <c r="BF26" s="640"/>
      <c r="BG26" s="623" t="s">
        <v>122</v>
      </c>
      <c r="BH26" s="624"/>
      <c r="BI26" s="624"/>
      <c r="BJ26" s="624"/>
      <c r="BK26" s="624"/>
      <c r="BL26" s="624"/>
      <c r="BM26" s="624"/>
      <c r="BN26" s="625"/>
      <c r="BO26" s="626" t="s">
        <v>122</v>
      </c>
      <c r="BP26" s="626"/>
      <c r="BQ26" s="626"/>
      <c r="BR26" s="626"/>
      <c r="BS26" s="627" t="s">
        <v>122</v>
      </c>
      <c r="BT26" s="627"/>
      <c r="BU26" s="627"/>
      <c r="BV26" s="627"/>
      <c r="BW26" s="627"/>
      <c r="BX26" s="627"/>
      <c r="BY26" s="627"/>
      <c r="BZ26" s="627"/>
      <c r="CA26" s="627"/>
      <c r="CB26" s="631"/>
      <c r="CD26" s="620" t="s">
        <v>286</v>
      </c>
      <c r="CE26" s="621"/>
      <c r="CF26" s="621"/>
      <c r="CG26" s="621"/>
      <c r="CH26" s="621"/>
      <c r="CI26" s="621"/>
      <c r="CJ26" s="621"/>
      <c r="CK26" s="621"/>
      <c r="CL26" s="621"/>
      <c r="CM26" s="621"/>
      <c r="CN26" s="621"/>
      <c r="CO26" s="621"/>
      <c r="CP26" s="621"/>
      <c r="CQ26" s="622"/>
      <c r="CR26" s="623">
        <v>686632</v>
      </c>
      <c r="CS26" s="624"/>
      <c r="CT26" s="624"/>
      <c r="CU26" s="624"/>
      <c r="CV26" s="624"/>
      <c r="CW26" s="624"/>
      <c r="CX26" s="624"/>
      <c r="CY26" s="625"/>
      <c r="CZ26" s="628">
        <v>6.4</v>
      </c>
      <c r="DA26" s="653"/>
      <c r="DB26" s="653"/>
      <c r="DC26" s="657"/>
      <c r="DD26" s="632">
        <v>592912</v>
      </c>
      <c r="DE26" s="624"/>
      <c r="DF26" s="624"/>
      <c r="DG26" s="624"/>
      <c r="DH26" s="624"/>
      <c r="DI26" s="624"/>
      <c r="DJ26" s="624"/>
      <c r="DK26" s="625"/>
      <c r="DL26" s="632" t="s">
        <v>122</v>
      </c>
      <c r="DM26" s="624"/>
      <c r="DN26" s="624"/>
      <c r="DO26" s="624"/>
      <c r="DP26" s="624"/>
      <c r="DQ26" s="624"/>
      <c r="DR26" s="624"/>
      <c r="DS26" s="624"/>
      <c r="DT26" s="624"/>
      <c r="DU26" s="624"/>
      <c r="DV26" s="625"/>
      <c r="DW26" s="628" t="s">
        <v>122</v>
      </c>
      <c r="DX26" s="653"/>
      <c r="DY26" s="653"/>
      <c r="DZ26" s="653"/>
      <c r="EA26" s="653"/>
      <c r="EB26" s="653"/>
      <c r="EC26" s="654"/>
    </row>
    <row r="27" spans="2:133" ht="11.25" customHeight="1">
      <c r="B27" s="620" t="s">
        <v>287</v>
      </c>
      <c r="C27" s="621"/>
      <c r="D27" s="621"/>
      <c r="E27" s="621"/>
      <c r="F27" s="621"/>
      <c r="G27" s="621"/>
      <c r="H27" s="621"/>
      <c r="I27" s="621"/>
      <c r="J27" s="621"/>
      <c r="K27" s="621"/>
      <c r="L27" s="621"/>
      <c r="M27" s="621"/>
      <c r="N27" s="621"/>
      <c r="O27" s="621"/>
      <c r="P27" s="621"/>
      <c r="Q27" s="622"/>
      <c r="R27" s="623">
        <v>19701</v>
      </c>
      <c r="S27" s="624"/>
      <c r="T27" s="624"/>
      <c r="U27" s="624"/>
      <c r="V27" s="624"/>
      <c r="W27" s="624"/>
      <c r="X27" s="624"/>
      <c r="Y27" s="625"/>
      <c r="Z27" s="626">
        <v>0.2</v>
      </c>
      <c r="AA27" s="626"/>
      <c r="AB27" s="626"/>
      <c r="AC27" s="626"/>
      <c r="AD27" s="627" t="s">
        <v>122</v>
      </c>
      <c r="AE27" s="627"/>
      <c r="AF27" s="627"/>
      <c r="AG27" s="627"/>
      <c r="AH27" s="627"/>
      <c r="AI27" s="627"/>
      <c r="AJ27" s="627"/>
      <c r="AK27" s="627"/>
      <c r="AL27" s="628" t="s">
        <v>122</v>
      </c>
      <c r="AM27" s="629"/>
      <c r="AN27" s="629"/>
      <c r="AO27" s="630"/>
      <c r="AP27" s="620" t="s">
        <v>288</v>
      </c>
      <c r="AQ27" s="621"/>
      <c r="AR27" s="621"/>
      <c r="AS27" s="621"/>
      <c r="AT27" s="621"/>
      <c r="AU27" s="621"/>
      <c r="AV27" s="621"/>
      <c r="AW27" s="621"/>
      <c r="AX27" s="621"/>
      <c r="AY27" s="621"/>
      <c r="AZ27" s="621"/>
      <c r="BA27" s="621"/>
      <c r="BB27" s="621"/>
      <c r="BC27" s="621"/>
      <c r="BD27" s="621"/>
      <c r="BE27" s="621"/>
      <c r="BF27" s="622"/>
      <c r="BG27" s="623">
        <v>1903173</v>
      </c>
      <c r="BH27" s="624"/>
      <c r="BI27" s="624"/>
      <c r="BJ27" s="624"/>
      <c r="BK27" s="624"/>
      <c r="BL27" s="624"/>
      <c r="BM27" s="624"/>
      <c r="BN27" s="625"/>
      <c r="BO27" s="626">
        <v>100</v>
      </c>
      <c r="BP27" s="626"/>
      <c r="BQ27" s="626"/>
      <c r="BR27" s="626"/>
      <c r="BS27" s="627" t="s">
        <v>122</v>
      </c>
      <c r="BT27" s="627"/>
      <c r="BU27" s="627"/>
      <c r="BV27" s="627"/>
      <c r="BW27" s="627"/>
      <c r="BX27" s="627"/>
      <c r="BY27" s="627"/>
      <c r="BZ27" s="627"/>
      <c r="CA27" s="627"/>
      <c r="CB27" s="631"/>
      <c r="CD27" s="620" t="s">
        <v>289</v>
      </c>
      <c r="CE27" s="621"/>
      <c r="CF27" s="621"/>
      <c r="CG27" s="621"/>
      <c r="CH27" s="621"/>
      <c r="CI27" s="621"/>
      <c r="CJ27" s="621"/>
      <c r="CK27" s="621"/>
      <c r="CL27" s="621"/>
      <c r="CM27" s="621"/>
      <c r="CN27" s="621"/>
      <c r="CO27" s="621"/>
      <c r="CP27" s="621"/>
      <c r="CQ27" s="622"/>
      <c r="CR27" s="623">
        <v>1757873</v>
      </c>
      <c r="CS27" s="655"/>
      <c r="CT27" s="655"/>
      <c r="CU27" s="655"/>
      <c r="CV27" s="655"/>
      <c r="CW27" s="655"/>
      <c r="CX27" s="655"/>
      <c r="CY27" s="656"/>
      <c r="CZ27" s="628">
        <v>16.3</v>
      </c>
      <c r="DA27" s="653"/>
      <c r="DB27" s="653"/>
      <c r="DC27" s="657"/>
      <c r="DD27" s="632">
        <v>744669</v>
      </c>
      <c r="DE27" s="655"/>
      <c r="DF27" s="655"/>
      <c r="DG27" s="655"/>
      <c r="DH27" s="655"/>
      <c r="DI27" s="655"/>
      <c r="DJ27" s="655"/>
      <c r="DK27" s="656"/>
      <c r="DL27" s="632">
        <v>425952</v>
      </c>
      <c r="DM27" s="655"/>
      <c r="DN27" s="655"/>
      <c r="DO27" s="655"/>
      <c r="DP27" s="655"/>
      <c r="DQ27" s="655"/>
      <c r="DR27" s="655"/>
      <c r="DS27" s="655"/>
      <c r="DT27" s="655"/>
      <c r="DU27" s="655"/>
      <c r="DV27" s="656"/>
      <c r="DW27" s="628">
        <v>8.1</v>
      </c>
      <c r="DX27" s="653"/>
      <c r="DY27" s="653"/>
      <c r="DZ27" s="653"/>
      <c r="EA27" s="653"/>
      <c r="EB27" s="653"/>
      <c r="EC27" s="654"/>
    </row>
    <row r="28" spans="2:133" ht="11.25" customHeight="1">
      <c r="B28" s="620" t="s">
        <v>290</v>
      </c>
      <c r="C28" s="621"/>
      <c r="D28" s="621"/>
      <c r="E28" s="621"/>
      <c r="F28" s="621"/>
      <c r="G28" s="621"/>
      <c r="H28" s="621"/>
      <c r="I28" s="621"/>
      <c r="J28" s="621"/>
      <c r="K28" s="621"/>
      <c r="L28" s="621"/>
      <c r="M28" s="621"/>
      <c r="N28" s="621"/>
      <c r="O28" s="621"/>
      <c r="P28" s="621"/>
      <c r="Q28" s="622"/>
      <c r="R28" s="623">
        <v>95988</v>
      </c>
      <c r="S28" s="624"/>
      <c r="T28" s="624"/>
      <c r="U28" s="624"/>
      <c r="V28" s="624"/>
      <c r="W28" s="624"/>
      <c r="X28" s="624"/>
      <c r="Y28" s="625"/>
      <c r="Z28" s="626">
        <v>0.9</v>
      </c>
      <c r="AA28" s="626"/>
      <c r="AB28" s="626"/>
      <c r="AC28" s="626"/>
      <c r="AD28" s="627">
        <v>5266</v>
      </c>
      <c r="AE28" s="627"/>
      <c r="AF28" s="627"/>
      <c r="AG28" s="627"/>
      <c r="AH28" s="627"/>
      <c r="AI28" s="627"/>
      <c r="AJ28" s="627"/>
      <c r="AK28" s="627"/>
      <c r="AL28" s="628">
        <v>0.1</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291</v>
      </c>
      <c r="CE28" s="621"/>
      <c r="CF28" s="621"/>
      <c r="CG28" s="621"/>
      <c r="CH28" s="621"/>
      <c r="CI28" s="621"/>
      <c r="CJ28" s="621"/>
      <c r="CK28" s="621"/>
      <c r="CL28" s="621"/>
      <c r="CM28" s="621"/>
      <c r="CN28" s="621"/>
      <c r="CO28" s="621"/>
      <c r="CP28" s="621"/>
      <c r="CQ28" s="622"/>
      <c r="CR28" s="623">
        <v>1199621</v>
      </c>
      <c r="CS28" s="624"/>
      <c r="CT28" s="624"/>
      <c r="CU28" s="624"/>
      <c r="CV28" s="624"/>
      <c r="CW28" s="624"/>
      <c r="CX28" s="624"/>
      <c r="CY28" s="625"/>
      <c r="CZ28" s="628">
        <v>11.1</v>
      </c>
      <c r="DA28" s="653"/>
      <c r="DB28" s="653"/>
      <c r="DC28" s="657"/>
      <c r="DD28" s="632">
        <v>924453</v>
      </c>
      <c r="DE28" s="624"/>
      <c r="DF28" s="624"/>
      <c r="DG28" s="624"/>
      <c r="DH28" s="624"/>
      <c r="DI28" s="624"/>
      <c r="DJ28" s="624"/>
      <c r="DK28" s="625"/>
      <c r="DL28" s="632">
        <v>924453</v>
      </c>
      <c r="DM28" s="624"/>
      <c r="DN28" s="624"/>
      <c r="DO28" s="624"/>
      <c r="DP28" s="624"/>
      <c r="DQ28" s="624"/>
      <c r="DR28" s="624"/>
      <c r="DS28" s="624"/>
      <c r="DT28" s="624"/>
      <c r="DU28" s="624"/>
      <c r="DV28" s="625"/>
      <c r="DW28" s="628">
        <v>17.7</v>
      </c>
      <c r="DX28" s="653"/>
      <c r="DY28" s="653"/>
      <c r="DZ28" s="653"/>
      <c r="EA28" s="653"/>
      <c r="EB28" s="653"/>
      <c r="EC28" s="654"/>
    </row>
    <row r="29" spans="2:133" ht="11.25" customHeight="1">
      <c r="B29" s="620" t="s">
        <v>292</v>
      </c>
      <c r="C29" s="621"/>
      <c r="D29" s="621"/>
      <c r="E29" s="621"/>
      <c r="F29" s="621"/>
      <c r="G29" s="621"/>
      <c r="H29" s="621"/>
      <c r="I29" s="621"/>
      <c r="J29" s="621"/>
      <c r="K29" s="621"/>
      <c r="L29" s="621"/>
      <c r="M29" s="621"/>
      <c r="N29" s="621"/>
      <c r="O29" s="621"/>
      <c r="P29" s="621"/>
      <c r="Q29" s="622"/>
      <c r="R29" s="623">
        <v>63876</v>
      </c>
      <c r="S29" s="624"/>
      <c r="T29" s="624"/>
      <c r="U29" s="624"/>
      <c r="V29" s="624"/>
      <c r="W29" s="624"/>
      <c r="X29" s="624"/>
      <c r="Y29" s="625"/>
      <c r="Z29" s="626">
        <v>0.6</v>
      </c>
      <c r="AA29" s="626"/>
      <c r="AB29" s="626"/>
      <c r="AC29" s="626"/>
      <c r="AD29" s="627" t="s">
        <v>122</v>
      </c>
      <c r="AE29" s="627"/>
      <c r="AF29" s="627"/>
      <c r="AG29" s="627"/>
      <c r="AH29" s="627"/>
      <c r="AI29" s="627"/>
      <c r="AJ29" s="627"/>
      <c r="AK29" s="627"/>
      <c r="AL29" s="628" t="s">
        <v>122</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59" t="s">
        <v>293</v>
      </c>
      <c r="CE29" s="660"/>
      <c r="CF29" s="620" t="s">
        <v>66</v>
      </c>
      <c r="CG29" s="621"/>
      <c r="CH29" s="621"/>
      <c r="CI29" s="621"/>
      <c r="CJ29" s="621"/>
      <c r="CK29" s="621"/>
      <c r="CL29" s="621"/>
      <c r="CM29" s="621"/>
      <c r="CN29" s="621"/>
      <c r="CO29" s="621"/>
      <c r="CP29" s="621"/>
      <c r="CQ29" s="622"/>
      <c r="CR29" s="623">
        <v>1199619</v>
      </c>
      <c r="CS29" s="655"/>
      <c r="CT29" s="655"/>
      <c r="CU29" s="655"/>
      <c r="CV29" s="655"/>
      <c r="CW29" s="655"/>
      <c r="CX29" s="655"/>
      <c r="CY29" s="656"/>
      <c r="CZ29" s="628">
        <v>11.1</v>
      </c>
      <c r="DA29" s="653"/>
      <c r="DB29" s="653"/>
      <c r="DC29" s="657"/>
      <c r="DD29" s="632">
        <v>924451</v>
      </c>
      <c r="DE29" s="655"/>
      <c r="DF29" s="655"/>
      <c r="DG29" s="655"/>
      <c r="DH29" s="655"/>
      <c r="DI29" s="655"/>
      <c r="DJ29" s="655"/>
      <c r="DK29" s="656"/>
      <c r="DL29" s="632">
        <v>924451</v>
      </c>
      <c r="DM29" s="655"/>
      <c r="DN29" s="655"/>
      <c r="DO29" s="655"/>
      <c r="DP29" s="655"/>
      <c r="DQ29" s="655"/>
      <c r="DR29" s="655"/>
      <c r="DS29" s="655"/>
      <c r="DT29" s="655"/>
      <c r="DU29" s="655"/>
      <c r="DV29" s="656"/>
      <c r="DW29" s="628">
        <v>17.7</v>
      </c>
      <c r="DX29" s="653"/>
      <c r="DY29" s="653"/>
      <c r="DZ29" s="653"/>
      <c r="EA29" s="653"/>
      <c r="EB29" s="653"/>
      <c r="EC29" s="654"/>
    </row>
    <row r="30" spans="2:133" ht="11.25" customHeight="1">
      <c r="B30" s="620" t="s">
        <v>294</v>
      </c>
      <c r="C30" s="621"/>
      <c r="D30" s="621"/>
      <c r="E30" s="621"/>
      <c r="F30" s="621"/>
      <c r="G30" s="621"/>
      <c r="H30" s="621"/>
      <c r="I30" s="621"/>
      <c r="J30" s="621"/>
      <c r="K30" s="621"/>
      <c r="L30" s="621"/>
      <c r="M30" s="621"/>
      <c r="N30" s="621"/>
      <c r="O30" s="621"/>
      <c r="P30" s="621"/>
      <c r="Q30" s="622"/>
      <c r="R30" s="623">
        <v>1585930</v>
      </c>
      <c r="S30" s="624"/>
      <c r="T30" s="624"/>
      <c r="U30" s="624"/>
      <c r="V30" s="624"/>
      <c r="W30" s="624"/>
      <c r="X30" s="624"/>
      <c r="Y30" s="625"/>
      <c r="Z30" s="626">
        <v>14.2</v>
      </c>
      <c r="AA30" s="626"/>
      <c r="AB30" s="626"/>
      <c r="AC30" s="626"/>
      <c r="AD30" s="627" t="s">
        <v>122</v>
      </c>
      <c r="AE30" s="627"/>
      <c r="AF30" s="627"/>
      <c r="AG30" s="627"/>
      <c r="AH30" s="627"/>
      <c r="AI30" s="627"/>
      <c r="AJ30" s="627"/>
      <c r="AK30" s="627"/>
      <c r="AL30" s="628" t="s">
        <v>122</v>
      </c>
      <c r="AM30" s="629"/>
      <c r="AN30" s="629"/>
      <c r="AO30" s="630"/>
      <c r="AP30" s="605" t="s">
        <v>212</v>
      </c>
      <c r="AQ30" s="606"/>
      <c r="AR30" s="606"/>
      <c r="AS30" s="606"/>
      <c r="AT30" s="606"/>
      <c r="AU30" s="606"/>
      <c r="AV30" s="606"/>
      <c r="AW30" s="606"/>
      <c r="AX30" s="606"/>
      <c r="AY30" s="606"/>
      <c r="AZ30" s="606"/>
      <c r="BA30" s="606"/>
      <c r="BB30" s="606"/>
      <c r="BC30" s="606"/>
      <c r="BD30" s="606"/>
      <c r="BE30" s="606"/>
      <c r="BF30" s="607"/>
      <c r="BG30" s="605" t="s">
        <v>295</v>
      </c>
      <c r="BH30" s="665"/>
      <c r="BI30" s="665"/>
      <c r="BJ30" s="665"/>
      <c r="BK30" s="665"/>
      <c r="BL30" s="665"/>
      <c r="BM30" s="665"/>
      <c r="BN30" s="665"/>
      <c r="BO30" s="665"/>
      <c r="BP30" s="665"/>
      <c r="BQ30" s="666"/>
      <c r="BR30" s="605" t="s">
        <v>296</v>
      </c>
      <c r="BS30" s="665"/>
      <c r="BT30" s="665"/>
      <c r="BU30" s="665"/>
      <c r="BV30" s="665"/>
      <c r="BW30" s="665"/>
      <c r="BX30" s="665"/>
      <c r="BY30" s="665"/>
      <c r="BZ30" s="665"/>
      <c r="CA30" s="665"/>
      <c r="CB30" s="666"/>
      <c r="CD30" s="661"/>
      <c r="CE30" s="662"/>
      <c r="CF30" s="620" t="s">
        <v>297</v>
      </c>
      <c r="CG30" s="621"/>
      <c r="CH30" s="621"/>
      <c r="CI30" s="621"/>
      <c r="CJ30" s="621"/>
      <c r="CK30" s="621"/>
      <c r="CL30" s="621"/>
      <c r="CM30" s="621"/>
      <c r="CN30" s="621"/>
      <c r="CO30" s="621"/>
      <c r="CP30" s="621"/>
      <c r="CQ30" s="622"/>
      <c r="CR30" s="623">
        <v>1159967</v>
      </c>
      <c r="CS30" s="624"/>
      <c r="CT30" s="624"/>
      <c r="CU30" s="624"/>
      <c r="CV30" s="624"/>
      <c r="CW30" s="624"/>
      <c r="CX30" s="624"/>
      <c r="CY30" s="625"/>
      <c r="CZ30" s="628">
        <v>10.7</v>
      </c>
      <c r="DA30" s="653"/>
      <c r="DB30" s="653"/>
      <c r="DC30" s="657"/>
      <c r="DD30" s="632">
        <v>908732</v>
      </c>
      <c r="DE30" s="624"/>
      <c r="DF30" s="624"/>
      <c r="DG30" s="624"/>
      <c r="DH30" s="624"/>
      <c r="DI30" s="624"/>
      <c r="DJ30" s="624"/>
      <c r="DK30" s="625"/>
      <c r="DL30" s="632">
        <v>908732</v>
      </c>
      <c r="DM30" s="624"/>
      <c r="DN30" s="624"/>
      <c r="DO30" s="624"/>
      <c r="DP30" s="624"/>
      <c r="DQ30" s="624"/>
      <c r="DR30" s="624"/>
      <c r="DS30" s="624"/>
      <c r="DT30" s="624"/>
      <c r="DU30" s="624"/>
      <c r="DV30" s="625"/>
      <c r="DW30" s="628">
        <v>17.399999999999999</v>
      </c>
      <c r="DX30" s="653"/>
      <c r="DY30" s="653"/>
      <c r="DZ30" s="653"/>
      <c r="EA30" s="653"/>
      <c r="EB30" s="653"/>
      <c r="EC30" s="654"/>
    </row>
    <row r="31" spans="2:133" ht="11.25" customHeight="1">
      <c r="B31" s="636" t="s">
        <v>298</v>
      </c>
      <c r="C31" s="637"/>
      <c r="D31" s="637"/>
      <c r="E31" s="637"/>
      <c r="F31" s="637"/>
      <c r="G31" s="637"/>
      <c r="H31" s="637"/>
      <c r="I31" s="637"/>
      <c r="J31" s="637"/>
      <c r="K31" s="637"/>
      <c r="L31" s="637"/>
      <c r="M31" s="637"/>
      <c r="N31" s="637"/>
      <c r="O31" s="637"/>
      <c r="P31" s="637"/>
      <c r="Q31" s="638"/>
      <c r="R31" s="623" t="s">
        <v>122</v>
      </c>
      <c r="S31" s="624"/>
      <c r="T31" s="624"/>
      <c r="U31" s="624"/>
      <c r="V31" s="624"/>
      <c r="W31" s="624"/>
      <c r="X31" s="624"/>
      <c r="Y31" s="625"/>
      <c r="Z31" s="626" t="s">
        <v>122</v>
      </c>
      <c r="AA31" s="626"/>
      <c r="AB31" s="626"/>
      <c r="AC31" s="626"/>
      <c r="AD31" s="627" t="s">
        <v>122</v>
      </c>
      <c r="AE31" s="627"/>
      <c r="AF31" s="627"/>
      <c r="AG31" s="627"/>
      <c r="AH31" s="627"/>
      <c r="AI31" s="627"/>
      <c r="AJ31" s="627"/>
      <c r="AK31" s="627"/>
      <c r="AL31" s="628" t="s">
        <v>122</v>
      </c>
      <c r="AM31" s="629"/>
      <c r="AN31" s="629"/>
      <c r="AO31" s="630"/>
      <c r="AP31" s="669" t="s">
        <v>299</v>
      </c>
      <c r="AQ31" s="670"/>
      <c r="AR31" s="670"/>
      <c r="AS31" s="670"/>
      <c r="AT31" s="675" t="s">
        <v>300</v>
      </c>
      <c r="AU31" s="218"/>
      <c r="AV31" s="218"/>
      <c r="AW31" s="218"/>
      <c r="AX31" s="609" t="s">
        <v>178</v>
      </c>
      <c r="AY31" s="610"/>
      <c r="AZ31" s="610"/>
      <c r="BA31" s="610"/>
      <c r="BB31" s="610"/>
      <c r="BC31" s="610"/>
      <c r="BD31" s="610"/>
      <c r="BE31" s="610"/>
      <c r="BF31" s="611"/>
      <c r="BG31" s="679">
        <v>99</v>
      </c>
      <c r="BH31" s="667"/>
      <c r="BI31" s="667"/>
      <c r="BJ31" s="667"/>
      <c r="BK31" s="667"/>
      <c r="BL31" s="667"/>
      <c r="BM31" s="618">
        <v>96.9</v>
      </c>
      <c r="BN31" s="667"/>
      <c r="BO31" s="667"/>
      <c r="BP31" s="667"/>
      <c r="BQ31" s="668"/>
      <c r="BR31" s="679">
        <v>98.9</v>
      </c>
      <c r="BS31" s="667"/>
      <c r="BT31" s="667"/>
      <c r="BU31" s="667"/>
      <c r="BV31" s="667"/>
      <c r="BW31" s="667"/>
      <c r="BX31" s="618">
        <v>96.4</v>
      </c>
      <c r="BY31" s="667"/>
      <c r="BZ31" s="667"/>
      <c r="CA31" s="667"/>
      <c r="CB31" s="668"/>
      <c r="CD31" s="661"/>
      <c r="CE31" s="662"/>
      <c r="CF31" s="620" t="s">
        <v>301</v>
      </c>
      <c r="CG31" s="621"/>
      <c r="CH31" s="621"/>
      <c r="CI31" s="621"/>
      <c r="CJ31" s="621"/>
      <c r="CK31" s="621"/>
      <c r="CL31" s="621"/>
      <c r="CM31" s="621"/>
      <c r="CN31" s="621"/>
      <c r="CO31" s="621"/>
      <c r="CP31" s="621"/>
      <c r="CQ31" s="622"/>
      <c r="CR31" s="623">
        <v>39652</v>
      </c>
      <c r="CS31" s="655"/>
      <c r="CT31" s="655"/>
      <c r="CU31" s="655"/>
      <c r="CV31" s="655"/>
      <c r="CW31" s="655"/>
      <c r="CX31" s="655"/>
      <c r="CY31" s="656"/>
      <c r="CZ31" s="628">
        <v>0.4</v>
      </c>
      <c r="DA31" s="653"/>
      <c r="DB31" s="653"/>
      <c r="DC31" s="657"/>
      <c r="DD31" s="632">
        <v>15719</v>
      </c>
      <c r="DE31" s="655"/>
      <c r="DF31" s="655"/>
      <c r="DG31" s="655"/>
      <c r="DH31" s="655"/>
      <c r="DI31" s="655"/>
      <c r="DJ31" s="655"/>
      <c r="DK31" s="656"/>
      <c r="DL31" s="632">
        <v>15719</v>
      </c>
      <c r="DM31" s="655"/>
      <c r="DN31" s="655"/>
      <c r="DO31" s="655"/>
      <c r="DP31" s="655"/>
      <c r="DQ31" s="655"/>
      <c r="DR31" s="655"/>
      <c r="DS31" s="655"/>
      <c r="DT31" s="655"/>
      <c r="DU31" s="655"/>
      <c r="DV31" s="656"/>
      <c r="DW31" s="628">
        <v>0.3</v>
      </c>
      <c r="DX31" s="653"/>
      <c r="DY31" s="653"/>
      <c r="DZ31" s="653"/>
      <c r="EA31" s="653"/>
      <c r="EB31" s="653"/>
      <c r="EC31" s="654"/>
    </row>
    <row r="32" spans="2:133" ht="11.25" customHeight="1">
      <c r="B32" s="620" t="s">
        <v>302</v>
      </c>
      <c r="C32" s="621"/>
      <c r="D32" s="621"/>
      <c r="E32" s="621"/>
      <c r="F32" s="621"/>
      <c r="G32" s="621"/>
      <c r="H32" s="621"/>
      <c r="I32" s="621"/>
      <c r="J32" s="621"/>
      <c r="K32" s="621"/>
      <c r="L32" s="621"/>
      <c r="M32" s="621"/>
      <c r="N32" s="621"/>
      <c r="O32" s="621"/>
      <c r="P32" s="621"/>
      <c r="Q32" s="622"/>
      <c r="R32" s="623">
        <v>611127</v>
      </c>
      <c r="S32" s="624"/>
      <c r="T32" s="624"/>
      <c r="U32" s="624"/>
      <c r="V32" s="624"/>
      <c r="W32" s="624"/>
      <c r="X32" s="624"/>
      <c r="Y32" s="625"/>
      <c r="Z32" s="626">
        <v>5.5</v>
      </c>
      <c r="AA32" s="626"/>
      <c r="AB32" s="626"/>
      <c r="AC32" s="626"/>
      <c r="AD32" s="627" t="s">
        <v>122</v>
      </c>
      <c r="AE32" s="627"/>
      <c r="AF32" s="627"/>
      <c r="AG32" s="627"/>
      <c r="AH32" s="627"/>
      <c r="AI32" s="627"/>
      <c r="AJ32" s="627"/>
      <c r="AK32" s="627"/>
      <c r="AL32" s="628" t="s">
        <v>122</v>
      </c>
      <c r="AM32" s="629"/>
      <c r="AN32" s="629"/>
      <c r="AO32" s="630"/>
      <c r="AP32" s="671"/>
      <c r="AQ32" s="672"/>
      <c r="AR32" s="672"/>
      <c r="AS32" s="672"/>
      <c r="AT32" s="676"/>
      <c r="AU32" s="214" t="s">
        <v>303</v>
      </c>
      <c r="AX32" s="620" t="s">
        <v>304</v>
      </c>
      <c r="AY32" s="621"/>
      <c r="AZ32" s="621"/>
      <c r="BA32" s="621"/>
      <c r="BB32" s="621"/>
      <c r="BC32" s="621"/>
      <c r="BD32" s="621"/>
      <c r="BE32" s="621"/>
      <c r="BF32" s="622"/>
      <c r="BG32" s="680">
        <v>98.8</v>
      </c>
      <c r="BH32" s="655"/>
      <c r="BI32" s="655"/>
      <c r="BJ32" s="655"/>
      <c r="BK32" s="655"/>
      <c r="BL32" s="655"/>
      <c r="BM32" s="629">
        <v>96.5</v>
      </c>
      <c r="BN32" s="655"/>
      <c r="BO32" s="655"/>
      <c r="BP32" s="655"/>
      <c r="BQ32" s="678"/>
      <c r="BR32" s="680">
        <v>98.8</v>
      </c>
      <c r="BS32" s="655"/>
      <c r="BT32" s="655"/>
      <c r="BU32" s="655"/>
      <c r="BV32" s="655"/>
      <c r="BW32" s="655"/>
      <c r="BX32" s="629">
        <v>95.7</v>
      </c>
      <c r="BY32" s="655"/>
      <c r="BZ32" s="655"/>
      <c r="CA32" s="655"/>
      <c r="CB32" s="678"/>
      <c r="CD32" s="663"/>
      <c r="CE32" s="664"/>
      <c r="CF32" s="620" t="s">
        <v>305</v>
      </c>
      <c r="CG32" s="621"/>
      <c r="CH32" s="621"/>
      <c r="CI32" s="621"/>
      <c r="CJ32" s="621"/>
      <c r="CK32" s="621"/>
      <c r="CL32" s="621"/>
      <c r="CM32" s="621"/>
      <c r="CN32" s="621"/>
      <c r="CO32" s="621"/>
      <c r="CP32" s="621"/>
      <c r="CQ32" s="622"/>
      <c r="CR32" s="623">
        <v>2</v>
      </c>
      <c r="CS32" s="624"/>
      <c r="CT32" s="624"/>
      <c r="CU32" s="624"/>
      <c r="CV32" s="624"/>
      <c r="CW32" s="624"/>
      <c r="CX32" s="624"/>
      <c r="CY32" s="625"/>
      <c r="CZ32" s="628">
        <v>0</v>
      </c>
      <c r="DA32" s="653"/>
      <c r="DB32" s="653"/>
      <c r="DC32" s="657"/>
      <c r="DD32" s="632">
        <v>2</v>
      </c>
      <c r="DE32" s="624"/>
      <c r="DF32" s="624"/>
      <c r="DG32" s="624"/>
      <c r="DH32" s="624"/>
      <c r="DI32" s="624"/>
      <c r="DJ32" s="624"/>
      <c r="DK32" s="625"/>
      <c r="DL32" s="632">
        <v>2</v>
      </c>
      <c r="DM32" s="624"/>
      <c r="DN32" s="624"/>
      <c r="DO32" s="624"/>
      <c r="DP32" s="624"/>
      <c r="DQ32" s="624"/>
      <c r="DR32" s="624"/>
      <c r="DS32" s="624"/>
      <c r="DT32" s="624"/>
      <c r="DU32" s="624"/>
      <c r="DV32" s="625"/>
      <c r="DW32" s="628">
        <v>0</v>
      </c>
      <c r="DX32" s="653"/>
      <c r="DY32" s="653"/>
      <c r="DZ32" s="653"/>
      <c r="EA32" s="653"/>
      <c r="EB32" s="653"/>
      <c r="EC32" s="654"/>
    </row>
    <row r="33" spans="2:133" ht="11.25" customHeight="1">
      <c r="B33" s="620" t="s">
        <v>306</v>
      </c>
      <c r="C33" s="621"/>
      <c r="D33" s="621"/>
      <c r="E33" s="621"/>
      <c r="F33" s="621"/>
      <c r="G33" s="621"/>
      <c r="H33" s="621"/>
      <c r="I33" s="621"/>
      <c r="J33" s="621"/>
      <c r="K33" s="621"/>
      <c r="L33" s="621"/>
      <c r="M33" s="621"/>
      <c r="N33" s="621"/>
      <c r="O33" s="621"/>
      <c r="P33" s="621"/>
      <c r="Q33" s="622"/>
      <c r="R33" s="623">
        <v>9915</v>
      </c>
      <c r="S33" s="624"/>
      <c r="T33" s="624"/>
      <c r="U33" s="624"/>
      <c r="V33" s="624"/>
      <c r="W33" s="624"/>
      <c r="X33" s="624"/>
      <c r="Y33" s="625"/>
      <c r="Z33" s="626">
        <v>0.1</v>
      </c>
      <c r="AA33" s="626"/>
      <c r="AB33" s="626"/>
      <c r="AC33" s="626"/>
      <c r="AD33" s="627">
        <v>4090</v>
      </c>
      <c r="AE33" s="627"/>
      <c r="AF33" s="627"/>
      <c r="AG33" s="627"/>
      <c r="AH33" s="627"/>
      <c r="AI33" s="627"/>
      <c r="AJ33" s="627"/>
      <c r="AK33" s="627"/>
      <c r="AL33" s="628">
        <v>0.1</v>
      </c>
      <c r="AM33" s="629"/>
      <c r="AN33" s="629"/>
      <c r="AO33" s="630"/>
      <c r="AP33" s="673"/>
      <c r="AQ33" s="674"/>
      <c r="AR33" s="674"/>
      <c r="AS33" s="674"/>
      <c r="AT33" s="677"/>
      <c r="AU33" s="219"/>
      <c r="AV33" s="219"/>
      <c r="AW33" s="219"/>
      <c r="AX33" s="644" t="s">
        <v>307</v>
      </c>
      <c r="AY33" s="645"/>
      <c r="AZ33" s="645"/>
      <c r="BA33" s="645"/>
      <c r="BB33" s="645"/>
      <c r="BC33" s="645"/>
      <c r="BD33" s="645"/>
      <c r="BE33" s="645"/>
      <c r="BF33" s="646"/>
      <c r="BG33" s="681">
        <v>99.1</v>
      </c>
      <c r="BH33" s="682"/>
      <c r="BI33" s="682"/>
      <c r="BJ33" s="682"/>
      <c r="BK33" s="682"/>
      <c r="BL33" s="682"/>
      <c r="BM33" s="683">
        <v>96.8</v>
      </c>
      <c r="BN33" s="682"/>
      <c r="BO33" s="682"/>
      <c r="BP33" s="682"/>
      <c r="BQ33" s="684"/>
      <c r="BR33" s="681">
        <v>98.8</v>
      </c>
      <c r="BS33" s="682"/>
      <c r="BT33" s="682"/>
      <c r="BU33" s="682"/>
      <c r="BV33" s="682"/>
      <c r="BW33" s="682"/>
      <c r="BX33" s="683">
        <v>96.4</v>
      </c>
      <c r="BY33" s="682"/>
      <c r="BZ33" s="682"/>
      <c r="CA33" s="682"/>
      <c r="CB33" s="684"/>
      <c r="CD33" s="620" t="s">
        <v>308</v>
      </c>
      <c r="CE33" s="621"/>
      <c r="CF33" s="621"/>
      <c r="CG33" s="621"/>
      <c r="CH33" s="621"/>
      <c r="CI33" s="621"/>
      <c r="CJ33" s="621"/>
      <c r="CK33" s="621"/>
      <c r="CL33" s="621"/>
      <c r="CM33" s="621"/>
      <c r="CN33" s="621"/>
      <c r="CO33" s="621"/>
      <c r="CP33" s="621"/>
      <c r="CQ33" s="622"/>
      <c r="CR33" s="623">
        <v>4624772</v>
      </c>
      <c r="CS33" s="655"/>
      <c r="CT33" s="655"/>
      <c r="CU33" s="655"/>
      <c r="CV33" s="655"/>
      <c r="CW33" s="655"/>
      <c r="CX33" s="655"/>
      <c r="CY33" s="656"/>
      <c r="CZ33" s="628">
        <v>42.8</v>
      </c>
      <c r="DA33" s="653"/>
      <c r="DB33" s="653"/>
      <c r="DC33" s="657"/>
      <c r="DD33" s="632">
        <v>3262586</v>
      </c>
      <c r="DE33" s="655"/>
      <c r="DF33" s="655"/>
      <c r="DG33" s="655"/>
      <c r="DH33" s="655"/>
      <c r="DI33" s="655"/>
      <c r="DJ33" s="655"/>
      <c r="DK33" s="656"/>
      <c r="DL33" s="632">
        <v>2559770</v>
      </c>
      <c r="DM33" s="655"/>
      <c r="DN33" s="655"/>
      <c r="DO33" s="655"/>
      <c r="DP33" s="655"/>
      <c r="DQ33" s="655"/>
      <c r="DR33" s="655"/>
      <c r="DS33" s="655"/>
      <c r="DT33" s="655"/>
      <c r="DU33" s="655"/>
      <c r="DV33" s="656"/>
      <c r="DW33" s="628">
        <v>48.9</v>
      </c>
      <c r="DX33" s="653"/>
      <c r="DY33" s="653"/>
      <c r="DZ33" s="653"/>
      <c r="EA33" s="653"/>
      <c r="EB33" s="653"/>
      <c r="EC33" s="654"/>
    </row>
    <row r="34" spans="2:133" ht="11.25" customHeight="1">
      <c r="B34" s="620" t="s">
        <v>309</v>
      </c>
      <c r="C34" s="621"/>
      <c r="D34" s="621"/>
      <c r="E34" s="621"/>
      <c r="F34" s="621"/>
      <c r="G34" s="621"/>
      <c r="H34" s="621"/>
      <c r="I34" s="621"/>
      <c r="J34" s="621"/>
      <c r="K34" s="621"/>
      <c r="L34" s="621"/>
      <c r="M34" s="621"/>
      <c r="N34" s="621"/>
      <c r="O34" s="621"/>
      <c r="P34" s="621"/>
      <c r="Q34" s="622"/>
      <c r="R34" s="623">
        <v>720782</v>
      </c>
      <c r="S34" s="624"/>
      <c r="T34" s="624"/>
      <c r="U34" s="624"/>
      <c r="V34" s="624"/>
      <c r="W34" s="624"/>
      <c r="X34" s="624"/>
      <c r="Y34" s="625"/>
      <c r="Z34" s="626">
        <v>6.5</v>
      </c>
      <c r="AA34" s="626"/>
      <c r="AB34" s="626"/>
      <c r="AC34" s="626"/>
      <c r="AD34" s="627" t="s">
        <v>122</v>
      </c>
      <c r="AE34" s="627"/>
      <c r="AF34" s="627"/>
      <c r="AG34" s="627"/>
      <c r="AH34" s="627"/>
      <c r="AI34" s="627"/>
      <c r="AJ34" s="627"/>
      <c r="AK34" s="627"/>
      <c r="AL34" s="628" t="s">
        <v>122</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310</v>
      </c>
      <c r="CE34" s="621"/>
      <c r="CF34" s="621"/>
      <c r="CG34" s="621"/>
      <c r="CH34" s="621"/>
      <c r="CI34" s="621"/>
      <c r="CJ34" s="621"/>
      <c r="CK34" s="621"/>
      <c r="CL34" s="621"/>
      <c r="CM34" s="621"/>
      <c r="CN34" s="621"/>
      <c r="CO34" s="621"/>
      <c r="CP34" s="621"/>
      <c r="CQ34" s="622"/>
      <c r="CR34" s="623">
        <v>1412768</v>
      </c>
      <c r="CS34" s="624"/>
      <c r="CT34" s="624"/>
      <c r="CU34" s="624"/>
      <c r="CV34" s="624"/>
      <c r="CW34" s="624"/>
      <c r="CX34" s="624"/>
      <c r="CY34" s="625"/>
      <c r="CZ34" s="628">
        <v>13.1</v>
      </c>
      <c r="DA34" s="653"/>
      <c r="DB34" s="653"/>
      <c r="DC34" s="657"/>
      <c r="DD34" s="632">
        <v>930446</v>
      </c>
      <c r="DE34" s="624"/>
      <c r="DF34" s="624"/>
      <c r="DG34" s="624"/>
      <c r="DH34" s="624"/>
      <c r="DI34" s="624"/>
      <c r="DJ34" s="624"/>
      <c r="DK34" s="625"/>
      <c r="DL34" s="632">
        <v>804039</v>
      </c>
      <c r="DM34" s="624"/>
      <c r="DN34" s="624"/>
      <c r="DO34" s="624"/>
      <c r="DP34" s="624"/>
      <c r="DQ34" s="624"/>
      <c r="DR34" s="624"/>
      <c r="DS34" s="624"/>
      <c r="DT34" s="624"/>
      <c r="DU34" s="624"/>
      <c r="DV34" s="625"/>
      <c r="DW34" s="628">
        <v>15.4</v>
      </c>
      <c r="DX34" s="653"/>
      <c r="DY34" s="653"/>
      <c r="DZ34" s="653"/>
      <c r="EA34" s="653"/>
      <c r="EB34" s="653"/>
      <c r="EC34" s="654"/>
    </row>
    <row r="35" spans="2:133" ht="11.25" customHeight="1">
      <c r="B35" s="620" t="s">
        <v>311</v>
      </c>
      <c r="C35" s="621"/>
      <c r="D35" s="621"/>
      <c r="E35" s="621"/>
      <c r="F35" s="621"/>
      <c r="G35" s="621"/>
      <c r="H35" s="621"/>
      <c r="I35" s="621"/>
      <c r="J35" s="621"/>
      <c r="K35" s="621"/>
      <c r="L35" s="621"/>
      <c r="M35" s="621"/>
      <c r="N35" s="621"/>
      <c r="O35" s="621"/>
      <c r="P35" s="621"/>
      <c r="Q35" s="622"/>
      <c r="R35" s="623">
        <v>298001</v>
      </c>
      <c r="S35" s="624"/>
      <c r="T35" s="624"/>
      <c r="U35" s="624"/>
      <c r="V35" s="624"/>
      <c r="W35" s="624"/>
      <c r="X35" s="624"/>
      <c r="Y35" s="625"/>
      <c r="Z35" s="626">
        <v>2.7</v>
      </c>
      <c r="AA35" s="626"/>
      <c r="AB35" s="626"/>
      <c r="AC35" s="626"/>
      <c r="AD35" s="627" t="s">
        <v>122</v>
      </c>
      <c r="AE35" s="627"/>
      <c r="AF35" s="627"/>
      <c r="AG35" s="627"/>
      <c r="AH35" s="627"/>
      <c r="AI35" s="627"/>
      <c r="AJ35" s="627"/>
      <c r="AK35" s="627"/>
      <c r="AL35" s="628" t="s">
        <v>122</v>
      </c>
      <c r="AM35" s="629"/>
      <c r="AN35" s="629"/>
      <c r="AO35" s="630"/>
      <c r="AP35" s="222"/>
      <c r="AQ35" s="605" t="s">
        <v>312</v>
      </c>
      <c r="AR35" s="606"/>
      <c r="AS35" s="606"/>
      <c r="AT35" s="606"/>
      <c r="AU35" s="606"/>
      <c r="AV35" s="606"/>
      <c r="AW35" s="606"/>
      <c r="AX35" s="606"/>
      <c r="AY35" s="606"/>
      <c r="AZ35" s="606"/>
      <c r="BA35" s="606"/>
      <c r="BB35" s="606"/>
      <c r="BC35" s="606"/>
      <c r="BD35" s="606"/>
      <c r="BE35" s="606"/>
      <c r="BF35" s="607"/>
      <c r="BG35" s="605" t="s">
        <v>313</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314</v>
      </c>
      <c r="CE35" s="621"/>
      <c r="CF35" s="621"/>
      <c r="CG35" s="621"/>
      <c r="CH35" s="621"/>
      <c r="CI35" s="621"/>
      <c r="CJ35" s="621"/>
      <c r="CK35" s="621"/>
      <c r="CL35" s="621"/>
      <c r="CM35" s="621"/>
      <c r="CN35" s="621"/>
      <c r="CO35" s="621"/>
      <c r="CP35" s="621"/>
      <c r="CQ35" s="622"/>
      <c r="CR35" s="623">
        <v>86978</v>
      </c>
      <c r="CS35" s="655"/>
      <c r="CT35" s="655"/>
      <c r="CU35" s="655"/>
      <c r="CV35" s="655"/>
      <c r="CW35" s="655"/>
      <c r="CX35" s="655"/>
      <c r="CY35" s="656"/>
      <c r="CZ35" s="628">
        <v>0.8</v>
      </c>
      <c r="DA35" s="653"/>
      <c r="DB35" s="653"/>
      <c r="DC35" s="657"/>
      <c r="DD35" s="632">
        <v>34740</v>
      </c>
      <c r="DE35" s="655"/>
      <c r="DF35" s="655"/>
      <c r="DG35" s="655"/>
      <c r="DH35" s="655"/>
      <c r="DI35" s="655"/>
      <c r="DJ35" s="655"/>
      <c r="DK35" s="656"/>
      <c r="DL35" s="632">
        <v>34740</v>
      </c>
      <c r="DM35" s="655"/>
      <c r="DN35" s="655"/>
      <c r="DO35" s="655"/>
      <c r="DP35" s="655"/>
      <c r="DQ35" s="655"/>
      <c r="DR35" s="655"/>
      <c r="DS35" s="655"/>
      <c r="DT35" s="655"/>
      <c r="DU35" s="655"/>
      <c r="DV35" s="656"/>
      <c r="DW35" s="628">
        <v>0.7</v>
      </c>
      <c r="DX35" s="653"/>
      <c r="DY35" s="653"/>
      <c r="DZ35" s="653"/>
      <c r="EA35" s="653"/>
      <c r="EB35" s="653"/>
      <c r="EC35" s="654"/>
    </row>
    <row r="36" spans="2:133" ht="11.25" customHeight="1">
      <c r="B36" s="620" t="s">
        <v>315</v>
      </c>
      <c r="C36" s="621"/>
      <c r="D36" s="621"/>
      <c r="E36" s="621"/>
      <c r="F36" s="621"/>
      <c r="G36" s="621"/>
      <c r="H36" s="621"/>
      <c r="I36" s="621"/>
      <c r="J36" s="621"/>
      <c r="K36" s="621"/>
      <c r="L36" s="621"/>
      <c r="M36" s="621"/>
      <c r="N36" s="621"/>
      <c r="O36" s="621"/>
      <c r="P36" s="621"/>
      <c r="Q36" s="622"/>
      <c r="R36" s="623">
        <v>373467</v>
      </c>
      <c r="S36" s="624"/>
      <c r="T36" s="624"/>
      <c r="U36" s="624"/>
      <c r="V36" s="624"/>
      <c r="W36" s="624"/>
      <c r="X36" s="624"/>
      <c r="Y36" s="625"/>
      <c r="Z36" s="626">
        <v>3.3</v>
      </c>
      <c r="AA36" s="626"/>
      <c r="AB36" s="626"/>
      <c r="AC36" s="626"/>
      <c r="AD36" s="627" t="s">
        <v>122</v>
      </c>
      <c r="AE36" s="627"/>
      <c r="AF36" s="627"/>
      <c r="AG36" s="627"/>
      <c r="AH36" s="627"/>
      <c r="AI36" s="627"/>
      <c r="AJ36" s="627"/>
      <c r="AK36" s="627"/>
      <c r="AL36" s="628" t="s">
        <v>122</v>
      </c>
      <c r="AM36" s="629"/>
      <c r="AN36" s="629"/>
      <c r="AO36" s="630"/>
      <c r="AP36" s="222"/>
      <c r="AQ36" s="689" t="s">
        <v>316</v>
      </c>
      <c r="AR36" s="690"/>
      <c r="AS36" s="690"/>
      <c r="AT36" s="690"/>
      <c r="AU36" s="690"/>
      <c r="AV36" s="690"/>
      <c r="AW36" s="690"/>
      <c r="AX36" s="690"/>
      <c r="AY36" s="691"/>
      <c r="AZ36" s="612">
        <v>1082128</v>
      </c>
      <c r="BA36" s="613"/>
      <c r="BB36" s="613"/>
      <c r="BC36" s="613"/>
      <c r="BD36" s="613"/>
      <c r="BE36" s="613"/>
      <c r="BF36" s="685"/>
      <c r="BG36" s="609" t="s">
        <v>317</v>
      </c>
      <c r="BH36" s="610"/>
      <c r="BI36" s="610"/>
      <c r="BJ36" s="610"/>
      <c r="BK36" s="610"/>
      <c r="BL36" s="610"/>
      <c r="BM36" s="610"/>
      <c r="BN36" s="610"/>
      <c r="BO36" s="610"/>
      <c r="BP36" s="610"/>
      <c r="BQ36" s="610"/>
      <c r="BR36" s="610"/>
      <c r="BS36" s="610"/>
      <c r="BT36" s="610"/>
      <c r="BU36" s="611"/>
      <c r="BV36" s="612">
        <v>69445</v>
      </c>
      <c r="BW36" s="613"/>
      <c r="BX36" s="613"/>
      <c r="BY36" s="613"/>
      <c r="BZ36" s="613"/>
      <c r="CA36" s="613"/>
      <c r="CB36" s="685"/>
      <c r="CD36" s="620" t="s">
        <v>318</v>
      </c>
      <c r="CE36" s="621"/>
      <c r="CF36" s="621"/>
      <c r="CG36" s="621"/>
      <c r="CH36" s="621"/>
      <c r="CI36" s="621"/>
      <c r="CJ36" s="621"/>
      <c r="CK36" s="621"/>
      <c r="CL36" s="621"/>
      <c r="CM36" s="621"/>
      <c r="CN36" s="621"/>
      <c r="CO36" s="621"/>
      <c r="CP36" s="621"/>
      <c r="CQ36" s="622"/>
      <c r="CR36" s="623">
        <v>1611408</v>
      </c>
      <c r="CS36" s="624"/>
      <c r="CT36" s="624"/>
      <c r="CU36" s="624"/>
      <c r="CV36" s="624"/>
      <c r="CW36" s="624"/>
      <c r="CX36" s="624"/>
      <c r="CY36" s="625"/>
      <c r="CZ36" s="628">
        <v>14.9</v>
      </c>
      <c r="DA36" s="653"/>
      <c r="DB36" s="653"/>
      <c r="DC36" s="657"/>
      <c r="DD36" s="632">
        <v>1310420</v>
      </c>
      <c r="DE36" s="624"/>
      <c r="DF36" s="624"/>
      <c r="DG36" s="624"/>
      <c r="DH36" s="624"/>
      <c r="DI36" s="624"/>
      <c r="DJ36" s="624"/>
      <c r="DK36" s="625"/>
      <c r="DL36" s="632">
        <v>1115069</v>
      </c>
      <c r="DM36" s="624"/>
      <c r="DN36" s="624"/>
      <c r="DO36" s="624"/>
      <c r="DP36" s="624"/>
      <c r="DQ36" s="624"/>
      <c r="DR36" s="624"/>
      <c r="DS36" s="624"/>
      <c r="DT36" s="624"/>
      <c r="DU36" s="624"/>
      <c r="DV36" s="625"/>
      <c r="DW36" s="628">
        <v>21.3</v>
      </c>
      <c r="DX36" s="653"/>
      <c r="DY36" s="653"/>
      <c r="DZ36" s="653"/>
      <c r="EA36" s="653"/>
      <c r="EB36" s="653"/>
      <c r="EC36" s="654"/>
    </row>
    <row r="37" spans="2:133" ht="11.25" customHeight="1">
      <c r="B37" s="620" t="s">
        <v>319</v>
      </c>
      <c r="C37" s="621"/>
      <c r="D37" s="621"/>
      <c r="E37" s="621"/>
      <c r="F37" s="621"/>
      <c r="G37" s="621"/>
      <c r="H37" s="621"/>
      <c r="I37" s="621"/>
      <c r="J37" s="621"/>
      <c r="K37" s="621"/>
      <c r="L37" s="621"/>
      <c r="M37" s="621"/>
      <c r="N37" s="621"/>
      <c r="O37" s="621"/>
      <c r="P37" s="621"/>
      <c r="Q37" s="622"/>
      <c r="R37" s="623">
        <v>389399</v>
      </c>
      <c r="S37" s="624"/>
      <c r="T37" s="624"/>
      <c r="U37" s="624"/>
      <c r="V37" s="624"/>
      <c r="W37" s="624"/>
      <c r="X37" s="624"/>
      <c r="Y37" s="625"/>
      <c r="Z37" s="626">
        <v>3.5</v>
      </c>
      <c r="AA37" s="626"/>
      <c r="AB37" s="626"/>
      <c r="AC37" s="626"/>
      <c r="AD37" s="627" t="s">
        <v>122</v>
      </c>
      <c r="AE37" s="627"/>
      <c r="AF37" s="627"/>
      <c r="AG37" s="627"/>
      <c r="AH37" s="627"/>
      <c r="AI37" s="627"/>
      <c r="AJ37" s="627"/>
      <c r="AK37" s="627"/>
      <c r="AL37" s="628" t="s">
        <v>122</v>
      </c>
      <c r="AM37" s="629"/>
      <c r="AN37" s="629"/>
      <c r="AO37" s="630"/>
      <c r="AQ37" s="686" t="s">
        <v>320</v>
      </c>
      <c r="AR37" s="687"/>
      <c r="AS37" s="687"/>
      <c r="AT37" s="687"/>
      <c r="AU37" s="687"/>
      <c r="AV37" s="687"/>
      <c r="AW37" s="687"/>
      <c r="AX37" s="687"/>
      <c r="AY37" s="688"/>
      <c r="AZ37" s="623">
        <v>238567</v>
      </c>
      <c r="BA37" s="624"/>
      <c r="BB37" s="624"/>
      <c r="BC37" s="624"/>
      <c r="BD37" s="655"/>
      <c r="BE37" s="655"/>
      <c r="BF37" s="678"/>
      <c r="BG37" s="620" t="s">
        <v>321</v>
      </c>
      <c r="BH37" s="621"/>
      <c r="BI37" s="621"/>
      <c r="BJ37" s="621"/>
      <c r="BK37" s="621"/>
      <c r="BL37" s="621"/>
      <c r="BM37" s="621"/>
      <c r="BN37" s="621"/>
      <c r="BO37" s="621"/>
      <c r="BP37" s="621"/>
      <c r="BQ37" s="621"/>
      <c r="BR37" s="621"/>
      <c r="BS37" s="621"/>
      <c r="BT37" s="621"/>
      <c r="BU37" s="622"/>
      <c r="BV37" s="623">
        <v>26733</v>
      </c>
      <c r="BW37" s="624"/>
      <c r="BX37" s="624"/>
      <c r="BY37" s="624"/>
      <c r="BZ37" s="624"/>
      <c r="CA37" s="624"/>
      <c r="CB37" s="633"/>
      <c r="CD37" s="620" t="s">
        <v>322</v>
      </c>
      <c r="CE37" s="621"/>
      <c r="CF37" s="621"/>
      <c r="CG37" s="621"/>
      <c r="CH37" s="621"/>
      <c r="CI37" s="621"/>
      <c r="CJ37" s="621"/>
      <c r="CK37" s="621"/>
      <c r="CL37" s="621"/>
      <c r="CM37" s="621"/>
      <c r="CN37" s="621"/>
      <c r="CO37" s="621"/>
      <c r="CP37" s="621"/>
      <c r="CQ37" s="622"/>
      <c r="CR37" s="623">
        <v>421822</v>
      </c>
      <c r="CS37" s="655"/>
      <c r="CT37" s="655"/>
      <c r="CU37" s="655"/>
      <c r="CV37" s="655"/>
      <c r="CW37" s="655"/>
      <c r="CX37" s="655"/>
      <c r="CY37" s="656"/>
      <c r="CZ37" s="628">
        <v>3.9</v>
      </c>
      <c r="DA37" s="653"/>
      <c r="DB37" s="653"/>
      <c r="DC37" s="657"/>
      <c r="DD37" s="632">
        <v>413632</v>
      </c>
      <c r="DE37" s="655"/>
      <c r="DF37" s="655"/>
      <c r="DG37" s="655"/>
      <c r="DH37" s="655"/>
      <c r="DI37" s="655"/>
      <c r="DJ37" s="655"/>
      <c r="DK37" s="656"/>
      <c r="DL37" s="632">
        <v>391171</v>
      </c>
      <c r="DM37" s="655"/>
      <c r="DN37" s="655"/>
      <c r="DO37" s="655"/>
      <c r="DP37" s="655"/>
      <c r="DQ37" s="655"/>
      <c r="DR37" s="655"/>
      <c r="DS37" s="655"/>
      <c r="DT37" s="655"/>
      <c r="DU37" s="655"/>
      <c r="DV37" s="656"/>
      <c r="DW37" s="628">
        <v>7.5</v>
      </c>
      <c r="DX37" s="653"/>
      <c r="DY37" s="653"/>
      <c r="DZ37" s="653"/>
      <c r="EA37" s="653"/>
      <c r="EB37" s="653"/>
      <c r="EC37" s="654"/>
    </row>
    <row r="38" spans="2:133" ht="11.25" customHeight="1">
      <c r="B38" s="620" t="s">
        <v>323</v>
      </c>
      <c r="C38" s="621"/>
      <c r="D38" s="621"/>
      <c r="E38" s="621"/>
      <c r="F38" s="621"/>
      <c r="G38" s="621"/>
      <c r="H38" s="621"/>
      <c r="I38" s="621"/>
      <c r="J38" s="621"/>
      <c r="K38" s="621"/>
      <c r="L38" s="621"/>
      <c r="M38" s="621"/>
      <c r="N38" s="621"/>
      <c r="O38" s="621"/>
      <c r="P38" s="621"/>
      <c r="Q38" s="622"/>
      <c r="R38" s="623">
        <v>1450235</v>
      </c>
      <c r="S38" s="624"/>
      <c r="T38" s="624"/>
      <c r="U38" s="624"/>
      <c r="V38" s="624"/>
      <c r="W38" s="624"/>
      <c r="X38" s="624"/>
      <c r="Y38" s="625"/>
      <c r="Z38" s="626">
        <v>13</v>
      </c>
      <c r="AA38" s="626"/>
      <c r="AB38" s="626"/>
      <c r="AC38" s="626"/>
      <c r="AD38" s="627" t="s">
        <v>122</v>
      </c>
      <c r="AE38" s="627"/>
      <c r="AF38" s="627"/>
      <c r="AG38" s="627"/>
      <c r="AH38" s="627"/>
      <c r="AI38" s="627"/>
      <c r="AJ38" s="627"/>
      <c r="AK38" s="627"/>
      <c r="AL38" s="628" t="s">
        <v>122</v>
      </c>
      <c r="AM38" s="629"/>
      <c r="AN38" s="629"/>
      <c r="AO38" s="630"/>
      <c r="AQ38" s="686" t="s">
        <v>324</v>
      </c>
      <c r="AR38" s="687"/>
      <c r="AS38" s="687"/>
      <c r="AT38" s="687"/>
      <c r="AU38" s="687"/>
      <c r="AV38" s="687"/>
      <c r="AW38" s="687"/>
      <c r="AX38" s="687"/>
      <c r="AY38" s="688"/>
      <c r="AZ38" s="623">
        <v>42965</v>
      </c>
      <c r="BA38" s="624"/>
      <c r="BB38" s="624"/>
      <c r="BC38" s="624"/>
      <c r="BD38" s="655"/>
      <c r="BE38" s="655"/>
      <c r="BF38" s="678"/>
      <c r="BG38" s="620" t="s">
        <v>325</v>
      </c>
      <c r="BH38" s="621"/>
      <c r="BI38" s="621"/>
      <c r="BJ38" s="621"/>
      <c r="BK38" s="621"/>
      <c r="BL38" s="621"/>
      <c r="BM38" s="621"/>
      <c r="BN38" s="621"/>
      <c r="BO38" s="621"/>
      <c r="BP38" s="621"/>
      <c r="BQ38" s="621"/>
      <c r="BR38" s="621"/>
      <c r="BS38" s="621"/>
      <c r="BT38" s="621"/>
      <c r="BU38" s="622"/>
      <c r="BV38" s="623">
        <v>2169</v>
      </c>
      <c r="BW38" s="624"/>
      <c r="BX38" s="624"/>
      <c r="BY38" s="624"/>
      <c r="BZ38" s="624"/>
      <c r="CA38" s="624"/>
      <c r="CB38" s="633"/>
      <c r="CD38" s="620" t="s">
        <v>326</v>
      </c>
      <c r="CE38" s="621"/>
      <c r="CF38" s="621"/>
      <c r="CG38" s="621"/>
      <c r="CH38" s="621"/>
      <c r="CI38" s="621"/>
      <c r="CJ38" s="621"/>
      <c r="CK38" s="621"/>
      <c r="CL38" s="621"/>
      <c r="CM38" s="621"/>
      <c r="CN38" s="621"/>
      <c r="CO38" s="621"/>
      <c r="CP38" s="621"/>
      <c r="CQ38" s="622"/>
      <c r="CR38" s="623">
        <v>800596</v>
      </c>
      <c r="CS38" s="624"/>
      <c r="CT38" s="624"/>
      <c r="CU38" s="624"/>
      <c r="CV38" s="624"/>
      <c r="CW38" s="624"/>
      <c r="CX38" s="624"/>
      <c r="CY38" s="625"/>
      <c r="CZ38" s="628">
        <v>7.4</v>
      </c>
      <c r="DA38" s="653"/>
      <c r="DB38" s="653"/>
      <c r="DC38" s="657"/>
      <c r="DD38" s="632">
        <v>667843</v>
      </c>
      <c r="DE38" s="624"/>
      <c r="DF38" s="624"/>
      <c r="DG38" s="624"/>
      <c r="DH38" s="624"/>
      <c r="DI38" s="624"/>
      <c r="DJ38" s="624"/>
      <c r="DK38" s="625"/>
      <c r="DL38" s="632">
        <v>605922</v>
      </c>
      <c r="DM38" s="624"/>
      <c r="DN38" s="624"/>
      <c r="DO38" s="624"/>
      <c r="DP38" s="624"/>
      <c r="DQ38" s="624"/>
      <c r="DR38" s="624"/>
      <c r="DS38" s="624"/>
      <c r="DT38" s="624"/>
      <c r="DU38" s="624"/>
      <c r="DV38" s="625"/>
      <c r="DW38" s="628">
        <v>11.6</v>
      </c>
      <c r="DX38" s="653"/>
      <c r="DY38" s="653"/>
      <c r="DZ38" s="653"/>
      <c r="EA38" s="653"/>
      <c r="EB38" s="653"/>
      <c r="EC38" s="654"/>
    </row>
    <row r="39" spans="2:133" ht="11.25" customHeight="1">
      <c r="B39" s="620" t="s">
        <v>327</v>
      </c>
      <c r="C39" s="621"/>
      <c r="D39" s="621"/>
      <c r="E39" s="621"/>
      <c r="F39" s="621"/>
      <c r="G39" s="621"/>
      <c r="H39" s="621"/>
      <c r="I39" s="621"/>
      <c r="J39" s="621"/>
      <c r="K39" s="621"/>
      <c r="L39" s="621"/>
      <c r="M39" s="621"/>
      <c r="N39" s="621"/>
      <c r="O39" s="621"/>
      <c r="P39" s="621"/>
      <c r="Q39" s="622"/>
      <c r="R39" s="623" t="s">
        <v>122</v>
      </c>
      <c r="S39" s="624"/>
      <c r="T39" s="624"/>
      <c r="U39" s="624"/>
      <c r="V39" s="624"/>
      <c r="W39" s="624"/>
      <c r="X39" s="624"/>
      <c r="Y39" s="625"/>
      <c r="Z39" s="626" t="s">
        <v>122</v>
      </c>
      <c r="AA39" s="626"/>
      <c r="AB39" s="626"/>
      <c r="AC39" s="626"/>
      <c r="AD39" s="627" t="s">
        <v>122</v>
      </c>
      <c r="AE39" s="627"/>
      <c r="AF39" s="627"/>
      <c r="AG39" s="627"/>
      <c r="AH39" s="627"/>
      <c r="AI39" s="627"/>
      <c r="AJ39" s="627"/>
      <c r="AK39" s="627"/>
      <c r="AL39" s="628" t="s">
        <v>122</v>
      </c>
      <c r="AM39" s="629"/>
      <c r="AN39" s="629"/>
      <c r="AO39" s="630"/>
      <c r="AQ39" s="686" t="s">
        <v>328</v>
      </c>
      <c r="AR39" s="687"/>
      <c r="AS39" s="687"/>
      <c r="AT39" s="687"/>
      <c r="AU39" s="687"/>
      <c r="AV39" s="687"/>
      <c r="AW39" s="687"/>
      <c r="AX39" s="687"/>
      <c r="AY39" s="688"/>
      <c r="AZ39" s="623" t="s">
        <v>122</v>
      </c>
      <c r="BA39" s="624"/>
      <c r="BB39" s="624"/>
      <c r="BC39" s="624"/>
      <c r="BD39" s="655"/>
      <c r="BE39" s="655"/>
      <c r="BF39" s="678"/>
      <c r="BG39" s="620" t="s">
        <v>329</v>
      </c>
      <c r="BH39" s="621"/>
      <c r="BI39" s="621"/>
      <c r="BJ39" s="621"/>
      <c r="BK39" s="621"/>
      <c r="BL39" s="621"/>
      <c r="BM39" s="621"/>
      <c r="BN39" s="621"/>
      <c r="BO39" s="621"/>
      <c r="BP39" s="621"/>
      <c r="BQ39" s="621"/>
      <c r="BR39" s="621"/>
      <c r="BS39" s="621"/>
      <c r="BT39" s="621"/>
      <c r="BU39" s="622"/>
      <c r="BV39" s="623">
        <v>3252</v>
      </c>
      <c r="BW39" s="624"/>
      <c r="BX39" s="624"/>
      <c r="BY39" s="624"/>
      <c r="BZ39" s="624"/>
      <c r="CA39" s="624"/>
      <c r="CB39" s="633"/>
      <c r="CD39" s="620" t="s">
        <v>330</v>
      </c>
      <c r="CE39" s="621"/>
      <c r="CF39" s="621"/>
      <c r="CG39" s="621"/>
      <c r="CH39" s="621"/>
      <c r="CI39" s="621"/>
      <c r="CJ39" s="621"/>
      <c r="CK39" s="621"/>
      <c r="CL39" s="621"/>
      <c r="CM39" s="621"/>
      <c r="CN39" s="621"/>
      <c r="CO39" s="621"/>
      <c r="CP39" s="621"/>
      <c r="CQ39" s="622"/>
      <c r="CR39" s="623">
        <v>636038</v>
      </c>
      <c r="CS39" s="655"/>
      <c r="CT39" s="655"/>
      <c r="CU39" s="655"/>
      <c r="CV39" s="655"/>
      <c r="CW39" s="655"/>
      <c r="CX39" s="655"/>
      <c r="CY39" s="656"/>
      <c r="CZ39" s="628">
        <v>5.9</v>
      </c>
      <c r="DA39" s="653"/>
      <c r="DB39" s="653"/>
      <c r="DC39" s="657"/>
      <c r="DD39" s="632">
        <v>262753</v>
      </c>
      <c r="DE39" s="655"/>
      <c r="DF39" s="655"/>
      <c r="DG39" s="655"/>
      <c r="DH39" s="655"/>
      <c r="DI39" s="655"/>
      <c r="DJ39" s="655"/>
      <c r="DK39" s="656"/>
      <c r="DL39" s="632" t="s">
        <v>122</v>
      </c>
      <c r="DM39" s="655"/>
      <c r="DN39" s="655"/>
      <c r="DO39" s="655"/>
      <c r="DP39" s="655"/>
      <c r="DQ39" s="655"/>
      <c r="DR39" s="655"/>
      <c r="DS39" s="655"/>
      <c r="DT39" s="655"/>
      <c r="DU39" s="655"/>
      <c r="DV39" s="656"/>
      <c r="DW39" s="628" t="s">
        <v>122</v>
      </c>
      <c r="DX39" s="653"/>
      <c r="DY39" s="653"/>
      <c r="DZ39" s="653"/>
      <c r="EA39" s="653"/>
      <c r="EB39" s="653"/>
      <c r="EC39" s="654"/>
    </row>
    <row r="40" spans="2:133" ht="11.25" customHeight="1">
      <c r="B40" s="620" t="s">
        <v>331</v>
      </c>
      <c r="C40" s="621"/>
      <c r="D40" s="621"/>
      <c r="E40" s="621"/>
      <c r="F40" s="621"/>
      <c r="G40" s="621"/>
      <c r="H40" s="621"/>
      <c r="I40" s="621"/>
      <c r="J40" s="621"/>
      <c r="K40" s="621"/>
      <c r="L40" s="621"/>
      <c r="M40" s="621"/>
      <c r="N40" s="621"/>
      <c r="O40" s="621"/>
      <c r="P40" s="621"/>
      <c r="Q40" s="622"/>
      <c r="R40" s="623">
        <v>35735</v>
      </c>
      <c r="S40" s="624"/>
      <c r="T40" s="624"/>
      <c r="U40" s="624"/>
      <c r="V40" s="624"/>
      <c r="W40" s="624"/>
      <c r="X40" s="624"/>
      <c r="Y40" s="625"/>
      <c r="Z40" s="626">
        <v>0.3</v>
      </c>
      <c r="AA40" s="626"/>
      <c r="AB40" s="626"/>
      <c r="AC40" s="626"/>
      <c r="AD40" s="627" t="s">
        <v>122</v>
      </c>
      <c r="AE40" s="627"/>
      <c r="AF40" s="627"/>
      <c r="AG40" s="627"/>
      <c r="AH40" s="627"/>
      <c r="AI40" s="627"/>
      <c r="AJ40" s="627"/>
      <c r="AK40" s="627"/>
      <c r="AL40" s="628" t="s">
        <v>122</v>
      </c>
      <c r="AM40" s="629"/>
      <c r="AN40" s="629"/>
      <c r="AO40" s="630"/>
      <c r="AQ40" s="686" t="s">
        <v>332</v>
      </c>
      <c r="AR40" s="687"/>
      <c r="AS40" s="687"/>
      <c r="AT40" s="687"/>
      <c r="AU40" s="687"/>
      <c r="AV40" s="687"/>
      <c r="AW40" s="687"/>
      <c r="AX40" s="687"/>
      <c r="AY40" s="688"/>
      <c r="AZ40" s="623" t="s">
        <v>122</v>
      </c>
      <c r="BA40" s="624"/>
      <c r="BB40" s="624"/>
      <c r="BC40" s="624"/>
      <c r="BD40" s="655"/>
      <c r="BE40" s="655"/>
      <c r="BF40" s="678"/>
      <c r="BG40" s="671" t="s">
        <v>333</v>
      </c>
      <c r="BH40" s="672"/>
      <c r="BI40" s="672"/>
      <c r="BJ40" s="672"/>
      <c r="BK40" s="672"/>
      <c r="BL40" s="223"/>
      <c r="BM40" s="621" t="s">
        <v>334</v>
      </c>
      <c r="BN40" s="621"/>
      <c r="BO40" s="621"/>
      <c r="BP40" s="621"/>
      <c r="BQ40" s="621"/>
      <c r="BR40" s="621"/>
      <c r="BS40" s="621"/>
      <c r="BT40" s="621"/>
      <c r="BU40" s="622"/>
      <c r="BV40" s="623">
        <v>80</v>
      </c>
      <c r="BW40" s="624"/>
      <c r="BX40" s="624"/>
      <c r="BY40" s="624"/>
      <c r="BZ40" s="624"/>
      <c r="CA40" s="624"/>
      <c r="CB40" s="633"/>
      <c r="CD40" s="620" t="s">
        <v>335</v>
      </c>
      <c r="CE40" s="621"/>
      <c r="CF40" s="621"/>
      <c r="CG40" s="621"/>
      <c r="CH40" s="621"/>
      <c r="CI40" s="621"/>
      <c r="CJ40" s="621"/>
      <c r="CK40" s="621"/>
      <c r="CL40" s="621"/>
      <c r="CM40" s="621"/>
      <c r="CN40" s="621"/>
      <c r="CO40" s="621"/>
      <c r="CP40" s="621"/>
      <c r="CQ40" s="622"/>
      <c r="CR40" s="623">
        <v>76984</v>
      </c>
      <c r="CS40" s="624"/>
      <c r="CT40" s="624"/>
      <c r="CU40" s="624"/>
      <c r="CV40" s="624"/>
      <c r="CW40" s="624"/>
      <c r="CX40" s="624"/>
      <c r="CY40" s="625"/>
      <c r="CZ40" s="628">
        <v>0.7</v>
      </c>
      <c r="DA40" s="653"/>
      <c r="DB40" s="653"/>
      <c r="DC40" s="657"/>
      <c r="DD40" s="632">
        <v>56384</v>
      </c>
      <c r="DE40" s="624"/>
      <c r="DF40" s="624"/>
      <c r="DG40" s="624"/>
      <c r="DH40" s="624"/>
      <c r="DI40" s="624"/>
      <c r="DJ40" s="624"/>
      <c r="DK40" s="625"/>
      <c r="DL40" s="632" t="s">
        <v>122</v>
      </c>
      <c r="DM40" s="624"/>
      <c r="DN40" s="624"/>
      <c r="DO40" s="624"/>
      <c r="DP40" s="624"/>
      <c r="DQ40" s="624"/>
      <c r="DR40" s="624"/>
      <c r="DS40" s="624"/>
      <c r="DT40" s="624"/>
      <c r="DU40" s="624"/>
      <c r="DV40" s="625"/>
      <c r="DW40" s="628" t="s">
        <v>122</v>
      </c>
      <c r="DX40" s="653"/>
      <c r="DY40" s="653"/>
      <c r="DZ40" s="653"/>
      <c r="EA40" s="653"/>
      <c r="EB40" s="653"/>
      <c r="EC40" s="654"/>
    </row>
    <row r="41" spans="2:133" ht="11.25" customHeight="1">
      <c r="B41" s="644" t="s">
        <v>336</v>
      </c>
      <c r="C41" s="645"/>
      <c r="D41" s="645"/>
      <c r="E41" s="645"/>
      <c r="F41" s="645"/>
      <c r="G41" s="645"/>
      <c r="H41" s="645"/>
      <c r="I41" s="645"/>
      <c r="J41" s="645"/>
      <c r="K41" s="645"/>
      <c r="L41" s="645"/>
      <c r="M41" s="645"/>
      <c r="N41" s="645"/>
      <c r="O41" s="645"/>
      <c r="P41" s="645"/>
      <c r="Q41" s="646"/>
      <c r="R41" s="695">
        <v>11168688</v>
      </c>
      <c r="S41" s="696"/>
      <c r="T41" s="696"/>
      <c r="U41" s="696"/>
      <c r="V41" s="696"/>
      <c r="W41" s="696"/>
      <c r="X41" s="696"/>
      <c r="Y41" s="700"/>
      <c r="Z41" s="701">
        <v>100</v>
      </c>
      <c r="AA41" s="701"/>
      <c r="AB41" s="701"/>
      <c r="AC41" s="701"/>
      <c r="AD41" s="702">
        <v>5201708</v>
      </c>
      <c r="AE41" s="702"/>
      <c r="AF41" s="702"/>
      <c r="AG41" s="702"/>
      <c r="AH41" s="702"/>
      <c r="AI41" s="702"/>
      <c r="AJ41" s="702"/>
      <c r="AK41" s="702"/>
      <c r="AL41" s="703">
        <v>100</v>
      </c>
      <c r="AM41" s="683"/>
      <c r="AN41" s="683"/>
      <c r="AO41" s="704"/>
      <c r="AQ41" s="686" t="s">
        <v>337</v>
      </c>
      <c r="AR41" s="687"/>
      <c r="AS41" s="687"/>
      <c r="AT41" s="687"/>
      <c r="AU41" s="687"/>
      <c r="AV41" s="687"/>
      <c r="AW41" s="687"/>
      <c r="AX41" s="687"/>
      <c r="AY41" s="688"/>
      <c r="AZ41" s="623">
        <v>182571</v>
      </c>
      <c r="BA41" s="624"/>
      <c r="BB41" s="624"/>
      <c r="BC41" s="624"/>
      <c r="BD41" s="655"/>
      <c r="BE41" s="655"/>
      <c r="BF41" s="678"/>
      <c r="BG41" s="671"/>
      <c r="BH41" s="672"/>
      <c r="BI41" s="672"/>
      <c r="BJ41" s="672"/>
      <c r="BK41" s="672"/>
      <c r="BL41" s="223"/>
      <c r="BM41" s="621" t="s">
        <v>338</v>
      </c>
      <c r="BN41" s="621"/>
      <c r="BO41" s="621"/>
      <c r="BP41" s="621"/>
      <c r="BQ41" s="621"/>
      <c r="BR41" s="621"/>
      <c r="BS41" s="621"/>
      <c r="BT41" s="621"/>
      <c r="BU41" s="622"/>
      <c r="BV41" s="623" t="s">
        <v>122</v>
      </c>
      <c r="BW41" s="624"/>
      <c r="BX41" s="624"/>
      <c r="BY41" s="624"/>
      <c r="BZ41" s="624"/>
      <c r="CA41" s="624"/>
      <c r="CB41" s="633"/>
      <c r="CD41" s="620" t="s">
        <v>339</v>
      </c>
      <c r="CE41" s="621"/>
      <c r="CF41" s="621"/>
      <c r="CG41" s="621"/>
      <c r="CH41" s="621"/>
      <c r="CI41" s="621"/>
      <c r="CJ41" s="621"/>
      <c r="CK41" s="621"/>
      <c r="CL41" s="621"/>
      <c r="CM41" s="621"/>
      <c r="CN41" s="621"/>
      <c r="CO41" s="621"/>
      <c r="CP41" s="621"/>
      <c r="CQ41" s="622"/>
      <c r="CR41" s="623" t="s">
        <v>122</v>
      </c>
      <c r="CS41" s="655"/>
      <c r="CT41" s="655"/>
      <c r="CU41" s="655"/>
      <c r="CV41" s="655"/>
      <c r="CW41" s="655"/>
      <c r="CX41" s="655"/>
      <c r="CY41" s="656"/>
      <c r="CZ41" s="628" t="s">
        <v>122</v>
      </c>
      <c r="DA41" s="653"/>
      <c r="DB41" s="653"/>
      <c r="DC41" s="657"/>
      <c r="DD41" s="632" t="s">
        <v>122</v>
      </c>
      <c r="DE41" s="655"/>
      <c r="DF41" s="655"/>
      <c r="DG41" s="655"/>
      <c r="DH41" s="655"/>
      <c r="DI41" s="655"/>
      <c r="DJ41" s="655"/>
      <c r="DK41" s="656"/>
      <c r="DL41" s="706"/>
      <c r="DM41" s="707"/>
      <c r="DN41" s="707"/>
      <c r="DO41" s="707"/>
      <c r="DP41" s="707"/>
      <c r="DQ41" s="707"/>
      <c r="DR41" s="707"/>
      <c r="DS41" s="707"/>
      <c r="DT41" s="707"/>
      <c r="DU41" s="707"/>
      <c r="DV41" s="708"/>
      <c r="DW41" s="697"/>
      <c r="DX41" s="698"/>
      <c r="DY41" s="698"/>
      <c r="DZ41" s="698"/>
      <c r="EA41" s="698"/>
      <c r="EB41" s="698"/>
      <c r="EC41" s="699"/>
    </row>
    <row r="42" spans="2:133" ht="11.25" customHeight="1">
      <c r="AQ42" s="692" t="s">
        <v>340</v>
      </c>
      <c r="AR42" s="693"/>
      <c r="AS42" s="693"/>
      <c r="AT42" s="693"/>
      <c r="AU42" s="693"/>
      <c r="AV42" s="693"/>
      <c r="AW42" s="693"/>
      <c r="AX42" s="693"/>
      <c r="AY42" s="694"/>
      <c r="AZ42" s="695">
        <v>618025</v>
      </c>
      <c r="BA42" s="696"/>
      <c r="BB42" s="696"/>
      <c r="BC42" s="696"/>
      <c r="BD42" s="682"/>
      <c r="BE42" s="682"/>
      <c r="BF42" s="684"/>
      <c r="BG42" s="673"/>
      <c r="BH42" s="674"/>
      <c r="BI42" s="674"/>
      <c r="BJ42" s="674"/>
      <c r="BK42" s="674"/>
      <c r="BL42" s="224"/>
      <c r="BM42" s="645" t="s">
        <v>341</v>
      </c>
      <c r="BN42" s="645"/>
      <c r="BO42" s="645"/>
      <c r="BP42" s="645"/>
      <c r="BQ42" s="645"/>
      <c r="BR42" s="645"/>
      <c r="BS42" s="645"/>
      <c r="BT42" s="645"/>
      <c r="BU42" s="646"/>
      <c r="BV42" s="695">
        <v>391</v>
      </c>
      <c r="BW42" s="696"/>
      <c r="BX42" s="696"/>
      <c r="BY42" s="696"/>
      <c r="BZ42" s="696"/>
      <c r="CA42" s="696"/>
      <c r="CB42" s="705"/>
      <c r="CD42" s="620" t="s">
        <v>342</v>
      </c>
      <c r="CE42" s="621"/>
      <c r="CF42" s="621"/>
      <c r="CG42" s="621"/>
      <c r="CH42" s="621"/>
      <c r="CI42" s="621"/>
      <c r="CJ42" s="621"/>
      <c r="CK42" s="621"/>
      <c r="CL42" s="621"/>
      <c r="CM42" s="621"/>
      <c r="CN42" s="621"/>
      <c r="CO42" s="621"/>
      <c r="CP42" s="621"/>
      <c r="CQ42" s="622"/>
      <c r="CR42" s="623">
        <v>2016339</v>
      </c>
      <c r="CS42" s="655"/>
      <c r="CT42" s="655"/>
      <c r="CU42" s="655"/>
      <c r="CV42" s="655"/>
      <c r="CW42" s="655"/>
      <c r="CX42" s="655"/>
      <c r="CY42" s="656"/>
      <c r="CZ42" s="628">
        <v>18.7</v>
      </c>
      <c r="DA42" s="653"/>
      <c r="DB42" s="653"/>
      <c r="DC42" s="657"/>
      <c r="DD42" s="632">
        <v>84046</v>
      </c>
      <c r="DE42" s="655"/>
      <c r="DF42" s="655"/>
      <c r="DG42" s="655"/>
      <c r="DH42" s="655"/>
      <c r="DI42" s="655"/>
      <c r="DJ42" s="655"/>
      <c r="DK42" s="656"/>
      <c r="DL42" s="706"/>
      <c r="DM42" s="707"/>
      <c r="DN42" s="707"/>
      <c r="DO42" s="707"/>
      <c r="DP42" s="707"/>
      <c r="DQ42" s="707"/>
      <c r="DR42" s="707"/>
      <c r="DS42" s="707"/>
      <c r="DT42" s="707"/>
      <c r="DU42" s="707"/>
      <c r="DV42" s="708"/>
      <c r="DW42" s="697"/>
      <c r="DX42" s="698"/>
      <c r="DY42" s="698"/>
      <c r="DZ42" s="698"/>
      <c r="EA42" s="698"/>
      <c r="EB42" s="698"/>
      <c r="EC42" s="699"/>
    </row>
    <row r="43" spans="2:133" ht="11.25" customHeight="1">
      <c r="B43" s="214" t="s">
        <v>343</v>
      </c>
      <c r="CD43" s="620" t="s">
        <v>344</v>
      </c>
      <c r="CE43" s="621"/>
      <c r="CF43" s="621"/>
      <c r="CG43" s="621"/>
      <c r="CH43" s="621"/>
      <c r="CI43" s="621"/>
      <c r="CJ43" s="621"/>
      <c r="CK43" s="621"/>
      <c r="CL43" s="621"/>
      <c r="CM43" s="621"/>
      <c r="CN43" s="621"/>
      <c r="CO43" s="621"/>
      <c r="CP43" s="621"/>
      <c r="CQ43" s="622"/>
      <c r="CR43" s="623" t="s">
        <v>122</v>
      </c>
      <c r="CS43" s="655"/>
      <c r="CT43" s="655"/>
      <c r="CU43" s="655"/>
      <c r="CV43" s="655"/>
      <c r="CW43" s="655"/>
      <c r="CX43" s="655"/>
      <c r="CY43" s="656"/>
      <c r="CZ43" s="628" t="s">
        <v>122</v>
      </c>
      <c r="DA43" s="653"/>
      <c r="DB43" s="653"/>
      <c r="DC43" s="657"/>
      <c r="DD43" s="632" t="s">
        <v>122</v>
      </c>
      <c r="DE43" s="655"/>
      <c r="DF43" s="655"/>
      <c r="DG43" s="655"/>
      <c r="DH43" s="655"/>
      <c r="DI43" s="655"/>
      <c r="DJ43" s="655"/>
      <c r="DK43" s="656"/>
      <c r="DL43" s="706"/>
      <c r="DM43" s="707"/>
      <c r="DN43" s="707"/>
      <c r="DO43" s="707"/>
      <c r="DP43" s="707"/>
      <c r="DQ43" s="707"/>
      <c r="DR43" s="707"/>
      <c r="DS43" s="707"/>
      <c r="DT43" s="707"/>
      <c r="DU43" s="707"/>
      <c r="DV43" s="708"/>
      <c r="DW43" s="697"/>
      <c r="DX43" s="698"/>
      <c r="DY43" s="698"/>
      <c r="DZ43" s="698"/>
      <c r="EA43" s="698"/>
      <c r="EB43" s="698"/>
      <c r="EC43" s="699"/>
    </row>
    <row r="44" spans="2:133" ht="11.25" customHeight="1">
      <c r="B44" s="709" t="s">
        <v>345</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59" t="s">
        <v>293</v>
      </c>
      <c r="CE44" s="660"/>
      <c r="CF44" s="620" t="s">
        <v>346</v>
      </c>
      <c r="CG44" s="621"/>
      <c r="CH44" s="621"/>
      <c r="CI44" s="621"/>
      <c r="CJ44" s="621"/>
      <c r="CK44" s="621"/>
      <c r="CL44" s="621"/>
      <c r="CM44" s="621"/>
      <c r="CN44" s="621"/>
      <c r="CO44" s="621"/>
      <c r="CP44" s="621"/>
      <c r="CQ44" s="622"/>
      <c r="CR44" s="623">
        <v>1997381</v>
      </c>
      <c r="CS44" s="624"/>
      <c r="CT44" s="624"/>
      <c r="CU44" s="624"/>
      <c r="CV44" s="624"/>
      <c r="CW44" s="624"/>
      <c r="CX44" s="624"/>
      <c r="CY44" s="625"/>
      <c r="CZ44" s="628">
        <v>18.5</v>
      </c>
      <c r="DA44" s="629"/>
      <c r="DB44" s="629"/>
      <c r="DC44" s="635"/>
      <c r="DD44" s="632">
        <v>75973</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c r="B45" s="709" t="s">
        <v>347</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1"/>
      <c r="CE45" s="662"/>
      <c r="CF45" s="620" t="s">
        <v>348</v>
      </c>
      <c r="CG45" s="621"/>
      <c r="CH45" s="621"/>
      <c r="CI45" s="621"/>
      <c r="CJ45" s="621"/>
      <c r="CK45" s="621"/>
      <c r="CL45" s="621"/>
      <c r="CM45" s="621"/>
      <c r="CN45" s="621"/>
      <c r="CO45" s="621"/>
      <c r="CP45" s="621"/>
      <c r="CQ45" s="622"/>
      <c r="CR45" s="623">
        <v>645530</v>
      </c>
      <c r="CS45" s="655"/>
      <c r="CT45" s="655"/>
      <c r="CU45" s="655"/>
      <c r="CV45" s="655"/>
      <c r="CW45" s="655"/>
      <c r="CX45" s="655"/>
      <c r="CY45" s="656"/>
      <c r="CZ45" s="628">
        <v>6</v>
      </c>
      <c r="DA45" s="653"/>
      <c r="DB45" s="653"/>
      <c r="DC45" s="657"/>
      <c r="DD45" s="632">
        <v>23076</v>
      </c>
      <c r="DE45" s="655"/>
      <c r="DF45" s="655"/>
      <c r="DG45" s="655"/>
      <c r="DH45" s="655"/>
      <c r="DI45" s="655"/>
      <c r="DJ45" s="655"/>
      <c r="DK45" s="656"/>
      <c r="DL45" s="706"/>
      <c r="DM45" s="707"/>
      <c r="DN45" s="707"/>
      <c r="DO45" s="707"/>
      <c r="DP45" s="707"/>
      <c r="DQ45" s="707"/>
      <c r="DR45" s="707"/>
      <c r="DS45" s="707"/>
      <c r="DT45" s="707"/>
      <c r="DU45" s="707"/>
      <c r="DV45" s="708"/>
      <c r="DW45" s="697"/>
      <c r="DX45" s="698"/>
      <c r="DY45" s="698"/>
      <c r="DZ45" s="698"/>
      <c r="EA45" s="698"/>
      <c r="EB45" s="698"/>
      <c r="EC45" s="699"/>
    </row>
    <row r="46" spans="2:133" ht="11.25" customHeight="1">
      <c r="B46" s="225"/>
      <c r="CD46" s="661"/>
      <c r="CE46" s="662"/>
      <c r="CF46" s="620" t="s">
        <v>349</v>
      </c>
      <c r="CG46" s="621"/>
      <c r="CH46" s="621"/>
      <c r="CI46" s="621"/>
      <c r="CJ46" s="621"/>
      <c r="CK46" s="621"/>
      <c r="CL46" s="621"/>
      <c r="CM46" s="621"/>
      <c r="CN46" s="621"/>
      <c r="CO46" s="621"/>
      <c r="CP46" s="621"/>
      <c r="CQ46" s="622"/>
      <c r="CR46" s="623">
        <v>1299351</v>
      </c>
      <c r="CS46" s="624"/>
      <c r="CT46" s="624"/>
      <c r="CU46" s="624"/>
      <c r="CV46" s="624"/>
      <c r="CW46" s="624"/>
      <c r="CX46" s="624"/>
      <c r="CY46" s="625"/>
      <c r="CZ46" s="628">
        <v>12</v>
      </c>
      <c r="DA46" s="629"/>
      <c r="DB46" s="629"/>
      <c r="DC46" s="635"/>
      <c r="DD46" s="632">
        <v>51697</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c r="B47" s="225"/>
      <c r="CD47" s="661"/>
      <c r="CE47" s="662"/>
      <c r="CF47" s="620" t="s">
        <v>350</v>
      </c>
      <c r="CG47" s="621"/>
      <c r="CH47" s="621"/>
      <c r="CI47" s="621"/>
      <c r="CJ47" s="621"/>
      <c r="CK47" s="621"/>
      <c r="CL47" s="621"/>
      <c r="CM47" s="621"/>
      <c r="CN47" s="621"/>
      <c r="CO47" s="621"/>
      <c r="CP47" s="621"/>
      <c r="CQ47" s="622"/>
      <c r="CR47" s="623">
        <v>18958</v>
      </c>
      <c r="CS47" s="655"/>
      <c r="CT47" s="655"/>
      <c r="CU47" s="655"/>
      <c r="CV47" s="655"/>
      <c r="CW47" s="655"/>
      <c r="CX47" s="655"/>
      <c r="CY47" s="656"/>
      <c r="CZ47" s="628">
        <v>0.2</v>
      </c>
      <c r="DA47" s="653"/>
      <c r="DB47" s="653"/>
      <c r="DC47" s="657"/>
      <c r="DD47" s="632">
        <v>8073</v>
      </c>
      <c r="DE47" s="655"/>
      <c r="DF47" s="655"/>
      <c r="DG47" s="655"/>
      <c r="DH47" s="655"/>
      <c r="DI47" s="655"/>
      <c r="DJ47" s="655"/>
      <c r="DK47" s="656"/>
      <c r="DL47" s="706"/>
      <c r="DM47" s="707"/>
      <c r="DN47" s="707"/>
      <c r="DO47" s="707"/>
      <c r="DP47" s="707"/>
      <c r="DQ47" s="707"/>
      <c r="DR47" s="707"/>
      <c r="DS47" s="707"/>
      <c r="DT47" s="707"/>
      <c r="DU47" s="707"/>
      <c r="DV47" s="708"/>
      <c r="DW47" s="697"/>
      <c r="DX47" s="698"/>
      <c r="DY47" s="698"/>
      <c r="DZ47" s="698"/>
      <c r="EA47" s="698"/>
      <c r="EB47" s="698"/>
      <c r="EC47" s="699"/>
    </row>
    <row r="48" spans="2:133">
      <c r="B48" s="225"/>
      <c r="CD48" s="663"/>
      <c r="CE48" s="664"/>
      <c r="CF48" s="620" t="s">
        <v>351</v>
      </c>
      <c r="CG48" s="621"/>
      <c r="CH48" s="621"/>
      <c r="CI48" s="621"/>
      <c r="CJ48" s="621"/>
      <c r="CK48" s="621"/>
      <c r="CL48" s="621"/>
      <c r="CM48" s="621"/>
      <c r="CN48" s="621"/>
      <c r="CO48" s="621"/>
      <c r="CP48" s="621"/>
      <c r="CQ48" s="622"/>
      <c r="CR48" s="623" t="s">
        <v>122</v>
      </c>
      <c r="CS48" s="624"/>
      <c r="CT48" s="624"/>
      <c r="CU48" s="624"/>
      <c r="CV48" s="624"/>
      <c r="CW48" s="624"/>
      <c r="CX48" s="624"/>
      <c r="CY48" s="625"/>
      <c r="CZ48" s="628" t="s">
        <v>122</v>
      </c>
      <c r="DA48" s="629"/>
      <c r="DB48" s="629"/>
      <c r="DC48" s="635"/>
      <c r="DD48" s="632" t="s">
        <v>122</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c r="B49" s="225"/>
      <c r="CD49" s="644" t="s">
        <v>352</v>
      </c>
      <c r="CE49" s="645"/>
      <c r="CF49" s="645"/>
      <c r="CG49" s="645"/>
      <c r="CH49" s="645"/>
      <c r="CI49" s="645"/>
      <c r="CJ49" s="645"/>
      <c r="CK49" s="645"/>
      <c r="CL49" s="645"/>
      <c r="CM49" s="645"/>
      <c r="CN49" s="645"/>
      <c r="CO49" s="645"/>
      <c r="CP49" s="645"/>
      <c r="CQ49" s="646"/>
      <c r="CR49" s="695">
        <v>10807463</v>
      </c>
      <c r="CS49" s="682"/>
      <c r="CT49" s="682"/>
      <c r="CU49" s="682"/>
      <c r="CV49" s="682"/>
      <c r="CW49" s="682"/>
      <c r="CX49" s="682"/>
      <c r="CY49" s="711"/>
      <c r="CZ49" s="703">
        <v>100</v>
      </c>
      <c r="DA49" s="712"/>
      <c r="DB49" s="712"/>
      <c r="DC49" s="713"/>
      <c r="DD49" s="714">
        <v>6054074</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jLfI8VTMn0kmapTEHS7JbqoMww40MoYgCgUUq7fJcoegUeZsgk83yderTP7PRyO2Z8yMgvzJ7QrVOBwyJmbzUw==" saltValue="WEd5gJImXIBqUyeWK96++Q=="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4"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cols>
    <col min="1" max="130" width="2.75" style="231" customWidth="1"/>
    <col min="131" max="131" width="1.625" style="231" customWidth="1"/>
    <col min="132" max="16384" width="9" style="231" hidden="1"/>
  </cols>
  <sheetData>
    <row r="1" spans="1:131" ht="11.25" customHeight="1" thickBot="1">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c r="A2" s="721" t="s">
        <v>353</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354</v>
      </c>
      <c r="DK2" s="723"/>
      <c r="DL2" s="723"/>
      <c r="DM2" s="723"/>
      <c r="DN2" s="723"/>
      <c r="DO2" s="724"/>
      <c r="DP2" s="228"/>
      <c r="DQ2" s="722" t="s">
        <v>355</v>
      </c>
      <c r="DR2" s="723"/>
      <c r="DS2" s="723"/>
      <c r="DT2" s="723"/>
      <c r="DU2" s="723"/>
      <c r="DV2" s="723"/>
      <c r="DW2" s="723"/>
      <c r="DX2" s="723"/>
      <c r="DY2" s="723"/>
      <c r="DZ2" s="724"/>
      <c r="EA2" s="230"/>
    </row>
    <row r="3" spans="1:131" ht="11.25" customHeight="1">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c r="A4" s="725" t="s">
        <v>356</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357</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c r="A5" s="727" t="s">
        <v>358</v>
      </c>
      <c r="B5" s="728"/>
      <c r="C5" s="728"/>
      <c r="D5" s="728"/>
      <c r="E5" s="728"/>
      <c r="F5" s="728"/>
      <c r="G5" s="728"/>
      <c r="H5" s="728"/>
      <c r="I5" s="728"/>
      <c r="J5" s="728"/>
      <c r="K5" s="728"/>
      <c r="L5" s="728"/>
      <c r="M5" s="728"/>
      <c r="N5" s="728"/>
      <c r="O5" s="728"/>
      <c r="P5" s="729"/>
      <c r="Q5" s="733" t="s">
        <v>359</v>
      </c>
      <c r="R5" s="734"/>
      <c r="S5" s="734"/>
      <c r="T5" s="734"/>
      <c r="U5" s="735"/>
      <c r="V5" s="733" t="s">
        <v>360</v>
      </c>
      <c r="W5" s="734"/>
      <c r="X5" s="734"/>
      <c r="Y5" s="734"/>
      <c r="Z5" s="735"/>
      <c r="AA5" s="733" t="s">
        <v>361</v>
      </c>
      <c r="AB5" s="734"/>
      <c r="AC5" s="734"/>
      <c r="AD5" s="734"/>
      <c r="AE5" s="734"/>
      <c r="AF5" s="739" t="s">
        <v>362</v>
      </c>
      <c r="AG5" s="734"/>
      <c r="AH5" s="734"/>
      <c r="AI5" s="734"/>
      <c r="AJ5" s="740"/>
      <c r="AK5" s="734" t="s">
        <v>363</v>
      </c>
      <c r="AL5" s="734"/>
      <c r="AM5" s="734"/>
      <c r="AN5" s="734"/>
      <c r="AO5" s="735"/>
      <c r="AP5" s="733" t="s">
        <v>364</v>
      </c>
      <c r="AQ5" s="734"/>
      <c r="AR5" s="734"/>
      <c r="AS5" s="734"/>
      <c r="AT5" s="735"/>
      <c r="AU5" s="733" t="s">
        <v>365</v>
      </c>
      <c r="AV5" s="734"/>
      <c r="AW5" s="734"/>
      <c r="AX5" s="734"/>
      <c r="AY5" s="740"/>
      <c r="AZ5" s="232"/>
      <c r="BA5" s="232"/>
      <c r="BB5" s="232"/>
      <c r="BC5" s="232"/>
      <c r="BD5" s="232"/>
      <c r="BE5" s="233"/>
      <c r="BF5" s="233"/>
      <c r="BG5" s="233"/>
      <c r="BH5" s="233"/>
      <c r="BI5" s="233"/>
      <c r="BJ5" s="233"/>
      <c r="BK5" s="233"/>
      <c r="BL5" s="233"/>
      <c r="BM5" s="233"/>
      <c r="BN5" s="233"/>
      <c r="BO5" s="233"/>
      <c r="BP5" s="233"/>
      <c r="BQ5" s="727" t="s">
        <v>366</v>
      </c>
      <c r="BR5" s="728"/>
      <c r="BS5" s="728"/>
      <c r="BT5" s="728"/>
      <c r="BU5" s="728"/>
      <c r="BV5" s="728"/>
      <c r="BW5" s="728"/>
      <c r="BX5" s="728"/>
      <c r="BY5" s="728"/>
      <c r="BZ5" s="728"/>
      <c r="CA5" s="728"/>
      <c r="CB5" s="728"/>
      <c r="CC5" s="728"/>
      <c r="CD5" s="728"/>
      <c r="CE5" s="728"/>
      <c r="CF5" s="728"/>
      <c r="CG5" s="729"/>
      <c r="CH5" s="733" t="s">
        <v>367</v>
      </c>
      <c r="CI5" s="734"/>
      <c r="CJ5" s="734"/>
      <c r="CK5" s="734"/>
      <c r="CL5" s="735"/>
      <c r="CM5" s="733" t="s">
        <v>368</v>
      </c>
      <c r="CN5" s="734"/>
      <c r="CO5" s="734"/>
      <c r="CP5" s="734"/>
      <c r="CQ5" s="735"/>
      <c r="CR5" s="733" t="s">
        <v>369</v>
      </c>
      <c r="CS5" s="734"/>
      <c r="CT5" s="734"/>
      <c r="CU5" s="734"/>
      <c r="CV5" s="735"/>
      <c r="CW5" s="733" t="s">
        <v>370</v>
      </c>
      <c r="CX5" s="734"/>
      <c r="CY5" s="734"/>
      <c r="CZ5" s="734"/>
      <c r="DA5" s="735"/>
      <c r="DB5" s="733" t="s">
        <v>371</v>
      </c>
      <c r="DC5" s="734"/>
      <c r="DD5" s="734"/>
      <c r="DE5" s="734"/>
      <c r="DF5" s="735"/>
      <c r="DG5" s="763" t="s">
        <v>372</v>
      </c>
      <c r="DH5" s="764"/>
      <c r="DI5" s="764"/>
      <c r="DJ5" s="764"/>
      <c r="DK5" s="765"/>
      <c r="DL5" s="763" t="s">
        <v>373</v>
      </c>
      <c r="DM5" s="764"/>
      <c r="DN5" s="764"/>
      <c r="DO5" s="764"/>
      <c r="DP5" s="765"/>
      <c r="DQ5" s="733" t="s">
        <v>374</v>
      </c>
      <c r="DR5" s="734"/>
      <c r="DS5" s="734"/>
      <c r="DT5" s="734"/>
      <c r="DU5" s="735"/>
      <c r="DV5" s="733" t="s">
        <v>365</v>
      </c>
      <c r="DW5" s="734"/>
      <c r="DX5" s="734"/>
      <c r="DY5" s="734"/>
      <c r="DZ5" s="740"/>
      <c r="EA5" s="234"/>
    </row>
    <row r="6" spans="1:131" s="235" customFormat="1" ht="26.25" customHeight="1" thickBot="1">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c r="A7" s="236">
        <v>1</v>
      </c>
      <c r="B7" s="749" t="s">
        <v>375</v>
      </c>
      <c r="C7" s="750"/>
      <c r="D7" s="750"/>
      <c r="E7" s="750"/>
      <c r="F7" s="750"/>
      <c r="G7" s="750"/>
      <c r="H7" s="750"/>
      <c r="I7" s="750"/>
      <c r="J7" s="750"/>
      <c r="K7" s="750"/>
      <c r="L7" s="750"/>
      <c r="M7" s="750"/>
      <c r="N7" s="750"/>
      <c r="O7" s="750"/>
      <c r="P7" s="751"/>
      <c r="Q7" s="752">
        <v>10830</v>
      </c>
      <c r="R7" s="753"/>
      <c r="S7" s="753"/>
      <c r="T7" s="753"/>
      <c r="U7" s="753"/>
      <c r="V7" s="753">
        <v>10469</v>
      </c>
      <c r="W7" s="753"/>
      <c r="X7" s="753"/>
      <c r="Y7" s="753"/>
      <c r="Z7" s="753"/>
      <c r="AA7" s="753">
        <v>361</v>
      </c>
      <c r="AB7" s="753"/>
      <c r="AC7" s="753"/>
      <c r="AD7" s="753"/>
      <c r="AE7" s="754"/>
      <c r="AF7" s="755">
        <v>361</v>
      </c>
      <c r="AG7" s="756"/>
      <c r="AH7" s="756"/>
      <c r="AI7" s="756"/>
      <c r="AJ7" s="757"/>
      <c r="AK7" s="758">
        <v>250</v>
      </c>
      <c r="AL7" s="759"/>
      <c r="AM7" s="759"/>
      <c r="AN7" s="759"/>
      <c r="AO7" s="759"/>
      <c r="AP7" s="759">
        <v>6861</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t="s">
        <v>563</v>
      </c>
      <c r="BS7" s="746" t="s">
        <v>564</v>
      </c>
      <c r="BT7" s="747"/>
      <c r="BU7" s="747"/>
      <c r="BV7" s="747"/>
      <c r="BW7" s="747"/>
      <c r="BX7" s="747"/>
      <c r="BY7" s="747"/>
      <c r="BZ7" s="747"/>
      <c r="CA7" s="747"/>
      <c r="CB7" s="747"/>
      <c r="CC7" s="747"/>
      <c r="CD7" s="747"/>
      <c r="CE7" s="747"/>
      <c r="CF7" s="747"/>
      <c r="CG7" s="762"/>
      <c r="CH7" s="743">
        <v>-299</v>
      </c>
      <c r="CI7" s="744"/>
      <c r="CJ7" s="744"/>
      <c r="CK7" s="744"/>
      <c r="CL7" s="745"/>
      <c r="CM7" s="743">
        <v>-170</v>
      </c>
      <c r="CN7" s="744"/>
      <c r="CO7" s="744"/>
      <c r="CP7" s="744"/>
      <c r="CQ7" s="745"/>
      <c r="CR7" s="743">
        <v>1222</v>
      </c>
      <c r="CS7" s="744"/>
      <c r="CT7" s="744"/>
      <c r="CU7" s="744"/>
      <c r="CV7" s="745"/>
      <c r="CW7" s="743">
        <v>339</v>
      </c>
      <c r="CX7" s="744"/>
      <c r="CY7" s="744"/>
      <c r="CZ7" s="744"/>
      <c r="DA7" s="745"/>
      <c r="DB7" s="743">
        <v>3524</v>
      </c>
      <c r="DC7" s="744"/>
      <c r="DD7" s="744"/>
      <c r="DE7" s="744"/>
      <c r="DF7" s="745"/>
      <c r="DG7" s="743" t="s">
        <v>565</v>
      </c>
      <c r="DH7" s="744"/>
      <c r="DI7" s="744"/>
      <c r="DJ7" s="744"/>
      <c r="DK7" s="745"/>
      <c r="DL7" s="743" t="s">
        <v>565</v>
      </c>
      <c r="DM7" s="744"/>
      <c r="DN7" s="744"/>
      <c r="DO7" s="744"/>
      <c r="DP7" s="745"/>
      <c r="DQ7" s="743">
        <v>1392</v>
      </c>
      <c r="DR7" s="744"/>
      <c r="DS7" s="744"/>
      <c r="DT7" s="744"/>
      <c r="DU7" s="745"/>
      <c r="DV7" s="746"/>
      <c r="DW7" s="747"/>
      <c r="DX7" s="747"/>
      <c r="DY7" s="747"/>
      <c r="DZ7" s="748"/>
      <c r="EA7" s="234"/>
    </row>
    <row r="8" spans="1:131" s="235" customFormat="1" ht="26.25" customHeight="1">
      <c r="A8" s="238">
        <v>2</v>
      </c>
      <c r="B8" s="780" t="s">
        <v>376</v>
      </c>
      <c r="C8" s="781"/>
      <c r="D8" s="781"/>
      <c r="E8" s="781"/>
      <c r="F8" s="781"/>
      <c r="G8" s="781"/>
      <c r="H8" s="781"/>
      <c r="I8" s="781"/>
      <c r="J8" s="781"/>
      <c r="K8" s="781"/>
      <c r="L8" s="781"/>
      <c r="M8" s="781"/>
      <c r="N8" s="781"/>
      <c r="O8" s="781"/>
      <c r="P8" s="782"/>
      <c r="Q8" s="783">
        <v>1</v>
      </c>
      <c r="R8" s="784"/>
      <c r="S8" s="784"/>
      <c r="T8" s="784"/>
      <c r="U8" s="784"/>
      <c r="V8" s="784">
        <v>1</v>
      </c>
      <c r="W8" s="784"/>
      <c r="X8" s="784"/>
      <c r="Y8" s="784"/>
      <c r="Z8" s="784"/>
      <c r="AA8" s="784" t="s">
        <v>565</v>
      </c>
      <c r="AB8" s="784"/>
      <c r="AC8" s="784"/>
      <c r="AD8" s="784"/>
      <c r="AE8" s="785"/>
      <c r="AF8" s="786" t="s">
        <v>122</v>
      </c>
      <c r="AG8" s="787"/>
      <c r="AH8" s="787"/>
      <c r="AI8" s="787"/>
      <c r="AJ8" s="788"/>
      <c r="AK8" s="769" t="s">
        <v>565</v>
      </c>
      <c r="AL8" s="770"/>
      <c r="AM8" s="770"/>
      <c r="AN8" s="770"/>
      <c r="AO8" s="770"/>
      <c r="AP8" s="770" t="s">
        <v>565</v>
      </c>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c r="BT8" s="774"/>
      <c r="BU8" s="774"/>
      <c r="BV8" s="774"/>
      <c r="BW8" s="774"/>
      <c r="BX8" s="774"/>
      <c r="BY8" s="774"/>
      <c r="BZ8" s="774"/>
      <c r="CA8" s="774"/>
      <c r="CB8" s="774"/>
      <c r="CC8" s="774"/>
      <c r="CD8" s="774"/>
      <c r="CE8" s="774"/>
      <c r="CF8" s="774"/>
      <c r="CG8" s="775"/>
      <c r="CH8" s="776"/>
      <c r="CI8" s="777"/>
      <c r="CJ8" s="777"/>
      <c r="CK8" s="777"/>
      <c r="CL8" s="778"/>
      <c r="CM8" s="776"/>
      <c r="CN8" s="777"/>
      <c r="CO8" s="777"/>
      <c r="CP8" s="777"/>
      <c r="CQ8" s="778"/>
      <c r="CR8" s="776"/>
      <c r="CS8" s="777"/>
      <c r="CT8" s="777"/>
      <c r="CU8" s="777"/>
      <c r="CV8" s="778"/>
      <c r="CW8" s="776"/>
      <c r="CX8" s="777"/>
      <c r="CY8" s="777"/>
      <c r="CZ8" s="777"/>
      <c r="DA8" s="778"/>
      <c r="DB8" s="776"/>
      <c r="DC8" s="777"/>
      <c r="DD8" s="777"/>
      <c r="DE8" s="777"/>
      <c r="DF8" s="778"/>
      <c r="DG8" s="776"/>
      <c r="DH8" s="777"/>
      <c r="DI8" s="777"/>
      <c r="DJ8" s="777"/>
      <c r="DK8" s="778"/>
      <c r="DL8" s="776"/>
      <c r="DM8" s="777"/>
      <c r="DN8" s="777"/>
      <c r="DO8" s="777"/>
      <c r="DP8" s="778"/>
      <c r="DQ8" s="776"/>
      <c r="DR8" s="777"/>
      <c r="DS8" s="777"/>
      <c r="DT8" s="777"/>
      <c r="DU8" s="778"/>
      <c r="DV8" s="773"/>
      <c r="DW8" s="774"/>
      <c r="DX8" s="774"/>
      <c r="DY8" s="774"/>
      <c r="DZ8" s="779"/>
      <c r="EA8" s="234"/>
    </row>
    <row r="9" spans="1:131" s="235" customFormat="1" ht="26.25" customHeight="1">
      <c r="A9" s="238">
        <v>3</v>
      </c>
      <c r="B9" s="780" t="s">
        <v>377</v>
      </c>
      <c r="C9" s="781"/>
      <c r="D9" s="781"/>
      <c r="E9" s="781"/>
      <c r="F9" s="781"/>
      <c r="G9" s="781"/>
      <c r="H9" s="781"/>
      <c r="I9" s="781"/>
      <c r="J9" s="781"/>
      <c r="K9" s="781"/>
      <c r="L9" s="781"/>
      <c r="M9" s="781"/>
      <c r="N9" s="781"/>
      <c r="O9" s="781"/>
      <c r="P9" s="782"/>
      <c r="Q9" s="783">
        <v>44</v>
      </c>
      <c r="R9" s="784"/>
      <c r="S9" s="784"/>
      <c r="T9" s="784"/>
      <c r="U9" s="784"/>
      <c r="V9" s="784">
        <v>44</v>
      </c>
      <c r="W9" s="784"/>
      <c r="X9" s="784"/>
      <c r="Y9" s="784"/>
      <c r="Z9" s="784"/>
      <c r="AA9" s="784" t="s">
        <v>565</v>
      </c>
      <c r="AB9" s="784"/>
      <c r="AC9" s="784"/>
      <c r="AD9" s="784"/>
      <c r="AE9" s="785"/>
      <c r="AF9" s="786" t="s">
        <v>122</v>
      </c>
      <c r="AG9" s="787"/>
      <c r="AH9" s="787"/>
      <c r="AI9" s="787"/>
      <c r="AJ9" s="788"/>
      <c r="AK9" s="769">
        <v>39</v>
      </c>
      <c r="AL9" s="770"/>
      <c r="AM9" s="770"/>
      <c r="AN9" s="770"/>
      <c r="AO9" s="770"/>
      <c r="AP9" s="770" t="s">
        <v>565</v>
      </c>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c r="BT9" s="774"/>
      <c r="BU9" s="774"/>
      <c r="BV9" s="774"/>
      <c r="BW9" s="774"/>
      <c r="BX9" s="774"/>
      <c r="BY9" s="774"/>
      <c r="BZ9" s="774"/>
      <c r="CA9" s="774"/>
      <c r="CB9" s="774"/>
      <c r="CC9" s="774"/>
      <c r="CD9" s="774"/>
      <c r="CE9" s="774"/>
      <c r="CF9" s="774"/>
      <c r="CG9" s="775"/>
      <c r="CH9" s="776"/>
      <c r="CI9" s="777"/>
      <c r="CJ9" s="777"/>
      <c r="CK9" s="777"/>
      <c r="CL9" s="778"/>
      <c r="CM9" s="776"/>
      <c r="CN9" s="777"/>
      <c r="CO9" s="777"/>
      <c r="CP9" s="777"/>
      <c r="CQ9" s="778"/>
      <c r="CR9" s="776"/>
      <c r="CS9" s="777"/>
      <c r="CT9" s="777"/>
      <c r="CU9" s="777"/>
      <c r="CV9" s="778"/>
      <c r="CW9" s="776"/>
      <c r="CX9" s="777"/>
      <c r="CY9" s="777"/>
      <c r="CZ9" s="777"/>
      <c r="DA9" s="778"/>
      <c r="DB9" s="776"/>
      <c r="DC9" s="777"/>
      <c r="DD9" s="777"/>
      <c r="DE9" s="777"/>
      <c r="DF9" s="778"/>
      <c r="DG9" s="776"/>
      <c r="DH9" s="777"/>
      <c r="DI9" s="777"/>
      <c r="DJ9" s="777"/>
      <c r="DK9" s="778"/>
      <c r="DL9" s="776"/>
      <c r="DM9" s="777"/>
      <c r="DN9" s="777"/>
      <c r="DO9" s="777"/>
      <c r="DP9" s="778"/>
      <c r="DQ9" s="776"/>
      <c r="DR9" s="777"/>
      <c r="DS9" s="777"/>
      <c r="DT9" s="777"/>
      <c r="DU9" s="778"/>
      <c r="DV9" s="773"/>
      <c r="DW9" s="774"/>
      <c r="DX9" s="774"/>
      <c r="DY9" s="774"/>
      <c r="DZ9" s="779"/>
      <c r="EA9" s="234"/>
    </row>
    <row r="10" spans="1:131" s="235" customFormat="1" ht="26.25" customHeight="1">
      <c r="A10" s="238">
        <v>4</v>
      </c>
      <c r="B10" s="780" t="s">
        <v>378</v>
      </c>
      <c r="C10" s="781"/>
      <c r="D10" s="781"/>
      <c r="E10" s="781"/>
      <c r="F10" s="781"/>
      <c r="G10" s="781"/>
      <c r="H10" s="781"/>
      <c r="I10" s="781"/>
      <c r="J10" s="781"/>
      <c r="K10" s="781"/>
      <c r="L10" s="781"/>
      <c r="M10" s="781"/>
      <c r="N10" s="781"/>
      <c r="O10" s="781"/>
      <c r="P10" s="782"/>
      <c r="Q10" s="783">
        <v>10</v>
      </c>
      <c r="R10" s="784"/>
      <c r="S10" s="784"/>
      <c r="T10" s="784"/>
      <c r="U10" s="784"/>
      <c r="V10" s="784">
        <v>10</v>
      </c>
      <c r="W10" s="784"/>
      <c r="X10" s="784"/>
      <c r="Y10" s="784"/>
      <c r="Z10" s="784"/>
      <c r="AA10" s="784" t="s">
        <v>565</v>
      </c>
      <c r="AB10" s="784"/>
      <c r="AC10" s="784"/>
      <c r="AD10" s="784"/>
      <c r="AE10" s="785"/>
      <c r="AF10" s="786" t="s">
        <v>122</v>
      </c>
      <c r="AG10" s="787"/>
      <c r="AH10" s="787"/>
      <c r="AI10" s="787"/>
      <c r="AJ10" s="788"/>
      <c r="AK10" s="769">
        <v>9</v>
      </c>
      <c r="AL10" s="770"/>
      <c r="AM10" s="770"/>
      <c r="AN10" s="770"/>
      <c r="AO10" s="770"/>
      <c r="AP10" s="770" t="s">
        <v>565</v>
      </c>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c r="BT10" s="774"/>
      <c r="BU10" s="774"/>
      <c r="BV10" s="774"/>
      <c r="BW10" s="774"/>
      <c r="BX10" s="774"/>
      <c r="BY10" s="774"/>
      <c r="BZ10" s="774"/>
      <c r="CA10" s="774"/>
      <c r="CB10" s="774"/>
      <c r="CC10" s="774"/>
      <c r="CD10" s="774"/>
      <c r="CE10" s="774"/>
      <c r="CF10" s="774"/>
      <c r="CG10" s="775"/>
      <c r="CH10" s="776"/>
      <c r="CI10" s="777"/>
      <c r="CJ10" s="777"/>
      <c r="CK10" s="777"/>
      <c r="CL10" s="778"/>
      <c r="CM10" s="776"/>
      <c r="CN10" s="777"/>
      <c r="CO10" s="777"/>
      <c r="CP10" s="777"/>
      <c r="CQ10" s="778"/>
      <c r="CR10" s="776"/>
      <c r="CS10" s="777"/>
      <c r="CT10" s="777"/>
      <c r="CU10" s="777"/>
      <c r="CV10" s="778"/>
      <c r="CW10" s="776"/>
      <c r="CX10" s="777"/>
      <c r="CY10" s="777"/>
      <c r="CZ10" s="777"/>
      <c r="DA10" s="778"/>
      <c r="DB10" s="776"/>
      <c r="DC10" s="777"/>
      <c r="DD10" s="777"/>
      <c r="DE10" s="777"/>
      <c r="DF10" s="778"/>
      <c r="DG10" s="776"/>
      <c r="DH10" s="777"/>
      <c r="DI10" s="777"/>
      <c r="DJ10" s="777"/>
      <c r="DK10" s="778"/>
      <c r="DL10" s="776"/>
      <c r="DM10" s="777"/>
      <c r="DN10" s="777"/>
      <c r="DO10" s="777"/>
      <c r="DP10" s="778"/>
      <c r="DQ10" s="776"/>
      <c r="DR10" s="777"/>
      <c r="DS10" s="777"/>
      <c r="DT10" s="777"/>
      <c r="DU10" s="778"/>
      <c r="DV10" s="773"/>
      <c r="DW10" s="774"/>
      <c r="DX10" s="774"/>
      <c r="DY10" s="774"/>
      <c r="DZ10" s="779"/>
      <c r="EA10" s="234"/>
    </row>
    <row r="11" spans="1:131" s="235" customFormat="1" ht="26.25" customHeight="1">
      <c r="A11" s="238">
        <v>5</v>
      </c>
      <c r="B11" s="780" t="s">
        <v>379</v>
      </c>
      <c r="C11" s="781"/>
      <c r="D11" s="781"/>
      <c r="E11" s="781"/>
      <c r="F11" s="781"/>
      <c r="G11" s="781"/>
      <c r="H11" s="781"/>
      <c r="I11" s="781"/>
      <c r="J11" s="781"/>
      <c r="K11" s="781"/>
      <c r="L11" s="781"/>
      <c r="M11" s="781"/>
      <c r="N11" s="781"/>
      <c r="O11" s="781"/>
      <c r="P11" s="782"/>
      <c r="Q11" s="783">
        <v>349</v>
      </c>
      <c r="R11" s="784"/>
      <c r="S11" s="784"/>
      <c r="T11" s="784"/>
      <c r="U11" s="784"/>
      <c r="V11" s="784">
        <v>349</v>
      </c>
      <c r="W11" s="784"/>
      <c r="X11" s="784"/>
      <c r="Y11" s="784"/>
      <c r="Z11" s="784"/>
      <c r="AA11" s="784" t="s">
        <v>565</v>
      </c>
      <c r="AB11" s="784"/>
      <c r="AC11" s="784"/>
      <c r="AD11" s="784"/>
      <c r="AE11" s="785"/>
      <c r="AF11" s="786" t="s">
        <v>122</v>
      </c>
      <c r="AG11" s="787"/>
      <c r="AH11" s="787"/>
      <c r="AI11" s="787"/>
      <c r="AJ11" s="788"/>
      <c r="AK11" s="769" t="s">
        <v>565</v>
      </c>
      <c r="AL11" s="770"/>
      <c r="AM11" s="770"/>
      <c r="AN11" s="770"/>
      <c r="AO11" s="770"/>
      <c r="AP11" s="770">
        <v>7451</v>
      </c>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c r="BT11" s="774"/>
      <c r="BU11" s="774"/>
      <c r="BV11" s="774"/>
      <c r="BW11" s="774"/>
      <c r="BX11" s="774"/>
      <c r="BY11" s="774"/>
      <c r="BZ11" s="774"/>
      <c r="CA11" s="774"/>
      <c r="CB11" s="774"/>
      <c r="CC11" s="774"/>
      <c r="CD11" s="774"/>
      <c r="CE11" s="774"/>
      <c r="CF11" s="774"/>
      <c r="CG11" s="775"/>
      <c r="CH11" s="776"/>
      <c r="CI11" s="777"/>
      <c r="CJ11" s="777"/>
      <c r="CK11" s="777"/>
      <c r="CL11" s="778"/>
      <c r="CM11" s="776"/>
      <c r="CN11" s="777"/>
      <c r="CO11" s="777"/>
      <c r="CP11" s="777"/>
      <c r="CQ11" s="778"/>
      <c r="CR11" s="776"/>
      <c r="CS11" s="777"/>
      <c r="CT11" s="777"/>
      <c r="CU11" s="777"/>
      <c r="CV11" s="778"/>
      <c r="CW11" s="776"/>
      <c r="CX11" s="777"/>
      <c r="CY11" s="777"/>
      <c r="CZ11" s="777"/>
      <c r="DA11" s="778"/>
      <c r="DB11" s="776"/>
      <c r="DC11" s="777"/>
      <c r="DD11" s="777"/>
      <c r="DE11" s="777"/>
      <c r="DF11" s="778"/>
      <c r="DG11" s="776"/>
      <c r="DH11" s="777"/>
      <c r="DI11" s="777"/>
      <c r="DJ11" s="777"/>
      <c r="DK11" s="778"/>
      <c r="DL11" s="776"/>
      <c r="DM11" s="777"/>
      <c r="DN11" s="777"/>
      <c r="DO11" s="777"/>
      <c r="DP11" s="778"/>
      <c r="DQ11" s="776"/>
      <c r="DR11" s="777"/>
      <c r="DS11" s="777"/>
      <c r="DT11" s="777"/>
      <c r="DU11" s="778"/>
      <c r="DV11" s="773"/>
      <c r="DW11" s="774"/>
      <c r="DX11" s="774"/>
      <c r="DY11" s="774"/>
      <c r="DZ11" s="779"/>
      <c r="EA11" s="234"/>
    </row>
    <row r="12" spans="1:131" s="235" customFormat="1" ht="26.25" customHeight="1">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380</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c r="A23" s="240" t="s">
        <v>381</v>
      </c>
      <c r="B23" s="789" t="s">
        <v>382</v>
      </c>
      <c r="C23" s="790"/>
      <c r="D23" s="790"/>
      <c r="E23" s="790"/>
      <c r="F23" s="790"/>
      <c r="G23" s="790"/>
      <c r="H23" s="790"/>
      <c r="I23" s="790"/>
      <c r="J23" s="790"/>
      <c r="K23" s="790"/>
      <c r="L23" s="790"/>
      <c r="M23" s="790"/>
      <c r="N23" s="790"/>
      <c r="O23" s="790"/>
      <c r="P23" s="791"/>
      <c r="Q23" s="792">
        <v>11169</v>
      </c>
      <c r="R23" s="793"/>
      <c r="S23" s="793"/>
      <c r="T23" s="793"/>
      <c r="U23" s="793"/>
      <c r="V23" s="793">
        <v>10807</v>
      </c>
      <c r="W23" s="793"/>
      <c r="X23" s="793"/>
      <c r="Y23" s="793"/>
      <c r="Z23" s="793"/>
      <c r="AA23" s="793">
        <v>361</v>
      </c>
      <c r="AB23" s="793"/>
      <c r="AC23" s="793"/>
      <c r="AD23" s="793"/>
      <c r="AE23" s="794"/>
      <c r="AF23" s="795">
        <v>361</v>
      </c>
      <c r="AG23" s="793"/>
      <c r="AH23" s="793"/>
      <c r="AI23" s="793"/>
      <c r="AJ23" s="796"/>
      <c r="AK23" s="797"/>
      <c r="AL23" s="798"/>
      <c r="AM23" s="798"/>
      <c r="AN23" s="798"/>
      <c r="AO23" s="798"/>
      <c r="AP23" s="793">
        <v>14313</v>
      </c>
      <c r="AQ23" s="793"/>
      <c r="AR23" s="793"/>
      <c r="AS23" s="793"/>
      <c r="AT23" s="793"/>
      <c r="AU23" s="809"/>
      <c r="AV23" s="809"/>
      <c r="AW23" s="809"/>
      <c r="AX23" s="809"/>
      <c r="AY23" s="810"/>
      <c r="AZ23" s="811" t="s">
        <v>122</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c r="A24" s="808" t="s">
        <v>383</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c r="A25" s="725" t="s">
        <v>384</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c r="A26" s="727" t="s">
        <v>358</v>
      </c>
      <c r="B26" s="728"/>
      <c r="C26" s="728"/>
      <c r="D26" s="728"/>
      <c r="E26" s="728"/>
      <c r="F26" s="728"/>
      <c r="G26" s="728"/>
      <c r="H26" s="728"/>
      <c r="I26" s="728"/>
      <c r="J26" s="728"/>
      <c r="K26" s="728"/>
      <c r="L26" s="728"/>
      <c r="M26" s="728"/>
      <c r="N26" s="728"/>
      <c r="O26" s="728"/>
      <c r="P26" s="729"/>
      <c r="Q26" s="733" t="s">
        <v>385</v>
      </c>
      <c r="R26" s="734"/>
      <c r="S26" s="734"/>
      <c r="T26" s="734"/>
      <c r="U26" s="735"/>
      <c r="V26" s="733" t="s">
        <v>386</v>
      </c>
      <c r="W26" s="734"/>
      <c r="X26" s="734"/>
      <c r="Y26" s="734"/>
      <c r="Z26" s="735"/>
      <c r="AA26" s="733" t="s">
        <v>387</v>
      </c>
      <c r="AB26" s="734"/>
      <c r="AC26" s="734"/>
      <c r="AD26" s="734"/>
      <c r="AE26" s="734"/>
      <c r="AF26" s="814" t="s">
        <v>388</v>
      </c>
      <c r="AG26" s="815"/>
      <c r="AH26" s="815"/>
      <c r="AI26" s="815"/>
      <c r="AJ26" s="816"/>
      <c r="AK26" s="734" t="s">
        <v>389</v>
      </c>
      <c r="AL26" s="734"/>
      <c r="AM26" s="734"/>
      <c r="AN26" s="734"/>
      <c r="AO26" s="735"/>
      <c r="AP26" s="733" t="s">
        <v>390</v>
      </c>
      <c r="AQ26" s="734"/>
      <c r="AR26" s="734"/>
      <c r="AS26" s="734"/>
      <c r="AT26" s="735"/>
      <c r="AU26" s="733" t="s">
        <v>391</v>
      </c>
      <c r="AV26" s="734"/>
      <c r="AW26" s="734"/>
      <c r="AX26" s="734"/>
      <c r="AY26" s="735"/>
      <c r="AZ26" s="733" t="s">
        <v>392</v>
      </c>
      <c r="BA26" s="734"/>
      <c r="BB26" s="734"/>
      <c r="BC26" s="734"/>
      <c r="BD26" s="735"/>
      <c r="BE26" s="733" t="s">
        <v>365</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c r="A28" s="242">
        <v>1</v>
      </c>
      <c r="B28" s="749" t="s">
        <v>393</v>
      </c>
      <c r="C28" s="750"/>
      <c r="D28" s="750"/>
      <c r="E28" s="750"/>
      <c r="F28" s="750"/>
      <c r="G28" s="750"/>
      <c r="H28" s="750"/>
      <c r="I28" s="750"/>
      <c r="J28" s="750"/>
      <c r="K28" s="750"/>
      <c r="L28" s="750"/>
      <c r="M28" s="750"/>
      <c r="N28" s="750"/>
      <c r="O28" s="750"/>
      <c r="P28" s="751"/>
      <c r="Q28" s="822">
        <v>1816</v>
      </c>
      <c r="R28" s="823"/>
      <c r="S28" s="823"/>
      <c r="T28" s="823"/>
      <c r="U28" s="823"/>
      <c r="V28" s="823">
        <v>1746</v>
      </c>
      <c r="W28" s="823"/>
      <c r="X28" s="823"/>
      <c r="Y28" s="823"/>
      <c r="Z28" s="823"/>
      <c r="AA28" s="823">
        <v>69</v>
      </c>
      <c r="AB28" s="823"/>
      <c r="AC28" s="823"/>
      <c r="AD28" s="823"/>
      <c r="AE28" s="824"/>
      <c r="AF28" s="825">
        <v>69</v>
      </c>
      <c r="AG28" s="823"/>
      <c r="AH28" s="823"/>
      <c r="AI28" s="823"/>
      <c r="AJ28" s="826"/>
      <c r="AK28" s="827">
        <v>183</v>
      </c>
      <c r="AL28" s="828"/>
      <c r="AM28" s="828"/>
      <c r="AN28" s="828"/>
      <c r="AO28" s="828"/>
      <c r="AP28" s="828" t="s">
        <v>565</v>
      </c>
      <c r="AQ28" s="828"/>
      <c r="AR28" s="828"/>
      <c r="AS28" s="828"/>
      <c r="AT28" s="828"/>
      <c r="AU28" s="828" t="s">
        <v>565</v>
      </c>
      <c r="AV28" s="828"/>
      <c r="AW28" s="828"/>
      <c r="AX28" s="828"/>
      <c r="AY28" s="828"/>
      <c r="AZ28" s="829" t="s">
        <v>565</v>
      </c>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c r="A29" s="242">
        <v>2</v>
      </c>
      <c r="B29" s="780" t="s">
        <v>394</v>
      </c>
      <c r="C29" s="781"/>
      <c r="D29" s="781"/>
      <c r="E29" s="781"/>
      <c r="F29" s="781"/>
      <c r="G29" s="781"/>
      <c r="H29" s="781"/>
      <c r="I29" s="781"/>
      <c r="J29" s="781"/>
      <c r="K29" s="781"/>
      <c r="L29" s="781"/>
      <c r="M29" s="781"/>
      <c r="N29" s="781"/>
      <c r="O29" s="781"/>
      <c r="P29" s="782"/>
      <c r="Q29" s="783">
        <v>310</v>
      </c>
      <c r="R29" s="784"/>
      <c r="S29" s="784"/>
      <c r="T29" s="784"/>
      <c r="U29" s="784"/>
      <c r="V29" s="784">
        <v>308</v>
      </c>
      <c r="W29" s="784"/>
      <c r="X29" s="784"/>
      <c r="Y29" s="784"/>
      <c r="Z29" s="784"/>
      <c r="AA29" s="784">
        <v>2</v>
      </c>
      <c r="AB29" s="784"/>
      <c r="AC29" s="784"/>
      <c r="AD29" s="784"/>
      <c r="AE29" s="785"/>
      <c r="AF29" s="786">
        <v>2</v>
      </c>
      <c r="AG29" s="787"/>
      <c r="AH29" s="787"/>
      <c r="AI29" s="787"/>
      <c r="AJ29" s="788"/>
      <c r="AK29" s="834">
        <v>87</v>
      </c>
      <c r="AL29" s="830"/>
      <c r="AM29" s="830"/>
      <c r="AN29" s="830"/>
      <c r="AO29" s="830"/>
      <c r="AP29" s="830" t="s">
        <v>565</v>
      </c>
      <c r="AQ29" s="830"/>
      <c r="AR29" s="830"/>
      <c r="AS29" s="830"/>
      <c r="AT29" s="830"/>
      <c r="AU29" s="830" t="s">
        <v>565</v>
      </c>
      <c r="AV29" s="830"/>
      <c r="AW29" s="830"/>
      <c r="AX29" s="830"/>
      <c r="AY29" s="830"/>
      <c r="AZ29" s="831" t="s">
        <v>565</v>
      </c>
      <c r="BA29" s="831"/>
      <c r="BB29" s="831"/>
      <c r="BC29" s="831"/>
      <c r="BD29" s="831"/>
      <c r="BE29" s="832"/>
      <c r="BF29" s="832"/>
      <c r="BG29" s="832"/>
      <c r="BH29" s="832"/>
      <c r="BI29" s="833"/>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c r="A30" s="242">
        <v>3</v>
      </c>
      <c r="B30" s="780" t="s">
        <v>395</v>
      </c>
      <c r="C30" s="781"/>
      <c r="D30" s="781"/>
      <c r="E30" s="781"/>
      <c r="F30" s="781"/>
      <c r="G30" s="781"/>
      <c r="H30" s="781"/>
      <c r="I30" s="781"/>
      <c r="J30" s="781"/>
      <c r="K30" s="781"/>
      <c r="L30" s="781"/>
      <c r="M30" s="781"/>
      <c r="N30" s="781"/>
      <c r="O30" s="781"/>
      <c r="P30" s="782"/>
      <c r="Q30" s="783">
        <v>326</v>
      </c>
      <c r="R30" s="784"/>
      <c r="S30" s="784"/>
      <c r="T30" s="784"/>
      <c r="U30" s="784"/>
      <c r="V30" s="784">
        <v>317</v>
      </c>
      <c r="W30" s="784"/>
      <c r="X30" s="784"/>
      <c r="Y30" s="784"/>
      <c r="Z30" s="784"/>
      <c r="AA30" s="784">
        <v>9</v>
      </c>
      <c r="AB30" s="784"/>
      <c r="AC30" s="784"/>
      <c r="AD30" s="784"/>
      <c r="AE30" s="785"/>
      <c r="AF30" s="786">
        <v>452</v>
      </c>
      <c r="AG30" s="787"/>
      <c r="AH30" s="787"/>
      <c r="AI30" s="787"/>
      <c r="AJ30" s="788"/>
      <c r="AK30" s="834" t="s">
        <v>565</v>
      </c>
      <c r="AL30" s="830"/>
      <c r="AM30" s="830"/>
      <c r="AN30" s="830"/>
      <c r="AO30" s="830"/>
      <c r="AP30" s="830">
        <v>668</v>
      </c>
      <c r="AQ30" s="830"/>
      <c r="AR30" s="830"/>
      <c r="AS30" s="830"/>
      <c r="AT30" s="830"/>
      <c r="AU30" s="830" t="s">
        <v>572</v>
      </c>
      <c r="AV30" s="830"/>
      <c r="AW30" s="830"/>
      <c r="AX30" s="830"/>
      <c r="AY30" s="830"/>
      <c r="AZ30" s="831" t="s">
        <v>565</v>
      </c>
      <c r="BA30" s="831"/>
      <c r="BB30" s="831"/>
      <c r="BC30" s="831"/>
      <c r="BD30" s="831"/>
      <c r="BE30" s="832" t="s">
        <v>396</v>
      </c>
      <c r="BF30" s="832"/>
      <c r="BG30" s="832"/>
      <c r="BH30" s="832"/>
      <c r="BI30" s="833"/>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c r="A31" s="242">
        <v>4</v>
      </c>
      <c r="B31" s="780" t="s">
        <v>397</v>
      </c>
      <c r="C31" s="781"/>
      <c r="D31" s="781"/>
      <c r="E31" s="781"/>
      <c r="F31" s="781"/>
      <c r="G31" s="781"/>
      <c r="H31" s="781"/>
      <c r="I31" s="781"/>
      <c r="J31" s="781"/>
      <c r="K31" s="781"/>
      <c r="L31" s="781"/>
      <c r="M31" s="781"/>
      <c r="N31" s="781"/>
      <c r="O31" s="781"/>
      <c r="P31" s="782"/>
      <c r="Q31" s="783">
        <v>399</v>
      </c>
      <c r="R31" s="784"/>
      <c r="S31" s="784"/>
      <c r="T31" s="784"/>
      <c r="U31" s="784"/>
      <c r="V31" s="784">
        <v>405</v>
      </c>
      <c r="W31" s="784"/>
      <c r="X31" s="784"/>
      <c r="Y31" s="784"/>
      <c r="Z31" s="784"/>
      <c r="AA31" s="784">
        <v>-6</v>
      </c>
      <c r="AB31" s="784"/>
      <c r="AC31" s="784"/>
      <c r="AD31" s="784"/>
      <c r="AE31" s="785"/>
      <c r="AF31" s="786">
        <v>34</v>
      </c>
      <c r="AG31" s="787"/>
      <c r="AH31" s="787"/>
      <c r="AI31" s="787"/>
      <c r="AJ31" s="788"/>
      <c r="AK31" s="834">
        <v>182</v>
      </c>
      <c r="AL31" s="830"/>
      <c r="AM31" s="830"/>
      <c r="AN31" s="830"/>
      <c r="AO31" s="830"/>
      <c r="AP31" s="830">
        <v>4720</v>
      </c>
      <c r="AQ31" s="830"/>
      <c r="AR31" s="830"/>
      <c r="AS31" s="830"/>
      <c r="AT31" s="830"/>
      <c r="AU31" s="830">
        <v>3653</v>
      </c>
      <c r="AV31" s="830"/>
      <c r="AW31" s="830"/>
      <c r="AX31" s="830"/>
      <c r="AY31" s="830"/>
      <c r="AZ31" s="831" t="s">
        <v>565</v>
      </c>
      <c r="BA31" s="831"/>
      <c r="BB31" s="831"/>
      <c r="BC31" s="831"/>
      <c r="BD31" s="831"/>
      <c r="BE31" s="832" t="s">
        <v>396</v>
      </c>
      <c r="BF31" s="832"/>
      <c r="BG31" s="832"/>
      <c r="BH31" s="832"/>
      <c r="BI31" s="833"/>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c r="A32" s="242">
        <v>5</v>
      </c>
      <c r="B32" s="780"/>
      <c r="C32" s="781"/>
      <c r="D32" s="781"/>
      <c r="E32" s="781"/>
      <c r="F32" s="781"/>
      <c r="G32" s="781"/>
      <c r="H32" s="781"/>
      <c r="I32" s="781"/>
      <c r="J32" s="781"/>
      <c r="K32" s="781"/>
      <c r="L32" s="781"/>
      <c r="M32" s="781"/>
      <c r="N32" s="781"/>
      <c r="O32" s="781"/>
      <c r="P32" s="782"/>
      <c r="Q32" s="783"/>
      <c r="R32" s="784"/>
      <c r="S32" s="784"/>
      <c r="T32" s="784"/>
      <c r="U32" s="784"/>
      <c r="V32" s="784"/>
      <c r="W32" s="784"/>
      <c r="X32" s="784"/>
      <c r="Y32" s="784"/>
      <c r="Z32" s="784"/>
      <c r="AA32" s="784"/>
      <c r="AB32" s="784"/>
      <c r="AC32" s="784"/>
      <c r="AD32" s="784"/>
      <c r="AE32" s="785"/>
      <c r="AF32" s="786"/>
      <c r="AG32" s="787"/>
      <c r="AH32" s="787"/>
      <c r="AI32" s="787"/>
      <c r="AJ32" s="788"/>
      <c r="AK32" s="834"/>
      <c r="AL32" s="830"/>
      <c r="AM32" s="830"/>
      <c r="AN32" s="830"/>
      <c r="AO32" s="830"/>
      <c r="AP32" s="830"/>
      <c r="AQ32" s="830"/>
      <c r="AR32" s="830"/>
      <c r="AS32" s="830"/>
      <c r="AT32" s="830"/>
      <c r="AU32" s="830"/>
      <c r="AV32" s="830"/>
      <c r="AW32" s="830"/>
      <c r="AX32" s="830"/>
      <c r="AY32" s="830"/>
      <c r="AZ32" s="831"/>
      <c r="BA32" s="831"/>
      <c r="BB32" s="831"/>
      <c r="BC32" s="831"/>
      <c r="BD32" s="831"/>
      <c r="BE32" s="832"/>
      <c r="BF32" s="832"/>
      <c r="BG32" s="832"/>
      <c r="BH32" s="832"/>
      <c r="BI32" s="833"/>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c r="A33" s="242">
        <v>6</v>
      </c>
      <c r="B33" s="780"/>
      <c r="C33" s="781"/>
      <c r="D33" s="781"/>
      <c r="E33" s="781"/>
      <c r="F33" s="781"/>
      <c r="G33" s="781"/>
      <c r="H33" s="781"/>
      <c r="I33" s="781"/>
      <c r="J33" s="781"/>
      <c r="K33" s="781"/>
      <c r="L33" s="781"/>
      <c r="M33" s="781"/>
      <c r="N33" s="781"/>
      <c r="O33" s="781"/>
      <c r="P33" s="782"/>
      <c r="Q33" s="783"/>
      <c r="R33" s="784"/>
      <c r="S33" s="784"/>
      <c r="T33" s="784"/>
      <c r="U33" s="784"/>
      <c r="V33" s="784"/>
      <c r="W33" s="784"/>
      <c r="X33" s="784"/>
      <c r="Y33" s="784"/>
      <c r="Z33" s="784"/>
      <c r="AA33" s="784"/>
      <c r="AB33" s="784"/>
      <c r="AC33" s="784"/>
      <c r="AD33" s="784"/>
      <c r="AE33" s="785"/>
      <c r="AF33" s="786"/>
      <c r="AG33" s="787"/>
      <c r="AH33" s="787"/>
      <c r="AI33" s="787"/>
      <c r="AJ33" s="788"/>
      <c r="AK33" s="834"/>
      <c r="AL33" s="830"/>
      <c r="AM33" s="830"/>
      <c r="AN33" s="830"/>
      <c r="AO33" s="830"/>
      <c r="AP33" s="830"/>
      <c r="AQ33" s="830"/>
      <c r="AR33" s="830"/>
      <c r="AS33" s="830"/>
      <c r="AT33" s="830"/>
      <c r="AU33" s="830"/>
      <c r="AV33" s="830"/>
      <c r="AW33" s="830"/>
      <c r="AX33" s="830"/>
      <c r="AY33" s="830"/>
      <c r="AZ33" s="831"/>
      <c r="BA33" s="831"/>
      <c r="BB33" s="831"/>
      <c r="BC33" s="831"/>
      <c r="BD33" s="831"/>
      <c r="BE33" s="832"/>
      <c r="BF33" s="832"/>
      <c r="BG33" s="832"/>
      <c r="BH33" s="832"/>
      <c r="BI33" s="833"/>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c r="A34" s="242">
        <v>7</v>
      </c>
      <c r="B34" s="780"/>
      <c r="C34" s="781"/>
      <c r="D34" s="781"/>
      <c r="E34" s="781"/>
      <c r="F34" s="781"/>
      <c r="G34" s="781"/>
      <c r="H34" s="781"/>
      <c r="I34" s="781"/>
      <c r="J34" s="781"/>
      <c r="K34" s="781"/>
      <c r="L34" s="781"/>
      <c r="M34" s="781"/>
      <c r="N34" s="781"/>
      <c r="O34" s="781"/>
      <c r="P34" s="782"/>
      <c r="Q34" s="783"/>
      <c r="R34" s="784"/>
      <c r="S34" s="784"/>
      <c r="T34" s="784"/>
      <c r="U34" s="784"/>
      <c r="V34" s="784"/>
      <c r="W34" s="784"/>
      <c r="X34" s="784"/>
      <c r="Y34" s="784"/>
      <c r="Z34" s="784"/>
      <c r="AA34" s="784"/>
      <c r="AB34" s="784"/>
      <c r="AC34" s="784"/>
      <c r="AD34" s="784"/>
      <c r="AE34" s="785"/>
      <c r="AF34" s="786"/>
      <c r="AG34" s="787"/>
      <c r="AH34" s="787"/>
      <c r="AI34" s="787"/>
      <c r="AJ34" s="788"/>
      <c r="AK34" s="834"/>
      <c r="AL34" s="830"/>
      <c r="AM34" s="830"/>
      <c r="AN34" s="830"/>
      <c r="AO34" s="830"/>
      <c r="AP34" s="830"/>
      <c r="AQ34" s="830"/>
      <c r="AR34" s="830"/>
      <c r="AS34" s="830"/>
      <c r="AT34" s="830"/>
      <c r="AU34" s="830"/>
      <c r="AV34" s="830"/>
      <c r="AW34" s="830"/>
      <c r="AX34" s="830"/>
      <c r="AY34" s="830"/>
      <c r="AZ34" s="831"/>
      <c r="BA34" s="831"/>
      <c r="BB34" s="831"/>
      <c r="BC34" s="831"/>
      <c r="BD34" s="831"/>
      <c r="BE34" s="832"/>
      <c r="BF34" s="832"/>
      <c r="BG34" s="832"/>
      <c r="BH34" s="832"/>
      <c r="BI34" s="833"/>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c r="A35" s="242">
        <v>8</v>
      </c>
      <c r="B35" s="780"/>
      <c r="C35" s="781"/>
      <c r="D35" s="781"/>
      <c r="E35" s="781"/>
      <c r="F35" s="781"/>
      <c r="G35" s="781"/>
      <c r="H35" s="781"/>
      <c r="I35" s="781"/>
      <c r="J35" s="781"/>
      <c r="K35" s="781"/>
      <c r="L35" s="781"/>
      <c r="M35" s="781"/>
      <c r="N35" s="781"/>
      <c r="O35" s="781"/>
      <c r="P35" s="782"/>
      <c r="Q35" s="783"/>
      <c r="R35" s="784"/>
      <c r="S35" s="784"/>
      <c r="T35" s="784"/>
      <c r="U35" s="784"/>
      <c r="V35" s="784"/>
      <c r="W35" s="784"/>
      <c r="X35" s="784"/>
      <c r="Y35" s="784"/>
      <c r="Z35" s="784"/>
      <c r="AA35" s="784"/>
      <c r="AB35" s="784"/>
      <c r="AC35" s="784"/>
      <c r="AD35" s="784"/>
      <c r="AE35" s="785"/>
      <c r="AF35" s="786"/>
      <c r="AG35" s="787"/>
      <c r="AH35" s="787"/>
      <c r="AI35" s="787"/>
      <c r="AJ35" s="788"/>
      <c r="AK35" s="834"/>
      <c r="AL35" s="830"/>
      <c r="AM35" s="830"/>
      <c r="AN35" s="830"/>
      <c r="AO35" s="830"/>
      <c r="AP35" s="830"/>
      <c r="AQ35" s="830"/>
      <c r="AR35" s="830"/>
      <c r="AS35" s="830"/>
      <c r="AT35" s="830"/>
      <c r="AU35" s="830"/>
      <c r="AV35" s="830"/>
      <c r="AW35" s="830"/>
      <c r="AX35" s="830"/>
      <c r="AY35" s="830"/>
      <c r="AZ35" s="831"/>
      <c r="BA35" s="831"/>
      <c r="BB35" s="831"/>
      <c r="BC35" s="831"/>
      <c r="BD35" s="831"/>
      <c r="BE35" s="832"/>
      <c r="BF35" s="832"/>
      <c r="BG35" s="832"/>
      <c r="BH35" s="832"/>
      <c r="BI35" s="833"/>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c r="A36" s="242">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4"/>
      <c r="AL36" s="830"/>
      <c r="AM36" s="830"/>
      <c r="AN36" s="830"/>
      <c r="AO36" s="830"/>
      <c r="AP36" s="830"/>
      <c r="AQ36" s="830"/>
      <c r="AR36" s="830"/>
      <c r="AS36" s="830"/>
      <c r="AT36" s="830"/>
      <c r="AU36" s="830"/>
      <c r="AV36" s="830"/>
      <c r="AW36" s="830"/>
      <c r="AX36" s="830"/>
      <c r="AY36" s="830"/>
      <c r="AZ36" s="831"/>
      <c r="BA36" s="831"/>
      <c r="BB36" s="831"/>
      <c r="BC36" s="831"/>
      <c r="BD36" s="831"/>
      <c r="BE36" s="832"/>
      <c r="BF36" s="832"/>
      <c r="BG36" s="832"/>
      <c r="BH36" s="832"/>
      <c r="BI36" s="833"/>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398</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c r="A63" s="240" t="s">
        <v>381</v>
      </c>
      <c r="B63" s="789" t="s">
        <v>399</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557</v>
      </c>
      <c r="AG63" s="844"/>
      <c r="AH63" s="844"/>
      <c r="AI63" s="844"/>
      <c r="AJ63" s="845"/>
      <c r="AK63" s="846"/>
      <c r="AL63" s="841"/>
      <c r="AM63" s="841"/>
      <c r="AN63" s="841"/>
      <c r="AO63" s="841"/>
      <c r="AP63" s="844">
        <v>5388</v>
      </c>
      <c r="AQ63" s="844"/>
      <c r="AR63" s="844"/>
      <c r="AS63" s="844"/>
      <c r="AT63" s="844"/>
      <c r="AU63" s="844">
        <v>3653</v>
      </c>
      <c r="AV63" s="844"/>
      <c r="AW63" s="844"/>
      <c r="AX63" s="844"/>
      <c r="AY63" s="844"/>
      <c r="AZ63" s="848"/>
      <c r="BA63" s="848"/>
      <c r="BB63" s="848"/>
      <c r="BC63" s="848"/>
      <c r="BD63" s="848"/>
      <c r="BE63" s="849"/>
      <c r="BF63" s="849"/>
      <c r="BG63" s="849"/>
      <c r="BH63" s="849"/>
      <c r="BI63" s="850"/>
      <c r="BJ63" s="851" t="s">
        <v>122</v>
      </c>
      <c r="BK63" s="852"/>
      <c r="BL63" s="852"/>
      <c r="BM63" s="852"/>
      <c r="BN63" s="85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c r="A65" s="232" t="s">
        <v>400</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c r="A66" s="727" t="s">
        <v>401</v>
      </c>
      <c r="B66" s="728"/>
      <c r="C66" s="728"/>
      <c r="D66" s="728"/>
      <c r="E66" s="728"/>
      <c r="F66" s="728"/>
      <c r="G66" s="728"/>
      <c r="H66" s="728"/>
      <c r="I66" s="728"/>
      <c r="J66" s="728"/>
      <c r="K66" s="728"/>
      <c r="L66" s="728"/>
      <c r="M66" s="728"/>
      <c r="N66" s="728"/>
      <c r="O66" s="728"/>
      <c r="P66" s="729"/>
      <c r="Q66" s="733" t="s">
        <v>385</v>
      </c>
      <c r="R66" s="734"/>
      <c r="S66" s="734"/>
      <c r="T66" s="734"/>
      <c r="U66" s="735"/>
      <c r="V66" s="733" t="s">
        <v>386</v>
      </c>
      <c r="W66" s="734"/>
      <c r="X66" s="734"/>
      <c r="Y66" s="734"/>
      <c r="Z66" s="735"/>
      <c r="AA66" s="733" t="s">
        <v>387</v>
      </c>
      <c r="AB66" s="734"/>
      <c r="AC66" s="734"/>
      <c r="AD66" s="734"/>
      <c r="AE66" s="735"/>
      <c r="AF66" s="854" t="s">
        <v>388</v>
      </c>
      <c r="AG66" s="815"/>
      <c r="AH66" s="815"/>
      <c r="AI66" s="815"/>
      <c r="AJ66" s="855"/>
      <c r="AK66" s="733" t="s">
        <v>389</v>
      </c>
      <c r="AL66" s="728"/>
      <c r="AM66" s="728"/>
      <c r="AN66" s="728"/>
      <c r="AO66" s="729"/>
      <c r="AP66" s="733" t="s">
        <v>390</v>
      </c>
      <c r="AQ66" s="734"/>
      <c r="AR66" s="734"/>
      <c r="AS66" s="734"/>
      <c r="AT66" s="735"/>
      <c r="AU66" s="733" t="s">
        <v>402</v>
      </c>
      <c r="AV66" s="734"/>
      <c r="AW66" s="734"/>
      <c r="AX66" s="734"/>
      <c r="AY66" s="735"/>
      <c r="AZ66" s="733" t="s">
        <v>365</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c r="A68" s="236">
        <v>1</v>
      </c>
      <c r="B68" s="869" t="s">
        <v>550</v>
      </c>
      <c r="C68" s="870"/>
      <c r="D68" s="870"/>
      <c r="E68" s="870"/>
      <c r="F68" s="870"/>
      <c r="G68" s="870"/>
      <c r="H68" s="870"/>
      <c r="I68" s="870"/>
      <c r="J68" s="870"/>
      <c r="K68" s="870"/>
      <c r="L68" s="870"/>
      <c r="M68" s="870"/>
      <c r="N68" s="870"/>
      <c r="O68" s="870"/>
      <c r="P68" s="871"/>
      <c r="Q68" s="872">
        <v>204</v>
      </c>
      <c r="R68" s="866"/>
      <c r="S68" s="866"/>
      <c r="T68" s="866"/>
      <c r="U68" s="866"/>
      <c r="V68" s="866">
        <v>176</v>
      </c>
      <c r="W68" s="866"/>
      <c r="X68" s="866"/>
      <c r="Y68" s="866"/>
      <c r="Z68" s="866"/>
      <c r="AA68" s="866">
        <v>28</v>
      </c>
      <c r="AB68" s="866"/>
      <c r="AC68" s="866"/>
      <c r="AD68" s="866"/>
      <c r="AE68" s="866"/>
      <c r="AF68" s="866">
        <v>28</v>
      </c>
      <c r="AG68" s="866"/>
      <c r="AH68" s="866"/>
      <c r="AI68" s="866"/>
      <c r="AJ68" s="866"/>
      <c r="AK68" s="866" t="s">
        <v>575</v>
      </c>
      <c r="AL68" s="866"/>
      <c r="AM68" s="866"/>
      <c r="AN68" s="866"/>
      <c r="AO68" s="866"/>
      <c r="AP68" s="866" t="s">
        <v>566</v>
      </c>
      <c r="AQ68" s="866"/>
      <c r="AR68" s="866"/>
      <c r="AS68" s="866"/>
      <c r="AT68" s="866"/>
      <c r="AU68" s="866" t="s">
        <v>566</v>
      </c>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c r="A69" s="238">
        <v>2</v>
      </c>
      <c r="B69" s="873" t="s">
        <v>551</v>
      </c>
      <c r="C69" s="874"/>
      <c r="D69" s="874"/>
      <c r="E69" s="874"/>
      <c r="F69" s="874"/>
      <c r="G69" s="874"/>
      <c r="H69" s="874"/>
      <c r="I69" s="874"/>
      <c r="J69" s="874"/>
      <c r="K69" s="874"/>
      <c r="L69" s="874"/>
      <c r="M69" s="874"/>
      <c r="N69" s="874"/>
      <c r="O69" s="874"/>
      <c r="P69" s="875"/>
      <c r="Q69" s="876">
        <v>854731</v>
      </c>
      <c r="R69" s="830"/>
      <c r="S69" s="830"/>
      <c r="T69" s="830"/>
      <c r="U69" s="830"/>
      <c r="V69" s="830">
        <v>844450</v>
      </c>
      <c r="W69" s="830"/>
      <c r="X69" s="830"/>
      <c r="Y69" s="830"/>
      <c r="Z69" s="830"/>
      <c r="AA69" s="830">
        <v>10282</v>
      </c>
      <c r="AB69" s="830"/>
      <c r="AC69" s="830"/>
      <c r="AD69" s="830"/>
      <c r="AE69" s="830"/>
      <c r="AF69" s="830">
        <v>10056</v>
      </c>
      <c r="AG69" s="830"/>
      <c r="AH69" s="830"/>
      <c r="AI69" s="830"/>
      <c r="AJ69" s="830"/>
      <c r="AK69" s="830" t="s">
        <v>574</v>
      </c>
      <c r="AL69" s="830"/>
      <c r="AM69" s="830"/>
      <c r="AN69" s="830"/>
      <c r="AO69" s="830"/>
      <c r="AP69" s="830" t="s">
        <v>566</v>
      </c>
      <c r="AQ69" s="830"/>
      <c r="AR69" s="830"/>
      <c r="AS69" s="830"/>
      <c r="AT69" s="830"/>
      <c r="AU69" s="830" t="s">
        <v>566</v>
      </c>
      <c r="AV69" s="830"/>
      <c r="AW69" s="830"/>
      <c r="AX69" s="830"/>
      <c r="AY69" s="830"/>
      <c r="AZ69" s="832"/>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c r="A70" s="238">
        <v>3</v>
      </c>
      <c r="B70" s="873" t="s">
        <v>552</v>
      </c>
      <c r="C70" s="874"/>
      <c r="D70" s="874"/>
      <c r="E70" s="874"/>
      <c r="F70" s="874"/>
      <c r="G70" s="874"/>
      <c r="H70" s="874"/>
      <c r="I70" s="874"/>
      <c r="J70" s="874"/>
      <c r="K70" s="874"/>
      <c r="L70" s="874"/>
      <c r="M70" s="874"/>
      <c r="N70" s="874"/>
      <c r="O70" s="874"/>
      <c r="P70" s="875"/>
      <c r="Q70" s="876">
        <v>1881</v>
      </c>
      <c r="R70" s="830"/>
      <c r="S70" s="830"/>
      <c r="T70" s="830"/>
      <c r="U70" s="830"/>
      <c r="V70" s="830">
        <v>1841</v>
      </c>
      <c r="W70" s="830"/>
      <c r="X70" s="830"/>
      <c r="Y70" s="830"/>
      <c r="Z70" s="830"/>
      <c r="AA70" s="830">
        <v>40</v>
      </c>
      <c r="AB70" s="830"/>
      <c r="AC70" s="830"/>
      <c r="AD70" s="830"/>
      <c r="AE70" s="830"/>
      <c r="AF70" s="830">
        <v>40</v>
      </c>
      <c r="AG70" s="830"/>
      <c r="AH70" s="830"/>
      <c r="AI70" s="830"/>
      <c r="AJ70" s="830"/>
      <c r="AK70" s="830" t="s">
        <v>575</v>
      </c>
      <c r="AL70" s="830"/>
      <c r="AM70" s="830"/>
      <c r="AN70" s="830"/>
      <c r="AO70" s="830"/>
      <c r="AP70" s="830" t="s">
        <v>566</v>
      </c>
      <c r="AQ70" s="830"/>
      <c r="AR70" s="830"/>
      <c r="AS70" s="830"/>
      <c r="AT70" s="830"/>
      <c r="AU70" s="830" t="s">
        <v>566</v>
      </c>
      <c r="AV70" s="830"/>
      <c r="AW70" s="830"/>
      <c r="AX70" s="830"/>
      <c r="AY70" s="830"/>
      <c r="AZ70" s="832"/>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c r="A71" s="238">
        <v>4</v>
      </c>
      <c r="B71" s="873" t="s">
        <v>553</v>
      </c>
      <c r="C71" s="874"/>
      <c r="D71" s="874"/>
      <c r="E71" s="874"/>
      <c r="F71" s="874"/>
      <c r="G71" s="874"/>
      <c r="H71" s="874"/>
      <c r="I71" s="874"/>
      <c r="J71" s="874"/>
      <c r="K71" s="874"/>
      <c r="L71" s="874"/>
      <c r="M71" s="874"/>
      <c r="N71" s="874"/>
      <c r="O71" s="874"/>
      <c r="P71" s="875"/>
      <c r="Q71" s="876">
        <v>74476</v>
      </c>
      <c r="R71" s="830"/>
      <c r="S71" s="830"/>
      <c r="T71" s="830"/>
      <c r="U71" s="830"/>
      <c r="V71" s="830">
        <v>71449</v>
      </c>
      <c r="W71" s="830"/>
      <c r="X71" s="830"/>
      <c r="Y71" s="830"/>
      <c r="Z71" s="830"/>
      <c r="AA71" s="830">
        <v>3027</v>
      </c>
      <c r="AB71" s="830"/>
      <c r="AC71" s="830"/>
      <c r="AD71" s="830"/>
      <c r="AE71" s="830"/>
      <c r="AF71" s="830">
        <v>3027</v>
      </c>
      <c r="AG71" s="830"/>
      <c r="AH71" s="830"/>
      <c r="AI71" s="830"/>
      <c r="AJ71" s="830"/>
      <c r="AK71" s="830">
        <v>1043</v>
      </c>
      <c r="AL71" s="830"/>
      <c r="AM71" s="830"/>
      <c r="AN71" s="830"/>
      <c r="AO71" s="830"/>
      <c r="AP71" s="830" t="s">
        <v>566</v>
      </c>
      <c r="AQ71" s="830"/>
      <c r="AR71" s="830"/>
      <c r="AS71" s="830"/>
      <c r="AT71" s="830"/>
      <c r="AU71" s="830" t="s">
        <v>566</v>
      </c>
      <c r="AV71" s="830"/>
      <c r="AW71" s="830"/>
      <c r="AX71" s="830"/>
      <c r="AY71" s="830"/>
      <c r="AZ71" s="832"/>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c r="A72" s="238">
        <v>5</v>
      </c>
      <c r="B72" s="873" t="s">
        <v>554</v>
      </c>
      <c r="C72" s="874"/>
      <c r="D72" s="874"/>
      <c r="E72" s="874"/>
      <c r="F72" s="874"/>
      <c r="G72" s="874"/>
      <c r="H72" s="874"/>
      <c r="I72" s="874"/>
      <c r="J72" s="874"/>
      <c r="K72" s="874"/>
      <c r="L72" s="874"/>
      <c r="M72" s="874"/>
      <c r="N72" s="874"/>
      <c r="O72" s="874"/>
      <c r="P72" s="875"/>
      <c r="Q72" s="876">
        <v>211</v>
      </c>
      <c r="R72" s="830"/>
      <c r="S72" s="830"/>
      <c r="T72" s="830"/>
      <c r="U72" s="830"/>
      <c r="V72" s="830">
        <v>206</v>
      </c>
      <c r="W72" s="830"/>
      <c r="X72" s="830"/>
      <c r="Y72" s="830"/>
      <c r="Z72" s="830"/>
      <c r="AA72" s="830">
        <v>5</v>
      </c>
      <c r="AB72" s="830"/>
      <c r="AC72" s="830"/>
      <c r="AD72" s="830"/>
      <c r="AE72" s="830"/>
      <c r="AF72" s="830">
        <v>5</v>
      </c>
      <c r="AG72" s="830"/>
      <c r="AH72" s="830"/>
      <c r="AI72" s="830"/>
      <c r="AJ72" s="830"/>
      <c r="AK72" s="830">
        <v>15</v>
      </c>
      <c r="AL72" s="830"/>
      <c r="AM72" s="830"/>
      <c r="AN72" s="830"/>
      <c r="AO72" s="830"/>
      <c r="AP72" s="830" t="s">
        <v>566</v>
      </c>
      <c r="AQ72" s="830"/>
      <c r="AR72" s="830"/>
      <c r="AS72" s="830"/>
      <c r="AT72" s="830"/>
      <c r="AU72" s="830" t="s">
        <v>566</v>
      </c>
      <c r="AV72" s="830"/>
      <c r="AW72" s="830"/>
      <c r="AX72" s="830"/>
      <c r="AY72" s="830"/>
      <c r="AZ72" s="832"/>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c r="A73" s="238">
        <v>6</v>
      </c>
      <c r="B73" s="873" t="s">
        <v>555</v>
      </c>
      <c r="C73" s="874"/>
      <c r="D73" s="874"/>
      <c r="E73" s="874"/>
      <c r="F73" s="874"/>
      <c r="G73" s="874"/>
      <c r="H73" s="874"/>
      <c r="I73" s="874"/>
      <c r="J73" s="874"/>
      <c r="K73" s="874"/>
      <c r="L73" s="874"/>
      <c r="M73" s="874"/>
      <c r="N73" s="874"/>
      <c r="O73" s="874"/>
      <c r="P73" s="875"/>
      <c r="Q73" s="876">
        <v>70</v>
      </c>
      <c r="R73" s="830"/>
      <c r="S73" s="830"/>
      <c r="T73" s="830"/>
      <c r="U73" s="830"/>
      <c r="V73" s="830">
        <v>70</v>
      </c>
      <c r="W73" s="830"/>
      <c r="X73" s="830"/>
      <c r="Y73" s="830"/>
      <c r="Z73" s="830"/>
      <c r="AA73" s="830" t="s">
        <v>574</v>
      </c>
      <c r="AB73" s="830"/>
      <c r="AC73" s="830"/>
      <c r="AD73" s="830"/>
      <c r="AE73" s="830"/>
      <c r="AF73" s="830" t="s">
        <v>573</v>
      </c>
      <c r="AG73" s="830"/>
      <c r="AH73" s="830"/>
      <c r="AI73" s="830"/>
      <c r="AJ73" s="830"/>
      <c r="AK73" s="830" t="s">
        <v>574</v>
      </c>
      <c r="AL73" s="830"/>
      <c r="AM73" s="830"/>
      <c r="AN73" s="830"/>
      <c r="AO73" s="830"/>
      <c r="AP73" s="830" t="s">
        <v>566</v>
      </c>
      <c r="AQ73" s="830"/>
      <c r="AR73" s="830"/>
      <c r="AS73" s="830"/>
      <c r="AT73" s="830"/>
      <c r="AU73" s="830" t="s">
        <v>566</v>
      </c>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c r="A74" s="238">
        <v>7</v>
      </c>
      <c r="B74" s="873" t="s">
        <v>556</v>
      </c>
      <c r="C74" s="874"/>
      <c r="D74" s="874"/>
      <c r="E74" s="874"/>
      <c r="F74" s="874"/>
      <c r="G74" s="874"/>
      <c r="H74" s="874"/>
      <c r="I74" s="874"/>
      <c r="J74" s="874"/>
      <c r="K74" s="874"/>
      <c r="L74" s="874"/>
      <c r="M74" s="874"/>
      <c r="N74" s="874"/>
      <c r="O74" s="874"/>
      <c r="P74" s="875"/>
      <c r="Q74" s="876">
        <v>202</v>
      </c>
      <c r="R74" s="830"/>
      <c r="S74" s="830"/>
      <c r="T74" s="830"/>
      <c r="U74" s="830"/>
      <c r="V74" s="830">
        <v>187</v>
      </c>
      <c r="W74" s="830"/>
      <c r="X74" s="830"/>
      <c r="Y74" s="830"/>
      <c r="Z74" s="830"/>
      <c r="AA74" s="830">
        <v>15</v>
      </c>
      <c r="AB74" s="830"/>
      <c r="AC74" s="830"/>
      <c r="AD74" s="830"/>
      <c r="AE74" s="830"/>
      <c r="AF74" s="830">
        <v>15</v>
      </c>
      <c r="AG74" s="830"/>
      <c r="AH74" s="830"/>
      <c r="AI74" s="830"/>
      <c r="AJ74" s="830"/>
      <c r="AK74" s="830" t="s">
        <v>574</v>
      </c>
      <c r="AL74" s="830"/>
      <c r="AM74" s="830"/>
      <c r="AN74" s="830"/>
      <c r="AO74" s="830"/>
      <c r="AP74" s="830" t="s">
        <v>566</v>
      </c>
      <c r="AQ74" s="830"/>
      <c r="AR74" s="830"/>
      <c r="AS74" s="830"/>
      <c r="AT74" s="830"/>
      <c r="AU74" s="830" t="s">
        <v>566</v>
      </c>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c r="A75" s="238">
        <v>8</v>
      </c>
      <c r="B75" s="873" t="s">
        <v>557</v>
      </c>
      <c r="C75" s="874"/>
      <c r="D75" s="874"/>
      <c r="E75" s="874"/>
      <c r="F75" s="874"/>
      <c r="G75" s="874"/>
      <c r="H75" s="874"/>
      <c r="I75" s="874"/>
      <c r="J75" s="874"/>
      <c r="K75" s="874"/>
      <c r="L75" s="874"/>
      <c r="M75" s="874"/>
      <c r="N75" s="874"/>
      <c r="O75" s="874"/>
      <c r="P75" s="875"/>
      <c r="Q75" s="877">
        <v>8</v>
      </c>
      <c r="R75" s="878"/>
      <c r="S75" s="878"/>
      <c r="T75" s="878"/>
      <c r="U75" s="834"/>
      <c r="V75" s="879">
        <v>6</v>
      </c>
      <c r="W75" s="878"/>
      <c r="X75" s="878"/>
      <c r="Y75" s="878"/>
      <c r="Z75" s="834"/>
      <c r="AA75" s="879">
        <v>2</v>
      </c>
      <c r="AB75" s="878"/>
      <c r="AC75" s="878"/>
      <c r="AD75" s="878"/>
      <c r="AE75" s="834"/>
      <c r="AF75" s="879">
        <v>2</v>
      </c>
      <c r="AG75" s="878"/>
      <c r="AH75" s="878"/>
      <c r="AI75" s="878"/>
      <c r="AJ75" s="834"/>
      <c r="AK75" s="879" t="s">
        <v>574</v>
      </c>
      <c r="AL75" s="878"/>
      <c r="AM75" s="878"/>
      <c r="AN75" s="878"/>
      <c r="AO75" s="834"/>
      <c r="AP75" s="879" t="s">
        <v>566</v>
      </c>
      <c r="AQ75" s="878"/>
      <c r="AR75" s="878"/>
      <c r="AS75" s="878"/>
      <c r="AT75" s="834"/>
      <c r="AU75" s="879" t="s">
        <v>566</v>
      </c>
      <c r="AV75" s="878"/>
      <c r="AW75" s="878"/>
      <c r="AX75" s="878"/>
      <c r="AY75" s="834"/>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c r="A76" s="238">
        <v>9</v>
      </c>
      <c r="B76" s="873" t="s">
        <v>558</v>
      </c>
      <c r="C76" s="874"/>
      <c r="D76" s="874"/>
      <c r="E76" s="874"/>
      <c r="F76" s="874"/>
      <c r="G76" s="874"/>
      <c r="H76" s="874"/>
      <c r="I76" s="874"/>
      <c r="J76" s="874"/>
      <c r="K76" s="874"/>
      <c r="L76" s="874"/>
      <c r="M76" s="874"/>
      <c r="N76" s="874"/>
      <c r="O76" s="874"/>
      <c r="P76" s="875"/>
      <c r="Q76" s="877">
        <v>47</v>
      </c>
      <c r="R76" s="878"/>
      <c r="S76" s="878"/>
      <c r="T76" s="878"/>
      <c r="U76" s="834"/>
      <c r="V76" s="879">
        <v>37</v>
      </c>
      <c r="W76" s="878"/>
      <c r="X76" s="878"/>
      <c r="Y76" s="878"/>
      <c r="Z76" s="834"/>
      <c r="AA76" s="879">
        <v>11</v>
      </c>
      <c r="AB76" s="878"/>
      <c r="AC76" s="878"/>
      <c r="AD76" s="878"/>
      <c r="AE76" s="834"/>
      <c r="AF76" s="879">
        <v>11</v>
      </c>
      <c r="AG76" s="878"/>
      <c r="AH76" s="878"/>
      <c r="AI76" s="878"/>
      <c r="AJ76" s="834"/>
      <c r="AK76" s="879" t="s">
        <v>574</v>
      </c>
      <c r="AL76" s="878"/>
      <c r="AM76" s="878"/>
      <c r="AN76" s="878"/>
      <c r="AO76" s="834"/>
      <c r="AP76" s="879" t="s">
        <v>566</v>
      </c>
      <c r="AQ76" s="878"/>
      <c r="AR76" s="878"/>
      <c r="AS76" s="878"/>
      <c r="AT76" s="834"/>
      <c r="AU76" s="879" t="s">
        <v>566</v>
      </c>
      <c r="AV76" s="878"/>
      <c r="AW76" s="878"/>
      <c r="AX76" s="878"/>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c r="A77" s="238">
        <v>10</v>
      </c>
      <c r="B77" s="873" t="s">
        <v>559</v>
      </c>
      <c r="C77" s="874"/>
      <c r="D77" s="874"/>
      <c r="E77" s="874"/>
      <c r="F77" s="874"/>
      <c r="G77" s="874"/>
      <c r="H77" s="874"/>
      <c r="I77" s="874"/>
      <c r="J77" s="874"/>
      <c r="K77" s="874"/>
      <c r="L77" s="874"/>
      <c r="M77" s="874"/>
      <c r="N77" s="874"/>
      <c r="O77" s="874"/>
      <c r="P77" s="875"/>
      <c r="Q77" s="877">
        <v>893</v>
      </c>
      <c r="R77" s="878"/>
      <c r="S77" s="878"/>
      <c r="T77" s="878"/>
      <c r="U77" s="834"/>
      <c r="V77" s="879">
        <v>858</v>
      </c>
      <c r="W77" s="878"/>
      <c r="X77" s="878"/>
      <c r="Y77" s="878"/>
      <c r="Z77" s="834"/>
      <c r="AA77" s="879">
        <v>35</v>
      </c>
      <c r="AB77" s="878"/>
      <c r="AC77" s="878"/>
      <c r="AD77" s="878"/>
      <c r="AE77" s="834"/>
      <c r="AF77" s="879">
        <v>35</v>
      </c>
      <c r="AG77" s="878"/>
      <c r="AH77" s="878"/>
      <c r="AI77" s="878"/>
      <c r="AJ77" s="834"/>
      <c r="AK77" s="879" t="s">
        <v>574</v>
      </c>
      <c r="AL77" s="878"/>
      <c r="AM77" s="878"/>
      <c r="AN77" s="878"/>
      <c r="AO77" s="834"/>
      <c r="AP77" s="879">
        <v>18</v>
      </c>
      <c r="AQ77" s="878"/>
      <c r="AR77" s="878"/>
      <c r="AS77" s="878"/>
      <c r="AT77" s="834"/>
      <c r="AU77" s="879">
        <v>6</v>
      </c>
      <c r="AV77" s="878"/>
      <c r="AW77" s="878"/>
      <c r="AX77" s="878"/>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c r="A78" s="238">
        <v>11</v>
      </c>
      <c r="B78" s="873" t="s">
        <v>560</v>
      </c>
      <c r="C78" s="874"/>
      <c r="D78" s="874"/>
      <c r="E78" s="874"/>
      <c r="F78" s="874"/>
      <c r="G78" s="874"/>
      <c r="H78" s="874"/>
      <c r="I78" s="874"/>
      <c r="J78" s="874"/>
      <c r="K78" s="874"/>
      <c r="L78" s="874"/>
      <c r="M78" s="874"/>
      <c r="N78" s="874"/>
      <c r="O78" s="874"/>
      <c r="P78" s="875"/>
      <c r="Q78" s="876">
        <v>540</v>
      </c>
      <c r="R78" s="830"/>
      <c r="S78" s="830"/>
      <c r="T78" s="830"/>
      <c r="U78" s="830"/>
      <c r="V78" s="830">
        <v>489</v>
      </c>
      <c r="W78" s="830"/>
      <c r="X78" s="830"/>
      <c r="Y78" s="830"/>
      <c r="Z78" s="830"/>
      <c r="AA78" s="830">
        <v>51</v>
      </c>
      <c r="AB78" s="830"/>
      <c r="AC78" s="830"/>
      <c r="AD78" s="830"/>
      <c r="AE78" s="830"/>
      <c r="AF78" s="830">
        <v>51</v>
      </c>
      <c r="AG78" s="830"/>
      <c r="AH78" s="830"/>
      <c r="AI78" s="830"/>
      <c r="AJ78" s="830"/>
      <c r="AK78" s="830" t="s">
        <v>574</v>
      </c>
      <c r="AL78" s="830"/>
      <c r="AM78" s="830"/>
      <c r="AN78" s="830"/>
      <c r="AO78" s="830"/>
      <c r="AP78" s="830" t="s">
        <v>566</v>
      </c>
      <c r="AQ78" s="830"/>
      <c r="AR78" s="830"/>
      <c r="AS78" s="830"/>
      <c r="AT78" s="830"/>
      <c r="AU78" s="830" t="s">
        <v>566</v>
      </c>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c r="A79" s="238">
        <v>12</v>
      </c>
      <c r="B79" s="873" t="s">
        <v>561</v>
      </c>
      <c r="C79" s="874"/>
      <c r="D79" s="874"/>
      <c r="E79" s="874"/>
      <c r="F79" s="874"/>
      <c r="G79" s="874"/>
      <c r="H79" s="874"/>
      <c r="I79" s="874"/>
      <c r="J79" s="874"/>
      <c r="K79" s="874"/>
      <c r="L79" s="874"/>
      <c r="M79" s="874"/>
      <c r="N79" s="874"/>
      <c r="O79" s="874"/>
      <c r="P79" s="875"/>
      <c r="Q79" s="876">
        <v>63</v>
      </c>
      <c r="R79" s="830"/>
      <c r="S79" s="830"/>
      <c r="T79" s="830"/>
      <c r="U79" s="830"/>
      <c r="V79" s="830">
        <v>38</v>
      </c>
      <c r="W79" s="830"/>
      <c r="X79" s="830"/>
      <c r="Y79" s="830"/>
      <c r="Z79" s="830"/>
      <c r="AA79" s="830">
        <v>25</v>
      </c>
      <c r="AB79" s="830"/>
      <c r="AC79" s="830"/>
      <c r="AD79" s="830"/>
      <c r="AE79" s="830"/>
      <c r="AF79" s="830">
        <v>25</v>
      </c>
      <c r="AG79" s="830"/>
      <c r="AH79" s="830"/>
      <c r="AI79" s="830"/>
      <c r="AJ79" s="830"/>
      <c r="AK79" s="830" t="s">
        <v>574</v>
      </c>
      <c r="AL79" s="830"/>
      <c r="AM79" s="830"/>
      <c r="AN79" s="830"/>
      <c r="AO79" s="830"/>
      <c r="AP79" s="830" t="s">
        <v>566</v>
      </c>
      <c r="AQ79" s="830"/>
      <c r="AR79" s="830"/>
      <c r="AS79" s="830"/>
      <c r="AT79" s="830"/>
      <c r="AU79" s="830" t="s">
        <v>566</v>
      </c>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c r="A80" s="238">
        <v>13</v>
      </c>
      <c r="B80" s="873" t="s">
        <v>562</v>
      </c>
      <c r="C80" s="874"/>
      <c r="D80" s="874"/>
      <c r="E80" s="874"/>
      <c r="F80" s="874"/>
      <c r="G80" s="874"/>
      <c r="H80" s="874"/>
      <c r="I80" s="874"/>
      <c r="J80" s="874"/>
      <c r="K80" s="874"/>
      <c r="L80" s="874"/>
      <c r="M80" s="874"/>
      <c r="N80" s="874"/>
      <c r="O80" s="874"/>
      <c r="P80" s="875"/>
      <c r="Q80" s="876">
        <v>91</v>
      </c>
      <c r="R80" s="830"/>
      <c r="S80" s="830"/>
      <c r="T80" s="830"/>
      <c r="U80" s="830"/>
      <c r="V80" s="830">
        <v>89</v>
      </c>
      <c r="W80" s="830"/>
      <c r="X80" s="830"/>
      <c r="Y80" s="830"/>
      <c r="Z80" s="830"/>
      <c r="AA80" s="830">
        <v>2</v>
      </c>
      <c r="AB80" s="830"/>
      <c r="AC80" s="830"/>
      <c r="AD80" s="830"/>
      <c r="AE80" s="830"/>
      <c r="AF80" s="830">
        <v>2</v>
      </c>
      <c r="AG80" s="830"/>
      <c r="AH80" s="830"/>
      <c r="AI80" s="830"/>
      <c r="AJ80" s="830"/>
      <c r="AK80" s="830" t="s">
        <v>576</v>
      </c>
      <c r="AL80" s="830"/>
      <c r="AM80" s="830"/>
      <c r="AN80" s="830"/>
      <c r="AO80" s="830"/>
      <c r="AP80" s="830" t="s">
        <v>566</v>
      </c>
      <c r="AQ80" s="830"/>
      <c r="AR80" s="830"/>
      <c r="AS80" s="830"/>
      <c r="AT80" s="830"/>
      <c r="AU80" s="830" t="s">
        <v>566</v>
      </c>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c r="A81" s="238">
        <v>14</v>
      </c>
      <c r="B81" s="873"/>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c r="A82" s="238">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c r="A83" s="238">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c r="A84" s="238">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c r="A88" s="240" t="s">
        <v>381</v>
      </c>
      <c r="B88" s="789" t="s">
        <v>403</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v>13297</v>
      </c>
      <c r="AG88" s="844"/>
      <c r="AH88" s="844"/>
      <c r="AI88" s="844"/>
      <c r="AJ88" s="844"/>
      <c r="AK88" s="841"/>
      <c r="AL88" s="841"/>
      <c r="AM88" s="841"/>
      <c r="AN88" s="841"/>
      <c r="AO88" s="841"/>
      <c r="AP88" s="844">
        <v>18</v>
      </c>
      <c r="AQ88" s="844"/>
      <c r="AR88" s="844"/>
      <c r="AS88" s="844"/>
      <c r="AT88" s="844"/>
      <c r="AU88" s="844">
        <v>6</v>
      </c>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381</v>
      </c>
      <c r="BR102" s="789" t="s">
        <v>404</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v>1222</v>
      </c>
      <c r="CS102" s="852"/>
      <c r="CT102" s="852"/>
      <c r="CU102" s="852"/>
      <c r="CV102" s="891"/>
      <c r="CW102" s="890">
        <v>339</v>
      </c>
      <c r="CX102" s="852"/>
      <c r="CY102" s="852"/>
      <c r="CZ102" s="852"/>
      <c r="DA102" s="891"/>
      <c r="DB102" s="890">
        <v>3524</v>
      </c>
      <c r="DC102" s="852"/>
      <c r="DD102" s="852"/>
      <c r="DE102" s="852"/>
      <c r="DF102" s="891"/>
      <c r="DG102" s="890" t="s">
        <v>566</v>
      </c>
      <c r="DH102" s="852"/>
      <c r="DI102" s="852"/>
      <c r="DJ102" s="852"/>
      <c r="DK102" s="891"/>
      <c r="DL102" s="890" t="s">
        <v>566</v>
      </c>
      <c r="DM102" s="852"/>
      <c r="DN102" s="852"/>
      <c r="DO102" s="852"/>
      <c r="DP102" s="891"/>
      <c r="DQ102" s="890">
        <v>1392</v>
      </c>
      <c r="DR102" s="852"/>
      <c r="DS102" s="852"/>
      <c r="DT102" s="852"/>
      <c r="DU102" s="891"/>
      <c r="DV102" s="789"/>
      <c r="DW102" s="790"/>
      <c r="DX102" s="790"/>
      <c r="DY102" s="790"/>
      <c r="DZ102" s="914"/>
      <c r="EA102" s="230"/>
    </row>
    <row r="103" spans="1:131" ht="26.25" customHeight="1">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405</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406</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c r="A107" s="249" t="s">
        <v>407</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408</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c r="A108" s="917" t="s">
        <v>409</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410</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c r="A109" s="912" t="s">
        <v>411</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412</v>
      </c>
      <c r="AB109" s="893"/>
      <c r="AC109" s="893"/>
      <c r="AD109" s="893"/>
      <c r="AE109" s="894"/>
      <c r="AF109" s="892" t="s">
        <v>413</v>
      </c>
      <c r="AG109" s="893"/>
      <c r="AH109" s="893"/>
      <c r="AI109" s="893"/>
      <c r="AJ109" s="894"/>
      <c r="AK109" s="892" t="s">
        <v>295</v>
      </c>
      <c r="AL109" s="893"/>
      <c r="AM109" s="893"/>
      <c r="AN109" s="893"/>
      <c r="AO109" s="894"/>
      <c r="AP109" s="892" t="s">
        <v>414</v>
      </c>
      <c r="AQ109" s="893"/>
      <c r="AR109" s="893"/>
      <c r="AS109" s="893"/>
      <c r="AT109" s="895"/>
      <c r="AU109" s="912" t="s">
        <v>411</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412</v>
      </c>
      <c r="BR109" s="893"/>
      <c r="BS109" s="893"/>
      <c r="BT109" s="893"/>
      <c r="BU109" s="894"/>
      <c r="BV109" s="892" t="s">
        <v>413</v>
      </c>
      <c r="BW109" s="893"/>
      <c r="BX109" s="893"/>
      <c r="BY109" s="893"/>
      <c r="BZ109" s="894"/>
      <c r="CA109" s="892" t="s">
        <v>295</v>
      </c>
      <c r="CB109" s="893"/>
      <c r="CC109" s="893"/>
      <c r="CD109" s="893"/>
      <c r="CE109" s="894"/>
      <c r="CF109" s="913" t="s">
        <v>414</v>
      </c>
      <c r="CG109" s="913"/>
      <c r="CH109" s="913"/>
      <c r="CI109" s="913"/>
      <c r="CJ109" s="913"/>
      <c r="CK109" s="892" t="s">
        <v>415</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412</v>
      </c>
      <c r="DH109" s="893"/>
      <c r="DI109" s="893"/>
      <c r="DJ109" s="893"/>
      <c r="DK109" s="894"/>
      <c r="DL109" s="892" t="s">
        <v>413</v>
      </c>
      <c r="DM109" s="893"/>
      <c r="DN109" s="893"/>
      <c r="DO109" s="893"/>
      <c r="DP109" s="894"/>
      <c r="DQ109" s="892" t="s">
        <v>295</v>
      </c>
      <c r="DR109" s="893"/>
      <c r="DS109" s="893"/>
      <c r="DT109" s="893"/>
      <c r="DU109" s="894"/>
      <c r="DV109" s="892" t="s">
        <v>414</v>
      </c>
      <c r="DW109" s="893"/>
      <c r="DX109" s="893"/>
      <c r="DY109" s="893"/>
      <c r="DZ109" s="895"/>
    </row>
    <row r="110" spans="1:131" s="230" customFormat="1" ht="26.25" customHeight="1">
      <c r="A110" s="896" t="s">
        <v>416</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1082887</v>
      </c>
      <c r="AB110" s="900"/>
      <c r="AC110" s="900"/>
      <c r="AD110" s="900"/>
      <c r="AE110" s="901"/>
      <c r="AF110" s="902">
        <v>1156464</v>
      </c>
      <c r="AG110" s="900"/>
      <c r="AH110" s="900"/>
      <c r="AI110" s="900"/>
      <c r="AJ110" s="901"/>
      <c r="AK110" s="902">
        <v>1262350</v>
      </c>
      <c r="AL110" s="900"/>
      <c r="AM110" s="900"/>
      <c r="AN110" s="900"/>
      <c r="AO110" s="901"/>
      <c r="AP110" s="903">
        <v>29.5</v>
      </c>
      <c r="AQ110" s="904"/>
      <c r="AR110" s="904"/>
      <c r="AS110" s="904"/>
      <c r="AT110" s="905"/>
      <c r="AU110" s="906" t="s">
        <v>69</v>
      </c>
      <c r="AV110" s="907"/>
      <c r="AW110" s="907"/>
      <c r="AX110" s="907"/>
      <c r="AY110" s="907"/>
      <c r="AZ110" s="929" t="s">
        <v>417</v>
      </c>
      <c r="BA110" s="897"/>
      <c r="BB110" s="897"/>
      <c r="BC110" s="897"/>
      <c r="BD110" s="897"/>
      <c r="BE110" s="897"/>
      <c r="BF110" s="897"/>
      <c r="BG110" s="897"/>
      <c r="BH110" s="897"/>
      <c r="BI110" s="897"/>
      <c r="BJ110" s="897"/>
      <c r="BK110" s="897"/>
      <c r="BL110" s="897"/>
      <c r="BM110" s="897"/>
      <c r="BN110" s="897"/>
      <c r="BO110" s="897"/>
      <c r="BP110" s="898"/>
      <c r="BQ110" s="930">
        <v>14671788</v>
      </c>
      <c r="BR110" s="931"/>
      <c r="BS110" s="931"/>
      <c r="BT110" s="931"/>
      <c r="BU110" s="931"/>
      <c r="BV110" s="931">
        <v>14077659</v>
      </c>
      <c r="BW110" s="931"/>
      <c r="BX110" s="931"/>
      <c r="BY110" s="931"/>
      <c r="BZ110" s="931"/>
      <c r="CA110" s="931">
        <v>14312565</v>
      </c>
      <c r="CB110" s="931"/>
      <c r="CC110" s="931"/>
      <c r="CD110" s="931"/>
      <c r="CE110" s="931"/>
      <c r="CF110" s="944">
        <v>334.6</v>
      </c>
      <c r="CG110" s="945"/>
      <c r="CH110" s="945"/>
      <c r="CI110" s="945"/>
      <c r="CJ110" s="945"/>
      <c r="CK110" s="946" t="s">
        <v>418</v>
      </c>
      <c r="CL110" s="947"/>
      <c r="CM110" s="929" t="s">
        <v>419</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t="s">
        <v>122</v>
      </c>
      <c r="DH110" s="931"/>
      <c r="DI110" s="931"/>
      <c r="DJ110" s="931"/>
      <c r="DK110" s="931"/>
      <c r="DL110" s="931" t="s">
        <v>122</v>
      </c>
      <c r="DM110" s="931"/>
      <c r="DN110" s="931"/>
      <c r="DO110" s="931"/>
      <c r="DP110" s="931"/>
      <c r="DQ110" s="931" t="s">
        <v>122</v>
      </c>
      <c r="DR110" s="931"/>
      <c r="DS110" s="931"/>
      <c r="DT110" s="931"/>
      <c r="DU110" s="931"/>
      <c r="DV110" s="932" t="s">
        <v>122</v>
      </c>
      <c r="DW110" s="932"/>
      <c r="DX110" s="932"/>
      <c r="DY110" s="932"/>
      <c r="DZ110" s="933"/>
    </row>
    <row r="111" spans="1:131" s="230" customFormat="1" ht="26.25" customHeight="1">
      <c r="A111" s="934" t="s">
        <v>420</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122</v>
      </c>
      <c r="AB111" s="938"/>
      <c r="AC111" s="938"/>
      <c r="AD111" s="938"/>
      <c r="AE111" s="939"/>
      <c r="AF111" s="940" t="s">
        <v>122</v>
      </c>
      <c r="AG111" s="938"/>
      <c r="AH111" s="938"/>
      <c r="AI111" s="938"/>
      <c r="AJ111" s="939"/>
      <c r="AK111" s="940" t="s">
        <v>122</v>
      </c>
      <c r="AL111" s="938"/>
      <c r="AM111" s="938"/>
      <c r="AN111" s="938"/>
      <c r="AO111" s="939"/>
      <c r="AP111" s="941" t="s">
        <v>122</v>
      </c>
      <c r="AQ111" s="942"/>
      <c r="AR111" s="942"/>
      <c r="AS111" s="942"/>
      <c r="AT111" s="943"/>
      <c r="AU111" s="908"/>
      <c r="AV111" s="909"/>
      <c r="AW111" s="909"/>
      <c r="AX111" s="909"/>
      <c r="AY111" s="909"/>
      <c r="AZ111" s="922" t="s">
        <v>421</v>
      </c>
      <c r="BA111" s="923"/>
      <c r="BB111" s="923"/>
      <c r="BC111" s="923"/>
      <c r="BD111" s="923"/>
      <c r="BE111" s="923"/>
      <c r="BF111" s="923"/>
      <c r="BG111" s="923"/>
      <c r="BH111" s="923"/>
      <c r="BI111" s="923"/>
      <c r="BJ111" s="923"/>
      <c r="BK111" s="923"/>
      <c r="BL111" s="923"/>
      <c r="BM111" s="923"/>
      <c r="BN111" s="923"/>
      <c r="BO111" s="923"/>
      <c r="BP111" s="924"/>
      <c r="BQ111" s="925" t="s">
        <v>122</v>
      </c>
      <c r="BR111" s="926"/>
      <c r="BS111" s="926"/>
      <c r="BT111" s="926"/>
      <c r="BU111" s="926"/>
      <c r="BV111" s="926" t="s">
        <v>122</v>
      </c>
      <c r="BW111" s="926"/>
      <c r="BX111" s="926"/>
      <c r="BY111" s="926"/>
      <c r="BZ111" s="926"/>
      <c r="CA111" s="926" t="s">
        <v>122</v>
      </c>
      <c r="CB111" s="926"/>
      <c r="CC111" s="926"/>
      <c r="CD111" s="926"/>
      <c r="CE111" s="926"/>
      <c r="CF111" s="920" t="s">
        <v>122</v>
      </c>
      <c r="CG111" s="921"/>
      <c r="CH111" s="921"/>
      <c r="CI111" s="921"/>
      <c r="CJ111" s="921"/>
      <c r="CK111" s="948"/>
      <c r="CL111" s="949"/>
      <c r="CM111" s="922" t="s">
        <v>422</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122</v>
      </c>
      <c r="DH111" s="926"/>
      <c r="DI111" s="926"/>
      <c r="DJ111" s="926"/>
      <c r="DK111" s="926"/>
      <c r="DL111" s="926" t="s">
        <v>122</v>
      </c>
      <c r="DM111" s="926"/>
      <c r="DN111" s="926"/>
      <c r="DO111" s="926"/>
      <c r="DP111" s="926"/>
      <c r="DQ111" s="926" t="s">
        <v>122</v>
      </c>
      <c r="DR111" s="926"/>
      <c r="DS111" s="926"/>
      <c r="DT111" s="926"/>
      <c r="DU111" s="926"/>
      <c r="DV111" s="927" t="s">
        <v>122</v>
      </c>
      <c r="DW111" s="927"/>
      <c r="DX111" s="927"/>
      <c r="DY111" s="927"/>
      <c r="DZ111" s="928"/>
    </row>
    <row r="112" spans="1:131" s="230" customFormat="1" ht="26.25" customHeight="1">
      <c r="A112" s="952" t="s">
        <v>423</v>
      </c>
      <c r="B112" s="953"/>
      <c r="C112" s="923" t="s">
        <v>424</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122</v>
      </c>
      <c r="AB112" s="959"/>
      <c r="AC112" s="959"/>
      <c r="AD112" s="959"/>
      <c r="AE112" s="960"/>
      <c r="AF112" s="961" t="s">
        <v>122</v>
      </c>
      <c r="AG112" s="959"/>
      <c r="AH112" s="959"/>
      <c r="AI112" s="959"/>
      <c r="AJ112" s="960"/>
      <c r="AK112" s="961" t="s">
        <v>122</v>
      </c>
      <c r="AL112" s="959"/>
      <c r="AM112" s="959"/>
      <c r="AN112" s="959"/>
      <c r="AO112" s="960"/>
      <c r="AP112" s="962" t="s">
        <v>122</v>
      </c>
      <c r="AQ112" s="963"/>
      <c r="AR112" s="963"/>
      <c r="AS112" s="963"/>
      <c r="AT112" s="964"/>
      <c r="AU112" s="908"/>
      <c r="AV112" s="909"/>
      <c r="AW112" s="909"/>
      <c r="AX112" s="909"/>
      <c r="AY112" s="909"/>
      <c r="AZ112" s="922" t="s">
        <v>425</v>
      </c>
      <c r="BA112" s="923"/>
      <c r="BB112" s="923"/>
      <c r="BC112" s="923"/>
      <c r="BD112" s="923"/>
      <c r="BE112" s="923"/>
      <c r="BF112" s="923"/>
      <c r="BG112" s="923"/>
      <c r="BH112" s="923"/>
      <c r="BI112" s="923"/>
      <c r="BJ112" s="923"/>
      <c r="BK112" s="923"/>
      <c r="BL112" s="923"/>
      <c r="BM112" s="923"/>
      <c r="BN112" s="923"/>
      <c r="BO112" s="923"/>
      <c r="BP112" s="924"/>
      <c r="BQ112" s="925">
        <v>3712907</v>
      </c>
      <c r="BR112" s="926"/>
      <c r="BS112" s="926"/>
      <c r="BT112" s="926"/>
      <c r="BU112" s="926"/>
      <c r="BV112" s="926">
        <v>3695261</v>
      </c>
      <c r="BW112" s="926"/>
      <c r="BX112" s="926"/>
      <c r="BY112" s="926"/>
      <c r="BZ112" s="926"/>
      <c r="CA112" s="926">
        <v>3652964</v>
      </c>
      <c r="CB112" s="926"/>
      <c r="CC112" s="926"/>
      <c r="CD112" s="926"/>
      <c r="CE112" s="926"/>
      <c r="CF112" s="920">
        <v>85.4</v>
      </c>
      <c r="CG112" s="921"/>
      <c r="CH112" s="921"/>
      <c r="CI112" s="921"/>
      <c r="CJ112" s="921"/>
      <c r="CK112" s="948"/>
      <c r="CL112" s="949"/>
      <c r="CM112" s="922" t="s">
        <v>426</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122</v>
      </c>
      <c r="DH112" s="926"/>
      <c r="DI112" s="926"/>
      <c r="DJ112" s="926"/>
      <c r="DK112" s="926"/>
      <c r="DL112" s="926" t="s">
        <v>122</v>
      </c>
      <c r="DM112" s="926"/>
      <c r="DN112" s="926"/>
      <c r="DO112" s="926"/>
      <c r="DP112" s="926"/>
      <c r="DQ112" s="926" t="s">
        <v>122</v>
      </c>
      <c r="DR112" s="926"/>
      <c r="DS112" s="926"/>
      <c r="DT112" s="926"/>
      <c r="DU112" s="926"/>
      <c r="DV112" s="927" t="s">
        <v>122</v>
      </c>
      <c r="DW112" s="927"/>
      <c r="DX112" s="927"/>
      <c r="DY112" s="927"/>
      <c r="DZ112" s="928"/>
    </row>
    <row r="113" spans="1:130" s="230" customFormat="1" ht="26.25" customHeight="1">
      <c r="A113" s="954"/>
      <c r="B113" s="955"/>
      <c r="C113" s="923" t="s">
        <v>427</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177492</v>
      </c>
      <c r="AB113" s="938"/>
      <c r="AC113" s="938"/>
      <c r="AD113" s="938"/>
      <c r="AE113" s="939"/>
      <c r="AF113" s="940">
        <v>177760</v>
      </c>
      <c r="AG113" s="938"/>
      <c r="AH113" s="938"/>
      <c r="AI113" s="938"/>
      <c r="AJ113" s="939"/>
      <c r="AK113" s="940">
        <v>182034</v>
      </c>
      <c r="AL113" s="938"/>
      <c r="AM113" s="938"/>
      <c r="AN113" s="938"/>
      <c r="AO113" s="939"/>
      <c r="AP113" s="941">
        <v>4.3</v>
      </c>
      <c r="AQ113" s="942"/>
      <c r="AR113" s="942"/>
      <c r="AS113" s="942"/>
      <c r="AT113" s="943"/>
      <c r="AU113" s="908"/>
      <c r="AV113" s="909"/>
      <c r="AW113" s="909"/>
      <c r="AX113" s="909"/>
      <c r="AY113" s="909"/>
      <c r="AZ113" s="922" t="s">
        <v>428</v>
      </c>
      <c r="BA113" s="923"/>
      <c r="BB113" s="923"/>
      <c r="BC113" s="923"/>
      <c r="BD113" s="923"/>
      <c r="BE113" s="923"/>
      <c r="BF113" s="923"/>
      <c r="BG113" s="923"/>
      <c r="BH113" s="923"/>
      <c r="BI113" s="923"/>
      <c r="BJ113" s="923"/>
      <c r="BK113" s="923"/>
      <c r="BL113" s="923"/>
      <c r="BM113" s="923"/>
      <c r="BN113" s="923"/>
      <c r="BO113" s="923"/>
      <c r="BP113" s="924"/>
      <c r="BQ113" s="925">
        <v>7081</v>
      </c>
      <c r="BR113" s="926"/>
      <c r="BS113" s="926"/>
      <c r="BT113" s="926"/>
      <c r="BU113" s="926"/>
      <c r="BV113" s="926">
        <v>3881</v>
      </c>
      <c r="BW113" s="926"/>
      <c r="BX113" s="926"/>
      <c r="BY113" s="926"/>
      <c r="BZ113" s="926"/>
      <c r="CA113" s="926">
        <v>5556</v>
      </c>
      <c r="CB113" s="926"/>
      <c r="CC113" s="926"/>
      <c r="CD113" s="926"/>
      <c r="CE113" s="926"/>
      <c r="CF113" s="920">
        <v>0.1</v>
      </c>
      <c r="CG113" s="921"/>
      <c r="CH113" s="921"/>
      <c r="CI113" s="921"/>
      <c r="CJ113" s="921"/>
      <c r="CK113" s="948"/>
      <c r="CL113" s="949"/>
      <c r="CM113" s="922" t="s">
        <v>429</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122</v>
      </c>
      <c r="DH113" s="959"/>
      <c r="DI113" s="959"/>
      <c r="DJ113" s="959"/>
      <c r="DK113" s="960"/>
      <c r="DL113" s="961" t="s">
        <v>122</v>
      </c>
      <c r="DM113" s="959"/>
      <c r="DN113" s="959"/>
      <c r="DO113" s="959"/>
      <c r="DP113" s="960"/>
      <c r="DQ113" s="961" t="s">
        <v>122</v>
      </c>
      <c r="DR113" s="959"/>
      <c r="DS113" s="959"/>
      <c r="DT113" s="959"/>
      <c r="DU113" s="960"/>
      <c r="DV113" s="962" t="s">
        <v>122</v>
      </c>
      <c r="DW113" s="963"/>
      <c r="DX113" s="963"/>
      <c r="DY113" s="963"/>
      <c r="DZ113" s="964"/>
    </row>
    <row r="114" spans="1:130" s="230" customFormat="1" ht="26.25" customHeight="1">
      <c r="A114" s="954"/>
      <c r="B114" s="955"/>
      <c r="C114" s="923" t="s">
        <v>430</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v>4903</v>
      </c>
      <c r="AB114" s="959"/>
      <c r="AC114" s="959"/>
      <c r="AD114" s="959"/>
      <c r="AE114" s="960"/>
      <c r="AF114" s="961">
        <v>3197</v>
      </c>
      <c r="AG114" s="959"/>
      <c r="AH114" s="959"/>
      <c r="AI114" s="959"/>
      <c r="AJ114" s="960"/>
      <c r="AK114" s="961">
        <v>1302</v>
      </c>
      <c r="AL114" s="959"/>
      <c r="AM114" s="959"/>
      <c r="AN114" s="959"/>
      <c r="AO114" s="960"/>
      <c r="AP114" s="962">
        <v>0</v>
      </c>
      <c r="AQ114" s="963"/>
      <c r="AR114" s="963"/>
      <c r="AS114" s="963"/>
      <c r="AT114" s="964"/>
      <c r="AU114" s="908"/>
      <c r="AV114" s="909"/>
      <c r="AW114" s="909"/>
      <c r="AX114" s="909"/>
      <c r="AY114" s="909"/>
      <c r="AZ114" s="922" t="s">
        <v>431</v>
      </c>
      <c r="BA114" s="923"/>
      <c r="BB114" s="923"/>
      <c r="BC114" s="923"/>
      <c r="BD114" s="923"/>
      <c r="BE114" s="923"/>
      <c r="BF114" s="923"/>
      <c r="BG114" s="923"/>
      <c r="BH114" s="923"/>
      <c r="BI114" s="923"/>
      <c r="BJ114" s="923"/>
      <c r="BK114" s="923"/>
      <c r="BL114" s="923"/>
      <c r="BM114" s="923"/>
      <c r="BN114" s="923"/>
      <c r="BO114" s="923"/>
      <c r="BP114" s="924"/>
      <c r="BQ114" s="925">
        <v>907899</v>
      </c>
      <c r="BR114" s="926"/>
      <c r="BS114" s="926"/>
      <c r="BT114" s="926"/>
      <c r="BU114" s="926"/>
      <c r="BV114" s="926">
        <v>893813</v>
      </c>
      <c r="BW114" s="926"/>
      <c r="BX114" s="926"/>
      <c r="BY114" s="926"/>
      <c r="BZ114" s="926"/>
      <c r="CA114" s="926">
        <v>943640</v>
      </c>
      <c r="CB114" s="926"/>
      <c r="CC114" s="926"/>
      <c r="CD114" s="926"/>
      <c r="CE114" s="926"/>
      <c r="CF114" s="920">
        <v>22.1</v>
      </c>
      <c r="CG114" s="921"/>
      <c r="CH114" s="921"/>
      <c r="CI114" s="921"/>
      <c r="CJ114" s="921"/>
      <c r="CK114" s="948"/>
      <c r="CL114" s="949"/>
      <c r="CM114" s="922" t="s">
        <v>432</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122</v>
      </c>
      <c r="DH114" s="959"/>
      <c r="DI114" s="959"/>
      <c r="DJ114" s="959"/>
      <c r="DK114" s="960"/>
      <c r="DL114" s="961" t="s">
        <v>122</v>
      </c>
      <c r="DM114" s="959"/>
      <c r="DN114" s="959"/>
      <c r="DO114" s="959"/>
      <c r="DP114" s="960"/>
      <c r="DQ114" s="961" t="s">
        <v>122</v>
      </c>
      <c r="DR114" s="959"/>
      <c r="DS114" s="959"/>
      <c r="DT114" s="959"/>
      <c r="DU114" s="960"/>
      <c r="DV114" s="962" t="s">
        <v>122</v>
      </c>
      <c r="DW114" s="963"/>
      <c r="DX114" s="963"/>
      <c r="DY114" s="963"/>
      <c r="DZ114" s="964"/>
    </row>
    <row r="115" spans="1:130" s="230" customFormat="1" ht="26.25" customHeight="1">
      <c r="A115" s="954"/>
      <c r="B115" s="955"/>
      <c r="C115" s="923" t="s">
        <v>433</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t="s">
        <v>122</v>
      </c>
      <c r="AB115" s="938"/>
      <c r="AC115" s="938"/>
      <c r="AD115" s="938"/>
      <c r="AE115" s="939"/>
      <c r="AF115" s="940" t="s">
        <v>122</v>
      </c>
      <c r="AG115" s="938"/>
      <c r="AH115" s="938"/>
      <c r="AI115" s="938"/>
      <c r="AJ115" s="939"/>
      <c r="AK115" s="940" t="s">
        <v>122</v>
      </c>
      <c r="AL115" s="938"/>
      <c r="AM115" s="938"/>
      <c r="AN115" s="938"/>
      <c r="AO115" s="939"/>
      <c r="AP115" s="941" t="s">
        <v>122</v>
      </c>
      <c r="AQ115" s="942"/>
      <c r="AR115" s="942"/>
      <c r="AS115" s="942"/>
      <c r="AT115" s="943"/>
      <c r="AU115" s="908"/>
      <c r="AV115" s="909"/>
      <c r="AW115" s="909"/>
      <c r="AX115" s="909"/>
      <c r="AY115" s="909"/>
      <c r="AZ115" s="922" t="s">
        <v>434</v>
      </c>
      <c r="BA115" s="923"/>
      <c r="BB115" s="923"/>
      <c r="BC115" s="923"/>
      <c r="BD115" s="923"/>
      <c r="BE115" s="923"/>
      <c r="BF115" s="923"/>
      <c r="BG115" s="923"/>
      <c r="BH115" s="923"/>
      <c r="BI115" s="923"/>
      <c r="BJ115" s="923"/>
      <c r="BK115" s="923"/>
      <c r="BL115" s="923"/>
      <c r="BM115" s="923"/>
      <c r="BN115" s="923"/>
      <c r="BO115" s="923"/>
      <c r="BP115" s="924"/>
      <c r="BQ115" s="925">
        <v>825228</v>
      </c>
      <c r="BR115" s="926"/>
      <c r="BS115" s="926"/>
      <c r="BT115" s="926"/>
      <c r="BU115" s="926"/>
      <c r="BV115" s="926">
        <v>1093223</v>
      </c>
      <c r="BW115" s="926"/>
      <c r="BX115" s="926"/>
      <c r="BY115" s="926"/>
      <c r="BZ115" s="926"/>
      <c r="CA115" s="926">
        <v>1392339</v>
      </c>
      <c r="CB115" s="926"/>
      <c r="CC115" s="926"/>
      <c r="CD115" s="926"/>
      <c r="CE115" s="926"/>
      <c r="CF115" s="920">
        <v>32.5</v>
      </c>
      <c r="CG115" s="921"/>
      <c r="CH115" s="921"/>
      <c r="CI115" s="921"/>
      <c r="CJ115" s="921"/>
      <c r="CK115" s="948"/>
      <c r="CL115" s="949"/>
      <c r="CM115" s="922" t="s">
        <v>435</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t="s">
        <v>122</v>
      </c>
      <c r="DH115" s="959"/>
      <c r="DI115" s="959"/>
      <c r="DJ115" s="959"/>
      <c r="DK115" s="960"/>
      <c r="DL115" s="961" t="s">
        <v>122</v>
      </c>
      <c r="DM115" s="959"/>
      <c r="DN115" s="959"/>
      <c r="DO115" s="959"/>
      <c r="DP115" s="960"/>
      <c r="DQ115" s="961" t="s">
        <v>122</v>
      </c>
      <c r="DR115" s="959"/>
      <c r="DS115" s="959"/>
      <c r="DT115" s="959"/>
      <c r="DU115" s="960"/>
      <c r="DV115" s="962" t="s">
        <v>122</v>
      </c>
      <c r="DW115" s="963"/>
      <c r="DX115" s="963"/>
      <c r="DY115" s="963"/>
      <c r="DZ115" s="964"/>
    </row>
    <row r="116" spans="1:130" s="230" customFormat="1" ht="26.25" customHeight="1">
      <c r="A116" s="956"/>
      <c r="B116" s="957"/>
      <c r="C116" s="965" t="s">
        <v>436</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t="s">
        <v>122</v>
      </c>
      <c r="AB116" s="959"/>
      <c r="AC116" s="959"/>
      <c r="AD116" s="959"/>
      <c r="AE116" s="960"/>
      <c r="AF116" s="961" t="s">
        <v>122</v>
      </c>
      <c r="AG116" s="959"/>
      <c r="AH116" s="959"/>
      <c r="AI116" s="959"/>
      <c r="AJ116" s="960"/>
      <c r="AK116" s="961" t="s">
        <v>122</v>
      </c>
      <c r="AL116" s="959"/>
      <c r="AM116" s="959"/>
      <c r="AN116" s="959"/>
      <c r="AO116" s="960"/>
      <c r="AP116" s="962" t="s">
        <v>122</v>
      </c>
      <c r="AQ116" s="963"/>
      <c r="AR116" s="963"/>
      <c r="AS116" s="963"/>
      <c r="AT116" s="964"/>
      <c r="AU116" s="908"/>
      <c r="AV116" s="909"/>
      <c r="AW116" s="909"/>
      <c r="AX116" s="909"/>
      <c r="AY116" s="909"/>
      <c r="AZ116" s="967" t="s">
        <v>437</v>
      </c>
      <c r="BA116" s="968"/>
      <c r="BB116" s="968"/>
      <c r="BC116" s="968"/>
      <c r="BD116" s="968"/>
      <c r="BE116" s="968"/>
      <c r="BF116" s="968"/>
      <c r="BG116" s="968"/>
      <c r="BH116" s="968"/>
      <c r="BI116" s="968"/>
      <c r="BJ116" s="968"/>
      <c r="BK116" s="968"/>
      <c r="BL116" s="968"/>
      <c r="BM116" s="968"/>
      <c r="BN116" s="968"/>
      <c r="BO116" s="968"/>
      <c r="BP116" s="969"/>
      <c r="BQ116" s="925" t="s">
        <v>122</v>
      </c>
      <c r="BR116" s="926"/>
      <c r="BS116" s="926"/>
      <c r="BT116" s="926"/>
      <c r="BU116" s="926"/>
      <c r="BV116" s="926" t="s">
        <v>122</v>
      </c>
      <c r="BW116" s="926"/>
      <c r="BX116" s="926"/>
      <c r="BY116" s="926"/>
      <c r="BZ116" s="926"/>
      <c r="CA116" s="926" t="s">
        <v>122</v>
      </c>
      <c r="CB116" s="926"/>
      <c r="CC116" s="926"/>
      <c r="CD116" s="926"/>
      <c r="CE116" s="926"/>
      <c r="CF116" s="920" t="s">
        <v>122</v>
      </c>
      <c r="CG116" s="921"/>
      <c r="CH116" s="921"/>
      <c r="CI116" s="921"/>
      <c r="CJ116" s="921"/>
      <c r="CK116" s="948"/>
      <c r="CL116" s="949"/>
      <c r="CM116" s="922" t="s">
        <v>438</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t="s">
        <v>122</v>
      </c>
      <c r="DH116" s="959"/>
      <c r="DI116" s="959"/>
      <c r="DJ116" s="959"/>
      <c r="DK116" s="960"/>
      <c r="DL116" s="961" t="s">
        <v>122</v>
      </c>
      <c r="DM116" s="959"/>
      <c r="DN116" s="959"/>
      <c r="DO116" s="959"/>
      <c r="DP116" s="960"/>
      <c r="DQ116" s="961" t="s">
        <v>122</v>
      </c>
      <c r="DR116" s="959"/>
      <c r="DS116" s="959"/>
      <c r="DT116" s="959"/>
      <c r="DU116" s="960"/>
      <c r="DV116" s="962" t="s">
        <v>122</v>
      </c>
      <c r="DW116" s="963"/>
      <c r="DX116" s="963"/>
      <c r="DY116" s="963"/>
      <c r="DZ116" s="964"/>
    </row>
    <row r="117" spans="1:130" s="230" customFormat="1" ht="26.25" customHeight="1">
      <c r="A117" s="912" t="s">
        <v>178</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439</v>
      </c>
      <c r="Z117" s="894"/>
      <c r="AA117" s="978">
        <v>1265282</v>
      </c>
      <c r="AB117" s="979"/>
      <c r="AC117" s="979"/>
      <c r="AD117" s="979"/>
      <c r="AE117" s="980"/>
      <c r="AF117" s="981">
        <v>1337421</v>
      </c>
      <c r="AG117" s="979"/>
      <c r="AH117" s="979"/>
      <c r="AI117" s="979"/>
      <c r="AJ117" s="980"/>
      <c r="AK117" s="981">
        <v>1445686</v>
      </c>
      <c r="AL117" s="979"/>
      <c r="AM117" s="979"/>
      <c r="AN117" s="979"/>
      <c r="AO117" s="980"/>
      <c r="AP117" s="982"/>
      <c r="AQ117" s="983"/>
      <c r="AR117" s="983"/>
      <c r="AS117" s="983"/>
      <c r="AT117" s="984"/>
      <c r="AU117" s="908"/>
      <c r="AV117" s="909"/>
      <c r="AW117" s="909"/>
      <c r="AX117" s="909"/>
      <c r="AY117" s="909"/>
      <c r="AZ117" s="974" t="s">
        <v>440</v>
      </c>
      <c r="BA117" s="975"/>
      <c r="BB117" s="975"/>
      <c r="BC117" s="975"/>
      <c r="BD117" s="975"/>
      <c r="BE117" s="975"/>
      <c r="BF117" s="975"/>
      <c r="BG117" s="975"/>
      <c r="BH117" s="975"/>
      <c r="BI117" s="975"/>
      <c r="BJ117" s="975"/>
      <c r="BK117" s="975"/>
      <c r="BL117" s="975"/>
      <c r="BM117" s="975"/>
      <c r="BN117" s="975"/>
      <c r="BO117" s="975"/>
      <c r="BP117" s="976"/>
      <c r="BQ117" s="925" t="s">
        <v>122</v>
      </c>
      <c r="BR117" s="926"/>
      <c r="BS117" s="926"/>
      <c r="BT117" s="926"/>
      <c r="BU117" s="926"/>
      <c r="BV117" s="926" t="s">
        <v>122</v>
      </c>
      <c r="BW117" s="926"/>
      <c r="BX117" s="926"/>
      <c r="BY117" s="926"/>
      <c r="BZ117" s="926"/>
      <c r="CA117" s="926" t="s">
        <v>122</v>
      </c>
      <c r="CB117" s="926"/>
      <c r="CC117" s="926"/>
      <c r="CD117" s="926"/>
      <c r="CE117" s="926"/>
      <c r="CF117" s="920" t="s">
        <v>122</v>
      </c>
      <c r="CG117" s="921"/>
      <c r="CH117" s="921"/>
      <c r="CI117" s="921"/>
      <c r="CJ117" s="921"/>
      <c r="CK117" s="948"/>
      <c r="CL117" s="949"/>
      <c r="CM117" s="922" t="s">
        <v>441</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122</v>
      </c>
      <c r="DH117" s="959"/>
      <c r="DI117" s="959"/>
      <c r="DJ117" s="959"/>
      <c r="DK117" s="960"/>
      <c r="DL117" s="961" t="s">
        <v>122</v>
      </c>
      <c r="DM117" s="959"/>
      <c r="DN117" s="959"/>
      <c r="DO117" s="959"/>
      <c r="DP117" s="960"/>
      <c r="DQ117" s="961" t="s">
        <v>122</v>
      </c>
      <c r="DR117" s="959"/>
      <c r="DS117" s="959"/>
      <c r="DT117" s="959"/>
      <c r="DU117" s="960"/>
      <c r="DV117" s="962" t="s">
        <v>122</v>
      </c>
      <c r="DW117" s="963"/>
      <c r="DX117" s="963"/>
      <c r="DY117" s="963"/>
      <c r="DZ117" s="964"/>
    </row>
    <row r="118" spans="1:130" s="230" customFormat="1" ht="26.25" customHeight="1">
      <c r="A118" s="912" t="s">
        <v>415</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412</v>
      </c>
      <c r="AB118" s="893"/>
      <c r="AC118" s="893"/>
      <c r="AD118" s="893"/>
      <c r="AE118" s="894"/>
      <c r="AF118" s="892" t="s">
        <v>413</v>
      </c>
      <c r="AG118" s="893"/>
      <c r="AH118" s="893"/>
      <c r="AI118" s="893"/>
      <c r="AJ118" s="894"/>
      <c r="AK118" s="892" t="s">
        <v>295</v>
      </c>
      <c r="AL118" s="893"/>
      <c r="AM118" s="893"/>
      <c r="AN118" s="893"/>
      <c r="AO118" s="894"/>
      <c r="AP118" s="970" t="s">
        <v>414</v>
      </c>
      <c r="AQ118" s="971"/>
      <c r="AR118" s="971"/>
      <c r="AS118" s="971"/>
      <c r="AT118" s="972"/>
      <c r="AU118" s="908"/>
      <c r="AV118" s="909"/>
      <c r="AW118" s="909"/>
      <c r="AX118" s="909"/>
      <c r="AY118" s="909"/>
      <c r="AZ118" s="973" t="s">
        <v>442</v>
      </c>
      <c r="BA118" s="965"/>
      <c r="BB118" s="965"/>
      <c r="BC118" s="965"/>
      <c r="BD118" s="965"/>
      <c r="BE118" s="965"/>
      <c r="BF118" s="965"/>
      <c r="BG118" s="965"/>
      <c r="BH118" s="965"/>
      <c r="BI118" s="965"/>
      <c r="BJ118" s="965"/>
      <c r="BK118" s="965"/>
      <c r="BL118" s="965"/>
      <c r="BM118" s="965"/>
      <c r="BN118" s="965"/>
      <c r="BO118" s="965"/>
      <c r="BP118" s="966"/>
      <c r="BQ118" s="999" t="s">
        <v>122</v>
      </c>
      <c r="BR118" s="1000"/>
      <c r="BS118" s="1000"/>
      <c r="BT118" s="1000"/>
      <c r="BU118" s="1000"/>
      <c r="BV118" s="1000" t="s">
        <v>122</v>
      </c>
      <c r="BW118" s="1000"/>
      <c r="BX118" s="1000"/>
      <c r="BY118" s="1000"/>
      <c r="BZ118" s="1000"/>
      <c r="CA118" s="1000" t="s">
        <v>122</v>
      </c>
      <c r="CB118" s="1000"/>
      <c r="CC118" s="1000"/>
      <c r="CD118" s="1000"/>
      <c r="CE118" s="1000"/>
      <c r="CF118" s="920" t="s">
        <v>122</v>
      </c>
      <c r="CG118" s="921"/>
      <c r="CH118" s="921"/>
      <c r="CI118" s="921"/>
      <c r="CJ118" s="921"/>
      <c r="CK118" s="948"/>
      <c r="CL118" s="949"/>
      <c r="CM118" s="922" t="s">
        <v>443</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122</v>
      </c>
      <c r="DH118" s="959"/>
      <c r="DI118" s="959"/>
      <c r="DJ118" s="959"/>
      <c r="DK118" s="960"/>
      <c r="DL118" s="961" t="s">
        <v>122</v>
      </c>
      <c r="DM118" s="959"/>
      <c r="DN118" s="959"/>
      <c r="DO118" s="959"/>
      <c r="DP118" s="960"/>
      <c r="DQ118" s="961" t="s">
        <v>122</v>
      </c>
      <c r="DR118" s="959"/>
      <c r="DS118" s="959"/>
      <c r="DT118" s="959"/>
      <c r="DU118" s="960"/>
      <c r="DV118" s="962" t="s">
        <v>122</v>
      </c>
      <c r="DW118" s="963"/>
      <c r="DX118" s="963"/>
      <c r="DY118" s="963"/>
      <c r="DZ118" s="964"/>
    </row>
    <row r="119" spans="1:130" s="230" customFormat="1" ht="26.25" customHeight="1">
      <c r="A119" s="1056" t="s">
        <v>418</v>
      </c>
      <c r="B119" s="947"/>
      <c r="C119" s="929" t="s">
        <v>419</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t="s">
        <v>122</v>
      </c>
      <c r="AB119" s="900"/>
      <c r="AC119" s="900"/>
      <c r="AD119" s="900"/>
      <c r="AE119" s="901"/>
      <c r="AF119" s="902" t="s">
        <v>122</v>
      </c>
      <c r="AG119" s="900"/>
      <c r="AH119" s="900"/>
      <c r="AI119" s="900"/>
      <c r="AJ119" s="901"/>
      <c r="AK119" s="902" t="s">
        <v>122</v>
      </c>
      <c r="AL119" s="900"/>
      <c r="AM119" s="900"/>
      <c r="AN119" s="900"/>
      <c r="AO119" s="901"/>
      <c r="AP119" s="903" t="s">
        <v>122</v>
      </c>
      <c r="AQ119" s="904"/>
      <c r="AR119" s="904"/>
      <c r="AS119" s="904"/>
      <c r="AT119" s="905"/>
      <c r="AU119" s="910"/>
      <c r="AV119" s="911"/>
      <c r="AW119" s="911"/>
      <c r="AX119" s="911"/>
      <c r="AY119" s="911"/>
      <c r="AZ119" s="251" t="s">
        <v>178</v>
      </c>
      <c r="BA119" s="251"/>
      <c r="BB119" s="251"/>
      <c r="BC119" s="251"/>
      <c r="BD119" s="251"/>
      <c r="BE119" s="251"/>
      <c r="BF119" s="251"/>
      <c r="BG119" s="251"/>
      <c r="BH119" s="251"/>
      <c r="BI119" s="251"/>
      <c r="BJ119" s="251"/>
      <c r="BK119" s="251"/>
      <c r="BL119" s="251"/>
      <c r="BM119" s="251"/>
      <c r="BN119" s="251"/>
      <c r="BO119" s="977" t="s">
        <v>444</v>
      </c>
      <c r="BP119" s="1005"/>
      <c r="BQ119" s="999">
        <v>20124903</v>
      </c>
      <c r="BR119" s="1000"/>
      <c r="BS119" s="1000"/>
      <c r="BT119" s="1000"/>
      <c r="BU119" s="1000"/>
      <c r="BV119" s="1000">
        <v>19763837</v>
      </c>
      <c r="BW119" s="1000"/>
      <c r="BX119" s="1000"/>
      <c r="BY119" s="1000"/>
      <c r="BZ119" s="1000"/>
      <c r="CA119" s="1000">
        <v>20307064</v>
      </c>
      <c r="CB119" s="1000"/>
      <c r="CC119" s="1000"/>
      <c r="CD119" s="1000"/>
      <c r="CE119" s="1000"/>
      <c r="CF119" s="1001"/>
      <c r="CG119" s="1002"/>
      <c r="CH119" s="1002"/>
      <c r="CI119" s="1002"/>
      <c r="CJ119" s="1003"/>
      <c r="CK119" s="950"/>
      <c r="CL119" s="951"/>
      <c r="CM119" s="973" t="s">
        <v>445</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t="s">
        <v>122</v>
      </c>
      <c r="DH119" s="986"/>
      <c r="DI119" s="986"/>
      <c r="DJ119" s="986"/>
      <c r="DK119" s="987"/>
      <c r="DL119" s="985" t="s">
        <v>122</v>
      </c>
      <c r="DM119" s="986"/>
      <c r="DN119" s="986"/>
      <c r="DO119" s="986"/>
      <c r="DP119" s="987"/>
      <c r="DQ119" s="985" t="s">
        <v>122</v>
      </c>
      <c r="DR119" s="986"/>
      <c r="DS119" s="986"/>
      <c r="DT119" s="986"/>
      <c r="DU119" s="987"/>
      <c r="DV119" s="988" t="s">
        <v>122</v>
      </c>
      <c r="DW119" s="989"/>
      <c r="DX119" s="989"/>
      <c r="DY119" s="989"/>
      <c r="DZ119" s="990"/>
    </row>
    <row r="120" spans="1:130" s="230" customFormat="1" ht="26.25" customHeight="1">
      <c r="A120" s="1057"/>
      <c r="B120" s="949"/>
      <c r="C120" s="922" t="s">
        <v>422</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122</v>
      </c>
      <c r="AB120" s="959"/>
      <c r="AC120" s="959"/>
      <c r="AD120" s="959"/>
      <c r="AE120" s="960"/>
      <c r="AF120" s="961" t="s">
        <v>122</v>
      </c>
      <c r="AG120" s="959"/>
      <c r="AH120" s="959"/>
      <c r="AI120" s="959"/>
      <c r="AJ120" s="960"/>
      <c r="AK120" s="961" t="s">
        <v>122</v>
      </c>
      <c r="AL120" s="959"/>
      <c r="AM120" s="959"/>
      <c r="AN120" s="959"/>
      <c r="AO120" s="960"/>
      <c r="AP120" s="962" t="s">
        <v>122</v>
      </c>
      <c r="AQ120" s="963"/>
      <c r="AR120" s="963"/>
      <c r="AS120" s="963"/>
      <c r="AT120" s="964"/>
      <c r="AU120" s="991" t="s">
        <v>446</v>
      </c>
      <c r="AV120" s="992"/>
      <c r="AW120" s="992"/>
      <c r="AX120" s="992"/>
      <c r="AY120" s="993"/>
      <c r="AZ120" s="929" t="s">
        <v>447</v>
      </c>
      <c r="BA120" s="897"/>
      <c r="BB120" s="897"/>
      <c r="BC120" s="897"/>
      <c r="BD120" s="897"/>
      <c r="BE120" s="897"/>
      <c r="BF120" s="897"/>
      <c r="BG120" s="897"/>
      <c r="BH120" s="897"/>
      <c r="BI120" s="897"/>
      <c r="BJ120" s="897"/>
      <c r="BK120" s="897"/>
      <c r="BL120" s="897"/>
      <c r="BM120" s="897"/>
      <c r="BN120" s="897"/>
      <c r="BO120" s="897"/>
      <c r="BP120" s="898"/>
      <c r="BQ120" s="930">
        <v>7072441</v>
      </c>
      <c r="BR120" s="931"/>
      <c r="BS120" s="931"/>
      <c r="BT120" s="931"/>
      <c r="BU120" s="931"/>
      <c r="BV120" s="931">
        <v>7504023</v>
      </c>
      <c r="BW120" s="931"/>
      <c r="BX120" s="931"/>
      <c r="BY120" s="931"/>
      <c r="BZ120" s="931"/>
      <c r="CA120" s="931">
        <v>8204317</v>
      </c>
      <c r="CB120" s="931"/>
      <c r="CC120" s="931"/>
      <c r="CD120" s="931"/>
      <c r="CE120" s="931"/>
      <c r="CF120" s="944">
        <v>191.8</v>
      </c>
      <c r="CG120" s="945"/>
      <c r="CH120" s="945"/>
      <c r="CI120" s="945"/>
      <c r="CJ120" s="945"/>
      <c r="CK120" s="1006" t="s">
        <v>448</v>
      </c>
      <c r="CL120" s="1007"/>
      <c r="CM120" s="1007"/>
      <c r="CN120" s="1007"/>
      <c r="CO120" s="1008"/>
      <c r="CP120" s="1014" t="s">
        <v>397</v>
      </c>
      <c r="CQ120" s="1015"/>
      <c r="CR120" s="1015"/>
      <c r="CS120" s="1015"/>
      <c r="CT120" s="1015"/>
      <c r="CU120" s="1015"/>
      <c r="CV120" s="1015"/>
      <c r="CW120" s="1015"/>
      <c r="CX120" s="1015"/>
      <c r="CY120" s="1015"/>
      <c r="CZ120" s="1015"/>
      <c r="DA120" s="1015"/>
      <c r="DB120" s="1015"/>
      <c r="DC120" s="1015"/>
      <c r="DD120" s="1015"/>
      <c r="DE120" s="1015"/>
      <c r="DF120" s="1016"/>
      <c r="DG120" s="930">
        <v>3711360</v>
      </c>
      <c r="DH120" s="931"/>
      <c r="DI120" s="931"/>
      <c r="DJ120" s="931"/>
      <c r="DK120" s="931"/>
      <c r="DL120" s="931">
        <v>3693815</v>
      </c>
      <c r="DM120" s="931"/>
      <c r="DN120" s="931"/>
      <c r="DO120" s="931"/>
      <c r="DP120" s="931"/>
      <c r="DQ120" s="931">
        <v>3652964</v>
      </c>
      <c r="DR120" s="931"/>
      <c r="DS120" s="931"/>
      <c r="DT120" s="931"/>
      <c r="DU120" s="931"/>
      <c r="DV120" s="932">
        <v>85.4</v>
      </c>
      <c r="DW120" s="932"/>
      <c r="DX120" s="932"/>
      <c r="DY120" s="932"/>
      <c r="DZ120" s="933"/>
    </row>
    <row r="121" spans="1:130" s="230" customFormat="1" ht="26.25" customHeight="1">
      <c r="A121" s="1057"/>
      <c r="B121" s="949"/>
      <c r="C121" s="974" t="s">
        <v>449</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122</v>
      </c>
      <c r="AB121" s="959"/>
      <c r="AC121" s="959"/>
      <c r="AD121" s="959"/>
      <c r="AE121" s="960"/>
      <c r="AF121" s="961" t="s">
        <v>122</v>
      </c>
      <c r="AG121" s="959"/>
      <c r="AH121" s="959"/>
      <c r="AI121" s="959"/>
      <c r="AJ121" s="960"/>
      <c r="AK121" s="961" t="s">
        <v>122</v>
      </c>
      <c r="AL121" s="959"/>
      <c r="AM121" s="959"/>
      <c r="AN121" s="959"/>
      <c r="AO121" s="960"/>
      <c r="AP121" s="962" t="s">
        <v>122</v>
      </c>
      <c r="AQ121" s="963"/>
      <c r="AR121" s="963"/>
      <c r="AS121" s="963"/>
      <c r="AT121" s="964"/>
      <c r="AU121" s="994"/>
      <c r="AV121" s="995"/>
      <c r="AW121" s="995"/>
      <c r="AX121" s="995"/>
      <c r="AY121" s="996"/>
      <c r="AZ121" s="922" t="s">
        <v>450</v>
      </c>
      <c r="BA121" s="923"/>
      <c r="BB121" s="923"/>
      <c r="BC121" s="923"/>
      <c r="BD121" s="923"/>
      <c r="BE121" s="923"/>
      <c r="BF121" s="923"/>
      <c r="BG121" s="923"/>
      <c r="BH121" s="923"/>
      <c r="BI121" s="923"/>
      <c r="BJ121" s="923"/>
      <c r="BK121" s="923"/>
      <c r="BL121" s="923"/>
      <c r="BM121" s="923"/>
      <c r="BN121" s="923"/>
      <c r="BO121" s="923"/>
      <c r="BP121" s="924"/>
      <c r="BQ121" s="925">
        <v>4246087</v>
      </c>
      <c r="BR121" s="926"/>
      <c r="BS121" s="926"/>
      <c r="BT121" s="926"/>
      <c r="BU121" s="926"/>
      <c r="BV121" s="926">
        <v>4179004</v>
      </c>
      <c r="BW121" s="926"/>
      <c r="BX121" s="926"/>
      <c r="BY121" s="926"/>
      <c r="BZ121" s="926"/>
      <c r="CA121" s="926">
        <v>4013657</v>
      </c>
      <c r="CB121" s="926"/>
      <c r="CC121" s="926"/>
      <c r="CD121" s="926"/>
      <c r="CE121" s="926"/>
      <c r="CF121" s="920">
        <v>93.8</v>
      </c>
      <c r="CG121" s="921"/>
      <c r="CH121" s="921"/>
      <c r="CI121" s="921"/>
      <c r="CJ121" s="921"/>
      <c r="CK121" s="1009"/>
      <c r="CL121" s="1010"/>
      <c r="CM121" s="1010"/>
      <c r="CN121" s="1010"/>
      <c r="CO121" s="1011"/>
      <c r="CP121" s="1019" t="s">
        <v>395</v>
      </c>
      <c r="CQ121" s="1020"/>
      <c r="CR121" s="1020"/>
      <c r="CS121" s="1020"/>
      <c r="CT121" s="1020"/>
      <c r="CU121" s="1020"/>
      <c r="CV121" s="1020"/>
      <c r="CW121" s="1020"/>
      <c r="CX121" s="1020"/>
      <c r="CY121" s="1020"/>
      <c r="CZ121" s="1020"/>
      <c r="DA121" s="1020"/>
      <c r="DB121" s="1020"/>
      <c r="DC121" s="1020"/>
      <c r="DD121" s="1020"/>
      <c r="DE121" s="1020"/>
      <c r="DF121" s="1021"/>
      <c r="DG121" s="925">
        <v>1547</v>
      </c>
      <c r="DH121" s="926"/>
      <c r="DI121" s="926"/>
      <c r="DJ121" s="926"/>
      <c r="DK121" s="926"/>
      <c r="DL121" s="926">
        <v>1446</v>
      </c>
      <c r="DM121" s="926"/>
      <c r="DN121" s="926"/>
      <c r="DO121" s="926"/>
      <c r="DP121" s="926"/>
      <c r="DQ121" s="926" t="s">
        <v>122</v>
      </c>
      <c r="DR121" s="926"/>
      <c r="DS121" s="926"/>
      <c r="DT121" s="926"/>
      <c r="DU121" s="926"/>
      <c r="DV121" s="927" t="s">
        <v>122</v>
      </c>
      <c r="DW121" s="927"/>
      <c r="DX121" s="927"/>
      <c r="DY121" s="927"/>
      <c r="DZ121" s="928"/>
    </row>
    <row r="122" spans="1:130" s="230" customFormat="1" ht="26.25" customHeight="1">
      <c r="A122" s="1057"/>
      <c r="B122" s="949"/>
      <c r="C122" s="922" t="s">
        <v>432</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122</v>
      </c>
      <c r="AB122" s="959"/>
      <c r="AC122" s="959"/>
      <c r="AD122" s="959"/>
      <c r="AE122" s="960"/>
      <c r="AF122" s="961" t="s">
        <v>122</v>
      </c>
      <c r="AG122" s="959"/>
      <c r="AH122" s="959"/>
      <c r="AI122" s="959"/>
      <c r="AJ122" s="960"/>
      <c r="AK122" s="961" t="s">
        <v>122</v>
      </c>
      <c r="AL122" s="959"/>
      <c r="AM122" s="959"/>
      <c r="AN122" s="959"/>
      <c r="AO122" s="960"/>
      <c r="AP122" s="962" t="s">
        <v>122</v>
      </c>
      <c r="AQ122" s="963"/>
      <c r="AR122" s="963"/>
      <c r="AS122" s="963"/>
      <c r="AT122" s="964"/>
      <c r="AU122" s="994"/>
      <c r="AV122" s="995"/>
      <c r="AW122" s="995"/>
      <c r="AX122" s="995"/>
      <c r="AY122" s="996"/>
      <c r="AZ122" s="973" t="s">
        <v>451</v>
      </c>
      <c r="BA122" s="965"/>
      <c r="BB122" s="965"/>
      <c r="BC122" s="965"/>
      <c r="BD122" s="965"/>
      <c r="BE122" s="965"/>
      <c r="BF122" s="965"/>
      <c r="BG122" s="965"/>
      <c r="BH122" s="965"/>
      <c r="BI122" s="965"/>
      <c r="BJ122" s="965"/>
      <c r="BK122" s="965"/>
      <c r="BL122" s="965"/>
      <c r="BM122" s="965"/>
      <c r="BN122" s="965"/>
      <c r="BO122" s="965"/>
      <c r="BP122" s="966"/>
      <c r="BQ122" s="999">
        <v>11331638</v>
      </c>
      <c r="BR122" s="1000"/>
      <c r="BS122" s="1000"/>
      <c r="BT122" s="1000"/>
      <c r="BU122" s="1000"/>
      <c r="BV122" s="1000">
        <v>10972986</v>
      </c>
      <c r="BW122" s="1000"/>
      <c r="BX122" s="1000"/>
      <c r="BY122" s="1000"/>
      <c r="BZ122" s="1000"/>
      <c r="CA122" s="1000">
        <v>10780427</v>
      </c>
      <c r="CB122" s="1000"/>
      <c r="CC122" s="1000"/>
      <c r="CD122" s="1000"/>
      <c r="CE122" s="1000"/>
      <c r="CF122" s="1017">
        <v>252</v>
      </c>
      <c r="CG122" s="1018"/>
      <c r="CH122" s="1018"/>
      <c r="CI122" s="1018"/>
      <c r="CJ122" s="1018"/>
      <c r="CK122" s="1009"/>
      <c r="CL122" s="1010"/>
      <c r="CM122" s="1010"/>
      <c r="CN122" s="1010"/>
      <c r="CO122" s="1011"/>
      <c r="CP122" s="1019"/>
      <c r="CQ122" s="1020"/>
      <c r="CR122" s="1020"/>
      <c r="CS122" s="1020"/>
      <c r="CT122" s="1020"/>
      <c r="CU122" s="1020"/>
      <c r="CV122" s="1020"/>
      <c r="CW122" s="1020"/>
      <c r="CX122" s="1020"/>
      <c r="CY122" s="1020"/>
      <c r="CZ122" s="1020"/>
      <c r="DA122" s="1020"/>
      <c r="DB122" s="1020"/>
      <c r="DC122" s="1020"/>
      <c r="DD122" s="1020"/>
      <c r="DE122" s="1020"/>
      <c r="DF122" s="1021"/>
      <c r="DG122" s="925"/>
      <c r="DH122" s="926"/>
      <c r="DI122" s="926"/>
      <c r="DJ122" s="926"/>
      <c r="DK122" s="926"/>
      <c r="DL122" s="926"/>
      <c r="DM122" s="926"/>
      <c r="DN122" s="926"/>
      <c r="DO122" s="926"/>
      <c r="DP122" s="926"/>
      <c r="DQ122" s="926"/>
      <c r="DR122" s="926"/>
      <c r="DS122" s="926"/>
      <c r="DT122" s="926"/>
      <c r="DU122" s="926"/>
      <c r="DV122" s="927"/>
      <c r="DW122" s="927"/>
      <c r="DX122" s="927"/>
      <c r="DY122" s="927"/>
      <c r="DZ122" s="928"/>
    </row>
    <row r="123" spans="1:130" s="230" customFormat="1" ht="26.25" customHeight="1">
      <c r="A123" s="1057"/>
      <c r="B123" s="949"/>
      <c r="C123" s="922" t="s">
        <v>438</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t="s">
        <v>122</v>
      </c>
      <c r="AB123" s="959"/>
      <c r="AC123" s="959"/>
      <c r="AD123" s="959"/>
      <c r="AE123" s="960"/>
      <c r="AF123" s="961" t="s">
        <v>122</v>
      </c>
      <c r="AG123" s="959"/>
      <c r="AH123" s="959"/>
      <c r="AI123" s="959"/>
      <c r="AJ123" s="960"/>
      <c r="AK123" s="961" t="s">
        <v>122</v>
      </c>
      <c r="AL123" s="959"/>
      <c r="AM123" s="959"/>
      <c r="AN123" s="959"/>
      <c r="AO123" s="960"/>
      <c r="AP123" s="962" t="s">
        <v>122</v>
      </c>
      <c r="AQ123" s="963"/>
      <c r="AR123" s="963"/>
      <c r="AS123" s="963"/>
      <c r="AT123" s="964"/>
      <c r="AU123" s="997"/>
      <c r="AV123" s="998"/>
      <c r="AW123" s="998"/>
      <c r="AX123" s="998"/>
      <c r="AY123" s="998"/>
      <c r="AZ123" s="251" t="s">
        <v>178</v>
      </c>
      <c r="BA123" s="251"/>
      <c r="BB123" s="251"/>
      <c r="BC123" s="251"/>
      <c r="BD123" s="251"/>
      <c r="BE123" s="251"/>
      <c r="BF123" s="251"/>
      <c r="BG123" s="251"/>
      <c r="BH123" s="251"/>
      <c r="BI123" s="251"/>
      <c r="BJ123" s="251"/>
      <c r="BK123" s="251"/>
      <c r="BL123" s="251"/>
      <c r="BM123" s="251"/>
      <c r="BN123" s="251"/>
      <c r="BO123" s="977" t="s">
        <v>452</v>
      </c>
      <c r="BP123" s="1005"/>
      <c r="BQ123" s="1063">
        <v>22650166</v>
      </c>
      <c r="BR123" s="1064"/>
      <c r="BS123" s="1064"/>
      <c r="BT123" s="1064"/>
      <c r="BU123" s="1064"/>
      <c r="BV123" s="1064">
        <v>22656013</v>
      </c>
      <c r="BW123" s="1064"/>
      <c r="BX123" s="1064"/>
      <c r="BY123" s="1064"/>
      <c r="BZ123" s="1064"/>
      <c r="CA123" s="1064">
        <v>22998401</v>
      </c>
      <c r="CB123" s="1064"/>
      <c r="CC123" s="1064"/>
      <c r="CD123" s="1064"/>
      <c r="CE123" s="1064"/>
      <c r="CF123" s="1001"/>
      <c r="CG123" s="1002"/>
      <c r="CH123" s="1002"/>
      <c r="CI123" s="1002"/>
      <c r="CJ123" s="1003"/>
      <c r="CK123" s="1009"/>
      <c r="CL123" s="1010"/>
      <c r="CM123" s="1010"/>
      <c r="CN123" s="1010"/>
      <c r="CO123" s="1011"/>
      <c r="CP123" s="1019"/>
      <c r="CQ123" s="1020"/>
      <c r="CR123" s="1020"/>
      <c r="CS123" s="1020"/>
      <c r="CT123" s="1020"/>
      <c r="CU123" s="1020"/>
      <c r="CV123" s="1020"/>
      <c r="CW123" s="1020"/>
      <c r="CX123" s="1020"/>
      <c r="CY123" s="1020"/>
      <c r="CZ123" s="1020"/>
      <c r="DA123" s="1020"/>
      <c r="DB123" s="1020"/>
      <c r="DC123" s="1020"/>
      <c r="DD123" s="1020"/>
      <c r="DE123" s="1020"/>
      <c r="DF123" s="1021"/>
      <c r="DG123" s="958"/>
      <c r="DH123" s="959"/>
      <c r="DI123" s="959"/>
      <c r="DJ123" s="959"/>
      <c r="DK123" s="960"/>
      <c r="DL123" s="961"/>
      <c r="DM123" s="959"/>
      <c r="DN123" s="959"/>
      <c r="DO123" s="959"/>
      <c r="DP123" s="960"/>
      <c r="DQ123" s="961"/>
      <c r="DR123" s="959"/>
      <c r="DS123" s="959"/>
      <c r="DT123" s="959"/>
      <c r="DU123" s="960"/>
      <c r="DV123" s="962"/>
      <c r="DW123" s="963"/>
      <c r="DX123" s="963"/>
      <c r="DY123" s="963"/>
      <c r="DZ123" s="964"/>
    </row>
    <row r="124" spans="1:130" s="230" customFormat="1" ht="26.25" customHeight="1" thickBot="1">
      <c r="A124" s="1057"/>
      <c r="B124" s="949"/>
      <c r="C124" s="922" t="s">
        <v>441</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122</v>
      </c>
      <c r="AB124" s="959"/>
      <c r="AC124" s="959"/>
      <c r="AD124" s="959"/>
      <c r="AE124" s="960"/>
      <c r="AF124" s="961" t="s">
        <v>122</v>
      </c>
      <c r="AG124" s="959"/>
      <c r="AH124" s="959"/>
      <c r="AI124" s="959"/>
      <c r="AJ124" s="960"/>
      <c r="AK124" s="961" t="s">
        <v>122</v>
      </c>
      <c r="AL124" s="959"/>
      <c r="AM124" s="959"/>
      <c r="AN124" s="959"/>
      <c r="AO124" s="960"/>
      <c r="AP124" s="962" t="s">
        <v>122</v>
      </c>
      <c r="AQ124" s="963"/>
      <c r="AR124" s="963"/>
      <c r="AS124" s="963"/>
      <c r="AT124" s="964"/>
      <c r="AU124" s="1059" t="s">
        <v>453</v>
      </c>
      <c r="AV124" s="1060"/>
      <c r="AW124" s="1060"/>
      <c r="AX124" s="1060"/>
      <c r="AY124" s="1060"/>
      <c r="AZ124" s="1060"/>
      <c r="BA124" s="1060"/>
      <c r="BB124" s="1060"/>
      <c r="BC124" s="1060"/>
      <c r="BD124" s="1060"/>
      <c r="BE124" s="1060"/>
      <c r="BF124" s="1060"/>
      <c r="BG124" s="1060"/>
      <c r="BH124" s="1060"/>
      <c r="BI124" s="1060"/>
      <c r="BJ124" s="1060"/>
      <c r="BK124" s="1060"/>
      <c r="BL124" s="1060"/>
      <c r="BM124" s="1060"/>
      <c r="BN124" s="1060"/>
      <c r="BO124" s="1060"/>
      <c r="BP124" s="1061"/>
      <c r="BQ124" s="1062" t="s">
        <v>122</v>
      </c>
      <c r="BR124" s="1027"/>
      <c r="BS124" s="1027"/>
      <c r="BT124" s="1027"/>
      <c r="BU124" s="1027"/>
      <c r="BV124" s="1027" t="s">
        <v>122</v>
      </c>
      <c r="BW124" s="1027"/>
      <c r="BX124" s="1027"/>
      <c r="BY124" s="1027"/>
      <c r="BZ124" s="1027"/>
      <c r="CA124" s="1027" t="s">
        <v>122</v>
      </c>
      <c r="CB124" s="1027"/>
      <c r="CC124" s="1027"/>
      <c r="CD124" s="1027"/>
      <c r="CE124" s="1027"/>
      <c r="CF124" s="1028"/>
      <c r="CG124" s="1029"/>
      <c r="CH124" s="1029"/>
      <c r="CI124" s="1029"/>
      <c r="CJ124" s="1030"/>
      <c r="CK124" s="1012"/>
      <c r="CL124" s="1012"/>
      <c r="CM124" s="1012"/>
      <c r="CN124" s="1012"/>
      <c r="CO124" s="1013"/>
      <c r="CP124" s="1019" t="s">
        <v>454</v>
      </c>
      <c r="CQ124" s="1020"/>
      <c r="CR124" s="1020"/>
      <c r="CS124" s="1020"/>
      <c r="CT124" s="1020"/>
      <c r="CU124" s="1020"/>
      <c r="CV124" s="1020"/>
      <c r="CW124" s="1020"/>
      <c r="CX124" s="1020"/>
      <c r="CY124" s="1020"/>
      <c r="CZ124" s="1020"/>
      <c r="DA124" s="1020"/>
      <c r="DB124" s="1020"/>
      <c r="DC124" s="1020"/>
      <c r="DD124" s="1020"/>
      <c r="DE124" s="1020"/>
      <c r="DF124" s="1021"/>
      <c r="DG124" s="1004" t="s">
        <v>122</v>
      </c>
      <c r="DH124" s="986"/>
      <c r="DI124" s="986"/>
      <c r="DJ124" s="986"/>
      <c r="DK124" s="987"/>
      <c r="DL124" s="985" t="s">
        <v>122</v>
      </c>
      <c r="DM124" s="986"/>
      <c r="DN124" s="986"/>
      <c r="DO124" s="986"/>
      <c r="DP124" s="987"/>
      <c r="DQ124" s="985" t="s">
        <v>122</v>
      </c>
      <c r="DR124" s="986"/>
      <c r="DS124" s="986"/>
      <c r="DT124" s="986"/>
      <c r="DU124" s="987"/>
      <c r="DV124" s="988" t="s">
        <v>122</v>
      </c>
      <c r="DW124" s="989"/>
      <c r="DX124" s="989"/>
      <c r="DY124" s="989"/>
      <c r="DZ124" s="990"/>
    </row>
    <row r="125" spans="1:130" s="230" customFormat="1" ht="26.25" customHeight="1">
      <c r="A125" s="1057"/>
      <c r="B125" s="949"/>
      <c r="C125" s="922" t="s">
        <v>443</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122</v>
      </c>
      <c r="AB125" s="959"/>
      <c r="AC125" s="959"/>
      <c r="AD125" s="959"/>
      <c r="AE125" s="960"/>
      <c r="AF125" s="961" t="s">
        <v>122</v>
      </c>
      <c r="AG125" s="959"/>
      <c r="AH125" s="959"/>
      <c r="AI125" s="959"/>
      <c r="AJ125" s="960"/>
      <c r="AK125" s="961" t="s">
        <v>122</v>
      </c>
      <c r="AL125" s="959"/>
      <c r="AM125" s="959"/>
      <c r="AN125" s="959"/>
      <c r="AO125" s="960"/>
      <c r="AP125" s="962" t="s">
        <v>122</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455</v>
      </c>
      <c r="CL125" s="1007"/>
      <c r="CM125" s="1007"/>
      <c r="CN125" s="1007"/>
      <c r="CO125" s="1008"/>
      <c r="CP125" s="929" t="s">
        <v>456</v>
      </c>
      <c r="CQ125" s="897"/>
      <c r="CR125" s="897"/>
      <c r="CS125" s="897"/>
      <c r="CT125" s="897"/>
      <c r="CU125" s="897"/>
      <c r="CV125" s="897"/>
      <c r="CW125" s="897"/>
      <c r="CX125" s="897"/>
      <c r="CY125" s="897"/>
      <c r="CZ125" s="897"/>
      <c r="DA125" s="897"/>
      <c r="DB125" s="897"/>
      <c r="DC125" s="897"/>
      <c r="DD125" s="897"/>
      <c r="DE125" s="897"/>
      <c r="DF125" s="898"/>
      <c r="DG125" s="930" t="s">
        <v>122</v>
      </c>
      <c r="DH125" s="931"/>
      <c r="DI125" s="931"/>
      <c r="DJ125" s="931"/>
      <c r="DK125" s="931"/>
      <c r="DL125" s="931" t="s">
        <v>122</v>
      </c>
      <c r="DM125" s="931"/>
      <c r="DN125" s="931"/>
      <c r="DO125" s="931"/>
      <c r="DP125" s="931"/>
      <c r="DQ125" s="931" t="s">
        <v>122</v>
      </c>
      <c r="DR125" s="931"/>
      <c r="DS125" s="931"/>
      <c r="DT125" s="931"/>
      <c r="DU125" s="931"/>
      <c r="DV125" s="932" t="s">
        <v>122</v>
      </c>
      <c r="DW125" s="932"/>
      <c r="DX125" s="932"/>
      <c r="DY125" s="932"/>
      <c r="DZ125" s="933"/>
    </row>
    <row r="126" spans="1:130" s="230" customFormat="1" ht="26.25" customHeight="1" thickBot="1">
      <c r="A126" s="1057"/>
      <c r="B126" s="949"/>
      <c r="C126" s="922" t="s">
        <v>445</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t="s">
        <v>122</v>
      </c>
      <c r="AB126" s="959"/>
      <c r="AC126" s="959"/>
      <c r="AD126" s="959"/>
      <c r="AE126" s="960"/>
      <c r="AF126" s="961" t="s">
        <v>122</v>
      </c>
      <c r="AG126" s="959"/>
      <c r="AH126" s="959"/>
      <c r="AI126" s="959"/>
      <c r="AJ126" s="960"/>
      <c r="AK126" s="961" t="s">
        <v>122</v>
      </c>
      <c r="AL126" s="959"/>
      <c r="AM126" s="959"/>
      <c r="AN126" s="959"/>
      <c r="AO126" s="960"/>
      <c r="AP126" s="962" t="s">
        <v>122</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457</v>
      </c>
      <c r="CQ126" s="923"/>
      <c r="CR126" s="923"/>
      <c r="CS126" s="923"/>
      <c r="CT126" s="923"/>
      <c r="CU126" s="923"/>
      <c r="CV126" s="923"/>
      <c r="CW126" s="923"/>
      <c r="CX126" s="923"/>
      <c r="CY126" s="923"/>
      <c r="CZ126" s="923"/>
      <c r="DA126" s="923"/>
      <c r="DB126" s="923"/>
      <c r="DC126" s="923"/>
      <c r="DD126" s="923"/>
      <c r="DE126" s="923"/>
      <c r="DF126" s="924"/>
      <c r="DG126" s="925" t="s">
        <v>122</v>
      </c>
      <c r="DH126" s="926"/>
      <c r="DI126" s="926"/>
      <c r="DJ126" s="926"/>
      <c r="DK126" s="926"/>
      <c r="DL126" s="926" t="s">
        <v>122</v>
      </c>
      <c r="DM126" s="926"/>
      <c r="DN126" s="926"/>
      <c r="DO126" s="926"/>
      <c r="DP126" s="926"/>
      <c r="DQ126" s="926" t="s">
        <v>122</v>
      </c>
      <c r="DR126" s="926"/>
      <c r="DS126" s="926"/>
      <c r="DT126" s="926"/>
      <c r="DU126" s="926"/>
      <c r="DV126" s="927" t="s">
        <v>122</v>
      </c>
      <c r="DW126" s="927"/>
      <c r="DX126" s="927"/>
      <c r="DY126" s="927"/>
      <c r="DZ126" s="928"/>
    </row>
    <row r="127" spans="1:130" s="230" customFormat="1" ht="26.25" customHeight="1">
      <c r="A127" s="1058"/>
      <c r="B127" s="951"/>
      <c r="C127" s="973" t="s">
        <v>458</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t="s">
        <v>122</v>
      </c>
      <c r="AB127" s="959"/>
      <c r="AC127" s="959"/>
      <c r="AD127" s="959"/>
      <c r="AE127" s="960"/>
      <c r="AF127" s="961" t="s">
        <v>122</v>
      </c>
      <c r="AG127" s="959"/>
      <c r="AH127" s="959"/>
      <c r="AI127" s="959"/>
      <c r="AJ127" s="960"/>
      <c r="AK127" s="961" t="s">
        <v>122</v>
      </c>
      <c r="AL127" s="959"/>
      <c r="AM127" s="959"/>
      <c r="AN127" s="959"/>
      <c r="AO127" s="960"/>
      <c r="AP127" s="962" t="s">
        <v>122</v>
      </c>
      <c r="AQ127" s="963"/>
      <c r="AR127" s="963"/>
      <c r="AS127" s="963"/>
      <c r="AT127" s="964"/>
      <c r="AU127" s="232"/>
      <c r="AV127" s="232"/>
      <c r="AW127" s="232"/>
      <c r="AX127" s="1031" t="s">
        <v>459</v>
      </c>
      <c r="AY127" s="1032"/>
      <c r="AZ127" s="1032"/>
      <c r="BA127" s="1032"/>
      <c r="BB127" s="1032"/>
      <c r="BC127" s="1032"/>
      <c r="BD127" s="1032"/>
      <c r="BE127" s="1033"/>
      <c r="BF127" s="1034" t="s">
        <v>460</v>
      </c>
      <c r="BG127" s="1032"/>
      <c r="BH127" s="1032"/>
      <c r="BI127" s="1032"/>
      <c r="BJ127" s="1032"/>
      <c r="BK127" s="1032"/>
      <c r="BL127" s="1033"/>
      <c r="BM127" s="1034" t="s">
        <v>461</v>
      </c>
      <c r="BN127" s="1032"/>
      <c r="BO127" s="1032"/>
      <c r="BP127" s="1032"/>
      <c r="BQ127" s="1032"/>
      <c r="BR127" s="1032"/>
      <c r="BS127" s="1033"/>
      <c r="BT127" s="1034" t="s">
        <v>462</v>
      </c>
      <c r="BU127" s="1032"/>
      <c r="BV127" s="1032"/>
      <c r="BW127" s="1032"/>
      <c r="BX127" s="1032"/>
      <c r="BY127" s="1032"/>
      <c r="BZ127" s="1055"/>
      <c r="CA127" s="232"/>
      <c r="CB127" s="232"/>
      <c r="CC127" s="232"/>
      <c r="CD127" s="255"/>
      <c r="CE127" s="255"/>
      <c r="CF127" s="255"/>
      <c r="CG127" s="232"/>
      <c r="CH127" s="232"/>
      <c r="CI127" s="232"/>
      <c r="CJ127" s="254"/>
      <c r="CK127" s="1023"/>
      <c r="CL127" s="1010"/>
      <c r="CM127" s="1010"/>
      <c r="CN127" s="1010"/>
      <c r="CO127" s="1011"/>
      <c r="CP127" s="922" t="s">
        <v>463</v>
      </c>
      <c r="CQ127" s="923"/>
      <c r="CR127" s="923"/>
      <c r="CS127" s="923"/>
      <c r="CT127" s="923"/>
      <c r="CU127" s="923"/>
      <c r="CV127" s="923"/>
      <c r="CW127" s="923"/>
      <c r="CX127" s="923"/>
      <c r="CY127" s="923"/>
      <c r="CZ127" s="923"/>
      <c r="DA127" s="923"/>
      <c r="DB127" s="923"/>
      <c r="DC127" s="923"/>
      <c r="DD127" s="923"/>
      <c r="DE127" s="923"/>
      <c r="DF127" s="924"/>
      <c r="DG127" s="925">
        <v>825228</v>
      </c>
      <c r="DH127" s="926"/>
      <c r="DI127" s="926"/>
      <c r="DJ127" s="926"/>
      <c r="DK127" s="926"/>
      <c r="DL127" s="926">
        <v>1093223</v>
      </c>
      <c r="DM127" s="926"/>
      <c r="DN127" s="926"/>
      <c r="DO127" s="926"/>
      <c r="DP127" s="926"/>
      <c r="DQ127" s="926">
        <v>1392339</v>
      </c>
      <c r="DR127" s="926"/>
      <c r="DS127" s="926"/>
      <c r="DT127" s="926"/>
      <c r="DU127" s="926"/>
      <c r="DV127" s="927">
        <v>32.5</v>
      </c>
      <c r="DW127" s="927"/>
      <c r="DX127" s="927"/>
      <c r="DY127" s="927"/>
      <c r="DZ127" s="928"/>
    </row>
    <row r="128" spans="1:130" s="230" customFormat="1" ht="26.25" customHeight="1" thickBot="1">
      <c r="A128" s="1041" t="s">
        <v>464</v>
      </c>
      <c r="B128" s="1042"/>
      <c r="C128" s="1042"/>
      <c r="D128" s="1042"/>
      <c r="E128" s="1042"/>
      <c r="F128" s="1042"/>
      <c r="G128" s="1042"/>
      <c r="H128" s="1042"/>
      <c r="I128" s="1042"/>
      <c r="J128" s="1042"/>
      <c r="K128" s="1042"/>
      <c r="L128" s="1042"/>
      <c r="M128" s="1042"/>
      <c r="N128" s="1042"/>
      <c r="O128" s="1042"/>
      <c r="P128" s="1042"/>
      <c r="Q128" s="1042"/>
      <c r="R128" s="1042"/>
      <c r="S128" s="1042"/>
      <c r="T128" s="1042"/>
      <c r="U128" s="1042"/>
      <c r="V128" s="1042"/>
      <c r="W128" s="1043" t="s">
        <v>465</v>
      </c>
      <c r="X128" s="1043"/>
      <c r="Y128" s="1043"/>
      <c r="Z128" s="1044"/>
      <c r="AA128" s="1045">
        <v>125777</v>
      </c>
      <c r="AB128" s="1046"/>
      <c r="AC128" s="1046"/>
      <c r="AD128" s="1046"/>
      <c r="AE128" s="1047"/>
      <c r="AF128" s="1048">
        <v>167202</v>
      </c>
      <c r="AG128" s="1046"/>
      <c r="AH128" s="1046"/>
      <c r="AI128" s="1046"/>
      <c r="AJ128" s="1047"/>
      <c r="AK128" s="1048">
        <v>217092</v>
      </c>
      <c r="AL128" s="1046"/>
      <c r="AM128" s="1046"/>
      <c r="AN128" s="1046"/>
      <c r="AO128" s="1047"/>
      <c r="AP128" s="1049"/>
      <c r="AQ128" s="1050"/>
      <c r="AR128" s="1050"/>
      <c r="AS128" s="1050"/>
      <c r="AT128" s="1051"/>
      <c r="AU128" s="232"/>
      <c r="AV128" s="232"/>
      <c r="AW128" s="232"/>
      <c r="AX128" s="896" t="s">
        <v>466</v>
      </c>
      <c r="AY128" s="897"/>
      <c r="AZ128" s="897"/>
      <c r="BA128" s="897"/>
      <c r="BB128" s="897"/>
      <c r="BC128" s="897"/>
      <c r="BD128" s="897"/>
      <c r="BE128" s="898"/>
      <c r="BF128" s="1052" t="s">
        <v>122</v>
      </c>
      <c r="BG128" s="1053"/>
      <c r="BH128" s="1053"/>
      <c r="BI128" s="1053"/>
      <c r="BJ128" s="1053"/>
      <c r="BK128" s="1053"/>
      <c r="BL128" s="1054"/>
      <c r="BM128" s="1052">
        <v>14.88</v>
      </c>
      <c r="BN128" s="1053"/>
      <c r="BO128" s="1053"/>
      <c r="BP128" s="1053"/>
      <c r="BQ128" s="1053"/>
      <c r="BR128" s="1053"/>
      <c r="BS128" s="1054"/>
      <c r="BT128" s="1052">
        <v>20</v>
      </c>
      <c r="BU128" s="1053"/>
      <c r="BV128" s="1053"/>
      <c r="BW128" s="1053"/>
      <c r="BX128" s="1053"/>
      <c r="BY128" s="1053"/>
      <c r="BZ128" s="1076"/>
      <c r="CA128" s="255"/>
      <c r="CB128" s="255"/>
      <c r="CC128" s="255"/>
      <c r="CD128" s="255"/>
      <c r="CE128" s="255"/>
      <c r="CF128" s="255"/>
      <c r="CG128" s="232"/>
      <c r="CH128" s="232"/>
      <c r="CI128" s="232"/>
      <c r="CJ128" s="254"/>
      <c r="CK128" s="1024"/>
      <c r="CL128" s="1025"/>
      <c r="CM128" s="1025"/>
      <c r="CN128" s="1025"/>
      <c r="CO128" s="1026"/>
      <c r="CP128" s="1035" t="s">
        <v>467</v>
      </c>
      <c r="CQ128" s="726"/>
      <c r="CR128" s="726"/>
      <c r="CS128" s="726"/>
      <c r="CT128" s="726"/>
      <c r="CU128" s="726"/>
      <c r="CV128" s="726"/>
      <c r="CW128" s="726"/>
      <c r="CX128" s="726"/>
      <c r="CY128" s="726"/>
      <c r="CZ128" s="726"/>
      <c r="DA128" s="726"/>
      <c r="DB128" s="726"/>
      <c r="DC128" s="726"/>
      <c r="DD128" s="726"/>
      <c r="DE128" s="726"/>
      <c r="DF128" s="1036"/>
      <c r="DG128" s="1037" t="s">
        <v>122</v>
      </c>
      <c r="DH128" s="1038"/>
      <c r="DI128" s="1038"/>
      <c r="DJ128" s="1038"/>
      <c r="DK128" s="1038"/>
      <c r="DL128" s="1038" t="s">
        <v>122</v>
      </c>
      <c r="DM128" s="1038"/>
      <c r="DN128" s="1038"/>
      <c r="DO128" s="1038"/>
      <c r="DP128" s="1038"/>
      <c r="DQ128" s="1038" t="s">
        <v>122</v>
      </c>
      <c r="DR128" s="1038"/>
      <c r="DS128" s="1038"/>
      <c r="DT128" s="1038"/>
      <c r="DU128" s="1038"/>
      <c r="DV128" s="1039" t="s">
        <v>122</v>
      </c>
      <c r="DW128" s="1039"/>
      <c r="DX128" s="1039"/>
      <c r="DY128" s="1039"/>
      <c r="DZ128" s="1040"/>
    </row>
    <row r="129" spans="1:131" s="230" customFormat="1" ht="26.25" customHeight="1">
      <c r="A129" s="934" t="s">
        <v>102</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468</v>
      </c>
      <c r="X129" s="1071"/>
      <c r="Y129" s="1071"/>
      <c r="Z129" s="1072"/>
      <c r="AA129" s="958">
        <v>5108807</v>
      </c>
      <c r="AB129" s="959"/>
      <c r="AC129" s="959"/>
      <c r="AD129" s="959"/>
      <c r="AE129" s="960"/>
      <c r="AF129" s="961">
        <v>4998696</v>
      </c>
      <c r="AG129" s="959"/>
      <c r="AH129" s="959"/>
      <c r="AI129" s="959"/>
      <c r="AJ129" s="960"/>
      <c r="AK129" s="961">
        <v>5180616</v>
      </c>
      <c r="AL129" s="959"/>
      <c r="AM129" s="959"/>
      <c r="AN129" s="959"/>
      <c r="AO129" s="960"/>
      <c r="AP129" s="1073"/>
      <c r="AQ129" s="1074"/>
      <c r="AR129" s="1074"/>
      <c r="AS129" s="1074"/>
      <c r="AT129" s="1075"/>
      <c r="AU129" s="233"/>
      <c r="AV129" s="233"/>
      <c r="AW129" s="233"/>
      <c r="AX129" s="1065" t="s">
        <v>469</v>
      </c>
      <c r="AY129" s="923"/>
      <c r="AZ129" s="923"/>
      <c r="BA129" s="923"/>
      <c r="BB129" s="923"/>
      <c r="BC129" s="923"/>
      <c r="BD129" s="923"/>
      <c r="BE129" s="924"/>
      <c r="BF129" s="1066" t="s">
        <v>122</v>
      </c>
      <c r="BG129" s="1067"/>
      <c r="BH129" s="1067"/>
      <c r="BI129" s="1067"/>
      <c r="BJ129" s="1067"/>
      <c r="BK129" s="1067"/>
      <c r="BL129" s="1068"/>
      <c r="BM129" s="1066">
        <v>19.88</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c r="A130" s="934" t="s">
        <v>470</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471</v>
      </c>
      <c r="X130" s="1071"/>
      <c r="Y130" s="1071"/>
      <c r="Z130" s="1072"/>
      <c r="AA130" s="958">
        <v>805229</v>
      </c>
      <c r="AB130" s="959"/>
      <c r="AC130" s="959"/>
      <c r="AD130" s="959"/>
      <c r="AE130" s="960"/>
      <c r="AF130" s="961">
        <v>836924</v>
      </c>
      <c r="AG130" s="959"/>
      <c r="AH130" s="959"/>
      <c r="AI130" s="959"/>
      <c r="AJ130" s="960"/>
      <c r="AK130" s="961">
        <v>903041</v>
      </c>
      <c r="AL130" s="959"/>
      <c r="AM130" s="959"/>
      <c r="AN130" s="959"/>
      <c r="AO130" s="960"/>
      <c r="AP130" s="1073"/>
      <c r="AQ130" s="1074"/>
      <c r="AR130" s="1074"/>
      <c r="AS130" s="1074"/>
      <c r="AT130" s="1075"/>
      <c r="AU130" s="233"/>
      <c r="AV130" s="233"/>
      <c r="AW130" s="233"/>
      <c r="AX130" s="1065" t="s">
        <v>472</v>
      </c>
      <c r="AY130" s="923"/>
      <c r="AZ130" s="923"/>
      <c r="BA130" s="923"/>
      <c r="BB130" s="923"/>
      <c r="BC130" s="923"/>
      <c r="BD130" s="923"/>
      <c r="BE130" s="924"/>
      <c r="BF130" s="1101">
        <v>7.7</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473</v>
      </c>
      <c r="X131" s="1108"/>
      <c r="Y131" s="1108"/>
      <c r="Z131" s="1109"/>
      <c r="AA131" s="1004">
        <v>4303578</v>
      </c>
      <c r="AB131" s="986"/>
      <c r="AC131" s="986"/>
      <c r="AD131" s="986"/>
      <c r="AE131" s="987"/>
      <c r="AF131" s="985">
        <v>4161772</v>
      </c>
      <c r="AG131" s="986"/>
      <c r="AH131" s="986"/>
      <c r="AI131" s="986"/>
      <c r="AJ131" s="987"/>
      <c r="AK131" s="985">
        <v>4277575</v>
      </c>
      <c r="AL131" s="986"/>
      <c r="AM131" s="986"/>
      <c r="AN131" s="986"/>
      <c r="AO131" s="987"/>
      <c r="AP131" s="1110"/>
      <c r="AQ131" s="1111"/>
      <c r="AR131" s="1111"/>
      <c r="AS131" s="1111"/>
      <c r="AT131" s="1112"/>
      <c r="AU131" s="233"/>
      <c r="AV131" s="233"/>
      <c r="AW131" s="233"/>
      <c r="AX131" s="1083" t="s">
        <v>474</v>
      </c>
      <c r="AY131" s="726"/>
      <c r="AZ131" s="726"/>
      <c r="BA131" s="726"/>
      <c r="BB131" s="726"/>
      <c r="BC131" s="726"/>
      <c r="BD131" s="726"/>
      <c r="BE131" s="1036"/>
      <c r="BF131" s="1084" t="s">
        <v>122</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c r="A132" s="1090" t="s">
        <v>475</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476</v>
      </c>
      <c r="W132" s="1094"/>
      <c r="X132" s="1094"/>
      <c r="Y132" s="1094"/>
      <c r="Z132" s="1095"/>
      <c r="AA132" s="1096">
        <v>7.7673972679999999</v>
      </c>
      <c r="AB132" s="1097"/>
      <c r="AC132" s="1097"/>
      <c r="AD132" s="1097"/>
      <c r="AE132" s="1098"/>
      <c r="AF132" s="1099">
        <v>8.0084877310000007</v>
      </c>
      <c r="AG132" s="1097"/>
      <c r="AH132" s="1097"/>
      <c r="AI132" s="1097"/>
      <c r="AJ132" s="1098"/>
      <c r="AK132" s="1099">
        <v>7.6106906370000003</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477</v>
      </c>
      <c r="W133" s="1077"/>
      <c r="X133" s="1077"/>
      <c r="Y133" s="1077"/>
      <c r="Z133" s="1078"/>
      <c r="AA133" s="1079">
        <v>8.4</v>
      </c>
      <c r="AB133" s="1080"/>
      <c r="AC133" s="1080"/>
      <c r="AD133" s="1080"/>
      <c r="AE133" s="1081"/>
      <c r="AF133" s="1079">
        <v>8.1999999999999993</v>
      </c>
      <c r="AG133" s="1080"/>
      <c r="AH133" s="1080"/>
      <c r="AI133" s="1080"/>
      <c r="AJ133" s="1081"/>
      <c r="AK133" s="1079">
        <v>7.7</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f0NGf3TjbloBX4MaXsMqmRH+HQGTi9HuQb58w70wDv9Iut0WAOBhD9Y0/rD6rUsoRBSlqZ/+LNm/Qp/RjwPZA==" saltValue="lozNblu5ubHaer/S9Mx2A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cols>
    <col min="1" max="120" width="2.75" style="260" customWidth="1"/>
    <col min="121" max="121" width="0" style="259" hidden="1" customWidth="1"/>
    <col min="122" max="16384" width="9" style="259" hidden="1"/>
  </cols>
  <sheetData>
    <row r="1" spans="1:120">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row r="3" spans="1:120"/>
    <row r="4" spans="1:120"/>
    <row r="5" spans="1:120"/>
    <row r="6" spans="1:120"/>
    <row r="7" spans="1:120"/>
    <row r="8" spans="1:120"/>
    <row r="9" spans="1:120"/>
    <row r="10" spans="1:120"/>
    <row r="11" spans="1:120"/>
    <row r="12" spans="1:120"/>
    <row r="13" spans="1:120"/>
    <row r="14" spans="1:120"/>
    <row r="15" spans="1:120"/>
    <row r="16" spans="1:120">
      <c r="DP16" s="259"/>
    </row>
    <row r="17" spans="119:120">
      <c r="DP17" s="259"/>
    </row>
    <row r="18" spans="119:120"/>
    <row r="19" spans="119:120"/>
    <row r="20" spans="119:120">
      <c r="DO20" s="259"/>
      <c r="DP20" s="259"/>
    </row>
    <row r="21" spans="119:120">
      <c r="DP21" s="259"/>
    </row>
    <row r="22" spans="119:120"/>
    <row r="23" spans="119:120">
      <c r="DO23" s="259"/>
      <c r="DP23" s="259"/>
    </row>
    <row r="24" spans="119:120">
      <c r="DP24" s="259"/>
    </row>
    <row r="25" spans="119:120">
      <c r="DP25" s="259"/>
    </row>
    <row r="26" spans="119:120">
      <c r="DO26" s="259"/>
      <c r="DP26" s="259"/>
    </row>
    <row r="27" spans="119:120"/>
    <row r="28" spans="119:120">
      <c r="DO28" s="259"/>
      <c r="DP28" s="259"/>
    </row>
    <row r="29" spans="119:120">
      <c r="DP29" s="259"/>
    </row>
    <row r="30" spans="119:120"/>
    <row r="31" spans="119:120">
      <c r="DO31" s="259"/>
      <c r="DP31" s="259"/>
    </row>
    <row r="32" spans="119:120"/>
    <row r="33" spans="98:120">
      <c r="DO33" s="259"/>
      <c r="DP33" s="259"/>
    </row>
    <row r="34" spans="98:120">
      <c r="DM34" s="259"/>
    </row>
    <row r="35" spans="98:120">
      <c r="CT35" s="259"/>
      <c r="CU35" s="259"/>
      <c r="CV35" s="259"/>
      <c r="CY35" s="259"/>
      <c r="CZ35" s="259"/>
      <c r="DA35" s="259"/>
      <c r="DD35" s="259"/>
      <c r="DE35" s="259"/>
      <c r="DF35" s="259"/>
      <c r="DI35" s="259"/>
      <c r="DJ35" s="259"/>
      <c r="DK35" s="259"/>
      <c r="DM35" s="259"/>
      <c r="DN35" s="259"/>
      <c r="DO35" s="259"/>
      <c r="DP35" s="259"/>
    </row>
    <row r="36" spans="98:120"/>
    <row r="37" spans="98:120">
      <c r="CW37" s="259"/>
      <c r="DB37" s="259"/>
      <c r="DG37" s="259"/>
      <c r="DL37" s="259"/>
      <c r="DP37" s="259"/>
    </row>
    <row r="38" spans="98:120">
      <c r="CT38" s="259"/>
      <c r="CU38" s="259"/>
      <c r="CV38" s="259"/>
      <c r="CW38" s="259"/>
      <c r="CY38" s="259"/>
      <c r="CZ38" s="259"/>
      <c r="DA38" s="259"/>
      <c r="DB38" s="259"/>
      <c r="DD38" s="259"/>
      <c r="DE38" s="259"/>
      <c r="DF38" s="259"/>
      <c r="DG38" s="259"/>
      <c r="DI38" s="259"/>
      <c r="DJ38" s="259"/>
      <c r="DK38" s="259"/>
      <c r="DL38" s="259"/>
      <c r="DN38" s="259"/>
      <c r="DO38" s="259"/>
      <c r="DP38" s="259"/>
    </row>
    <row r="39" spans="98:120"/>
    <row r="40" spans="98:120"/>
    <row r="41" spans="98:120"/>
    <row r="42" spans="98:120"/>
    <row r="43" spans="98:120"/>
    <row r="44" spans="98:120"/>
    <row r="45" spans="98:120"/>
    <row r="46" spans="98:120"/>
    <row r="47" spans="98:120"/>
    <row r="48" spans="98:120"/>
    <row r="49" spans="22:120">
      <c r="DN49" s="259"/>
      <c r="DO49" s="259"/>
      <c r="DP49" s="259"/>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59"/>
      <c r="CS63" s="259"/>
      <c r="CX63" s="259"/>
      <c r="DC63" s="259"/>
      <c r="DH63" s="259"/>
    </row>
    <row r="64" spans="22:120">
      <c r="V64" s="259"/>
    </row>
    <row r="65" spans="15:120">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c r="Q66" s="259"/>
      <c r="S66" s="259"/>
      <c r="U66" s="259"/>
      <c r="DM66" s="259"/>
    </row>
    <row r="67" spans="15:120">
      <c r="O67" s="259"/>
      <c r="P67" s="259"/>
      <c r="R67" s="259"/>
      <c r="T67" s="259"/>
      <c r="Y67" s="259"/>
      <c r="CT67" s="259"/>
      <c r="CV67" s="259"/>
      <c r="CW67" s="259"/>
      <c r="CY67" s="259"/>
      <c r="DA67" s="259"/>
      <c r="DB67" s="259"/>
      <c r="DD67" s="259"/>
      <c r="DF67" s="259"/>
      <c r="DG67" s="259"/>
      <c r="DI67" s="259"/>
      <c r="DK67" s="259"/>
      <c r="DL67" s="259"/>
      <c r="DN67" s="259"/>
      <c r="DO67" s="259"/>
      <c r="DP67" s="259"/>
    </row>
    <row r="68" spans="15:120"/>
    <row r="69" spans="15:120"/>
    <row r="70" spans="15:120"/>
    <row r="71" spans="15:120"/>
    <row r="72" spans="15:120">
      <c r="DP72" s="259"/>
    </row>
    <row r="73" spans="15:120">
      <c r="DP73" s="259"/>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59"/>
      <c r="CX96" s="259"/>
      <c r="DC96" s="259"/>
      <c r="DH96" s="259"/>
    </row>
    <row r="97" spans="24:120">
      <c r="CS97" s="259"/>
      <c r="CX97" s="259"/>
      <c r="DC97" s="259"/>
      <c r="DH97" s="259"/>
      <c r="DP97" s="260" t="s">
        <v>478</v>
      </c>
    </row>
    <row r="98" spans="24:120" hidden="1">
      <c r="CS98" s="259"/>
      <c r="CX98" s="259"/>
      <c r="DC98" s="259"/>
      <c r="DH98" s="259"/>
    </row>
    <row r="99" spans="24:120" hidden="1">
      <c r="CS99" s="259"/>
      <c r="CX99" s="259"/>
      <c r="DC99" s="259"/>
      <c r="DH99" s="259"/>
    </row>
    <row r="101" spans="24:120" ht="12" hidden="1" customHeight="1">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c r="CU102" s="259"/>
      <c r="CZ102" s="259"/>
      <c r="DE102" s="259"/>
      <c r="DJ102" s="259"/>
      <c r="DM102" s="259"/>
    </row>
    <row r="103" spans="24:120" hidden="1">
      <c r="CT103" s="259"/>
      <c r="CV103" s="259"/>
      <c r="CW103" s="259"/>
      <c r="CY103" s="259"/>
      <c r="DA103" s="259"/>
      <c r="DB103" s="259"/>
      <c r="DD103" s="259"/>
      <c r="DF103" s="259"/>
      <c r="DG103" s="259"/>
      <c r="DI103" s="259"/>
      <c r="DK103" s="259"/>
      <c r="DL103" s="259"/>
      <c r="DM103" s="259"/>
      <c r="DN103" s="259"/>
      <c r="DO103" s="259"/>
      <c r="DP103" s="259"/>
    </row>
    <row r="104" spans="24:120" hidden="1">
      <c r="CV104" s="259"/>
      <c r="CW104" s="259"/>
      <c r="DA104" s="259"/>
      <c r="DB104" s="259"/>
      <c r="DF104" s="259"/>
      <c r="DG104" s="259"/>
      <c r="DK104" s="259"/>
      <c r="DL104" s="259"/>
      <c r="DN104" s="259"/>
      <c r="DO104" s="259"/>
      <c r="DP104" s="259"/>
    </row>
    <row r="105" spans="24:120" ht="12.75" hidden="1" customHeight="1"/>
  </sheetData>
  <sheetProtection algorithmName="SHA-512" hashValue="VXN2GQJGqVvpeAOkQ0E3bdhS3PwVbJN9X8YUICpFEyg+H/vDIQTLr9IOimYvdkm3ZO4uataWFhUXxlC8IIYVQw==" saltValue="izhiRpIlf3bfyCP+QEBbO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cols>
    <col min="1" max="116" width="2.625" style="260" customWidth="1"/>
    <col min="117" max="16384" width="9" style="259" hidden="1"/>
  </cols>
  <sheetData>
    <row r="1" spans="2:116">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row r="3" spans="2:116"/>
    <row r="4" spans="2:116">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row r="7" spans="2:116"/>
    <row r="8" spans="2:116"/>
    <row r="9" spans="2:116"/>
    <row r="10" spans="2:116"/>
    <row r="11" spans="2:116"/>
    <row r="12" spans="2:116"/>
    <row r="13" spans="2:116"/>
    <row r="14" spans="2:116"/>
    <row r="15" spans="2:116"/>
    <row r="16" spans="2:116"/>
    <row r="17" spans="9:116"/>
    <row r="18" spans="9:116">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row r="20" spans="9:116"/>
    <row r="21" spans="9:116">
      <c r="DL21" s="259"/>
    </row>
    <row r="22" spans="9:116">
      <c r="DI22" s="259"/>
      <c r="DJ22" s="259"/>
      <c r="DK22" s="259"/>
      <c r="DL22" s="259"/>
    </row>
    <row r="23" spans="9:116">
      <c r="CY23" s="259"/>
      <c r="CZ23" s="259"/>
      <c r="DA23" s="259"/>
      <c r="DB23" s="259"/>
      <c r="DC23" s="259"/>
      <c r="DD23" s="259"/>
      <c r="DE23" s="259"/>
      <c r="DF23" s="259"/>
      <c r="DG23" s="259"/>
      <c r="DH23" s="259"/>
      <c r="DI23" s="259"/>
      <c r="DJ23" s="259"/>
      <c r="DK23" s="259"/>
      <c r="DL23" s="259"/>
    </row>
    <row r="24" spans="9:116"/>
    <row r="25" spans="9:116"/>
    <row r="26" spans="9:116"/>
    <row r="27" spans="9:116"/>
    <row r="28" spans="9:116"/>
    <row r="29" spans="9:116"/>
    <row r="30" spans="9:116"/>
    <row r="31" spans="9:116"/>
    <row r="32" spans="9:116"/>
    <row r="33" spans="15:116"/>
    <row r="34" spans="15:116"/>
    <row r="35" spans="15:116">
      <c r="CZ35" s="259"/>
      <c r="DA35" s="259"/>
      <c r="DB35" s="259"/>
      <c r="DC35" s="259"/>
      <c r="DD35" s="259"/>
      <c r="DE35" s="259"/>
      <c r="DF35" s="259"/>
      <c r="DG35" s="259"/>
      <c r="DH35" s="259"/>
      <c r="DI35" s="259"/>
      <c r="DJ35" s="259"/>
      <c r="DK35" s="259"/>
      <c r="DL35" s="259"/>
    </row>
    <row r="36" spans="15:116"/>
    <row r="37" spans="15:116">
      <c r="DL37" s="259"/>
    </row>
    <row r="38" spans="15:116">
      <c r="DI38" s="259"/>
      <c r="DJ38" s="259"/>
      <c r="DK38" s="259"/>
      <c r="DL38" s="259"/>
    </row>
    <row r="39" spans="15:116"/>
    <row r="40" spans="15:116"/>
    <row r="41" spans="15:116"/>
    <row r="42" spans="15:116"/>
    <row r="43" spans="15:116">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c r="DL44" s="259"/>
    </row>
    <row r="45" spans="15:116"/>
    <row r="46" spans="15:116">
      <c r="DA46" s="259"/>
      <c r="DB46" s="259"/>
      <c r="DC46" s="259"/>
      <c r="DD46" s="259"/>
      <c r="DE46" s="259"/>
      <c r="DF46" s="259"/>
      <c r="DG46" s="259"/>
      <c r="DH46" s="259"/>
      <c r="DI46" s="259"/>
      <c r="DJ46" s="259"/>
      <c r="DK46" s="259"/>
      <c r="DL46" s="259"/>
    </row>
    <row r="47" spans="15:116"/>
    <row r="48" spans="15:116"/>
    <row r="49" spans="104:116"/>
    <row r="50" spans="104:116">
      <c r="CZ50" s="259"/>
      <c r="DA50" s="259"/>
      <c r="DB50" s="259"/>
      <c r="DC50" s="259"/>
      <c r="DD50" s="259"/>
      <c r="DE50" s="259"/>
      <c r="DF50" s="259"/>
      <c r="DG50" s="259"/>
      <c r="DH50" s="259"/>
      <c r="DI50" s="259"/>
      <c r="DJ50" s="259"/>
      <c r="DK50" s="259"/>
      <c r="DL50" s="259"/>
    </row>
    <row r="51" spans="104:116"/>
    <row r="52" spans="104:116"/>
    <row r="53" spans="104:116">
      <c r="DL53" s="259"/>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59"/>
      <c r="DD67" s="259"/>
      <c r="DE67" s="259"/>
      <c r="DF67" s="259"/>
      <c r="DG67" s="259"/>
      <c r="DH67" s="259"/>
      <c r="DI67" s="259"/>
      <c r="DJ67" s="259"/>
      <c r="DK67" s="259"/>
      <c r="DL67" s="259"/>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QDJRninjHl084themKq3IJrnKB+4idFdK/LY49loY9TjdmrhnCqleSIsipQgrC6nUC7/u2a7+g1E9ba5UMUTaQ==" saltValue="5MUZmixWNk90U7/0OF35q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c r="AS1" s="262"/>
      <c r="AT1" s="262"/>
    </row>
    <row r="2" spans="1:46">
      <c r="AS2" s="262"/>
      <c r="AT2" s="262"/>
    </row>
    <row r="3" spans="1:46">
      <c r="AS3" s="262"/>
      <c r="AT3" s="262"/>
    </row>
    <row r="4" spans="1:46">
      <c r="AS4" s="262"/>
      <c r="AT4" s="262"/>
    </row>
    <row r="5" spans="1:46" ht="17.25">
      <c r="A5" s="263" t="s">
        <v>479</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480</v>
      </c>
      <c r="AL6" s="267"/>
      <c r="AM6" s="267"/>
      <c r="AN6" s="267"/>
      <c r="AO6" s="262"/>
      <c r="AP6" s="262"/>
      <c r="AQ6" s="262"/>
      <c r="AR6" s="262"/>
    </row>
    <row r="7" spans="1:46" ht="13.5" customHeight="1">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481</v>
      </c>
      <c r="AP7" s="272"/>
      <c r="AQ7" s="273" t="s">
        <v>482</v>
      </c>
      <c r="AR7" s="274"/>
    </row>
    <row r="8" spans="1:46">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483</v>
      </c>
      <c r="AQ8" s="279" t="s">
        <v>484</v>
      </c>
      <c r="AR8" s="280" t="s">
        <v>485</v>
      </c>
    </row>
    <row r="9" spans="1:46">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486</v>
      </c>
      <c r="AL9" s="1117"/>
      <c r="AM9" s="1117"/>
      <c r="AN9" s="1118"/>
      <c r="AO9" s="281">
        <v>1208858</v>
      </c>
      <c r="AP9" s="281">
        <v>80601</v>
      </c>
      <c r="AQ9" s="282">
        <v>93942</v>
      </c>
      <c r="AR9" s="283">
        <v>-14.2</v>
      </c>
    </row>
    <row r="10" spans="1:46" ht="13.5" customHeight="1">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487</v>
      </c>
      <c r="AL10" s="1117"/>
      <c r="AM10" s="1117"/>
      <c r="AN10" s="1118"/>
      <c r="AO10" s="284">
        <v>201258</v>
      </c>
      <c r="AP10" s="284">
        <v>13419</v>
      </c>
      <c r="AQ10" s="285">
        <v>12590</v>
      </c>
      <c r="AR10" s="286">
        <v>6.6</v>
      </c>
    </row>
    <row r="11" spans="1:46" ht="13.5" customHeight="1">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488</v>
      </c>
      <c r="AL11" s="1117"/>
      <c r="AM11" s="1117"/>
      <c r="AN11" s="1118"/>
      <c r="AO11" s="284" t="s">
        <v>489</v>
      </c>
      <c r="AP11" s="284" t="s">
        <v>489</v>
      </c>
      <c r="AQ11" s="285">
        <v>461</v>
      </c>
      <c r="AR11" s="286" t="s">
        <v>489</v>
      </c>
    </row>
    <row r="12" spans="1:46" ht="13.5" customHeight="1">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490</v>
      </c>
      <c r="AL12" s="1117"/>
      <c r="AM12" s="1117"/>
      <c r="AN12" s="1118"/>
      <c r="AO12" s="284">
        <v>9033</v>
      </c>
      <c r="AP12" s="284">
        <v>602</v>
      </c>
      <c r="AQ12" s="285">
        <v>24</v>
      </c>
      <c r="AR12" s="286">
        <v>2408.3000000000002</v>
      </c>
    </row>
    <row r="13" spans="1:46" ht="13.5" customHeight="1">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491</v>
      </c>
      <c r="AL13" s="1117"/>
      <c r="AM13" s="1117"/>
      <c r="AN13" s="1118"/>
      <c r="AO13" s="284">
        <v>25114</v>
      </c>
      <c r="AP13" s="284">
        <v>1674</v>
      </c>
      <c r="AQ13" s="285">
        <v>3962</v>
      </c>
      <c r="AR13" s="286">
        <v>-57.7</v>
      </c>
    </row>
    <row r="14" spans="1:46" ht="13.5" customHeight="1">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492</v>
      </c>
      <c r="AL14" s="1117"/>
      <c r="AM14" s="1117"/>
      <c r="AN14" s="1118"/>
      <c r="AO14" s="284" t="s">
        <v>489</v>
      </c>
      <c r="AP14" s="284" t="s">
        <v>489</v>
      </c>
      <c r="AQ14" s="285">
        <v>1657</v>
      </c>
      <c r="AR14" s="286" t="s">
        <v>489</v>
      </c>
    </row>
    <row r="15" spans="1:46" ht="13.5" customHeight="1">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493</v>
      </c>
      <c r="AL15" s="1120"/>
      <c r="AM15" s="1120"/>
      <c r="AN15" s="1121"/>
      <c r="AO15" s="284">
        <v>-22845</v>
      </c>
      <c r="AP15" s="284">
        <v>-1523</v>
      </c>
      <c r="AQ15" s="285">
        <v>-5526</v>
      </c>
      <c r="AR15" s="286">
        <v>-72.400000000000006</v>
      </c>
    </row>
    <row r="16" spans="1:46">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178</v>
      </c>
      <c r="AL16" s="1120"/>
      <c r="AM16" s="1120"/>
      <c r="AN16" s="1121"/>
      <c r="AO16" s="284">
        <v>1421418</v>
      </c>
      <c r="AP16" s="284">
        <v>94774</v>
      </c>
      <c r="AQ16" s="285">
        <v>107111</v>
      </c>
      <c r="AR16" s="286">
        <v>-11.5</v>
      </c>
    </row>
    <row r="17" spans="1:46">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494</v>
      </c>
      <c r="AL19" s="262"/>
      <c r="AM19" s="262"/>
      <c r="AN19" s="262"/>
      <c r="AO19" s="262"/>
      <c r="AP19" s="262"/>
      <c r="AQ19" s="262"/>
      <c r="AR19" s="262"/>
    </row>
    <row r="20" spans="1:46">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495</v>
      </c>
      <c r="AP20" s="293" t="s">
        <v>496</v>
      </c>
      <c r="AQ20" s="294" t="s">
        <v>497</v>
      </c>
      <c r="AR20" s="295"/>
    </row>
    <row r="21" spans="1:46" s="301" customFormat="1">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498</v>
      </c>
      <c r="AL21" s="1123"/>
      <c r="AM21" s="1123"/>
      <c r="AN21" s="1124"/>
      <c r="AO21" s="297">
        <v>7.8</v>
      </c>
      <c r="AP21" s="298">
        <v>9.3000000000000007</v>
      </c>
      <c r="AQ21" s="299">
        <v>-1.5</v>
      </c>
      <c r="AR21" s="267"/>
      <c r="AS21" s="300"/>
      <c r="AT21" s="296"/>
    </row>
    <row r="22" spans="1:46" s="301" customFormat="1">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499</v>
      </c>
      <c r="AL22" s="1123"/>
      <c r="AM22" s="1123"/>
      <c r="AN22" s="1124"/>
      <c r="AO22" s="302">
        <v>94.1</v>
      </c>
      <c r="AP22" s="303">
        <v>96.8</v>
      </c>
      <c r="AQ22" s="304">
        <v>-2.7</v>
      </c>
      <c r="AR22" s="288"/>
      <c r="AS22" s="300"/>
      <c r="AT22" s="296"/>
    </row>
    <row r="23" spans="1:46" s="301" customFormat="1">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c r="A26" s="1113" t="s">
        <v>500</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c r="A27" s="309"/>
      <c r="AO27" s="262"/>
      <c r="AP27" s="262"/>
      <c r="AQ27" s="262"/>
      <c r="AR27" s="262"/>
      <c r="AS27" s="262"/>
      <c r="AT27" s="262"/>
    </row>
    <row r="28" spans="1:46" ht="17.25">
      <c r="A28" s="263" t="s">
        <v>501</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502</v>
      </c>
      <c r="AL29" s="267"/>
      <c r="AM29" s="267"/>
      <c r="AN29" s="267"/>
      <c r="AO29" s="262"/>
      <c r="AP29" s="262"/>
      <c r="AQ29" s="262"/>
      <c r="AR29" s="262"/>
      <c r="AS29" s="311"/>
    </row>
    <row r="30" spans="1:46" ht="13.5" customHeight="1">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481</v>
      </c>
      <c r="AP30" s="272"/>
      <c r="AQ30" s="273" t="s">
        <v>482</v>
      </c>
      <c r="AR30" s="274"/>
    </row>
    <row r="31" spans="1:46">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483</v>
      </c>
      <c r="AQ31" s="279" t="s">
        <v>484</v>
      </c>
      <c r="AR31" s="280" t="s">
        <v>485</v>
      </c>
    </row>
    <row r="32" spans="1:46" ht="27" customHeight="1">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503</v>
      </c>
      <c r="AL32" s="1131"/>
      <c r="AM32" s="1131"/>
      <c r="AN32" s="1132"/>
      <c r="AO32" s="312">
        <v>1262350</v>
      </c>
      <c r="AP32" s="312">
        <v>84168</v>
      </c>
      <c r="AQ32" s="313">
        <v>49869</v>
      </c>
      <c r="AR32" s="314">
        <v>68.8</v>
      </c>
    </row>
    <row r="33" spans="1:46" ht="13.5" customHeight="1">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504</v>
      </c>
      <c r="AL33" s="1131"/>
      <c r="AM33" s="1131"/>
      <c r="AN33" s="1132"/>
      <c r="AO33" s="312" t="s">
        <v>489</v>
      </c>
      <c r="AP33" s="312" t="s">
        <v>489</v>
      </c>
      <c r="AQ33" s="313" t="s">
        <v>489</v>
      </c>
      <c r="AR33" s="314" t="s">
        <v>489</v>
      </c>
    </row>
    <row r="34" spans="1:46" ht="27" customHeight="1">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505</v>
      </c>
      <c r="AL34" s="1131"/>
      <c r="AM34" s="1131"/>
      <c r="AN34" s="1132"/>
      <c r="AO34" s="312" t="s">
        <v>489</v>
      </c>
      <c r="AP34" s="312" t="s">
        <v>489</v>
      </c>
      <c r="AQ34" s="313" t="s">
        <v>489</v>
      </c>
      <c r="AR34" s="314" t="s">
        <v>489</v>
      </c>
    </row>
    <row r="35" spans="1:46" ht="27" customHeight="1">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506</v>
      </c>
      <c r="AL35" s="1131"/>
      <c r="AM35" s="1131"/>
      <c r="AN35" s="1132"/>
      <c r="AO35" s="312">
        <v>182034</v>
      </c>
      <c r="AP35" s="312">
        <v>12137</v>
      </c>
      <c r="AQ35" s="313">
        <v>14647</v>
      </c>
      <c r="AR35" s="314">
        <v>-17.100000000000001</v>
      </c>
    </row>
    <row r="36" spans="1:46" ht="27" customHeight="1">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507</v>
      </c>
      <c r="AL36" s="1131"/>
      <c r="AM36" s="1131"/>
      <c r="AN36" s="1132"/>
      <c r="AO36" s="312">
        <v>1302</v>
      </c>
      <c r="AP36" s="312">
        <v>87</v>
      </c>
      <c r="AQ36" s="313">
        <v>2417</v>
      </c>
      <c r="AR36" s="314">
        <v>-96.4</v>
      </c>
    </row>
    <row r="37" spans="1:46" ht="13.5" customHeight="1">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508</v>
      </c>
      <c r="AL37" s="1131"/>
      <c r="AM37" s="1131"/>
      <c r="AN37" s="1132"/>
      <c r="AO37" s="312" t="s">
        <v>489</v>
      </c>
      <c r="AP37" s="312" t="s">
        <v>489</v>
      </c>
      <c r="AQ37" s="313">
        <v>490</v>
      </c>
      <c r="AR37" s="314" t="s">
        <v>489</v>
      </c>
    </row>
    <row r="38" spans="1:46" ht="27" customHeight="1">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509</v>
      </c>
      <c r="AL38" s="1134"/>
      <c r="AM38" s="1134"/>
      <c r="AN38" s="1135"/>
      <c r="AO38" s="315" t="s">
        <v>489</v>
      </c>
      <c r="AP38" s="315" t="s">
        <v>489</v>
      </c>
      <c r="AQ38" s="316">
        <v>2</v>
      </c>
      <c r="AR38" s="304" t="s">
        <v>489</v>
      </c>
      <c r="AS38" s="311"/>
    </row>
    <row r="39" spans="1:46">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510</v>
      </c>
      <c r="AL39" s="1134"/>
      <c r="AM39" s="1134"/>
      <c r="AN39" s="1135"/>
      <c r="AO39" s="312">
        <v>-217092</v>
      </c>
      <c r="AP39" s="312">
        <v>-14475</v>
      </c>
      <c r="AQ39" s="313">
        <v>-2755</v>
      </c>
      <c r="AR39" s="314">
        <v>425.4</v>
      </c>
      <c r="AS39" s="311"/>
    </row>
    <row r="40" spans="1:46" ht="27" customHeight="1">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511</v>
      </c>
      <c r="AL40" s="1131"/>
      <c r="AM40" s="1131"/>
      <c r="AN40" s="1132"/>
      <c r="AO40" s="312">
        <v>-903041</v>
      </c>
      <c r="AP40" s="312">
        <v>-60211</v>
      </c>
      <c r="AQ40" s="313">
        <v>-44075</v>
      </c>
      <c r="AR40" s="314">
        <v>36.6</v>
      </c>
      <c r="AS40" s="311"/>
    </row>
    <row r="41" spans="1:46">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288</v>
      </c>
      <c r="AL41" s="1137"/>
      <c r="AM41" s="1137"/>
      <c r="AN41" s="1138"/>
      <c r="AO41" s="312">
        <v>325553</v>
      </c>
      <c r="AP41" s="312">
        <v>21706</v>
      </c>
      <c r="AQ41" s="313">
        <v>20595</v>
      </c>
      <c r="AR41" s="314">
        <v>5.4</v>
      </c>
      <c r="AS41" s="311"/>
    </row>
    <row r="42" spans="1:46">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c r="A47" s="321" t="s">
        <v>512</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513</v>
      </c>
      <c r="AL48" s="322"/>
      <c r="AM48" s="322"/>
      <c r="AN48" s="322"/>
      <c r="AO48" s="322"/>
      <c r="AP48" s="322"/>
      <c r="AQ48" s="323"/>
      <c r="AR48" s="322"/>
    </row>
    <row r="49" spans="1:44" ht="13.5" customHeight="1">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481</v>
      </c>
      <c r="AN49" s="1127" t="s">
        <v>514</v>
      </c>
      <c r="AO49" s="1128"/>
      <c r="AP49" s="1128"/>
      <c r="AQ49" s="1128"/>
      <c r="AR49" s="1129"/>
    </row>
    <row r="50" spans="1:44">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515</v>
      </c>
      <c r="AO50" s="329" t="s">
        <v>516</v>
      </c>
      <c r="AP50" s="330" t="s">
        <v>517</v>
      </c>
      <c r="AQ50" s="331" t="s">
        <v>518</v>
      </c>
      <c r="AR50" s="332" t="s">
        <v>519</v>
      </c>
    </row>
    <row r="51" spans="1:44">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520</v>
      </c>
      <c r="AL51" s="325"/>
      <c r="AM51" s="333">
        <v>762188</v>
      </c>
      <c r="AN51" s="334">
        <v>48078</v>
      </c>
      <c r="AO51" s="335">
        <v>86.2</v>
      </c>
      <c r="AP51" s="336">
        <v>87464</v>
      </c>
      <c r="AQ51" s="337">
        <v>19</v>
      </c>
      <c r="AR51" s="338">
        <v>67.2</v>
      </c>
    </row>
    <row r="52" spans="1:44">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521</v>
      </c>
      <c r="AM52" s="341">
        <v>596028</v>
      </c>
      <c r="AN52" s="342">
        <v>37597</v>
      </c>
      <c r="AO52" s="343">
        <v>120.2</v>
      </c>
      <c r="AP52" s="344">
        <v>47479</v>
      </c>
      <c r="AQ52" s="345">
        <v>10.199999999999999</v>
      </c>
      <c r="AR52" s="346">
        <v>110</v>
      </c>
    </row>
    <row r="53" spans="1:44">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522</v>
      </c>
      <c r="AL53" s="325"/>
      <c r="AM53" s="333">
        <v>2065390</v>
      </c>
      <c r="AN53" s="334">
        <v>132712</v>
      </c>
      <c r="AO53" s="335">
        <v>176</v>
      </c>
      <c r="AP53" s="336">
        <v>96248</v>
      </c>
      <c r="AQ53" s="337">
        <v>10</v>
      </c>
      <c r="AR53" s="338">
        <v>166</v>
      </c>
    </row>
    <row r="54" spans="1:44">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521</v>
      </c>
      <c r="AM54" s="341">
        <v>1948516</v>
      </c>
      <c r="AN54" s="342">
        <v>125202</v>
      </c>
      <c r="AO54" s="343">
        <v>233</v>
      </c>
      <c r="AP54" s="344">
        <v>55768</v>
      </c>
      <c r="AQ54" s="345">
        <v>17.5</v>
      </c>
      <c r="AR54" s="346">
        <v>215.5</v>
      </c>
    </row>
    <row r="55" spans="1:44">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523</v>
      </c>
      <c r="AL55" s="325"/>
      <c r="AM55" s="333">
        <v>2991643</v>
      </c>
      <c r="AN55" s="334">
        <v>194946</v>
      </c>
      <c r="AO55" s="335">
        <v>46.9</v>
      </c>
      <c r="AP55" s="336">
        <v>76413</v>
      </c>
      <c r="AQ55" s="337">
        <v>-20.6</v>
      </c>
      <c r="AR55" s="338">
        <v>67.5</v>
      </c>
    </row>
    <row r="56" spans="1:44">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521</v>
      </c>
      <c r="AM56" s="341">
        <v>2757327</v>
      </c>
      <c r="AN56" s="342">
        <v>179677</v>
      </c>
      <c r="AO56" s="343">
        <v>43.5</v>
      </c>
      <c r="AP56" s="344">
        <v>39658</v>
      </c>
      <c r="AQ56" s="345">
        <v>-28.9</v>
      </c>
      <c r="AR56" s="346">
        <v>72.400000000000006</v>
      </c>
    </row>
    <row r="57" spans="1:44">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524</v>
      </c>
      <c r="AL57" s="325"/>
      <c r="AM57" s="333">
        <v>568517</v>
      </c>
      <c r="AN57" s="334">
        <v>37471</v>
      </c>
      <c r="AO57" s="335">
        <v>-80.8</v>
      </c>
      <c r="AP57" s="336">
        <v>66481</v>
      </c>
      <c r="AQ57" s="337">
        <v>-13</v>
      </c>
      <c r="AR57" s="338">
        <v>-67.8</v>
      </c>
    </row>
    <row r="58" spans="1:44">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521</v>
      </c>
      <c r="AM58" s="341">
        <v>302817</v>
      </c>
      <c r="AN58" s="342">
        <v>19959</v>
      </c>
      <c r="AO58" s="343">
        <v>-88.9</v>
      </c>
      <c r="AP58" s="344">
        <v>36120</v>
      </c>
      <c r="AQ58" s="345">
        <v>-8.9</v>
      </c>
      <c r="AR58" s="346">
        <v>-80</v>
      </c>
    </row>
    <row r="59" spans="1:44">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525</v>
      </c>
      <c r="AL59" s="325"/>
      <c r="AM59" s="333">
        <v>1997381</v>
      </c>
      <c r="AN59" s="334">
        <v>133176</v>
      </c>
      <c r="AO59" s="335">
        <v>255.4</v>
      </c>
      <c r="AP59" s="336">
        <v>67825</v>
      </c>
      <c r="AQ59" s="337">
        <v>2</v>
      </c>
      <c r="AR59" s="338">
        <v>253.4</v>
      </c>
    </row>
    <row r="60" spans="1:44">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521</v>
      </c>
      <c r="AM60" s="341">
        <v>1299351</v>
      </c>
      <c r="AN60" s="342">
        <v>86635</v>
      </c>
      <c r="AO60" s="343">
        <v>334.1</v>
      </c>
      <c r="AP60" s="344">
        <v>39417</v>
      </c>
      <c r="AQ60" s="345">
        <v>9.1</v>
      </c>
      <c r="AR60" s="346">
        <v>325</v>
      </c>
    </row>
    <row r="61" spans="1:44">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526</v>
      </c>
      <c r="AL61" s="347"/>
      <c r="AM61" s="348">
        <v>1677024</v>
      </c>
      <c r="AN61" s="349">
        <v>109277</v>
      </c>
      <c r="AO61" s="350">
        <v>96.7</v>
      </c>
      <c r="AP61" s="351">
        <v>78886</v>
      </c>
      <c r="AQ61" s="352">
        <v>-0.5</v>
      </c>
      <c r="AR61" s="338">
        <v>97.2</v>
      </c>
    </row>
    <row r="62" spans="1:44">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521</v>
      </c>
      <c r="AM62" s="341">
        <v>1380808</v>
      </c>
      <c r="AN62" s="342">
        <v>89814</v>
      </c>
      <c r="AO62" s="343">
        <v>128.4</v>
      </c>
      <c r="AP62" s="344">
        <v>43688</v>
      </c>
      <c r="AQ62" s="345">
        <v>-0.2</v>
      </c>
      <c r="AR62" s="346">
        <v>128.6</v>
      </c>
    </row>
    <row r="63" spans="1:44">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c r="AK67" s="262"/>
      <c r="AL67" s="262"/>
      <c r="AM67" s="262"/>
      <c r="AN67" s="262"/>
      <c r="AO67" s="262"/>
      <c r="AP67" s="262"/>
      <c r="AQ67" s="262"/>
      <c r="AR67" s="262"/>
      <c r="AS67" s="262"/>
      <c r="AT67" s="262"/>
    </row>
    <row r="68" spans="1:46" ht="13.5" hidden="1" customHeight="1">
      <c r="AK68" s="262"/>
      <c r="AL68" s="262"/>
      <c r="AM68" s="262"/>
      <c r="AN68" s="262"/>
      <c r="AO68" s="262"/>
      <c r="AP68" s="262"/>
      <c r="AQ68" s="262"/>
      <c r="AR68" s="262"/>
    </row>
    <row r="69" spans="1:46" ht="13.5" hidden="1" customHeight="1">
      <c r="AK69" s="262"/>
      <c r="AL69" s="262"/>
      <c r="AM69" s="262"/>
      <c r="AN69" s="262"/>
      <c r="AO69" s="262"/>
      <c r="AP69" s="262"/>
      <c r="AQ69" s="262"/>
      <c r="AR69" s="262"/>
    </row>
    <row r="70" spans="1:46" hidden="1">
      <c r="AK70" s="262"/>
      <c r="AL70" s="262"/>
      <c r="AM70" s="262"/>
      <c r="AN70" s="262"/>
      <c r="AO70" s="262"/>
      <c r="AP70" s="262"/>
      <c r="AQ70" s="262"/>
      <c r="AR70" s="262"/>
    </row>
    <row r="71" spans="1:46" hidden="1">
      <c r="AK71" s="262"/>
      <c r="AL71" s="262"/>
      <c r="AM71" s="262"/>
      <c r="AN71" s="262"/>
      <c r="AO71" s="262"/>
      <c r="AP71" s="262"/>
      <c r="AQ71" s="262"/>
      <c r="AR71" s="262"/>
    </row>
    <row r="72" spans="1:46" hidden="1">
      <c r="AK72" s="262"/>
      <c r="AL72" s="262"/>
      <c r="AM72" s="262"/>
      <c r="AN72" s="262"/>
      <c r="AO72" s="262"/>
      <c r="AP72" s="262"/>
      <c r="AQ72" s="262"/>
      <c r="AR72" s="262"/>
    </row>
    <row r="73" spans="1:46" hidden="1">
      <c r="AK73" s="262"/>
      <c r="AL73" s="262"/>
      <c r="AM73" s="262"/>
      <c r="AN73" s="262"/>
      <c r="AO73" s="262"/>
      <c r="AP73" s="262"/>
      <c r="AQ73" s="262"/>
      <c r="AR73" s="262"/>
    </row>
  </sheetData>
  <sheetProtection algorithmName="SHA-512" hashValue="C3A5eUZ8ygLlTeDtrpymJtu981uEvHw3e6/EZNU9nmAWYPuqykQmSy7QZhG3fmqbwzF2z/aoPJ696EzsEgLObQ==" saltValue="VKM+0Kcj6ksR1VWPAYHro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cols>
    <col min="1" max="125" width="2.5" style="260" customWidth="1"/>
    <col min="126" max="16384" width="9" style="259" hidden="1"/>
  </cols>
  <sheetData>
    <row r="1" spans="2:125" ht="13.5" customHeight="1">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c r="B2" s="259"/>
      <c r="DG2" s="259"/>
    </row>
    <row r="3" spans="2:12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row r="5" spans="2:125"/>
    <row r="6" spans="2:125"/>
    <row r="7" spans="2:125"/>
    <row r="8" spans="2:125"/>
    <row r="9" spans="2:125">
      <c r="DU9" s="259"/>
    </row>
    <row r="10" spans="2:125"/>
    <row r="11" spans="2:125"/>
    <row r="12" spans="2:125"/>
    <row r="13" spans="2:125"/>
    <row r="14" spans="2:125"/>
    <row r="15" spans="2:125"/>
    <row r="16" spans="2:125"/>
    <row r="17" spans="125:125">
      <c r="DU17" s="259"/>
    </row>
    <row r="18" spans="125:125"/>
    <row r="19" spans="125:125"/>
    <row r="20" spans="125:125">
      <c r="DU20" s="259"/>
    </row>
    <row r="21" spans="125:125">
      <c r="DU21" s="259"/>
    </row>
    <row r="22" spans="125:125"/>
    <row r="23" spans="125:125"/>
    <row r="24" spans="125:125"/>
    <row r="25" spans="125:125"/>
    <row r="26" spans="125:125"/>
    <row r="27" spans="125:125"/>
    <row r="28" spans="125:125">
      <c r="DU28" s="259"/>
    </row>
    <row r="29" spans="125:125"/>
    <row r="30" spans="125:125"/>
    <row r="31" spans="125:125"/>
    <row r="32" spans="125:125"/>
    <row r="33" spans="2:125">
      <c r="B33" s="259"/>
      <c r="G33" s="259"/>
      <c r="I33" s="259"/>
    </row>
    <row r="34" spans="2:125">
      <c r="C34" s="259"/>
      <c r="P34" s="259"/>
      <c r="DE34" s="259"/>
      <c r="DH34" s="259"/>
    </row>
    <row r="35" spans="2:125">
      <c r="D35" s="259"/>
      <c r="E35" s="259"/>
      <c r="DG35" s="259"/>
      <c r="DJ35" s="259"/>
      <c r="DP35" s="259"/>
      <c r="DQ35" s="259"/>
      <c r="DR35" s="259"/>
      <c r="DS35" s="259"/>
      <c r="DT35" s="259"/>
      <c r="DU35" s="259"/>
    </row>
    <row r="36" spans="2:12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c r="DU37" s="259"/>
    </row>
    <row r="38" spans="2:125">
      <c r="DT38" s="259"/>
      <c r="DU38" s="259"/>
    </row>
    <row r="39" spans="2:125"/>
    <row r="40" spans="2:125">
      <c r="DH40" s="259"/>
    </row>
    <row r="41" spans="2:125">
      <c r="DE41" s="259"/>
    </row>
    <row r="42" spans="2:125">
      <c r="DG42" s="259"/>
      <c r="DJ42" s="259"/>
    </row>
    <row r="43" spans="2:12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c r="DU44" s="259"/>
    </row>
    <row r="45" spans="2:125"/>
    <row r="46" spans="2:125"/>
    <row r="47" spans="2:125"/>
    <row r="48" spans="2:125">
      <c r="DT48" s="259"/>
      <c r="DU48" s="259"/>
    </row>
    <row r="49" spans="120:125">
      <c r="DU49" s="259"/>
    </row>
    <row r="50" spans="120:125">
      <c r="DU50" s="259"/>
    </row>
    <row r="51" spans="120:125">
      <c r="DP51" s="259"/>
      <c r="DQ51" s="259"/>
      <c r="DR51" s="259"/>
      <c r="DS51" s="259"/>
      <c r="DT51" s="259"/>
      <c r="DU51" s="259"/>
    </row>
    <row r="52" spans="120:125"/>
    <row r="53" spans="120:125"/>
    <row r="54" spans="120:125">
      <c r="DU54" s="259"/>
    </row>
    <row r="55" spans="120:125"/>
    <row r="56" spans="120:125"/>
    <row r="57" spans="120:125"/>
    <row r="58" spans="120:125">
      <c r="DU58" s="259"/>
    </row>
    <row r="59" spans="120:125"/>
    <row r="60" spans="120:125"/>
    <row r="61" spans="120:125"/>
    <row r="62" spans="120:125"/>
    <row r="63" spans="120:125">
      <c r="DU63" s="259"/>
    </row>
    <row r="64" spans="120:125">
      <c r="DT64" s="259"/>
      <c r="DU64" s="259"/>
    </row>
    <row r="65" spans="123:125"/>
    <row r="66" spans="123:125"/>
    <row r="67" spans="123:125"/>
    <row r="68" spans="123:125"/>
    <row r="69" spans="123:125">
      <c r="DS69" s="259"/>
      <c r="DT69" s="259"/>
      <c r="DU69" s="259"/>
    </row>
    <row r="70" spans="123:125"/>
    <row r="71" spans="123:125"/>
    <row r="72" spans="123:125"/>
    <row r="73" spans="123:125"/>
    <row r="74" spans="123:125"/>
    <row r="75" spans="123:125"/>
    <row r="76" spans="123:125"/>
    <row r="77" spans="123:125"/>
    <row r="78" spans="123:125"/>
    <row r="79" spans="123:125"/>
    <row r="80" spans="123:125"/>
    <row r="81" spans="116:125"/>
    <row r="82" spans="116:125">
      <c r="DL82" s="259"/>
    </row>
    <row r="83" spans="116:125">
      <c r="DM83" s="259"/>
      <c r="DN83" s="259"/>
      <c r="DO83" s="259"/>
      <c r="DP83" s="259"/>
      <c r="DQ83" s="259"/>
      <c r="DR83" s="259"/>
      <c r="DS83" s="259"/>
      <c r="DT83" s="259"/>
      <c r="DU83" s="259"/>
    </row>
    <row r="84" spans="116:125"/>
    <row r="85" spans="116:125"/>
    <row r="86" spans="116:125"/>
    <row r="87" spans="116:125"/>
    <row r="88" spans="116:125">
      <c r="DU88" s="259"/>
    </row>
    <row r="89" spans="116:125"/>
    <row r="90" spans="116:125"/>
    <row r="91" spans="116:125"/>
    <row r="92" spans="116:125" ht="13.5" customHeight="1"/>
    <row r="93" spans="116:125" ht="13.5" customHeight="1"/>
    <row r="94" spans="116:125" ht="13.5" customHeight="1">
      <c r="DS94" s="259"/>
      <c r="DT94" s="259"/>
      <c r="DU94" s="259"/>
    </row>
    <row r="95" spans="116:125" ht="13.5" customHeight="1">
      <c r="DU95" s="259"/>
    </row>
    <row r="96" spans="116:125" ht="13.5" customHeight="1"/>
    <row r="97" spans="124:125" ht="13.5" customHeight="1"/>
    <row r="98" spans="124:125" ht="13.5" customHeight="1"/>
    <row r="99" spans="124:125" ht="13.5" customHeight="1"/>
    <row r="100" spans="124:125" ht="13.5" customHeight="1"/>
    <row r="101" spans="124:125" ht="13.5" customHeight="1">
      <c r="DU101" s="259"/>
    </row>
    <row r="102" spans="124:125" ht="13.5" customHeight="1"/>
    <row r="103" spans="124:125" ht="13.5" customHeight="1"/>
    <row r="104" spans="124:125" ht="13.5" customHeight="1">
      <c r="DT104" s="259"/>
      <c r="DU104" s="259"/>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59" t="s">
        <v>478</v>
      </c>
    </row>
    <row r="121" spans="125:125" ht="13.5" hidden="1" customHeight="1">
      <c r="DU121" s="259"/>
    </row>
  </sheetData>
  <sheetProtection algorithmName="SHA-512" hashValue="pGFvuCmOQBxGYVxTGDzmMNodEfj3+5ZRXLA36JBR3QU6tTX+42nLYFA8cU4fuKHsBIUE0q5omc1vvW3v8Xf54A==" saltValue="Kii1ildyApzgFVqMKfMmqg=="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cols>
    <col min="1" max="125" width="2.5" style="260" customWidth="1"/>
    <col min="126" max="142" width="0" style="259" hidden="1" customWidth="1"/>
    <col min="143" max="16384" width="9" style="259" hidden="1"/>
  </cols>
  <sheetData>
    <row r="1" spans="1:125" ht="13.5" customHeight="1">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c r="B2" s="259"/>
      <c r="T2" s="259"/>
    </row>
    <row r="3" spans="1:12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59"/>
      <c r="G33" s="259"/>
      <c r="I33" s="259"/>
    </row>
    <row r="34" spans="2:125">
      <c r="C34" s="259"/>
      <c r="P34" s="259"/>
      <c r="R34" s="259"/>
      <c r="U34" s="259"/>
    </row>
    <row r="35" spans="2:12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c r="F36" s="259"/>
      <c r="H36" s="259"/>
      <c r="J36" s="259"/>
      <c r="K36" s="259"/>
      <c r="L36" s="259"/>
      <c r="M36" s="259"/>
      <c r="N36" s="259"/>
      <c r="O36" s="259"/>
      <c r="Q36" s="259"/>
      <c r="S36" s="259"/>
      <c r="V36" s="259"/>
    </row>
    <row r="37" spans="2:125"/>
    <row r="38" spans="2:125"/>
    <row r="39" spans="2:125"/>
    <row r="40" spans="2:125">
      <c r="U40" s="259"/>
    </row>
    <row r="41" spans="2:125">
      <c r="R41" s="259"/>
    </row>
    <row r="42" spans="2:12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c r="Q43" s="259"/>
      <c r="S43" s="259"/>
      <c r="V43" s="259"/>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60" t="s">
        <v>478</v>
      </c>
    </row>
  </sheetData>
  <sheetProtection algorithmName="SHA-512" hashValue="HUHATdzP6UlqgOxi5up0Wnt33Alk5Mvv7nZAQk4Td4b+m5x/RT790ih+7pWAzf0PoAlS3nY28EUPS/b4jRIKiA==" saltValue="t2a+6/y8mt/ZBFF5HSdI/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528</v>
      </c>
      <c r="G46" s="8" t="s">
        <v>529</v>
      </c>
      <c r="H46" s="8" t="s">
        <v>530</v>
      </c>
      <c r="I46" s="8" t="s">
        <v>531</v>
      </c>
      <c r="J46" s="9" t="s">
        <v>532</v>
      </c>
    </row>
    <row r="47" spans="2:10" ht="57.75" customHeight="1">
      <c r="B47" s="10"/>
      <c r="C47" s="1139" t="s">
        <v>3</v>
      </c>
      <c r="D47" s="1139"/>
      <c r="E47" s="1140"/>
      <c r="F47" s="11">
        <v>21.91</v>
      </c>
      <c r="G47" s="12">
        <v>21.21</v>
      </c>
      <c r="H47" s="12">
        <v>20.5</v>
      </c>
      <c r="I47" s="12">
        <v>26.77</v>
      </c>
      <c r="J47" s="13">
        <v>32.799999999999997</v>
      </c>
    </row>
    <row r="48" spans="2:10" ht="57.75" customHeight="1">
      <c r="B48" s="14"/>
      <c r="C48" s="1141" t="s">
        <v>4</v>
      </c>
      <c r="D48" s="1141"/>
      <c r="E48" s="1142"/>
      <c r="F48" s="15">
        <v>1.02</v>
      </c>
      <c r="G48" s="16">
        <v>1.52</v>
      </c>
      <c r="H48" s="16">
        <v>11.26</v>
      </c>
      <c r="I48" s="16">
        <v>14.3</v>
      </c>
      <c r="J48" s="17">
        <v>6.97</v>
      </c>
    </row>
    <row r="49" spans="2:10" ht="57.75" customHeight="1" thickBot="1">
      <c r="B49" s="18"/>
      <c r="C49" s="1143" t="s">
        <v>5</v>
      </c>
      <c r="D49" s="1143"/>
      <c r="E49" s="1144"/>
      <c r="F49" s="19" t="s">
        <v>533</v>
      </c>
      <c r="G49" s="20">
        <v>0.55000000000000004</v>
      </c>
      <c r="H49" s="20">
        <v>9.86</v>
      </c>
      <c r="I49" s="20">
        <v>2.81</v>
      </c>
      <c r="J49" s="21" t="s">
        <v>534</v>
      </c>
    </row>
    <row r="50" spans="2:10"/>
  </sheetData>
  <sheetProtection algorithmName="SHA-512" hashValue="1ZwkktT6Ec3ILUzCYz4GU29z3B9r4McgHRSeYzmLAIK1SSl+ycmwqMQJzNyVuUEukLpoyqudoH5VbNFeFTqICA==" saltValue="IOgGERfOFHD7D/Qqu0VLj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3.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528</v>
      </c>
      <c r="G33" s="29" t="s">
        <v>529</v>
      </c>
      <c r="H33" s="29" t="s">
        <v>530</v>
      </c>
      <c r="I33" s="29" t="s">
        <v>531</v>
      </c>
      <c r="J33" s="30" t="s">
        <v>532</v>
      </c>
      <c r="K33" s="22"/>
      <c r="L33" s="22"/>
      <c r="M33" s="22"/>
      <c r="N33" s="22"/>
      <c r="O33" s="22"/>
      <c r="P33" s="22"/>
    </row>
    <row r="34" spans="1:16" ht="39" customHeight="1">
      <c r="A34" s="22"/>
      <c r="B34" s="31"/>
      <c r="C34" s="1151" t="s">
        <v>535</v>
      </c>
      <c r="D34" s="1151"/>
      <c r="E34" s="1152"/>
      <c r="F34" s="32">
        <v>9.06</v>
      </c>
      <c r="G34" s="33">
        <v>9.18</v>
      </c>
      <c r="H34" s="33">
        <v>8.25</v>
      </c>
      <c r="I34" s="33">
        <v>8.7100000000000009</v>
      </c>
      <c r="J34" s="34">
        <v>8.7200000000000006</v>
      </c>
      <c r="K34" s="22"/>
      <c r="L34" s="22"/>
      <c r="M34" s="22"/>
      <c r="N34" s="22"/>
      <c r="O34" s="22"/>
      <c r="P34" s="22"/>
    </row>
    <row r="35" spans="1:16" ht="39" customHeight="1">
      <c r="A35" s="22"/>
      <c r="B35" s="35"/>
      <c r="C35" s="1145" t="s">
        <v>536</v>
      </c>
      <c r="D35" s="1146"/>
      <c r="E35" s="1147"/>
      <c r="F35" s="36">
        <v>1.01</v>
      </c>
      <c r="G35" s="37">
        <v>1.52</v>
      </c>
      <c r="H35" s="37">
        <v>11.26</v>
      </c>
      <c r="I35" s="37">
        <v>14.27</v>
      </c>
      <c r="J35" s="38">
        <v>6.97</v>
      </c>
      <c r="K35" s="22"/>
      <c r="L35" s="22"/>
      <c r="M35" s="22"/>
      <c r="N35" s="22"/>
      <c r="O35" s="22"/>
      <c r="P35" s="22"/>
    </row>
    <row r="36" spans="1:16" ht="39" customHeight="1">
      <c r="A36" s="22"/>
      <c r="B36" s="35"/>
      <c r="C36" s="1145" t="s">
        <v>537</v>
      </c>
      <c r="D36" s="1146"/>
      <c r="E36" s="1147"/>
      <c r="F36" s="36">
        <v>1.17</v>
      </c>
      <c r="G36" s="37">
        <v>1.98</v>
      </c>
      <c r="H36" s="37">
        <v>1.33</v>
      </c>
      <c r="I36" s="37">
        <v>0.8</v>
      </c>
      <c r="J36" s="38">
        <v>1.34</v>
      </c>
      <c r="K36" s="22"/>
      <c r="L36" s="22"/>
      <c r="M36" s="22"/>
      <c r="N36" s="22"/>
      <c r="O36" s="22"/>
      <c r="P36" s="22"/>
    </row>
    <row r="37" spans="1:16" ht="39" customHeight="1">
      <c r="A37" s="22"/>
      <c r="B37" s="35"/>
      <c r="C37" s="1145" t="s">
        <v>538</v>
      </c>
      <c r="D37" s="1146"/>
      <c r="E37" s="1147"/>
      <c r="F37" s="36" t="s">
        <v>489</v>
      </c>
      <c r="G37" s="37" t="s">
        <v>489</v>
      </c>
      <c r="H37" s="37">
        <v>0.25</v>
      </c>
      <c r="I37" s="37">
        <v>0.78</v>
      </c>
      <c r="J37" s="38">
        <v>0.65</v>
      </c>
      <c r="K37" s="22"/>
      <c r="L37" s="22"/>
      <c r="M37" s="22"/>
      <c r="N37" s="22"/>
      <c r="O37" s="22"/>
      <c r="P37" s="22"/>
    </row>
    <row r="38" spans="1:16" ht="39" customHeight="1">
      <c r="A38" s="22"/>
      <c r="B38" s="35"/>
      <c r="C38" s="1145" t="s">
        <v>539</v>
      </c>
      <c r="D38" s="1146"/>
      <c r="E38" s="1147"/>
      <c r="F38" s="36">
        <v>0.03</v>
      </c>
      <c r="G38" s="37">
        <v>0.02</v>
      </c>
      <c r="H38" s="37">
        <v>0.01</v>
      </c>
      <c r="I38" s="37">
        <v>0.02</v>
      </c>
      <c r="J38" s="38">
        <v>0.02</v>
      </c>
      <c r="K38" s="22"/>
      <c r="L38" s="22"/>
      <c r="M38" s="22"/>
      <c r="N38" s="22"/>
      <c r="O38" s="22"/>
      <c r="P38" s="22"/>
    </row>
    <row r="39" spans="1:16" ht="39" customHeight="1">
      <c r="A39" s="22"/>
      <c r="B39" s="35"/>
      <c r="C39" s="1145" t="s">
        <v>540</v>
      </c>
      <c r="D39" s="1146"/>
      <c r="E39" s="1147"/>
      <c r="F39" s="36">
        <v>0</v>
      </c>
      <c r="G39" s="37">
        <v>0</v>
      </c>
      <c r="H39" s="37">
        <v>0</v>
      </c>
      <c r="I39" s="37">
        <v>0</v>
      </c>
      <c r="J39" s="38">
        <v>0</v>
      </c>
      <c r="K39" s="22"/>
      <c r="L39" s="22"/>
      <c r="M39" s="22"/>
      <c r="N39" s="22"/>
      <c r="O39" s="22"/>
      <c r="P39" s="22"/>
    </row>
    <row r="40" spans="1:16" ht="39" customHeight="1">
      <c r="A40" s="22"/>
      <c r="B40" s="35"/>
      <c r="C40" s="1145" t="s">
        <v>541</v>
      </c>
      <c r="D40" s="1146"/>
      <c r="E40" s="1147"/>
      <c r="F40" s="36">
        <v>0</v>
      </c>
      <c r="G40" s="37">
        <v>0</v>
      </c>
      <c r="H40" s="37">
        <v>0</v>
      </c>
      <c r="I40" s="37">
        <v>0.02</v>
      </c>
      <c r="J40" s="38">
        <v>0</v>
      </c>
      <c r="K40" s="22"/>
      <c r="L40" s="22"/>
      <c r="M40" s="22"/>
      <c r="N40" s="22"/>
      <c r="O40" s="22"/>
      <c r="P40" s="22"/>
    </row>
    <row r="41" spans="1:16" ht="39" customHeight="1">
      <c r="A41" s="22"/>
      <c r="B41" s="35"/>
      <c r="C41" s="1145" t="s">
        <v>542</v>
      </c>
      <c r="D41" s="1146"/>
      <c r="E41" s="1147"/>
      <c r="F41" s="36">
        <v>0</v>
      </c>
      <c r="G41" s="37">
        <v>0</v>
      </c>
      <c r="H41" s="37">
        <v>0</v>
      </c>
      <c r="I41" s="37">
        <v>0</v>
      </c>
      <c r="J41" s="38">
        <v>0</v>
      </c>
      <c r="K41" s="22"/>
      <c r="L41" s="22"/>
      <c r="M41" s="22"/>
      <c r="N41" s="22"/>
      <c r="O41" s="22"/>
      <c r="P41" s="22"/>
    </row>
    <row r="42" spans="1:16" ht="39" customHeight="1">
      <c r="A42" s="22"/>
      <c r="B42" s="39"/>
      <c r="C42" s="1145" t="s">
        <v>543</v>
      </c>
      <c r="D42" s="1146"/>
      <c r="E42" s="1147"/>
      <c r="F42" s="36" t="s">
        <v>489</v>
      </c>
      <c r="G42" s="37" t="s">
        <v>489</v>
      </c>
      <c r="H42" s="37" t="s">
        <v>489</v>
      </c>
      <c r="I42" s="37" t="s">
        <v>489</v>
      </c>
      <c r="J42" s="38" t="s">
        <v>489</v>
      </c>
      <c r="K42" s="22"/>
      <c r="L42" s="22"/>
      <c r="M42" s="22"/>
      <c r="N42" s="22"/>
      <c r="O42" s="22"/>
      <c r="P42" s="22"/>
    </row>
    <row r="43" spans="1:16" ht="39" customHeight="1" thickBot="1">
      <c r="A43" s="22"/>
      <c r="B43" s="40"/>
      <c r="C43" s="1148" t="s">
        <v>544</v>
      </c>
      <c r="D43" s="1149"/>
      <c r="E43" s="1150"/>
      <c r="F43" s="41">
        <v>0</v>
      </c>
      <c r="G43" s="42">
        <v>0</v>
      </c>
      <c r="H43" s="42">
        <v>0</v>
      </c>
      <c r="I43" s="42">
        <v>0</v>
      </c>
      <c r="J43" s="43">
        <v>0</v>
      </c>
      <c r="K43" s="22"/>
      <c r="L43" s="22"/>
      <c r="M43" s="22"/>
      <c r="N43" s="22"/>
      <c r="O43" s="22"/>
      <c r="P43" s="22"/>
    </row>
    <row r="44" spans="1:16" ht="39" customHeight="1">
      <c r="A44" s="22"/>
      <c r="B44" s="44"/>
      <c r="C44" s="45"/>
      <c r="D44" s="46"/>
      <c r="E44" s="46"/>
      <c r="F44" s="47"/>
      <c r="G44" s="47"/>
      <c r="H44" s="47"/>
      <c r="I44" s="47"/>
      <c r="J44" s="47"/>
      <c r="K44" s="22"/>
      <c r="L44" s="22"/>
      <c r="M44" s="22"/>
      <c r="N44" s="22"/>
      <c r="O44" s="22"/>
      <c r="P44" s="22"/>
    </row>
    <row r="45" spans="1:16" ht="17.25">
      <c r="A45" s="22"/>
      <c r="B45" s="22"/>
      <c r="C45" s="22"/>
      <c r="D45" s="22"/>
      <c r="E45" s="22"/>
      <c r="F45" s="22"/>
      <c r="G45" s="22"/>
      <c r="H45" s="22"/>
      <c r="I45" s="22"/>
      <c r="J45" s="22"/>
      <c r="K45" s="22"/>
      <c r="L45" s="22"/>
      <c r="M45" s="22"/>
      <c r="N45" s="22"/>
      <c r="O45" s="22"/>
      <c r="P45" s="22"/>
    </row>
  </sheetData>
  <sheetProtection algorithmName="SHA-512" hashValue="iKp4UcHQrWJZDFsLcoKuJ3QW1QW930/M5yIEIca1/Pw9ng5FtbBgg3WlAtvwqmWc1KRUuImiiuhYUc4hzXU0DQ==" saltValue="KYgVKj/mT7Vh3TW7ydBqy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c r="A44" s="48"/>
      <c r="B44" s="51" t="s">
        <v>8</v>
      </c>
      <c r="C44" s="52"/>
      <c r="D44" s="52"/>
      <c r="E44" s="53"/>
      <c r="F44" s="53"/>
      <c r="G44" s="53"/>
      <c r="H44" s="53"/>
      <c r="I44" s="53"/>
      <c r="J44" s="54" t="s">
        <v>2</v>
      </c>
      <c r="K44" s="55" t="s">
        <v>528</v>
      </c>
      <c r="L44" s="56" t="s">
        <v>529</v>
      </c>
      <c r="M44" s="56" t="s">
        <v>530</v>
      </c>
      <c r="N44" s="56" t="s">
        <v>531</v>
      </c>
      <c r="O44" s="57" t="s">
        <v>532</v>
      </c>
      <c r="P44" s="48"/>
      <c r="Q44" s="48"/>
      <c r="R44" s="48"/>
      <c r="S44" s="48"/>
      <c r="T44" s="48"/>
      <c r="U44" s="48"/>
    </row>
    <row r="45" spans="1:21" ht="30.75" customHeight="1">
      <c r="A45" s="48"/>
      <c r="B45" s="1153" t="s">
        <v>9</v>
      </c>
      <c r="C45" s="1154"/>
      <c r="D45" s="58"/>
      <c r="E45" s="1159" t="s">
        <v>10</v>
      </c>
      <c r="F45" s="1159"/>
      <c r="G45" s="1159"/>
      <c r="H45" s="1159"/>
      <c r="I45" s="1159"/>
      <c r="J45" s="1160"/>
      <c r="K45" s="59">
        <v>1077</v>
      </c>
      <c r="L45" s="60">
        <v>1089</v>
      </c>
      <c r="M45" s="60">
        <v>1083</v>
      </c>
      <c r="N45" s="60">
        <v>1156</v>
      </c>
      <c r="O45" s="61">
        <v>1262</v>
      </c>
      <c r="P45" s="48"/>
      <c r="Q45" s="48"/>
      <c r="R45" s="48"/>
      <c r="S45" s="48"/>
      <c r="T45" s="48"/>
      <c r="U45" s="48"/>
    </row>
    <row r="46" spans="1:21" ht="30.75" customHeight="1">
      <c r="A46" s="48"/>
      <c r="B46" s="1155"/>
      <c r="C46" s="1156"/>
      <c r="D46" s="62"/>
      <c r="E46" s="1161" t="s">
        <v>11</v>
      </c>
      <c r="F46" s="1161"/>
      <c r="G46" s="1161"/>
      <c r="H46" s="1161"/>
      <c r="I46" s="1161"/>
      <c r="J46" s="1162"/>
      <c r="K46" s="63" t="s">
        <v>489</v>
      </c>
      <c r="L46" s="64" t="s">
        <v>489</v>
      </c>
      <c r="M46" s="64" t="s">
        <v>489</v>
      </c>
      <c r="N46" s="64" t="s">
        <v>489</v>
      </c>
      <c r="O46" s="65" t="s">
        <v>489</v>
      </c>
      <c r="P46" s="48"/>
      <c r="Q46" s="48"/>
      <c r="R46" s="48"/>
      <c r="S46" s="48"/>
      <c r="T46" s="48"/>
      <c r="U46" s="48"/>
    </row>
    <row r="47" spans="1:21" ht="30.75" customHeight="1">
      <c r="A47" s="48"/>
      <c r="B47" s="1155"/>
      <c r="C47" s="1156"/>
      <c r="D47" s="62"/>
      <c r="E47" s="1161" t="s">
        <v>12</v>
      </c>
      <c r="F47" s="1161"/>
      <c r="G47" s="1161"/>
      <c r="H47" s="1161"/>
      <c r="I47" s="1161"/>
      <c r="J47" s="1162"/>
      <c r="K47" s="63" t="s">
        <v>489</v>
      </c>
      <c r="L47" s="64" t="s">
        <v>489</v>
      </c>
      <c r="M47" s="64" t="s">
        <v>489</v>
      </c>
      <c r="N47" s="64" t="s">
        <v>489</v>
      </c>
      <c r="O47" s="65" t="s">
        <v>489</v>
      </c>
      <c r="P47" s="48"/>
      <c r="Q47" s="48"/>
      <c r="R47" s="48"/>
      <c r="S47" s="48"/>
      <c r="T47" s="48"/>
      <c r="U47" s="48"/>
    </row>
    <row r="48" spans="1:21" ht="30.75" customHeight="1">
      <c r="A48" s="48"/>
      <c r="B48" s="1155"/>
      <c r="C48" s="1156"/>
      <c r="D48" s="62"/>
      <c r="E48" s="1161" t="s">
        <v>13</v>
      </c>
      <c r="F48" s="1161"/>
      <c r="G48" s="1161"/>
      <c r="H48" s="1161"/>
      <c r="I48" s="1161"/>
      <c r="J48" s="1162"/>
      <c r="K48" s="63">
        <v>144</v>
      </c>
      <c r="L48" s="64">
        <v>151</v>
      </c>
      <c r="M48" s="64">
        <v>177</v>
      </c>
      <c r="N48" s="64">
        <v>178</v>
      </c>
      <c r="O48" s="65">
        <v>182</v>
      </c>
      <c r="P48" s="48"/>
      <c r="Q48" s="48"/>
      <c r="R48" s="48"/>
      <c r="S48" s="48"/>
      <c r="T48" s="48"/>
      <c r="U48" s="48"/>
    </row>
    <row r="49" spans="1:21" ht="30.75" customHeight="1">
      <c r="A49" s="48"/>
      <c r="B49" s="1155"/>
      <c r="C49" s="1156"/>
      <c r="D49" s="62"/>
      <c r="E49" s="1161" t="s">
        <v>14</v>
      </c>
      <c r="F49" s="1161"/>
      <c r="G49" s="1161"/>
      <c r="H49" s="1161"/>
      <c r="I49" s="1161"/>
      <c r="J49" s="1162"/>
      <c r="K49" s="63">
        <v>5</v>
      </c>
      <c r="L49" s="64">
        <v>5</v>
      </c>
      <c r="M49" s="64">
        <v>5</v>
      </c>
      <c r="N49" s="64">
        <v>3</v>
      </c>
      <c r="O49" s="65">
        <v>1</v>
      </c>
      <c r="P49" s="48"/>
      <c r="Q49" s="48"/>
      <c r="R49" s="48"/>
      <c r="S49" s="48"/>
      <c r="T49" s="48"/>
      <c r="U49" s="48"/>
    </row>
    <row r="50" spans="1:21" ht="30.75" customHeight="1">
      <c r="A50" s="48"/>
      <c r="B50" s="1155"/>
      <c r="C50" s="1156"/>
      <c r="D50" s="62"/>
      <c r="E50" s="1161" t="s">
        <v>15</v>
      </c>
      <c r="F50" s="1161"/>
      <c r="G50" s="1161"/>
      <c r="H50" s="1161"/>
      <c r="I50" s="1161"/>
      <c r="J50" s="1162"/>
      <c r="K50" s="63" t="s">
        <v>489</v>
      </c>
      <c r="L50" s="64" t="s">
        <v>489</v>
      </c>
      <c r="M50" s="64" t="s">
        <v>489</v>
      </c>
      <c r="N50" s="64" t="s">
        <v>489</v>
      </c>
      <c r="O50" s="65" t="s">
        <v>489</v>
      </c>
      <c r="P50" s="48"/>
      <c r="Q50" s="48"/>
      <c r="R50" s="48"/>
      <c r="S50" s="48"/>
      <c r="T50" s="48"/>
      <c r="U50" s="48"/>
    </row>
    <row r="51" spans="1:21" ht="30.75" customHeight="1">
      <c r="A51" s="48"/>
      <c r="B51" s="1157"/>
      <c r="C51" s="1158"/>
      <c r="D51" s="66"/>
      <c r="E51" s="1161" t="s">
        <v>16</v>
      </c>
      <c r="F51" s="1161"/>
      <c r="G51" s="1161"/>
      <c r="H51" s="1161"/>
      <c r="I51" s="1161"/>
      <c r="J51" s="1162"/>
      <c r="K51" s="63">
        <v>0</v>
      </c>
      <c r="L51" s="64">
        <v>0</v>
      </c>
      <c r="M51" s="64" t="s">
        <v>489</v>
      </c>
      <c r="N51" s="64" t="s">
        <v>489</v>
      </c>
      <c r="O51" s="65" t="s">
        <v>489</v>
      </c>
      <c r="P51" s="48"/>
      <c r="Q51" s="48"/>
      <c r="R51" s="48"/>
      <c r="S51" s="48"/>
      <c r="T51" s="48"/>
      <c r="U51" s="48"/>
    </row>
    <row r="52" spans="1:21" ht="30.75" customHeight="1">
      <c r="A52" s="48"/>
      <c r="B52" s="1163" t="s">
        <v>17</v>
      </c>
      <c r="C52" s="1164"/>
      <c r="D52" s="66"/>
      <c r="E52" s="1161" t="s">
        <v>18</v>
      </c>
      <c r="F52" s="1161"/>
      <c r="G52" s="1161"/>
      <c r="H52" s="1161"/>
      <c r="I52" s="1161"/>
      <c r="J52" s="1162"/>
      <c r="K52" s="63">
        <v>884</v>
      </c>
      <c r="L52" s="64">
        <v>891</v>
      </c>
      <c r="M52" s="64">
        <v>931</v>
      </c>
      <c r="N52" s="64">
        <v>1004</v>
      </c>
      <c r="O52" s="65">
        <v>1120</v>
      </c>
      <c r="P52" s="48"/>
      <c r="Q52" s="48"/>
      <c r="R52" s="48"/>
      <c r="S52" s="48"/>
      <c r="T52" s="48"/>
      <c r="U52" s="48"/>
    </row>
    <row r="53" spans="1:21" ht="30.75" customHeight="1" thickBot="1">
      <c r="A53" s="48"/>
      <c r="B53" s="1165" t="s">
        <v>19</v>
      </c>
      <c r="C53" s="1166"/>
      <c r="D53" s="67"/>
      <c r="E53" s="1167" t="s">
        <v>20</v>
      </c>
      <c r="F53" s="1167"/>
      <c r="G53" s="1167"/>
      <c r="H53" s="1167"/>
      <c r="I53" s="1167"/>
      <c r="J53" s="1168"/>
      <c r="K53" s="68">
        <v>342</v>
      </c>
      <c r="L53" s="69">
        <v>354</v>
      </c>
      <c r="M53" s="69">
        <v>334</v>
      </c>
      <c r="N53" s="69">
        <v>333</v>
      </c>
      <c r="O53" s="70">
        <v>325</v>
      </c>
      <c r="P53" s="48"/>
      <c r="Q53" s="48"/>
      <c r="R53" s="48"/>
      <c r="S53" s="48"/>
      <c r="T53" s="48"/>
      <c r="U53" s="48"/>
    </row>
    <row r="54" spans="1:21" ht="24" customHeight="1">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c r="A57" s="48"/>
      <c r="B57" s="76"/>
      <c r="C57" s="77"/>
      <c r="D57" s="77"/>
      <c r="E57" s="78"/>
      <c r="F57" s="78"/>
      <c r="G57" s="78"/>
      <c r="H57" s="78"/>
      <c r="I57" s="78"/>
      <c r="J57" s="79" t="s">
        <v>2</v>
      </c>
      <c r="K57" s="80" t="s">
        <v>545</v>
      </c>
      <c r="L57" s="81" t="s">
        <v>546</v>
      </c>
      <c r="M57" s="81" t="s">
        <v>547</v>
      </c>
      <c r="N57" s="81" t="s">
        <v>548</v>
      </c>
      <c r="O57" s="82" t="s">
        <v>549</v>
      </c>
      <c r="P57" s="48"/>
      <c r="Q57" s="48"/>
      <c r="R57" s="48"/>
      <c r="S57" s="48"/>
      <c r="T57" s="48"/>
      <c r="U57" s="48"/>
    </row>
    <row r="58" spans="1:21" ht="31.5" customHeight="1">
      <c r="B58" s="1169" t="s">
        <v>24</v>
      </c>
      <c r="C58" s="1170"/>
      <c r="D58" s="1175" t="s">
        <v>25</v>
      </c>
      <c r="E58" s="1176"/>
      <c r="F58" s="1176"/>
      <c r="G58" s="1176"/>
      <c r="H58" s="1176"/>
      <c r="I58" s="1176"/>
      <c r="J58" s="1177"/>
      <c r="K58" s="83"/>
      <c r="L58" s="84"/>
      <c r="M58" s="84"/>
      <c r="N58" s="84"/>
      <c r="O58" s="85"/>
    </row>
    <row r="59" spans="1:21" ht="31.5" customHeight="1">
      <c r="B59" s="1171"/>
      <c r="C59" s="1172"/>
      <c r="D59" s="1178" t="s">
        <v>26</v>
      </c>
      <c r="E59" s="1179"/>
      <c r="F59" s="1179"/>
      <c r="G59" s="1179"/>
      <c r="H59" s="1179"/>
      <c r="I59" s="1179"/>
      <c r="J59" s="1180"/>
      <c r="K59" s="86"/>
      <c r="L59" s="87"/>
      <c r="M59" s="87"/>
      <c r="N59" s="87"/>
      <c r="O59" s="88"/>
    </row>
    <row r="60" spans="1:21" ht="31.5" customHeight="1" thickBot="1">
      <c r="B60" s="1173"/>
      <c r="C60" s="1174"/>
      <c r="D60" s="1181" t="s">
        <v>27</v>
      </c>
      <c r="E60" s="1182"/>
      <c r="F60" s="1182"/>
      <c r="G60" s="1182"/>
      <c r="H60" s="1182"/>
      <c r="I60" s="1182"/>
      <c r="J60" s="1183"/>
      <c r="K60" s="89"/>
      <c r="L60" s="90"/>
      <c r="M60" s="90"/>
      <c r="N60" s="90"/>
      <c r="O60" s="91"/>
    </row>
    <row r="61" spans="1:21" ht="24" customHeight="1">
      <c r="B61" s="92"/>
      <c r="C61" s="92"/>
      <c r="D61" s="93" t="s">
        <v>28</v>
      </c>
      <c r="E61" s="94"/>
      <c r="F61" s="94"/>
      <c r="G61" s="94"/>
      <c r="H61" s="94"/>
      <c r="I61" s="94"/>
      <c r="J61" s="94"/>
      <c r="K61" s="94"/>
      <c r="L61" s="94"/>
      <c r="M61" s="94"/>
      <c r="N61" s="94"/>
      <c r="O61" s="94"/>
    </row>
    <row r="62" spans="1:21" ht="24" customHeight="1">
      <c r="B62" s="95"/>
      <c r="C62" s="95"/>
      <c r="D62" s="93" t="s">
        <v>29</v>
      </c>
      <c r="E62" s="94"/>
      <c r="F62" s="94"/>
      <c r="G62" s="94"/>
      <c r="H62" s="94"/>
      <c r="I62" s="94"/>
      <c r="J62" s="94"/>
      <c r="K62" s="94"/>
      <c r="L62" s="94"/>
      <c r="M62" s="94"/>
      <c r="N62" s="94"/>
      <c r="O62" s="94"/>
    </row>
    <row r="63" spans="1:21" ht="24" customHeight="1">
      <c r="A63" s="48"/>
      <c r="B63" s="71"/>
      <c r="C63" s="48"/>
      <c r="D63" s="48"/>
      <c r="E63" s="48"/>
      <c r="F63" s="48"/>
      <c r="G63" s="48"/>
      <c r="H63" s="48"/>
      <c r="I63" s="48"/>
      <c r="J63" s="48"/>
      <c r="K63" s="48"/>
      <c r="L63" s="48"/>
      <c r="M63" s="48"/>
      <c r="N63" s="48"/>
      <c r="O63" s="48"/>
      <c r="P63" s="48"/>
      <c r="Q63" s="48"/>
      <c r="R63" s="48"/>
      <c r="S63" s="48"/>
      <c r="T63" s="48"/>
      <c r="U63" s="48"/>
    </row>
    <row r="64" spans="1:21" ht="24" customHeight="1">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5RqbMSq62NRKXV6hD+Kkns4MttE8vyGSUjmWJ+TPC/wli+76eSM0J+zKd5mwzmR+F96DTuPiZp7k1Wu846QaZQ==" saltValue="TI3Jg3wEDBkiaSejoAifFw=="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SheetLayoutView="100" workbookViewId="0"/>
  </sheetViews>
  <sheetFormatPr defaultColWidth="0" defaultRowHeight="13.5" customHeight="1" zeroHeight="1"/>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7" t="s">
        <v>7</v>
      </c>
    </row>
    <row r="40" spans="2:13" ht="27.75" customHeight="1" thickBot="1">
      <c r="B40" s="98" t="s">
        <v>8</v>
      </c>
      <c r="C40" s="99"/>
      <c r="D40" s="99"/>
      <c r="E40" s="100"/>
      <c r="F40" s="100"/>
      <c r="G40" s="100"/>
      <c r="H40" s="101" t="s">
        <v>2</v>
      </c>
      <c r="I40" s="102" t="s">
        <v>528</v>
      </c>
      <c r="J40" s="103" t="s">
        <v>529</v>
      </c>
      <c r="K40" s="103" t="s">
        <v>530</v>
      </c>
      <c r="L40" s="103" t="s">
        <v>531</v>
      </c>
      <c r="M40" s="104" t="s">
        <v>532</v>
      </c>
    </row>
    <row r="41" spans="2:13" ht="27.75" customHeight="1">
      <c r="B41" s="1184" t="s">
        <v>30</v>
      </c>
      <c r="C41" s="1185"/>
      <c r="D41" s="105"/>
      <c r="E41" s="1190" t="s">
        <v>31</v>
      </c>
      <c r="F41" s="1190"/>
      <c r="G41" s="1190"/>
      <c r="H41" s="1191"/>
      <c r="I41" s="355">
        <v>8878</v>
      </c>
      <c r="J41" s="356">
        <v>11296</v>
      </c>
      <c r="K41" s="356">
        <v>14672</v>
      </c>
      <c r="L41" s="356">
        <v>14078</v>
      </c>
      <c r="M41" s="357">
        <v>14313</v>
      </c>
    </row>
    <row r="42" spans="2:13" ht="27.75" customHeight="1">
      <c r="B42" s="1186"/>
      <c r="C42" s="1187"/>
      <c r="D42" s="106"/>
      <c r="E42" s="1192" t="s">
        <v>32</v>
      </c>
      <c r="F42" s="1192"/>
      <c r="G42" s="1192"/>
      <c r="H42" s="1193"/>
      <c r="I42" s="358" t="s">
        <v>489</v>
      </c>
      <c r="J42" s="359" t="s">
        <v>489</v>
      </c>
      <c r="K42" s="359" t="s">
        <v>489</v>
      </c>
      <c r="L42" s="359" t="s">
        <v>489</v>
      </c>
      <c r="M42" s="360" t="s">
        <v>489</v>
      </c>
    </row>
    <row r="43" spans="2:13" ht="27.75" customHeight="1">
      <c r="B43" s="1186"/>
      <c r="C43" s="1187"/>
      <c r="D43" s="106"/>
      <c r="E43" s="1192" t="s">
        <v>33</v>
      </c>
      <c r="F43" s="1192"/>
      <c r="G43" s="1192"/>
      <c r="H43" s="1193"/>
      <c r="I43" s="358">
        <v>3517</v>
      </c>
      <c r="J43" s="359">
        <v>3616</v>
      </c>
      <c r="K43" s="359">
        <v>3713</v>
      </c>
      <c r="L43" s="359">
        <v>3695</v>
      </c>
      <c r="M43" s="360">
        <v>3653</v>
      </c>
    </row>
    <row r="44" spans="2:13" ht="27.75" customHeight="1">
      <c r="B44" s="1186"/>
      <c r="C44" s="1187"/>
      <c r="D44" s="106"/>
      <c r="E44" s="1192" t="s">
        <v>34</v>
      </c>
      <c r="F44" s="1192"/>
      <c r="G44" s="1192"/>
      <c r="H44" s="1193"/>
      <c r="I44" s="358">
        <v>17</v>
      </c>
      <c r="J44" s="359">
        <v>12</v>
      </c>
      <c r="K44" s="359">
        <v>7</v>
      </c>
      <c r="L44" s="359">
        <v>4</v>
      </c>
      <c r="M44" s="360">
        <v>6</v>
      </c>
    </row>
    <row r="45" spans="2:13" ht="27.75" customHeight="1">
      <c r="B45" s="1186"/>
      <c r="C45" s="1187"/>
      <c r="D45" s="106"/>
      <c r="E45" s="1192" t="s">
        <v>35</v>
      </c>
      <c r="F45" s="1192"/>
      <c r="G45" s="1192"/>
      <c r="H45" s="1193"/>
      <c r="I45" s="358">
        <v>965</v>
      </c>
      <c r="J45" s="359">
        <v>957</v>
      </c>
      <c r="K45" s="359">
        <v>908</v>
      </c>
      <c r="L45" s="359">
        <v>894</v>
      </c>
      <c r="M45" s="360">
        <v>944</v>
      </c>
    </row>
    <row r="46" spans="2:13" ht="27.75" customHeight="1">
      <c r="B46" s="1186"/>
      <c r="C46" s="1187"/>
      <c r="D46" s="107"/>
      <c r="E46" s="1192" t="s">
        <v>36</v>
      </c>
      <c r="F46" s="1192"/>
      <c r="G46" s="1192"/>
      <c r="H46" s="1193"/>
      <c r="I46" s="358">
        <v>544</v>
      </c>
      <c r="J46" s="359">
        <v>614</v>
      </c>
      <c r="K46" s="359">
        <v>825</v>
      </c>
      <c r="L46" s="359">
        <v>1093</v>
      </c>
      <c r="M46" s="360">
        <v>1392</v>
      </c>
    </row>
    <row r="47" spans="2:13" ht="27.75" customHeight="1">
      <c r="B47" s="1186"/>
      <c r="C47" s="1187"/>
      <c r="D47" s="108"/>
      <c r="E47" s="1194" t="s">
        <v>37</v>
      </c>
      <c r="F47" s="1195"/>
      <c r="G47" s="1195"/>
      <c r="H47" s="1196"/>
      <c r="I47" s="358" t="s">
        <v>489</v>
      </c>
      <c r="J47" s="359" t="s">
        <v>489</v>
      </c>
      <c r="K47" s="359" t="s">
        <v>489</v>
      </c>
      <c r="L47" s="359" t="s">
        <v>489</v>
      </c>
      <c r="M47" s="360" t="s">
        <v>489</v>
      </c>
    </row>
    <row r="48" spans="2:13" ht="27.75" customHeight="1">
      <c r="B48" s="1186"/>
      <c r="C48" s="1187"/>
      <c r="D48" s="106"/>
      <c r="E48" s="1192" t="s">
        <v>38</v>
      </c>
      <c r="F48" s="1192"/>
      <c r="G48" s="1192"/>
      <c r="H48" s="1193"/>
      <c r="I48" s="358" t="s">
        <v>489</v>
      </c>
      <c r="J48" s="359" t="s">
        <v>489</v>
      </c>
      <c r="K48" s="359" t="s">
        <v>489</v>
      </c>
      <c r="L48" s="359" t="s">
        <v>489</v>
      </c>
      <c r="M48" s="360" t="s">
        <v>489</v>
      </c>
    </row>
    <row r="49" spans="2:13" ht="27.75" customHeight="1">
      <c r="B49" s="1188"/>
      <c r="C49" s="1189"/>
      <c r="D49" s="106"/>
      <c r="E49" s="1192" t="s">
        <v>39</v>
      </c>
      <c r="F49" s="1192"/>
      <c r="G49" s="1192"/>
      <c r="H49" s="1193"/>
      <c r="I49" s="358" t="s">
        <v>489</v>
      </c>
      <c r="J49" s="359" t="s">
        <v>489</v>
      </c>
      <c r="K49" s="359" t="s">
        <v>489</v>
      </c>
      <c r="L49" s="359" t="s">
        <v>489</v>
      </c>
      <c r="M49" s="360" t="s">
        <v>489</v>
      </c>
    </row>
    <row r="50" spans="2:13" ht="27.75" customHeight="1">
      <c r="B50" s="1197" t="s">
        <v>40</v>
      </c>
      <c r="C50" s="1198"/>
      <c r="D50" s="109"/>
      <c r="E50" s="1192" t="s">
        <v>41</v>
      </c>
      <c r="F50" s="1192"/>
      <c r="G50" s="1192"/>
      <c r="H50" s="1193"/>
      <c r="I50" s="358">
        <v>6887</v>
      </c>
      <c r="J50" s="359">
        <v>6897</v>
      </c>
      <c r="K50" s="359">
        <v>7072</v>
      </c>
      <c r="L50" s="359">
        <v>7504</v>
      </c>
      <c r="M50" s="360">
        <v>8204</v>
      </c>
    </row>
    <row r="51" spans="2:13" ht="27.75" customHeight="1">
      <c r="B51" s="1186"/>
      <c r="C51" s="1187"/>
      <c r="D51" s="106"/>
      <c r="E51" s="1192" t="s">
        <v>42</v>
      </c>
      <c r="F51" s="1192"/>
      <c r="G51" s="1192"/>
      <c r="H51" s="1193"/>
      <c r="I51" s="358">
        <v>880</v>
      </c>
      <c r="J51" s="359">
        <v>1981</v>
      </c>
      <c r="K51" s="359">
        <v>4246</v>
      </c>
      <c r="L51" s="359">
        <v>4179</v>
      </c>
      <c r="M51" s="360">
        <v>4014</v>
      </c>
    </row>
    <row r="52" spans="2:13" ht="27.75" customHeight="1">
      <c r="B52" s="1188"/>
      <c r="C52" s="1189"/>
      <c r="D52" s="106"/>
      <c r="E52" s="1192" t="s">
        <v>43</v>
      </c>
      <c r="F52" s="1192"/>
      <c r="G52" s="1192"/>
      <c r="H52" s="1193"/>
      <c r="I52" s="358">
        <v>8094</v>
      </c>
      <c r="J52" s="359">
        <v>9391</v>
      </c>
      <c r="K52" s="359">
        <v>11332</v>
      </c>
      <c r="L52" s="359">
        <v>10973</v>
      </c>
      <c r="M52" s="360">
        <v>10780</v>
      </c>
    </row>
    <row r="53" spans="2:13" ht="27.75" customHeight="1" thickBot="1">
      <c r="B53" s="1199" t="s">
        <v>19</v>
      </c>
      <c r="C53" s="1200"/>
      <c r="D53" s="110"/>
      <c r="E53" s="1201" t="s">
        <v>44</v>
      </c>
      <c r="F53" s="1201"/>
      <c r="G53" s="1201"/>
      <c r="H53" s="1202"/>
      <c r="I53" s="361">
        <v>-1940</v>
      </c>
      <c r="J53" s="362">
        <v>-1774</v>
      </c>
      <c r="K53" s="362">
        <v>-2525</v>
      </c>
      <c r="L53" s="362">
        <v>-2892</v>
      </c>
      <c r="M53" s="363">
        <v>-2691</v>
      </c>
    </row>
    <row r="54" spans="2:13" ht="27.75" customHeight="1">
      <c r="B54" s="111"/>
      <c r="C54" s="112"/>
      <c r="D54" s="112"/>
      <c r="E54" s="113"/>
      <c r="F54" s="113"/>
      <c r="G54" s="113"/>
      <c r="H54" s="113"/>
      <c r="I54" s="114"/>
      <c r="J54" s="114"/>
      <c r="K54" s="114"/>
      <c r="L54" s="114"/>
      <c r="M54" s="114"/>
    </row>
    <row r="55" spans="2:13"/>
  </sheetData>
  <sheetProtection algorithmName="SHA-512" hashValue="/xSpVzThoZE63ZN6ehffVKlNrJuvjx9VZ+lpoXF3fYbQEgvEXOg7nm/0cszH1gJQSVtgjKlt/KfolOA5kpvf3Q==" saltValue="p/GmfDVKOSvWaaziiiK0e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60" zoomScaleNormal="60" zoomScaleSheetLayoutView="100" workbookViewId="0"/>
  </sheetViews>
  <sheetFormatPr defaultColWidth="0" defaultRowHeight="13.5"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15" t="s">
        <v>45</v>
      </c>
    </row>
    <row r="54" spans="2:8" ht="29.25" customHeight="1" thickBot="1">
      <c r="B54" s="116" t="s">
        <v>1</v>
      </c>
      <c r="C54" s="117"/>
      <c r="D54" s="117"/>
      <c r="E54" s="118" t="s">
        <v>2</v>
      </c>
      <c r="F54" s="119" t="s">
        <v>530</v>
      </c>
      <c r="G54" s="119" t="s">
        <v>531</v>
      </c>
      <c r="H54" s="120" t="s">
        <v>532</v>
      </c>
    </row>
    <row r="55" spans="2:8" ht="52.5" customHeight="1">
      <c r="B55" s="121"/>
      <c r="C55" s="1211" t="s">
        <v>46</v>
      </c>
      <c r="D55" s="1211"/>
      <c r="E55" s="1212"/>
      <c r="F55" s="122">
        <v>1047</v>
      </c>
      <c r="G55" s="122">
        <v>1338</v>
      </c>
      <c r="H55" s="123">
        <v>1699</v>
      </c>
    </row>
    <row r="56" spans="2:8" ht="52.5" customHeight="1">
      <c r="B56" s="124"/>
      <c r="C56" s="1213" t="s">
        <v>47</v>
      </c>
      <c r="D56" s="1213"/>
      <c r="E56" s="1214"/>
      <c r="F56" s="125">
        <v>390</v>
      </c>
      <c r="G56" s="125">
        <v>361</v>
      </c>
      <c r="H56" s="126">
        <v>552</v>
      </c>
    </row>
    <row r="57" spans="2:8" ht="53.25" customHeight="1">
      <c r="B57" s="124"/>
      <c r="C57" s="1215" t="s">
        <v>48</v>
      </c>
      <c r="D57" s="1215"/>
      <c r="E57" s="1216"/>
      <c r="F57" s="127">
        <v>5520</v>
      </c>
      <c r="G57" s="127">
        <v>5691</v>
      </c>
      <c r="H57" s="128">
        <v>5844</v>
      </c>
    </row>
    <row r="58" spans="2:8" ht="45.75" customHeight="1">
      <c r="B58" s="129"/>
      <c r="C58" s="1203" t="s">
        <v>567</v>
      </c>
      <c r="D58" s="1204"/>
      <c r="E58" s="1205"/>
      <c r="F58" s="130">
        <v>3570</v>
      </c>
      <c r="G58" s="130">
        <v>3542</v>
      </c>
      <c r="H58" s="131">
        <v>3510</v>
      </c>
    </row>
    <row r="59" spans="2:8" ht="45.75" customHeight="1">
      <c r="B59" s="129"/>
      <c r="C59" s="1203" t="s">
        <v>568</v>
      </c>
      <c r="D59" s="1204"/>
      <c r="E59" s="1205"/>
      <c r="F59" s="130">
        <v>335</v>
      </c>
      <c r="G59" s="130">
        <v>534</v>
      </c>
      <c r="H59" s="131">
        <v>865</v>
      </c>
    </row>
    <row r="60" spans="2:8" ht="45.75" customHeight="1">
      <c r="B60" s="129"/>
      <c r="C60" s="1203" t="s">
        <v>569</v>
      </c>
      <c r="D60" s="1204"/>
      <c r="E60" s="1205"/>
      <c r="F60" s="130">
        <v>802</v>
      </c>
      <c r="G60" s="130">
        <v>800</v>
      </c>
      <c r="H60" s="131">
        <v>791</v>
      </c>
    </row>
    <row r="61" spans="2:8" ht="45.75" customHeight="1">
      <c r="B61" s="129"/>
      <c r="C61" s="1203" t="s">
        <v>570</v>
      </c>
      <c r="D61" s="1204"/>
      <c r="E61" s="1205"/>
      <c r="F61" s="130">
        <v>466</v>
      </c>
      <c r="G61" s="130">
        <v>449</v>
      </c>
      <c r="H61" s="131">
        <v>273</v>
      </c>
    </row>
    <row r="62" spans="2:8" ht="45.75" customHeight="1" thickBot="1">
      <c r="B62" s="132"/>
      <c r="C62" s="1206" t="s">
        <v>571</v>
      </c>
      <c r="D62" s="1207"/>
      <c r="E62" s="1208"/>
      <c r="F62" s="133">
        <v>234</v>
      </c>
      <c r="G62" s="133">
        <v>259</v>
      </c>
      <c r="H62" s="134">
        <v>264</v>
      </c>
    </row>
    <row r="63" spans="2:8" ht="52.5" customHeight="1" thickBot="1">
      <c r="B63" s="135"/>
      <c r="C63" s="1209" t="s">
        <v>49</v>
      </c>
      <c r="D63" s="1209"/>
      <c r="E63" s="1210"/>
      <c r="F63" s="136">
        <v>6958</v>
      </c>
      <c r="G63" s="136">
        <v>7391</v>
      </c>
      <c r="H63" s="137">
        <v>8095</v>
      </c>
    </row>
    <row r="64" spans="2:8"/>
  </sheetData>
  <sheetProtection algorithmName="SHA-512" hashValue="id0BnnlADUZHUcHHJrS74IBmUEbm6ePaU4ka2I6z+1zLnednWDB+9x4UXAMbUPXOZPG+3FsXaBPFaYaaESZ9wA==" saltValue="1S3Bqb6GqCBkTcJIK4gd1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44" customWidth="1"/>
    <col min="2" max="8" width="13.375" style="144" customWidth="1"/>
    <col min="9" max="16384" width="11.125" style="144"/>
  </cols>
  <sheetData>
    <row r="1" spans="1:8">
      <c r="A1" s="138"/>
      <c r="B1" s="139"/>
      <c r="C1" s="140"/>
      <c r="D1" s="141"/>
      <c r="E1" s="142"/>
      <c r="F1" s="142"/>
      <c r="G1" s="142"/>
      <c r="H1" s="143"/>
    </row>
    <row r="2" spans="1:8">
      <c r="A2" s="145"/>
      <c r="B2" s="146"/>
      <c r="C2" s="147"/>
      <c r="D2" s="148" t="s">
        <v>50</v>
      </c>
      <c r="E2" s="149"/>
      <c r="F2" s="150" t="s">
        <v>527</v>
      </c>
      <c r="G2" s="151"/>
      <c r="H2" s="152"/>
    </row>
    <row r="3" spans="1:8">
      <c r="A3" s="148" t="s">
        <v>520</v>
      </c>
      <c r="B3" s="153"/>
      <c r="C3" s="154"/>
      <c r="D3" s="155">
        <v>48078</v>
      </c>
      <c r="E3" s="156"/>
      <c r="F3" s="157">
        <v>87464</v>
      </c>
      <c r="G3" s="158"/>
      <c r="H3" s="159"/>
    </row>
    <row r="4" spans="1:8">
      <c r="A4" s="160"/>
      <c r="B4" s="161"/>
      <c r="C4" s="162"/>
      <c r="D4" s="163">
        <v>37597</v>
      </c>
      <c r="E4" s="164"/>
      <c r="F4" s="165">
        <v>47479</v>
      </c>
      <c r="G4" s="166"/>
      <c r="H4" s="167"/>
    </row>
    <row r="5" spans="1:8">
      <c r="A5" s="148" t="s">
        <v>522</v>
      </c>
      <c r="B5" s="153"/>
      <c r="C5" s="154"/>
      <c r="D5" s="155">
        <v>132712</v>
      </c>
      <c r="E5" s="156"/>
      <c r="F5" s="157">
        <v>96248</v>
      </c>
      <c r="G5" s="158"/>
      <c r="H5" s="159"/>
    </row>
    <row r="6" spans="1:8">
      <c r="A6" s="160"/>
      <c r="B6" s="161"/>
      <c r="C6" s="162"/>
      <c r="D6" s="163">
        <v>125202</v>
      </c>
      <c r="E6" s="164"/>
      <c r="F6" s="165">
        <v>55768</v>
      </c>
      <c r="G6" s="166"/>
      <c r="H6" s="167"/>
    </row>
    <row r="7" spans="1:8">
      <c r="A7" s="148" t="s">
        <v>523</v>
      </c>
      <c r="B7" s="153"/>
      <c r="C7" s="154"/>
      <c r="D7" s="155">
        <v>194946</v>
      </c>
      <c r="E7" s="156"/>
      <c r="F7" s="157">
        <v>76413</v>
      </c>
      <c r="G7" s="158"/>
      <c r="H7" s="159"/>
    </row>
    <row r="8" spans="1:8">
      <c r="A8" s="160"/>
      <c r="B8" s="161"/>
      <c r="C8" s="162"/>
      <c r="D8" s="163">
        <v>179677</v>
      </c>
      <c r="E8" s="164"/>
      <c r="F8" s="165">
        <v>39658</v>
      </c>
      <c r="G8" s="166"/>
      <c r="H8" s="167"/>
    </row>
    <row r="9" spans="1:8">
      <c r="A9" s="148" t="s">
        <v>524</v>
      </c>
      <c r="B9" s="153"/>
      <c r="C9" s="154"/>
      <c r="D9" s="155">
        <v>37471</v>
      </c>
      <c r="E9" s="156"/>
      <c r="F9" s="157">
        <v>66481</v>
      </c>
      <c r="G9" s="158"/>
      <c r="H9" s="159"/>
    </row>
    <row r="10" spans="1:8">
      <c r="A10" s="160"/>
      <c r="B10" s="161"/>
      <c r="C10" s="162"/>
      <c r="D10" s="163">
        <v>19959</v>
      </c>
      <c r="E10" s="164"/>
      <c r="F10" s="165">
        <v>36120</v>
      </c>
      <c r="G10" s="166"/>
      <c r="H10" s="167"/>
    </row>
    <row r="11" spans="1:8">
      <c r="A11" s="148" t="s">
        <v>525</v>
      </c>
      <c r="B11" s="153"/>
      <c r="C11" s="154"/>
      <c r="D11" s="155">
        <v>133176</v>
      </c>
      <c r="E11" s="156"/>
      <c r="F11" s="157">
        <v>67825</v>
      </c>
      <c r="G11" s="158"/>
      <c r="H11" s="159"/>
    </row>
    <row r="12" spans="1:8">
      <c r="A12" s="160"/>
      <c r="B12" s="161"/>
      <c r="C12" s="168"/>
      <c r="D12" s="163">
        <v>86635</v>
      </c>
      <c r="E12" s="164"/>
      <c r="F12" s="165">
        <v>39417</v>
      </c>
      <c r="G12" s="166"/>
      <c r="H12" s="167"/>
    </row>
    <row r="13" spans="1:8">
      <c r="A13" s="148"/>
      <c r="B13" s="153"/>
      <c r="C13" s="169"/>
      <c r="D13" s="170">
        <v>109277</v>
      </c>
      <c r="E13" s="171"/>
      <c r="F13" s="172">
        <v>78886</v>
      </c>
      <c r="G13" s="173"/>
      <c r="H13" s="159"/>
    </row>
    <row r="14" spans="1:8">
      <c r="A14" s="160"/>
      <c r="B14" s="161"/>
      <c r="C14" s="162"/>
      <c r="D14" s="163">
        <v>89814</v>
      </c>
      <c r="E14" s="164"/>
      <c r="F14" s="165">
        <v>43688</v>
      </c>
      <c r="G14" s="166"/>
      <c r="H14" s="167"/>
    </row>
    <row r="17" spans="1:11">
      <c r="A17" s="144" t="s">
        <v>51</v>
      </c>
    </row>
    <row r="18" spans="1:11">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c r="A19" s="174" t="s">
        <v>52</v>
      </c>
      <c r="B19" s="174">
        <f>ROUND(VALUE(SUBSTITUTE(実質収支比率等に係る経年分析!F$48,"▲","-")),2)</f>
        <v>1.02</v>
      </c>
      <c r="C19" s="174">
        <f>ROUND(VALUE(SUBSTITUTE(実質収支比率等に係る経年分析!G$48,"▲","-")),2)</f>
        <v>1.52</v>
      </c>
      <c r="D19" s="174">
        <f>ROUND(VALUE(SUBSTITUTE(実質収支比率等に係る経年分析!H$48,"▲","-")),2)</f>
        <v>11.26</v>
      </c>
      <c r="E19" s="174">
        <f>ROUND(VALUE(SUBSTITUTE(実質収支比率等に係る経年分析!I$48,"▲","-")),2)</f>
        <v>14.3</v>
      </c>
      <c r="F19" s="174">
        <f>ROUND(VALUE(SUBSTITUTE(実質収支比率等に係る経年分析!J$48,"▲","-")),2)</f>
        <v>6.97</v>
      </c>
    </row>
    <row r="20" spans="1:11">
      <c r="A20" s="174" t="s">
        <v>53</v>
      </c>
      <c r="B20" s="174">
        <f>ROUND(VALUE(SUBSTITUTE(実質収支比率等に係る経年分析!F$47,"▲","-")),2)</f>
        <v>21.91</v>
      </c>
      <c r="C20" s="174">
        <f>ROUND(VALUE(SUBSTITUTE(実質収支比率等に係る経年分析!G$47,"▲","-")),2)</f>
        <v>21.21</v>
      </c>
      <c r="D20" s="174">
        <f>ROUND(VALUE(SUBSTITUTE(実質収支比率等に係る経年分析!H$47,"▲","-")),2)</f>
        <v>20.5</v>
      </c>
      <c r="E20" s="174">
        <f>ROUND(VALUE(SUBSTITUTE(実質収支比率等に係る経年分析!I$47,"▲","-")),2)</f>
        <v>26.77</v>
      </c>
      <c r="F20" s="174">
        <f>ROUND(VALUE(SUBSTITUTE(実質収支比率等に係る経年分析!J$47,"▲","-")),2)</f>
        <v>32.799999999999997</v>
      </c>
    </row>
    <row r="21" spans="1:11">
      <c r="A21" s="174" t="s">
        <v>54</v>
      </c>
      <c r="B21" s="174">
        <f>IF(ISNUMBER(VALUE(SUBSTITUTE(実質収支比率等に係る経年分析!F$49,"▲","-"))),ROUND(VALUE(SUBSTITUTE(実質収支比率等に係る経年分析!F$49,"▲","-")),2),NA())</f>
        <v>-2.42</v>
      </c>
      <c r="C21" s="174">
        <f>IF(ISNUMBER(VALUE(SUBSTITUTE(実質収支比率等に係る経年分析!G$49,"▲","-"))),ROUND(VALUE(SUBSTITUTE(実質収支比率等に係る経年分析!G$49,"▲","-")),2),NA())</f>
        <v>0.55000000000000004</v>
      </c>
      <c r="D21" s="174">
        <f>IF(ISNUMBER(VALUE(SUBSTITUTE(実質収支比率等に係る経年分析!H$49,"▲","-"))),ROUND(VALUE(SUBSTITUTE(実質収支比率等に係る経年分析!H$49,"▲","-")),2),NA())</f>
        <v>9.86</v>
      </c>
      <c r="E21" s="174">
        <f>IF(ISNUMBER(VALUE(SUBSTITUTE(実質収支比率等に係る経年分析!I$49,"▲","-"))),ROUND(VALUE(SUBSTITUTE(実質収支比率等に係る経年分析!I$49,"▲","-")),2),NA())</f>
        <v>2.81</v>
      </c>
      <c r="F21" s="174">
        <f>IF(ISNUMBER(VALUE(SUBSTITUTE(実質収支比率等に係る経年分析!J$49,"▲","-"))),ROUND(VALUE(SUBSTITUTE(実質収支比率等に係る経年分析!J$49,"▲","-")),2),NA())</f>
        <v>-6.81</v>
      </c>
    </row>
    <row r="24" spans="1:11">
      <c r="A24" s="144" t="s">
        <v>55</v>
      </c>
    </row>
    <row r="25" spans="1:11">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c r="A26" s="175"/>
      <c r="B26" s="175" t="s">
        <v>56</v>
      </c>
      <c r="C26" s="175" t="s">
        <v>57</v>
      </c>
      <c r="D26" s="175" t="s">
        <v>56</v>
      </c>
      <c r="E26" s="175" t="s">
        <v>57</v>
      </c>
      <c r="F26" s="175" t="s">
        <v>56</v>
      </c>
      <c r="G26" s="175" t="s">
        <v>57</v>
      </c>
      <c r="H26" s="175" t="s">
        <v>56</v>
      </c>
      <c r="I26" s="175" t="s">
        <v>57</v>
      </c>
      <c r="J26" s="175" t="s">
        <v>56</v>
      </c>
      <c r="K26" s="175" t="s">
        <v>57</v>
      </c>
    </row>
    <row r="27" spans="1:11">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v>
      </c>
    </row>
    <row r="28" spans="1:11">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c r="A29" s="175" t="str">
        <f>IF(連結実質赤字比率に係る赤字・黒字の構成分析!C$41="",NA(),連結実質赤字比率に係る赤字・黒字の構成分析!C$41)</f>
        <v>鞍手町谷山池パイプライン水利施設維持管理運営費特別会計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v>
      </c>
    </row>
    <row r="30" spans="1:11">
      <c r="A30" s="175" t="str">
        <f>IF(連結実質赤字比率に係る赤字・黒字の構成分析!C$40="",NA(),連結実質赤字比率に係る赤字・黒字の構成分析!C$40)</f>
        <v>鞍手町かんがい施設維持管理運営費特別会計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0.02</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v>
      </c>
    </row>
    <row r="31" spans="1:11">
      <c r="A31" s="175" t="str">
        <f>IF(連結実質赤字比率に係る赤字・黒字の構成分析!C$39="",NA(),連結実質赤字比率に係る赤字・黒字の構成分析!C$39)</f>
        <v>住宅新築資金等特別会計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v>
      </c>
    </row>
    <row r="32" spans="1:11">
      <c r="A32" s="175" t="str">
        <f>IF(連結実質赤字比率に係る赤字・黒字の構成分析!C$38="",NA(),連結実質赤字比率に係る赤字・黒字の構成分析!C$38)</f>
        <v>後期高齢者医療特別会計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0.03</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0.02</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0.01</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0.02</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0.02</v>
      </c>
    </row>
    <row r="33" spans="1:16">
      <c r="A33" s="175" t="str">
        <f>IF(連結実質赤字比率に係る赤字・黒字の構成分析!C$37="",NA(),連結実質赤字比率に係る赤字・黒字の構成分析!C$37)</f>
        <v>鞍手町下水道事業会計</v>
      </c>
      <c r="B33" s="175" t="e">
        <f>IF(ROUND(VALUE(SUBSTITUTE(連結実質赤字比率に係る赤字・黒字の構成分析!F$37,"▲", "-")), 2) &lt; 0, ABS(ROUND(VALUE(SUBSTITUTE(連結実質赤字比率に係る赤字・黒字の構成分析!F$37,"▲", "-")), 2)), NA())</f>
        <v>#VALUE!</v>
      </c>
      <c r="C33" s="175" t="e">
        <f>IF(ROUND(VALUE(SUBSTITUTE(連結実質赤字比率に係る赤字・黒字の構成分析!F$37,"▲", "-")), 2) &gt;= 0, ABS(ROUND(VALUE(SUBSTITUTE(連結実質赤字比率に係る赤字・黒字の構成分析!F$37,"▲", "-")), 2)), NA())</f>
        <v>#VALUE!</v>
      </c>
      <c r="D33" s="175" t="e">
        <f>IF(ROUND(VALUE(SUBSTITUTE(連結実質赤字比率に係る赤字・黒字の構成分析!G$37,"▲", "-")), 2) &lt; 0, ABS(ROUND(VALUE(SUBSTITUTE(連結実質赤字比率に係る赤字・黒字の構成分析!G$37,"▲", "-")), 2)), NA())</f>
        <v>#VALUE!</v>
      </c>
      <c r="E33" s="175" t="e">
        <f>IF(ROUND(VALUE(SUBSTITUTE(連結実質赤字比率に係る赤字・黒字の構成分析!G$37,"▲", "-")), 2) &gt;= 0, ABS(ROUND(VALUE(SUBSTITUTE(連結実質赤字比率に係る赤字・黒字の構成分析!G$37,"▲", "-")), 2)), NA())</f>
        <v>#VALUE!</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0.25</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0.78</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0.65</v>
      </c>
    </row>
    <row r="34" spans="1:16">
      <c r="A34" s="175" t="str">
        <f>IF(連結実質赤字比率に係る赤字・黒字の構成分析!C$36="",NA(),連結実質赤字比率に係る赤字・黒字の構成分析!C$36)</f>
        <v>国民健康保険事業特別会計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1.17</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1.98</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1.33</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0.8</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1.34</v>
      </c>
    </row>
    <row r="35" spans="1:16">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1.01</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1.52</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11.26</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14.27</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6.97</v>
      </c>
    </row>
    <row r="36" spans="1:16">
      <c r="A36" s="175" t="str">
        <f>IF(連結実質赤字比率に係る赤字・黒字の構成分析!C$34="",NA(),連結実質赤字比率に係る赤字・黒字の構成分析!C$34)</f>
        <v>鞍手町水道事業会計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9.06</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9.18</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8.25</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8.7100000000000009</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8.7200000000000006</v>
      </c>
    </row>
    <row r="39" spans="1:16">
      <c r="A39" s="144" t="s">
        <v>58</v>
      </c>
    </row>
    <row r="40" spans="1:16">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c r="A42" s="176" t="s">
        <v>61</v>
      </c>
      <c r="B42" s="176"/>
      <c r="C42" s="176"/>
      <c r="D42" s="176">
        <f>'実質公債費比率（分子）の構造'!K$52</f>
        <v>884</v>
      </c>
      <c r="E42" s="176"/>
      <c r="F42" s="176"/>
      <c r="G42" s="176">
        <f>'実質公債費比率（分子）の構造'!L$52</f>
        <v>891</v>
      </c>
      <c r="H42" s="176"/>
      <c r="I42" s="176"/>
      <c r="J42" s="176">
        <f>'実質公債費比率（分子）の構造'!M$52</f>
        <v>931</v>
      </c>
      <c r="K42" s="176"/>
      <c r="L42" s="176"/>
      <c r="M42" s="176">
        <f>'実質公債費比率（分子）の構造'!N$52</f>
        <v>1004</v>
      </c>
      <c r="N42" s="176"/>
      <c r="O42" s="176"/>
      <c r="P42" s="176">
        <f>'実質公債費比率（分子）の構造'!O$52</f>
        <v>1120</v>
      </c>
    </row>
    <row r="43" spans="1:16">
      <c r="A43" s="176" t="s">
        <v>16</v>
      </c>
      <c r="B43" s="176">
        <f>'実質公債費比率（分子）の構造'!K$51</f>
        <v>0</v>
      </c>
      <c r="C43" s="176"/>
      <c r="D43" s="176"/>
      <c r="E43" s="176">
        <f>'実質公債費比率（分子）の構造'!L$51</f>
        <v>0</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c r="A44" s="176" t="s">
        <v>62</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c r="A45" s="176" t="s">
        <v>63</v>
      </c>
      <c r="B45" s="176">
        <f>'実質公債費比率（分子）の構造'!K$49</f>
        <v>5</v>
      </c>
      <c r="C45" s="176"/>
      <c r="D45" s="176"/>
      <c r="E45" s="176">
        <f>'実質公債費比率（分子）の構造'!L$49</f>
        <v>5</v>
      </c>
      <c r="F45" s="176"/>
      <c r="G45" s="176"/>
      <c r="H45" s="176">
        <f>'実質公債費比率（分子）の構造'!M$49</f>
        <v>5</v>
      </c>
      <c r="I45" s="176"/>
      <c r="J45" s="176"/>
      <c r="K45" s="176">
        <f>'実質公債費比率（分子）の構造'!N$49</f>
        <v>3</v>
      </c>
      <c r="L45" s="176"/>
      <c r="M45" s="176"/>
      <c r="N45" s="176">
        <f>'実質公債費比率（分子）の構造'!O$49</f>
        <v>1</v>
      </c>
      <c r="O45" s="176"/>
      <c r="P45" s="176"/>
    </row>
    <row r="46" spans="1:16">
      <c r="A46" s="176" t="s">
        <v>64</v>
      </c>
      <c r="B46" s="176">
        <f>'実質公債費比率（分子）の構造'!K$48</f>
        <v>144</v>
      </c>
      <c r="C46" s="176"/>
      <c r="D46" s="176"/>
      <c r="E46" s="176">
        <f>'実質公債費比率（分子）の構造'!L$48</f>
        <v>151</v>
      </c>
      <c r="F46" s="176"/>
      <c r="G46" s="176"/>
      <c r="H46" s="176">
        <f>'実質公債費比率（分子）の構造'!M$48</f>
        <v>177</v>
      </c>
      <c r="I46" s="176"/>
      <c r="J46" s="176"/>
      <c r="K46" s="176">
        <f>'実質公債費比率（分子）の構造'!N$48</f>
        <v>178</v>
      </c>
      <c r="L46" s="176"/>
      <c r="M46" s="176"/>
      <c r="N46" s="176">
        <f>'実質公債費比率（分子）の構造'!O$48</f>
        <v>182</v>
      </c>
      <c r="O46" s="176"/>
      <c r="P46" s="176"/>
    </row>
    <row r="47" spans="1:16">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c r="A49" s="176" t="s">
        <v>66</v>
      </c>
      <c r="B49" s="176">
        <f>'実質公債費比率（分子）の構造'!K$45</f>
        <v>1077</v>
      </c>
      <c r="C49" s="176"/>
      <c r="D49" s="176"/>
      <c r="E49" s="176">
        <f>'実質公債費比率（分子）の構造'!L$45</f>
        <v>1089</v>
      </c>
      <c r="F49" s="176"/>
      <c r="G49" s="176"/>
      <c r="H49" s="176">
        <f>'実質公債費比率（分子）の構造'!M$45</f>
        <v>1083</v>
      </c>
      <c r="I49" s="176"/>
      <c r="J49" s="176"/>
      <c r="K49" s="176">
        <f>'実質公債費比率（分子）の構造'!N$45</f>
        <v>1156</v>
      </c>
      <c r="L49" s="176"/>
      <c r="M49" s="176"/>
      <c r="N49" s="176">
        <f>'実質公債費比率（分子）の構造'!O$45</f>
        <v>1262</v>
      </c>
      <c r="O49" s="176"/>
      <c r="P49" s="176"/>
    </row>
    <row r="50" spans="1:16">
      <c r="A50" s="176" t="s">
        <v>67</v>
      </c>
      <c r="B50" s="176" t="e">
        <f>NA()</f>
        <v>#N/A</v>
      </c>
      <c r="C50" s="176">
        <f>IF(ISNUMBER('実質公債費比率（分子）の構造'!K$53),'実質公債費比率（分子）の構造'!K$53,NA())</f>
        <v>342</v>
      </c>
      <c r="D50" s="176" t="e">
        <f>NA()</f>
        <v>#N/A</v>
      </c>
      <c r="E50" s="176" t="e">
        <f>NA()</f>
        <v>#N/A</v>
      </c>
      <c r="F50" s="176">
        <f>IF(ISNUMBER('実質公債費比率（分子）の構造'!L$53),'実質公債費比率（分子）の構造'!L$53,NA())</f>
        <v>354</v>
      </c>
      <c r="G50" s="176" t="e">
        <f>NA()</f>
        <v>#N/A</v>
      </c>
      <c r="H50" s="176" t="e">
        <f>NA()</f>
        <v>#N/A</v>
      </c>
      <c r="I50" s="176">
        <f>IF(ISNUMBER('実質公債費比率（分子）の構造'!M$53),'実質公債費比率（分子）の構造'!M$53,NA())</f>
        <v>334</v>
      </c>
      <c r="J50" s="176" t="e">
        <f>NA()</f>
        <v>#N/A</v>
      </c>
      <c r="K50" s="176" t="e">
        <f>NA()</f>
        <v>#N/A</v>
      </c>
      <c r="L50" s="176">
        <f>IF(ISNUMBER('実質公債費比率（分子）の構造'!N$53),'実質公債費比率（分子）の構造'!N$53,NA())</f>
        <v>333</v>
      </c>
      <c r="M50" s="176" t="e">
        <f>NA()</f>
        <v>#N/A</v>
      </c>
      <c r="N50" s="176" t="e">
        <f>NA()</f>
        <v>#N/A</v>
      </c>
      <c r="O50" s="176">
        <f>IF(ISNUMBER('実質公債費比率（分子）の構造'!O$53),'実質公債費比率（分子）の構造'!O$53,NA())</f>
        <v>325</v>
      </c>
      <c r="P50" s="176" t="e">
        <f>NA()</f>
        <v>#N/A</v>
      </c>
    </row>
    <row r="53" spans="1:16">
      <c r="A53" s="144" t="s">
        <v>68</v>
      </c>
    </row>
    <row r="54" spans="1:16">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c r="A56" s="175" t="s">
        <v>43</v>
      </c>
      <c r="B56" s="175"/>
      <c r="C56" s="175"/>
      <c r="D56" s="175">
        <f>'将来負担比率（分子）の構造'!I$52</f>
        <v>8094</v>
      </c>
      <c r="E56" s="175"/>
      <c r="F56" s="175"/>
      <c r="G56" s="175">
        <f>'将来負担比率（分子）の構造'!J$52</f>
        <v>9391</v>
      </c>
      <c r="H56" s="175"/>
      <c r="I56" s="175"/>
      <c r="J56" s="175">
        <f>'将来負担比率（分子）の構造'!K$52</f>
        <v>11332</v>
      </c>
      <c r="K56" s="175"/>
      <c r="L56" s="175"/>
      <c r="M56" s="175">
        <f>'将来負担比率（分子）の構造'!L$52</f>
        <v>10973</v>
      </c>
      <c r="N56" s="175"/>
      <c r="O56" s="175"/>
      <c r="P56" s="175">
        <f>'将来負担比率（分子）の構造'!M$52</f>
        <v>10780</v>
      </c>
    </row>
    <row r="57" spans="1:16">
      <c r="A57" s="175" t="s">
        <v>42</v>
      </c>
      <c r="B57" s="175"/>
      <c r="C57" s="175"/>
      <c r="D57" s="175">
        <f>'将来負担比率（分子）の構造'!I$51</f>
        <v>880</v>
      </c>
      <c r="E57" s="175"/>
      <c r="F57" s="175"/>
      <c r="G57" s="175">
        <f>'将来負担比率（分子）の構造'!J$51</f>
        <v>1981</v>
      </c>
      <c r="H57" s="175"/>
      <c r="I57" s="175"/>
      <c r="J57" s="175">
        <f>'将来負担比率（分子）の構造'!K$51</f>
        <v>4246</v>
      </c>
      <c r="K57" s="175"/>
      <c r="L57" s="175"/>
      <c r="M57" s="175">
        <f>'将来負担比率（分子）の構造'!L$51</f>
        <v>4179</v>
      </c>
      <c r="N57" s="175"/>
      <c r="O57" s="175"/>
      <c r="P57" s="175">
        <f>'将来負担比率（分子）の構造'!M$51</f>
        <v>4014</v>
      </c>
    </row>
    <row r="58" spans="1:16">
      <c r="A58" s="175" t="s">
        <v>41</v>
      </c>
      <c r="B58" s="175"/>
      <c r="C58" s="175"/>
      <c r="D58" s="175">
        <f>'将来負担比率（分子）の構造'!I$50</f>
        <v>6887</v>
      </c>
      <c r="E58" s="175"/>
      <c r="F58" s="175"/>
      <c r="G58" s="175">
        <f>'将来負担比率（分子）の構造'!J$50</f>
        <v>6897</v>
      </c>
      <c r="H58" s="175"/>
      <c r="I58" s="175"/>
      <c r="J58" s="175">
        <f>'将来負担比率（分子）の構造'!K$50</f>
        <v>7072</v>
      </c>
      <c r="K58" s="175"/>
      <c r="L58" s="175"/>
      <c r="M58" s="175">
        <f>'将来負担比率（分子）の構造'!L$50</f>
        <v>7504</v>
      </c>
      <c r="N58" s="175"/>
      <c r="O58" s="175"/>
      <c r="P58" s="175">
        <f>'将来負担比率（分子）の構造'!M$50</f>
        <v>8204</v>
      </c>
    </row>
    <row r="59" spans="1:16">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c r="A61" s="175" t="s">
        <v>36</v>
      </c>
      <c r="B61" s="175">
        <f>'将来負担比率（分子）の構造'!I$46</f>
        <v>544</v>
      </c>
      <c r="C61" s="175"/>
      <c r="D61" s="175"/>
      <c r="E61" s="175">
        <f>'将来負担比率（分子）の構造'!J$46</f>
        <v>614</v>
      </c>
      <c r="F61" s="175"/>
      <c r="G61" s="175"/>
      <c r="H61" s="175">
        <f>'将来負担比率（分子）の構造'!K$46</f>
        <v>825</v>
      </c>
      <c r="I61" s="175"/>
      <c r="J61" s="175"/>
      <c r="K61" s="175">
        <f>'将来負担比率（分子）の構造'!L$46</f>
        <v>1093</v>
      </c>
      <c r="L61" s="175"/>
      <c r="M61" s="175"/>
      <c r="N61" s="175">
        <f>'将来負担比率（分子）の構造'!M$46</f>
        <v>1392</v>
      </c>
      <c r="O61" s="175"/>
      <c r="P61" s="175"/>
    </row>
    <row r="62" spans="1:16">
      <c r="A62" s="175" t="s">
        <v>35</v>
      </c>
      <c r="B62" s="175">
        <f>'将来負担比率（分子）の構造'!I$45</f>
        <v>965</v>
      </c>
      <c r="C62" s="175"/>
      <c r="D62" s="175"/>
      <c r="E62" s="175">
        <f>'将来負担比率（分子）の構造'!J$45</f>
        <v>957</v>
      </c>
      <c r="F62" s="175"/>
      <c r="G62" s="175"/>
      <c r="H62" s="175">
        <f>'将来負担比率（分子）の構造'!K$45</f>
        <v>908</v>
      </c>
      <c r="I62" s="175"/>
      <c r="J62" s="175"/>
      <c r="K62" s="175">
        <f>'将来負担比率（分子）の構造'!L$45</f>
        <v>894</v>
      </c>
      <c r="L62" s="175"/>
      <c r="M62" s="175"/>
      <c r="N62" s="175">
        <f>'将来負担比率（分子）の構造'!M$45</f>
        <v>944</v>
      </c>
      <c r="O62" s="175"/>
      <c r="P62" s="175"/>
    </row>
    <row r="63" spans="1:16">
      <c r="A63" s="175" t="s">
        <v>34</v>
      </c>
      <c r="B63" s="175">
        <f>'将来負担比率（分子）の構造'!I$44</f>
        <v>17</v>
      </c>
      <c r="C63" s="175"/>
      <c r="D63" s="175"/>
      <c r="E63" s="175">
        <f>'将来負担比率（分子）の構造'!J$44</f>
        <v>12</v>
      </c>
      <c r="F63" s="175"/>
      <c r="G63" s="175"/>
      <c r="H63" s="175">
        <f>'将来負担比率（分子）の構造'!K$44</f>
        <v>7</v>
      </c>
      <c r="I63" s="175"/>
      <c r="J63" s="175"/>
      <c r="K63" s="175">
        <f>'将来負担比率（分子）の構造'!L$44</f>
        <v>4</v>
      </c>
      <c r="L63" s="175"/>
      <c r="M63" s="175"/>
      <c r="N63" s="175">
        <f>'将来負担比率（分子）の構造'!M$44</f>
        <v>6</v>
      </c>
      <c r="O63" s="175"/>
      <c r="P63" s="175"/>
    </row>
    <row r="64" spans="1:16">
      <c r="A64" s="175" t="s">
        <v>33</v>
      </c>
      <c r="B64" s="175">
        <f>'将来負担比率（分子）の構造'!I$43</f>
        <v>3517</v>
      </c>
      <c r="C64" s="175"/>
      <c r="D64" s="175"/>
      <c r="E64" s="175">
        <f>'将来負担比率（分子）の構造'!J$43</f>
        <v>3616</v>
      </c>
      <c r="F64" s="175"/>
      <c r="G64" s="175"/>
      <c r="H64" s="175">
        <f>'将来負担比率（分子）の構造'!K$43</f>
        <v>3713</v>
      </c>
      <c r="I64" s="175"/>
      <c r="J64" s="175"/>
      <c r="K64" s="175">
        <f>'将来負担比率（分子）の構造'!L$43</f>
        <v>3695</v>
      </c>
      <c r="L64" s="175"/>
      <c r="M64" s="175"/>
      <c r="N64" s="175">
        <f>'将来負担比率（分子）の構造'!M$43</f>
        <v>3653</v>
      </c>
      <c r="O64" s="175"/>
      <c r="P64" s="175"/>
    </row>
    <row r="65" spans="1:16">
      <c r="A65" s="175" t="s">
        <v>32</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c r="A66" s="175" t="s">
        <v>31</v>
      </c>
      <c r="B66" s="175">
        <f>'将来負担比率（分子）の構造'!I$41</f>
        <v>8878</v>
      </c>
      <c r="C66" s="175"/>
      <c r="D66" s="175"/>
      <c r="E66" s="175">
        <f>'将来負担比率（分子）の構造'!J$41</f>
        <v>11296</v>
      </c>
      <c r="F66" s="175"/>
      <c r="G66" s="175"/>
      <c r="H66" s="175">
        <f>'将来負担比率（分子）の構造'!K$41</f>
        <v>14672</v>
      </c>
      <c r="I66" s="175"/>
      <c r="J66" s="175"/>
      <c r="K66" s="175">
        <f>'将来負担比率（分子）の構造'!L$41</f>
        <v>14078</v>
      </c>
      <c r="L66" s="175"/>
      <c r="M66" s="175"/>
      <c r="N66" s="175">
        <f>'将来負担比率（分子）の構造'!M$41</f>
        <v>14313</v>
      </c>
      <c r="O66" s="175"/>
      <c r="P66" s="175"/>
    </row>
    <row r="67" spans="1:16">
      <c r="A67" s="175" t="s">
        <v>71</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c r="A70" s="177" t="s">
        <v>72</v>
      </c>
      <c r="B70" s="177"/>
      <c r="C70" s="177"/>
      <c r="D70" s="177"/>
      <c r="E70" s="177"/>
      <c r="F70" s="177"/>
    </row>
    <row r="71" spans="1:16">
      <c r="A71" s="178"/>
      <c r="B71" s="178" t="str">
        <f>基金残高に係る経年分析!F54</f>
        <v>R03</v>
      </c>
      <c r="C71" s="178" t="str">
        <f>基金残高に係る経年分析!G54</f>
        <v>R04</v>
      </c>
      <c r="D71" s="178" t="str">
        <f>基金残高に係る経年分析!H54</f>
        <v>R05</v>
      </c>
    </row>
    <row r="72" spans="1:16">
      <c r="A72" s="178" t="s">
        <v>73</v>
      </c>
      <c r="B72" s="179">
        <f>基金残高に係る経年分析!F55</f>
        <v>1047</v>
      </c>
      <c r="C72" s="179">
        <f>基金残高に係る経年分析!G55</f>
        <v>1338</v>
      </c>
      <c r="D72" s="179">
        <f>基金残高に係る経年分析!H55</f>
        <v>1699</v>
      </c>
    </row>
    <row r="73" spans="1:16">
      <c r="A73" s="178" t="s">
        <v>74</v>
      </c>
      <c r="B73" s="179">
        <f>基金残高に係る経年分析!F56</f>
        <v>390</v>
      </c>
      <c r="C73" s="179">
        <f>基金残高に係る経年分析!G56</f>
        <v>361</v>
      </c>
      <c r="D73" s="179">
        <f>基金残高に係る経年分析!H56</f>
        <v>552</v>
      </c>
    </row>
    <row r="74" spans="1:16">
      <c r="A74" s="178" t="s">
        <v>75</v>
      </c>
      <c r="B74" s="179">
        <f>基金残高に係る経年分析!F57</f>
        <v>5520</v>
      </c>
      <c r="C74" s="179">
        <f>基金残高に係る経年分析!G57</f>
        <v>5691</v>
      </c>
      <c r="D74" s="179">
        <f>基金残高に係る経年分析!H57</f>
        <v>5844</v>
      </c>
    </row>
  </sheetData>
  <sheetProtection algorithmName="SHA-512" hashValue="Sys3t0XH/9IRqv1fXGaHwK4CD7vUHTssQM7uXGgVjpXOpvWxbb3K9EOfMUKVvu8GCV7oNEuBZTIOLH+zcYAOZQ==" saltValue="41OWPp4J0mXpkm1BnOJpv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福岡県</cp:lastModifiedBy>
  <cp:lastPrinted>2025-03-11T23:55:24Z</cp:lastPrinted>
  <dcterms:created xsi:type="dcterms:W3CDTF">2025-02-19T04:55:40Z</dcterms:created>
  <dcterms:modified xsi:type="dcterms:W3CDTF">2025-03-26T05:01:52Z</dcterms:modified>
  <cp:category/>
</cp:coreProperties>
</file>