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BE35" i="10"/>
  <c r="BE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<sst xmlns="http://schemas.openxmlformats.org/spreadsheetml/2006/main" count="1159" uniqueCount="570">
  <si>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</si>
  <si>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</si>
  <si>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</si>
  <si>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</si>
  <si>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</si>
  <si>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</si>
  <si>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</si>
  <si>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</si>
  <si>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</si>
  <si>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</si>
  <si>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</si>
  <si>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</si>
  <si>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</si>
  <si>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</si>
  <si>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</si>
  <si>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</si>
  <si>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</si>
  <si>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</si>
  <si>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</si>
  <si>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</si>
  <si>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</si>
  <si>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</si>
  <si>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</si>
  <si>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</si>
  <si>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</si>
  <si>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</si>
  <si>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</si>
  <si>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</si>
  <si>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</si>
  <si>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</si>
  <si>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</si>
  <si>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</si>
  <si>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</si>
  <si>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</si>
  <si>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</si>
  <si>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</si>
  <si>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</si>
  <si>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</si>
  <si>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</si>
  <si>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</si>
  <si>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</si>
  <si>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</si>
  <si>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</si>
  <si>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</si>
  <si>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</si>
  <si>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</si>
  <si>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</si>
  <si>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</si>
  <si>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</si>
  <si>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</si>
  <si>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</si>
  <si>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</si>
  <si>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</si>
  <si>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</si>
  <si>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</si>
  <si>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</si>
  <si>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</si>
  <si>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</si>
  <si>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</si>
  <si>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</si>
  <si>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</si>
  <si>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</si>
  <si>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</si>
  <si>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</si>
  <si>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</si>
  <si>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</si>
  <si>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</si>
  <si>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</si>
  <si>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</si>
  <si>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</si>
  <si>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</si>
  <si>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</si>
  <si>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</si>
  <si>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</si>
  <si>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</si>
  <si>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</si>
  <si>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</si>
  <si>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</si>
  <si>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</si>
  <si>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</si>
  <si>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</si>
  <si>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</si>
  <si>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</si>
  <si>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</si>
  <si>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</si>
  <si>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</si>
  <si>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</si>
  <si>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</si>
  <si>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</si>
  <si>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</si>
  <si>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</si>
  <si>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</si>
  <si>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</si>
  <si>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</si>
  <si>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香春町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</si>
  <si>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</si>
  <si>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</si>
  <si>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</si>
  <si>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</si>
  <si>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</si>
  <si>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</si>
  <si>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</si>
  <si>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</si>
  <si>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</si>
  <si>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</si>
  <si>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</si>
  <si>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</si>
  <si>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</si>
  <si>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</si>
  <si>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</si>
  <si>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</si>
  <si>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</si>
  <si>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</si>
  <si>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</si>
  <si>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</si>
  <si>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</si>
  <si>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</si>
  <si>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</si>
  <si>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</si>
  <si>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</si>
  <si>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</si>
  <si>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</si>
  <si>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</si>
  <si>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</si>
  <si>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</si>
  <si>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</si>
  <si>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</si>
  <si>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</si>
  <si>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</si>
  <si>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</si>
  <si>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</si>
  <si>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</si>
  <si>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</si>
  <si>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</si>
  <si>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</si>
  <si>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</si>
  <si>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</si>
  <si>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</si>
  <si>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</si>
  <si>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</si>
  <si>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</si>
  <si>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</si>
  <si>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</si>
  <si>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</si>
  <si>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</si>
  <si>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</si>
  <si>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</si>
  <si>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</si>
  <si>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</si>
  <si>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</si>
  <si>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</si>
  <si>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</si>
  <si>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</si>
  <si>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</si>
  <si>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</si>
  <si>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</si>
  <si>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</si>
  <si>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</si>
  <si>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</si>
  <si>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</si>
  <si>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</si>
  <si>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</si>
  <si>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</si>
  <si>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</si>
  <si>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</si>
  <si>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</si>
  <si>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</si>
  <si>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</si>
  <si>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</si>
  <si>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</si>
  <si>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</si>
  <si>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</si>
  <si>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</si>
  <si>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</si>
  <si>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</si>
  <si>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</si>
  <si>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</si>
  <si>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</si>
  <si>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</si>
  <si>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</si>
  <si>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</si>
  <si>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</si>
  <si>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</si>
  <si>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</si>
  <si>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</si>
  <si>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</si>
  <si>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</si>
  <si>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</si>
  <si>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</si>
  <si>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</si>
  <si>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</si>
  <si>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</si>
  <si>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</si>
  <si>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</si>
  <si>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</si>
  <si>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</si>
  <si>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</si>
  <si>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</si>
  <si>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</si>
  <si>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</si>
  <si>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</si>
  <si>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</si>
  <si>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福岡県香春町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</si>
  <si>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</si>
  <si>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</si>
  <si>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</si>
  <si>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</si>
  <si>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</si>
  <si>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</si>
  <si>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</si>
  <si>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</si>
  <si>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</si>
  <si>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</si>
  <si>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</si>
  <si>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</si>
  <si>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</si>
  <si>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</si>
  <si>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</si>
  <si>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</si>
  <si>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</si>
  <si>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</si>
  <si>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</si>
  <si>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</si>
  <si>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</si>
  <si>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</si>
  <si>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</si>
  <si>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</si>
  <si>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</si>
  <si>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</si>
  <si>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</si>
  <si>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</si>
  <si>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</si>
  <si>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</si>
  <si>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</si>
  <si>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</si>
  <si>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</si>
  <si>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</si>
  <si>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</si>
  <si>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</si>
  <si>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</si>
  <si>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</si>
  <si>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</si>
  <si>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</si>
  <si>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</si>
  <si>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</si>
  <si>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</si>
  <si>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</si>
  <si>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</si>
  <si>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</si>
  <si>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</si>
  <si>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</si>
  <si>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</si>
  <si>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</si>
  <si>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</si>
  <si>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</si>
  <si>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</si>
  <si>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</si>
  <si>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</si>
  <si>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</si>
  <si>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</si>
  <si>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</si>
  <si>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</si>
  <si>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</si>
  <si>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</si>
  <si>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</si>
  <si>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</si>
  <si>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</si>
  <si>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</si>
  <si>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</si>
  <si>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</si>
  <si>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</si>
  <si>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</si>
  <si>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</si>
  <si>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</si>
  <si>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</si>
  <si>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</si>
  <si>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</si>
  <si>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</si>
  <si>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</si>
  <si>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</si>
  <si>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</si>
  <si>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</si>
  <si>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</si>
  <si>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</si>
  <si>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</si>
  <si>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</si>
  <si>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</si>
  <si>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</si>
  <si>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</si>
  <si>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</si>
  <si>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</si>
  <si>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</si>
  <si>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</si>
  <si>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</si>
  <si>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</si>
  <si>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</si>
  <si>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</si>
  <si>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</si>
  <si>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</si>
  <si>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</si>
  <si>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</si>
  <si>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</si>
  <si>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</si>
  <si>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</si>
  <si>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</si>
  <si>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</si>
  <si>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</si>
  <si>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</si>
  <si>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</si>
  <si>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</si>
  <si>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</si>
  <si>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</si>
  <si>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</si>
  <si>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</si>
  <si>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</si>
  <si>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</si>
  <si>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</si>
  <si>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</si>
  <si>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</si>
  <si>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</si>
  <si>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</si>
  <si>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</si>
  <si>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</si>
  <si>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</si>
  <si>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</si>
  <si>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</si>
  <si>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</si>
  <si>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</si>
  <si>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</si>
  <si>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</si>
  <si>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</si>
  <si>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</si>
  <si>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</si>
  <si>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</si>
  <si>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</si>
  <si>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</si>
  <si>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</si>
  <si>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</si>
  <si>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</si>
  <si>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</si>
  <si>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</si>
  <si>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</si>
  <si>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</si>
  <si>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</si>
  <si>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</si>
  <si>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</si>
  <si>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</si>
  <si>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</si>
  <si>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</si>
  <si>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</si>
  <si>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</si>
  <si>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</si>
  <si>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</si>
  <si>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福岡県香春町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</si>
  <si>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</si>
  <si>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</si>
  <si>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</si>
  <si>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</si>
  <si>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</si>
  <si>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</si>
  <si>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</si>
  <si>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</si>
  <si>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</si>
  <si>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</si>
  <si>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</si>
  <si>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</si>
  <si>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</si>
  <si>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</si>
  <si>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</si>
  <si>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</si>
  <si>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</si>
  <si>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</si>
  <si>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</si>
  <si>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</si>
  <si>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</si>
  <si>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</si>
  <si>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</si>
  <si>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</si>
  <si>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</si>
  <si>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</si>
  <si>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</si>
  <si>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</si>
  <si>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</si>
  <si>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</si>
  <si>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</si>
  <si>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</si>
  <si>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</si>
  <si>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</si>
  <si>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</si>
  <si>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</si>
  <si>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</si>
  <si>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</si>
  <si>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工業用水道事業会計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</si>
  <si>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</si>
  <si>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</si>
  <si>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</si>
  <si>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</si>
  <si>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</si>
  <si>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</si>
  <si>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</si>
  <si>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</si>
  <si>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</si>
  <si>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</si>
  <si>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</si>
  <si>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</si>
  <si>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</si>
  <si>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</si>
  <si>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</si>
  <si>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</si>
  <si>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</si>
  <si>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</si>
  <si>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</si>
  <si>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</si>
  <si>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</si>
  <si>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</si>
  <si>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</si>
  <si>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</si>
  <si>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</si>
  <si>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</si>
  <si>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</si>
  <si>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</si>
  <si>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</si>
  <si>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</si>
  <si>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</si>
  <si>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</si>
  <si>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</si>
  <si>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</si>
  <si>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</si>
  <si>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</si>
  <si>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</si>
  <si>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</si>
  <si>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</si>
  <si>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</si>
  <si>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</si>
  <si>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</si>
  <si>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</si>
  <si>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</si>
  <si>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</si>
  <si>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</si>
  <si>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</si>
  <si>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</si>
  <si>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</si>
  <si>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</si>
  <si>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</si>
  <si>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</si>
  <si>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</si>
  <si>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</si>
  <si>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</si>
  <si>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</si>
  <si>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</si>
  <si>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</si>
  <si>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</si>
  <si>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</si>
  <si>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</si>
  <si>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</si>
  <si>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</si>
  <si>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</si>
  <si>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</si>
  <si>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</si>
  <si>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</si>
  <si>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</si>
  <si>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</si>
  <si>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</si>
  <si>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</si>
  <si>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</si>
  <si>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</si>
  <si>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</si>
  <si>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</si>
  <si>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</si>
  <si>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</si>
  <si>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</si>
  <si>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</si>
  <si>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</si>
  <si>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</si>
  <si>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</si>
  <si>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</si>
  <si>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</si>
  <si>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</si>
  <si>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</si>
  <si>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</si>
  <si>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</si>
  <si>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</si>
  <si>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</si>
  <si>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</si>
  <si>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</si>
  <si>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</si>
  <si>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</si>
  <si>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</si>
  <si>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</si>
  <si>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</si>
  <si>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</si>
  <si>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</si>
  <si>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</si>
  <si>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</si>
  <si>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</si>
  <si>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</si>
  <si>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</si>
  <si>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</si>
  <si>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</si>
  <si>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</si>
  <si>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</si>
  <si>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</si>
  <si>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</si>
  <si>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</si>
  <si>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</si>
  <si>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</si>
  <si>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</si>
  <si>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</si>
  <si>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</si>
  <si>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</si>
  <si>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</si>
  <si>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</si>
  <si>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</si>
  <si>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</si>
  <si>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</si>
  <si>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</si>
  <si>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</si>
  <si>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</si>
  <si>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</si>
  <si>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</si>
  <si>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</si>
  <si>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</si>
  <si>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</si>
  <si>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</si>
  <si>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</si>
  <si>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</si>
  <si>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</si>
  <si>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</si>
  <si>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</si>
  <si>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0.57</t>
  </si>
  <si>
    <t>一般会計</t>
  </si>
  <si>
    <t>水道事業会計</t>
  </si>
  <si>
    <t>生活排水処理事業特別会計</t>
  </si>
  <si>
    <t>国民健康保険事業特別会計</t>
  </si>
  <si>
    <t>工業用水道事業会計</t>
  </si>
  <si>
    <t>後期高齢者医療特別会計</t>
  </si>
  <si>
    <t>住宅改修資金貸付事業特別会計</t>
  </si>
  <si>
    <t>その他会計（赤字）</t>
  </si>
  <si>
    <t>その他会計（黒字）</t>
  </si>
  <si>
    <t>R01</t>
    <phoneticPr fontId="5"/>
  </si>
  <si>
    <t>R02</t>
    <phoneticPr fontId="5"/>
  </si>
  <si>
    <t>R03</t>
    <phoneticPr fontId="5"/>
  </si>
  <si>
    <t>R04</t>
    <phoneticPr fontId="5"/>
  </si>
  <si>
    <t>R05</t>
    <phoneticPr fontId="5"/>
  </si>
  <si>
    <t>-</t>
    <phoneticPr fontId="2"/>
  </si>
  <si>
    <t>福岡県市町村消防団員等公務災害補償組合</t>
    <rPh sb="0" eb="3">
      <t>フクオカケン</t>
    </rPh>
    <rPh sb="3" eb="6">
      <t>シチョウソン</t>
    </rPh>
    <rPh sb="6" eb="11">
      <t>ショウボウダンイントウ</t>
    </rPh>
    <rPh sb="11" eb="19">
      <t>コウムサイガイホショウクミアイ</t>
    </rPh>
    <phoneticPr fontId="2"/>
  </si>
  <si>
    <t>福岡県市町村職員退職手当組合（一般会計）</t>
    <rPh sb="0" eb="8">
      <t>フクオカケンシチョウソンショクイン</t>
    </rPh>
    <rPh sb="8" eb="14">
      <t>タイショクテアテクミアイ</t>
    </rPh>
    <rPh sb="15" eb="19">
      <t>イッパンカイケイ</t>
    </rPh>
    <phoneticPr fontId="2"/>
  </si>
  <si>
    <t>福岡県市町村職員退職手当組合（基金特別会計）</t>
    <rPh sb="0" eb="8">
      <t>フクオカケンシチョウソンショクイン</t>
    </rPh>
    <rPh sb="8" eb="14">
      <t>タイショクテアテクミアイ</t>
    </rPh>
    <rPh sb="15" eb="17">
      <t>キキン</t>
    </rPh>
    <rPh sb="17" eb="19">
      <t>トクベツ</t>
    </rPh>
    <rPh sb="19" eb="21">
      <t>カイケイ</t>
    </rPh>
    <phoneticPr fontId="2"/>
  </si>
  <si>
    <t>福岡県自治会館管理組合</t>
    <rPh sb="0" eb="11">
      <t>フクオカケンジチカイカンカンリクミアイ</t>
    </rPh>
    <phoneticPr fontId="2"/>
  </si>
  <si>
    <t>福岡県田川地区消防組合</t>
    <rPh sb="0" eb="3">
      <t>フクオカケン</t>
    </rPh>
    <rPh sb="3" eb="11">
      <t>タガワチクショウボウクミアイ</t>
    </rPh>
    <phoneticPr fontId="2"/>
  </si>
  <si>
    <t>田川郡東部環境衛生施設組合</t>
    <rPh sb="0" eb="3">
      <t>タガワグン</t>
    </rPh>
    <rPh sb="3" eb="13">
      <t>トウブカンキョウエイセイシセツクミアイ</t>
    </rPh>
    <phoneticPr fontId="2"/>
  </si>
  <si>
    <t>田川地区斎場組合</t>
    <rPh sb="0" eb="8">
      <t>タガワチクサイジョウクミアイ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</si>
  <si>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</si>
  <si>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3">
      <t>フクオカケン</t>
    </rPh>
    <rPh sb="3" eb="9">
      <t>ジチシンコウクミアイ</t>
    </rPh>
    <rPh sb="10" eb="16">
      <t>コウブンショカンジギョウ</t>
    </rPh>
    <rPh sb="16" eb="20">
      <t>トクベツカイケイ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</si>
  <si>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</si>
  <si>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3">
      <t>フクオカケン</t>
    </rPh>
    <rPh sb="3" eb="7">
      <t>カイゴホケン</t>
    </rPh>
    <rPh sb="7" eb="11">
      <t>コウイキレンゴウ</t>
    </rPh>
    <rPh sb="12" eb="22">
      <t>カイゴホケンジギョウトクベツカイケイ</t>
    </rPh>
    <phoneticPr fontId="2"/>
  </si>
  <si>
    <t>福岡県後期高齢者医療広域連合（一般会計）</t>
    <rPh sb="0" eb="14">
      <t>フクオカケンコウキコウレイシャイリョウコウイキレンゴウ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</si>
  <si>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26">
      <t>コウキコウレイシャイリョウトクベツカイケイ</t>
    </rPh>
    <phoneticPr fontId="2"/>
  </si>
  <si>
    <t>田川地区広域環境衛生施設組合</t>
    <rPh sb="0" eb="14">
      <t>タガワチクコウイキカンキョウエイセイシセツクミアイ</t>
    </rPh>
    <phoneticPr fontId="2"/>
  </si>
  <si>
    <t>田川情報不動産センター</t>
    <rPh sb="0" eb="7">
      <t>タガワジョウホウフドウサン</t>
    </rPh>
    <phoneticPr fontId="2"/>
  </si>
  <si>
    <t>道の駅香春</t>
    <rPh sb="0" eb="1">
      <t>ミチ</t>
    </rPh>
    <rPh sb="2" eb="5">
      <t>エキカワラ</t>
    </rPh>
    <phoneticPr fontId="2"/>
  </si>
  <si>
    <t>地域振興基金</t>
    <rPh sb="0" eb="6">
      <t>チイキシンコウキキン</t>
    </rPh>
    <phoneticPr fontId="5"/>
  </si>
  <si>
    <t>特定農業施設管理基金</t>
    <rPh sb="0" eb="10">
      <t>トクテイノウギョウシセツカンリキキン</t>
    </rPh>
    <phoneticPr fontId="2"/>
  </si>
  <si>
    <t>地域福祉基金</t>
    <rPh sb="0" eb="6">
      <t>チイキフクシキキン</t>
    </rPh>
    <phoneticPr fontId="2"/>
  </si>
  <si>
    <t>ふるさとづくり基金</t>
    <rPh sb="7" eb="9">
      <t>キキン</t>
    </rPh>
    <phoneticPr fontId="2"/>
  </si>
  <si>
    <t>事務OA化基金</t>
    <rPh sb="0" eb="2">
      <t>ジム</t>
    </rPh>
    <rPh sb="4" eb="5">
      <t>カ</t>
    </rPh>
    <rPh sb="5" eb="7">
      <t>キキン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</si>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</sst>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xmlns:c16r2="http://schemas.microsoft.com/office/drawing/2015/06/chart">
            <c:ext xmlns:c16="http://schemas.microsoft.com/office/drawing/2014/chart" uri="{C3380CC4-5D6E-409C-BE32-E72D297353CC}">
              <c16:uniqueId val="{00000000-D181-4B2E-853E-FA510433BF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85869</c:v>
                </c:pt>
                <c:pt idx="1">
                  <c:v>343657</c:v>
                </c:pt>
                <c:pt idx="2">
                  <c:v>107052</c:v>
                </c:pt>
                <c:pt idx="3">
                  <c:v>116691</c:v>
                </c:pt>
                <c:pt idx="4">
                  <c:v>132634</c:v>
                </c:pt>
              </c:numCache>
            </c:numRef>
          </c:val>
          <c:smooth val="0"/>
          <c:extLst xmlns:c16r2="http://schemas.microsoft.com/office/drawing/2015/06/chart">
            <c:ext xmlns:c16="http://schemas.microsoft.com/office/drawing/2014/chart" uri="{C3380CC4-5D6E-409C-BE32-E72D297353CC}">
              <c16:uniqueId val="{00000001-D181-4B2E-853E-FA510433BF05}"/>
            </c:ext>
          </c:extLst>
        </c:ser>
        <c:dLbls>
          <c:showLegendKey val="0"/>
          <c:showVal val="0"/>
          <c:showCatName val="0"/>
          <c:showSerName val="0"/>
          <c:showPercent val="0"/>
          <c:showBubbleSize val="0"/>
        </c:dLbls>
        <c:marker val="1"/>
        <c:smooth val="0"/>
        <c:axId val="481580432"/>
        <c:axId val="481580040"/>
      </c:lineChart>
      <c:catAx>
        <c:axId val="481580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80040"/>
        <c:crosses val="autoZero"/>
        <c:auto val="1"/>
        <c:lblAlgn val="ctr"/>
        <c:lblOffset val="100"/>
        <c:tickLblSkip val="1"/>
        <c:tickMarkSkip val="1"/>
        <c:noMultiLvlLbl val="0"/>
      </c:catAx>
      <c:valAx>
        <c:axId val="48158004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58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11.49</c:v>
                </c:pt>
                <c:pt idx="1">
                  <c:v>11.04</c:v>
                </c:pt>
                <c:pt idx="2">
                  <c:v>15.61</c:v>
                </c:pt>
                <c:pt idx="3">
                  <c:v>11.93</c:v>
                </c:pt>
                <c:pt idx="4">
                  <c:v>11.83</c:v>
                </c:pt>
              </c:numCache>
            </c:numRef>
          </c:val>
          <c:extLst xmlns:c16r2="http://schemas.microsoft.com/office/drawing/2015/06/chart">
            <c:ext xmlns:c16="http://schemas.microsoft.com/office/drawing/2014/chart" uri="{C3380CC4-5D6E-409C-BE32-E72D297353CC}">
              <c16:uniqueId val="{00000000-ED63-4D75-B68D-9471BD68D8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37.450000000000003</c:v>
                </c:pt>
                <c:pt idx="1">
                  <c:v>35.119999999999997</c:v>
                </c:pt>
                <c:pt idx="2">
                  <c:v>32.14</c:v>
                </c:pt>
                <c:pt idx="3">
                  <c:v>32.69</c:v>
                </c:pt>
                <c:pt idx="4">
                  <c:v>32.33</c:v>
                </c:pt>
              </c:numCache>
            </c:numRef>
          </c:val>
          <c:extLst xmlns:c16r2="http://schemas.microsoft.com/office/drawing/2015/06/chart">
            <c:ext xmlns:c16="http://schemas.microsoft.com/office/drawing/2014/chart" uri="{C3380CC4-5D6E-409C-BE32-E72D297353CC}">
              <c16:uniqueId val="{00000001-ED63-4D75-B68D-9471BD68D8C0}"/>
            </c:ext>
          </c:extLst>
        </c:ser>
        <c:dLbls>
          <c:showLegendKey val="0"/>
          <c:showVal val="0"/>
          <c:showCatName val="0"/>
          <c:showSerName val="0"/>
          <c:showPercent val="0"/>
          <c:showBubbleSize val="0"/>
        </c:dLbls>
        <c:gapWidth val="250"/>
        <c:overlap val="100"/>
        <c:axId val="481577688"/>
        <c:axId val="48158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6.27</c:v>
                </c:pt>
                <c:pt idx="1">
                  <c:v>-0.56999999999999995</c:v>
                </c:pt>
                <c:pt idx="2">
                  <c:v>5.52</c:v>
                </c:pt>
                <c:pt idx="3">
                  <c:v>0.19</c:v>
                </c:pt>
                <c:pt idx="4">
                  <c:v>3.13</c:v>
                </c:pt>
              </c:numCache>
            </c:numRef>
          </c:val>
          <c:smooth val="0"/>
          <c:extLst xmlns:c16r2="http://schemas.microsoft.com/office/drawing/2015/06/chart">
            <c:ext xmlns:c16="http://schemas.microsoft.com/office/drawing/2014/chart" uri="{C3380CC4-5D6E-409C-BE32-E72D297353CC}">
              <c16:uniqueId val="{00000002-ED63-4D75-B68D-9471BD68D8C0}"/>
            </c:ext>
          </c:extLst>
        </c:ser>
        <c:dLbls>
          <c:showLegendKey val="0"/>
          <c:showVal val="0"/>
          <c:showCatName val="0"/>
          <c:showSerName val="0"/>
          <c:showPercent val="0"/>
          <c:showBubbleSize val="0"/>
        </c:dLbls>
        <c:marker val="1"/>
        <c:smooth val="0"/>
        <c:axId val="481577688"/>
        <c:axId val="481583568"/>
      </c:lineChart>
      <c:catAx>
        <c:axId val="48157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583568"/>
        <c:crosses val="autoZero"/>
        <c:auto val="1"/>
        <c:lblAlgn val="ctr"/>
        <c:lblOffset val="100"/>
        <c:tickLblSkip val="1"/>
        <c:tickMarkSkip val="1"/>
        <c:noMultiLvlLbl val="0"/>
      </c:catAx>
      <c:valAx>
        <c:axId val="48158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57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454-4A1F-99CC-5F5DCE83DD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454-4A1F-99CC-5F5DCE83DD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454-4A1F-99CC-5F5DCE83DD26}"/>
            </c:ext>
          </c:extLst>
        </c:ser>
        <c:ser>
          <c:idx val="3"/>
          <c:order val="3"/>
          <c:tx>
            <c:strRef>
              <c:f>データシート!$A$30</c:f>
              <c:strCache>
                <c:ptCount val="1"/>
                <c:pt idx="0">
                  <c:v>住宅改修資金貸付事業特別会計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454-4A1F-99CC-5F5DCE83DD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c:v>
                </c:pt>
                <c:pt idx="4">
                  <c:v>#N/A</c:v>
                </c:pt>
                <c:pt idx="5">
                  <c:v>0.09</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4-5454-4A1F-99CC-5F5DCE83DD2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0.5</c:v>
                </c:pt>
                <c:pt idx="4">
                  <c:v>#N/A</c:v>
                </c:pt>
                <c:pt idx="5">
                  <c:v>0.33</c:v>
                </c:pt>
                <c:pt idx="6">
                  <c:v>#N/A</c:v>
                </c:pt>
                <c:pt idx="7">
                  <c:v>0.24</c:v>
                </c:pt>
                <c:pt idx="8">
                  <c:v>#N/A</c:v>
                </c:pt>
                <c:pt idx="9">
                  <c:v>0.21</c:v>
                </c:pt>
              </c:numCache>
            </c:numRef>
          </c:val>
          <c:extLst xmlns:c16r2="http://schemas.microsoft.com/office/drawing/2015/06/chart">
            <c:ext xmlns:c16="http://schemas.microsoft.com/office/drawing/2014/chart" uri="{C3380CC4-5D6E-409C-BE32-E72D297353CC}">
              <c16:uniqueId val="{00000005-5454-4A1F-99CC-5F5DCE83DD2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1.1599999999999999</c:v>
                </c:pt>
                <c:pt idx="2">
                  <c:v>#N/A</c:v>
                </c:pt>
                <c:pt idx="3">
                  <c:v>0.32</c:v>
                </c:pt>
                <c:pt idx="4">
                  <c:v>#N/A</c:v>
                </c:pt>
                <c:pt idx="5">
                  <c:v>1.03</c:v>
                </c:pt>
                <c:pt idx="6">
                  <c:v>#N/A</c:v>
                </c:pt>
                <c:pt idx="7">
                  <c:v>0.81</c:v>
                </c:pt>
                <c:pt idx="8">
                  <c:v>#N/A</c:v>
                </c:pt>
                <c:pt idx="9">
                  <c:v>0.47</c:v>
                </c:pt>
              </c:numCache>
            </c:numRef>
          </c:val>
          <c:extLst xmlns:c16r2="http://schemas.microsoft.com/office/drawing/2015/06/chart">
            <c:ext xmlns:c16="http://schemas.microsoft.com/office/drawing/2014/chart" uri="{C3380CC4-5D6E-409C-BE32-E72D297353CC}">
              <c16:uniqueId val="{00000006-5454-4A1F-99CC-5F5DCE83DD26}"/>
            </c:ext>
          </c:extLst>
        </c:ser>
        <c:ser>
          <c:idx val="7"/>
          <c:order val="7"/>
          <c:tx>
            <c:strRef>
              <c:f>データシート!$A$34</c:f>
              <c:strCache>
                <c:ptCount val="1"/>
                <c:pt idx="0">
                  <c:v>生活排水処理事業特別会計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0.12</c:v>
                </c:pt>
                <c:pt idx="6">
                  <c:v>#N/A</c:v>
                </c:pt>
                <c:pt idx="7">
                  <c:v>1.81</c:v>
                </c:pt>
                <c:pt idx="8">
                  <c:v>#N/A</c:v>
                </c:pt>
                <c:pt idx="9">
                  <c:v>1.9</c:v>
                </c:pt>
              </c:numCache>
            </c:numRef>
          </c:val>
          <c:extLst xmlns:c16r2="http://schemas.microsoft.com/office/drawing/2015/06/chart">
            <c:ext xmlns:c16="http://schemas.microsoft.com/office/drawing/2014/chart" uri="{C3380CC4-5D6E-409C-BE32-E72D297353CC}">
              <c16:uniqueId val="{00000007-5454-4A1F-99CC-5F5DCE83DD2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11.53</c:v>
                </c:pt>
                <c:pt idx="2">
                  <c:v>#N/A</c:v>
                </c:pt>
                <c:pt idx="3">
                  <c:v>9.6199999999999992</c:v>
                </c:pt>
                <c:pt idx="4">
                  <c:v>#N/A</c:v>
                </c:pt>
                <c:pt idx="5">
                  <c:v>9.14</c:v>
                </c:pt>
                <c:pt idx="6">
                  <c:v>#N/A</c:v>
                </c:pt>
                <c:pt idx="7">
                  <c:v>9.49</c:v>
                </c:pt>
                <c:pt idx="8">
                  <c:v>#N/A</c:v>
                </c:pt>
                <c:pt idx="9">
                  <c:v>8.65</c:v>
                </c:pt>
              </c:numCache>
            </c:numRef>
          </c:val>
          <c:extLst xmlns:c16r2="http://schemas.microsoft.com/office/drawing/2015/06/chart">
            <c:ext xmlns:c16="http://schemas.microsoft.com/office/drawing/2014/chart" uri="{C3380CC4-5D6E-409C-BE32-E72D297353CC}">
              <c16:uniqueId val="{00000008-5454-4A1F-99CC-5F5DCE83DD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11.48</c:v>
                </c:pt>
                <c:pt idx="2">
                  <c:v>#N/A</c:v>
                </c:pt>
                <c:pt idx="3">
                  <c:v>11.04</c:v>
                </c:pt>
                <c:pt idx="4">
                  <c:v>#N/A</c:v>
                </c:pt>
                <c:pt idx="5">
                  <c:v>15.6</c:v>
                </c:pt>
                <c:pt idx="6">
                  <c:v>#N/A</c:v>
                </c:pt>
                <c:pt idx="7">
                  <c:v>11.93</c:v>
                </c:pt>
                <c:pt idx="8">
                  <c:v>#N/A</c:v>
                </c:pt>
                <c:pt idx="9">
                  <c:v>11.82</c:v>
                </c:pt>
              </c:numCache>
            </c:numRef>
          </c:val>
          <c:extLst xmlns:c16r2="http://schemas.microsoft.com/office/drawing/2015/06/chart">
            <c:ext xmlns:c16="http://schemas.microsoft.com/office/drawing/2014/chart" uri="{C3380CC4-5D6E-409C-BE32-E72D297353CC}">
              <c16:uniqueId val="{00000009-5454-4A1F-99CC-5F5DCE83DD26}"/>
            </c:ext>
          </c:extLst>
        </c:ser>
        <c:dLbls>
          <c:showLegendKey val="0"/>
          <c:showVal val="0"/>
          <c:showCatName val="0"/>
          <c:showSerName val="0"/>
          <c:showPercent val="0"/>
          <c:showBubbleSize val="0"/>
        </c:dLbls>
        <c:gapWidth val="150"/>
        <c:overlap val="100"/>
        <c:axId val="581862816"/>
        <c:axId val="581862424"/>
      </c:barChart>
      <c:catAx>
        <c:axId val="5818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862424"/>
        <c:crosses val="autoZero"/>
        <c:auto val="1"/>
        <c:lblAlgn val="ctr"/>
        <c:lblOffset val="100"/>
        <c:tickLblSkip val="1"/>
        <c:tickMarkSkip val="1"/>
        <c:noMultiLvlLbl val="0"/>
      </c:catAx>
      <c:valAx>
        <c:axId val="581862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862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331</c:v>
                </c:pt>
                <c:pt idx="5">
                  <c:v>350</c:v>
                </c:pt>
                <c:pt idx="8">
                  <c:v>367</c:v>
                </c:pt>
                <c:pt idx="11">
                  <c:v>367</c:v>
                </c:pt>
                <c:pt idx="14">
                  <c:v>355</c:v>
                </c:pt>
              </c:numCache>
            </c:numRef>
          </c:val>
          <c:extLst xmlns:c16r2="http://schemas.microsoft.com/office/drawing/2015/06/chart">
            <c:ext xmlns:c16="http://schemas.microsoft.com/office/drawing/2014/chart" uri="{C3380CC4-5D6E-409C-BE32-E72D297353CC}">
              <c16:uniqueId val="{00000000-AD8A-4AEB-AF89-E4FC9E9ED3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D8A-4AEB-AF89-E4FC9E9ED3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D8A-4AEB-AF89-E4FC9E9ED3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22</c:v>
                </c:pt>
                <c:pt idx="6">
                  <c:v>22</c:v>
                </c:pt>
                <c:pt idx="9">
                  <c:v>27</c:v>
                </c:pt>
                <c:pt idx="12">
                  <c:v>24</c:v>
                </c:pt>
              </c:numCache>
            </c:numRef>
          </c:val>
          <c:extLst xmlns:c16r2="http://schemas.microsoft.com/office/drawing/2015/06/chart">
            <c:ext xmlns:c16="http://schemas.microsoft.com/office/drawing/2014/chart" uri="{C3380CC4-5D6E-409C-BE32-E72D297353CC}">
              <c16:uniqueId val="{00000003-AD8A-4AEB-AF89-E4FC9E9ED3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c:v>
                </c:pt>
                <c:pt idx="3">
                  <c:v>49</c:v>
                </c:pt>
                <c:pt idx="6">
                  <c:v>51</c:v>
                </c:pt>
                <c:pt idx="9">
                  <c:v>52</c:v>
                </c:pt>
                <c:pt idx="12">
                  <c:v>53</c:v>
                </c:pt>
              </c:numCache>
            </c:numRef>
          </c:val>
          <c:extLst xmlns:c16r2="http://schemas.microsoft.com/office/drawing/2015/06/chart">
            <c:ext xmlns:c16="http://schemas.microsoft.com/office/drawing/2014/chart" uri="{C3380CC4-5D6E-409C-BE32-E72D297353CC}">
              <c16:uniqueId val="{00000004-AD8A-4AEB-AF89-E4FC9E9ED3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8A-4AEB-AF89-E4FC9E9ED3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8A-4AEB-AF89-E4FC9E9ED3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364</c:v>
                </c:pt>
                <c:pt idx="3">
                  <c:v>367</c:v>
                </c:pt>
                <c:pt idx="6">
                  <c:v>386</c:v>
                </c:pt>
                <c:pt idx="9">
                  <c:v>410</c:v>
                </c:pt>
                <c:pt idx="12">
                  <c:v>418</c:v>
                </c:pt>
              </c:numCache>
            </c:numRef>
          </c:val>
          <c:extLst xmlns:c16r2="http://schemas.microsoft.com/office/drawing/2015/06/chart">
            <c:ext xmlns:c16="http://schemas.microsoft.com/office/drawing/2014/chart" uri="{C3380CC4-5D6E-409C-BE32-E72D297353CC}">
              <c16:uniqueId val="{00000007-AD8A-4AEB-AF89-E4FC9E9ED3A6}"/>
            </c:ext>
          </c:extLst>
        </c:ser>
        <c:dLbls>
          <c:showLegendKey val="0"/>
          <c:showVal val="0"/>
          <c:showCatName val="0"/>
          <c:showSerName val="0"/>
          <c:showPercent val="0"/>
          <c:showBubbleSize val="0"/>
        </c:dLbls>
        <c:gapWidth val="100"/>
        <c:overlap val="100"/>
        <c:axId val="581863208"/>
        <c:axId val="58186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c:v>
                </c:pt>
                <c:pt idx="2">
                  <c:v>#N/A</c:v>
                </c:pt>
                <c:pt idx="3">
                  <c:v>#N/A</c:v>
                </c:pt>
                <c:pt idx="4">
                  <c:v>88</c:v>
                </c:pt>
                <c:pt idx="5">
                  <c:v>#N/A</c:v>
                </c:pt>
                <c:pt idx="6">
                  <c:v>#N/A</c:v>
                </c:pt>
                <c:pt idx="7">
                  <c:v>92</c:v>
                </c:pt>
                <c:pt idx="8">
                  <c:v>#N/A</c:v>
                </c:pt>
                <c:pt idx="9">
                  <c:v>#N/A</c:v>
                </c:pt>
                <c:pt idx="10">
                  <c:v>122</c:v>
                </c:pt>
                <c:pt idx="11">
                  <c:v>#N/A</c:v>
                </c:pt>
                <c:pt idx="12">
                  <c:v>#N/A</c:v>
                </c:pt>
                <c:pt idx="13">
                  <c:v>140</c:v>
                </c:pt>
                <c:pt idx="14">
                  <c:v>#N/A</c:v>
                </c:pt>
              </c:numCache>
            </c:numRef>
          </c:val>
          <c:smooth val="0"/>
          <c:extLst xmlns:c16r2="http://schemas.microsoft.com/office/drawing/2015/06/chart">
            <c:ext xmlns:c16="http://schemas.microsoft.com/office/drawing/2014/chart" uri="{C3380CC4-5D6E-409C-BE32-E72D297353CC}">
              <c16:uniqueId val="{00000008-AD8A-4AEB-AF89-E4FC9E9ED3A6}"/>
            </c:ext>
          </c:extLst>
        </c:ser>
        <c:dLbls>
          <c:showLegendKey val="0"/>
          <c:showVal val="0"/>
          <c:showCatName val="0"/>
          <c:showSerName val="0"/>
          <c:showPercent val="0"/>
          <c:showBubbleSize val="0"/>
        </c:dLbls>
        <c:marker val="1"/>
        <c:smooth val="0"/>
        <c:axId val="581863208"/>
        <c:axId val="581863600"/>
      </c:lineChart>
      <c:catAx>
        <c:axId val="58186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1863600"/>
        <c:crosses val="autoZero"/>
        <c:auto val="1"/>
        <c:lblAlgn val="ctr"/>
        <c:lblOffset val="100"/>
        <c:tickLblSkip val="1"/>
        <c:tickMarkSkip val="1"/>
        <c:noMultiLvlLbl val="0"/>
      </c:catAx>
      <c:valAx>
        <c:axId val="58186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86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3628</c:v>
                </c:pt>
                <c:pt idx="5">
                  <c:v>5049</c:v>
                </c:pt>
                <c:pt idx="8">
                  <c:v>5355</c:v>
                </c:pt>
                <c:pt idx="11">
                  <c:v>5340</c:v>
                </c:pt>
                <c:pt idx="14">
                  <c:v>5826</c:v>
                </c:pt>
              </c:numCache>
            </c:numRef>
          </c:val>
          <c:extLst xmlns:c16r2="http://schemas.microsoft.com/office/drawing/2015/06/chart">
            <c:ext xmlns:c16="http://schemas.microsoft.com/office/drawing/2014/chart" uri="{C3380CC4-5D6E-409C-BE32-E72D297353CC}">
              <c16:uniqueId val="{00000000-DA6D-492D-AA9C-BBC26B2B91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c:v>
                </c:pt>
                <c:pt idx="5">
                  <c:v>269</c:v>
                </c:pt>
                <c:pt idx="8">
                  <c:v>365</c:v>
                </c:pt>
                <c:pt idx="11">
                  <c:v>424</c:v>
                </c:pt>
                <c:pt idx="14">
                  <c:v>462</c:v>
                </c:pt>
              </c:numCache>
            </c:numRef>
          </c:val>
          <c:extLst xmlns:c16r2="http://schemas.microsoft.com/office/drawing/2015/06/chart">
            <c:ext xmlns:c16="http://schemas.microsoft.com/office/drawing/2014/chart" uri="{C3380CC4-5D6E-409C-BE32-E72D297353CC}">
              <c16:uniqueId val="{00000001-DA6D-492D-AA9C-BBC26B2B91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4019</c:v>
                </c:pt>
                <c:pt idx="5">
                  <c:v>4007</c:v>
                </c:pt>
                <c:pt idx="8">
                  <c:v>4349</c:v>
                </c:pt>
                <c:pt idx="11">
                  <c:v>4428</c:v>
                </c:pt>
                <c:pt idx="14">
                  <c:v>4352</c:v>
                </c:pt>
              </c:numCache>
            </c:numRef>
          </c:val>
          <c:extLst xmlns:c16r2="http://schemas.microsoft.com/office/drawing/2015/06/chart">
            <c:ext xmlns:c16="http://schemas.microsoft.com/office/drawing/2014/chart" uri="{C3380CC4-5D6E-409C-BE32-E72D297353CC}">
              <c16:uniqueId val="{00000002-DA6D-492D-AA9C-BBC26B2B91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6D-492D-AA9C-BBC26B2B91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6D-492D-AA9C-BBC26B2B91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6D-492D-AA9C-BBC26B2B91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1057</c:v>
                </c:pt>
                <c:pt idx="3">
                  <c:v>1021</c:v>
                </c:pt>
                <c:pt idx="6">
                  <c:v>1001</c:v>
                </c:pt>
                <c:pt idx="9">
                  <c:v>1004</c:v>
                </c:pt>
                <c:pt idx="12">
                  <c:v>1041</c:v>
                </c:pt>
              </c:numCache>
            </c:numRef>
          </c:val>
          <c:extLst xmlns:c16r2="http://schemas.microsoft.com/office/drawing/2015/06/chart">
            <c:ext xmlns:c16="http://schemas.microsoft.com/office/drawing/2014/chart" uri="{C3380CC4-5D6E-409C-BE32-E72D297353CC}">
              <c16:uniqueId val="{00000006-DA6D-492D-AA9C-BBC26B2B91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128</c:v>
                </c:pt>
                <c:pt idx="3">
                  <c:v>157</c:v>
                </c:pt>
                <c:pt idx="6">
                  <c:v>135</c:v>
                </c:pt>
                <c:pt idx="9">
                  <c:v>113</c:v>
                </c:pt>
                <c:pt idx="12">
                  <c:v>97</c:v>
                </c:pt>
              </c:numCache>
            </c:numRef>
          </c:val>
          <c:extLst xmlns:c16r2="http://schemas.microsoft.com/office/drawing/2015/06/chart">
            <c:ext xmlns:c16="http://schemas.microsoft.com/office/drawing/2014/chart" uri="{C3380CC4-5D6E-409C-BE32-E72D297353CC}">
              <c16:uniqueId val="{00000007-DA6D-492D-AA9C-BBC26B2B91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804</c:v>
                </c:pt>
                <c:pt idx="3">
                  <c:v>798</c:v>
                </c:pt>
                <c:pt idx="6">
                  <c:v>789</c:v>
                </c:pt>
                <c:pt idx="9">
                  <c:v>770</c:v>
                </c:pt>
                <c:pt idx="12">
                  <c:v>748</c:v>
                </c:pt>
              </c:numCache>
            </c:numRef>
          </c:val>
          <c:extLst xmlns:c16r2="http://schemas.microsoft.com/office/drawing/2015/06/chart">
            <c:ext xmlns:c16="http://schemas.microsoft.com/office/drawing/2014/chart" uri="{C3380CC4-5D6E-409C-BE32-E72D297353CC}">
              <c16:uniqueId val="{00000008-DA6D-492D-AA9C-BBC26B2B91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A6D-492D-AA9C-BBC26B2B91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4513</c:v>
                </c:pt>
                <c:pt idx="3">
                  <c:v>6466</c:v>
                </c:pt>
                <c:pt idx="6">
                  <c:v>6912</c:v>
                </c:pt>
                <c:pt idx="9">
                  <c:v>6757</c:v>
                </c:pt>
                <c:pt idx="12">
                  <c:v>7045</c:v>
                </c:pt>
              </c:numCache>
            </c:numRef>
          </c:val>
          <c:extLst xmlns:c16r2="http://schemas.microsoft.com/office/drawing/2015/06/chart">
            <c:ext xmlns:c16="http://schemas.microsoft.com/office/drawing/2014/chart" uri="{C3380CC4-5D6E-409C-BE32-E72D297353CC}">
              <c16:uniqueId val="{0000000A-DA6D-492D-AA9C-BBC26B2B9155}"/>
            </c:ext>
          </c:extLst>
        </c:ser>
        <c:dLbls>
          <c:showLegendKey val="0"/>
          <c:showVal val="0"/>
          <c:showCatName val="0"/>
          <c:showSerName val="0"/>
          <c:showPercent val="0"/>
          <c:showBubbleSize val="0"/>
        </c:dLbls>
        <c:gapWidth val="100"/>
        <c:overlap val="100"/>
        <c:axId val="581858112"/>
        <c:axId val="58186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A6D-492D-AA9C-BBC26B2B9155}"/>
            </c:ext>
          </c:extLst>
        </c:ser>
        <c:dLbls>
          <c:showLegendKey val="0"/>
          <c:showVal val="0"/>
          <c:showCatName val="0"/>
          <c:showSerName val="0"/>
          <c:showPercent val="0"/>
          <c:showBubbleSize val="0"/>
        </c:dLbls>
        <c:marker val="1"/>
        <c:smooth val="0"/>
        <c:axId val="581858112"/>
        <c:axId val="581864384"/>
      </c:lineChart>
      <c:catAx>
        <c:axId val="5818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1864384"/>
        <c:crosses val="autoZero"/>
        <c:auto val="1"/>
        <c:lblAlgn val="ctr"/>
        <c:lblOffset val="100"/>
        <c:tickLblSkip val="1"/>
        <c:tickMarkSkip val="1"/>
        <c:noMultiLvlLbl val="0"/>
      </c:catAx>
      <c:valAx>
        <c:axId val="58186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185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1140</c:v>
                </c:pt>
                <c:pt idx="1">
                  <c:v>1140</c:v>
                </c:pt>
                <c:pt idx="2">
                  <c:v>1140</c:v>
                </c:pt>
              </c:numCache>
            </c:numRef>
          </c:val>
          <c:extLst xmlns:c16r2="http://schemas.microsoft.com/office/drawing/2015/06/chart">
            <c:ext xmlns:c16="http://schemas.microsoft.com/office/drawing/2014/chart" uri="{C3380CC4-5D6E-409C-BE32-E72D297353CC}">
              <c16:uniqueId val="{00000000-ED27-4F21-819A-00406110E0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704</c:v>
                </c:pt>
                <c:pt idx="1">
                  <c:v>934</c:v>
                </c:pt>
                <c:pt idx="2">
                  <c:v>1050</c:v>
                </c:pt>
              </c:numCache>
            </c:numRef>
          </c:val>
          <c:extLst xmlns:c16r2="http://schemas.microsoft.com/office/drawing/2015/06/chart">
            <c:ext xmlns:c16="http://schemas.microsoft.com/office/drawing/2014/chart" uri="{C3380CC4-5D6E-409C-BE32-E72D297353CC}">
              <c16:uniqueId val="{00000001-ED27-4F21-819A-00406110E0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2508</c:v>
                </c:pt>
                <c:pt idx="1">
                  <c:v>2360</c:v>
                </c:pt>
                <c:pt idx="2">
                  <c:v>2166</c:v>
                </c:pt>
              </c:numCache>
            </c:numRef>
          </c:val>
          <c:extLst xmlns:c16r2="http://schemas.microsoft.com/office/drawing/2015/06/chart">
            <c:ext xmlns:c16="http://schemas.microsoft.com/office/drawing/2014/chart" uri="{C3380CC4-5D6E-409C-BE32-E72D297353CC}">
              <c16:uniqueId val="{00000002-ED27-4F21-819A-00406110E027}"/>
            </c:ext>
          </c:extLst>
        </c:ser>
        <c:dLbls>
          <c:showLegendKey val="0"/>
          <c:showVal val="0"/>
          <c:showCatName val="0"/>
          <c:showSerName val="0"/>
          <c:showPercent val="0"/>
          <c:showBubbleSize val="0"/>
        </c:dLbls>
        <c:gapWidth val="120"/>
        <c:overlap val="100"/>
        <c:axId val="581861640"/>
        <c:axId val="581864776"/>
      </c:barChart>
      <c:catAx>
        <c:axId val="58186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1864776"/>
        <c:crosses val="autoZero"/>
        <c:auto val="1"/>
        <c:lblAlgn val="ctr"/>
        <c:lblOffset val="100"/>
        <c:tickLblSkip val="1"/>
        <c:tickMarkSkip val="1"/>
        <c:noMultiLvlLbl val="0"/>
      </c:catAx>
      <c:valAx>
        <c:axId val="581864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186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10,166
10,116
44.50
7,983,424
7,536,957
417,177
3,527,531
7,045,492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少子高齢化に加えて、町の主要産業であったセメント産業が失われた後、これに代わる産業が育っていないため、財政基盤が弱く、類似団体を０．１３ポイント下回っている。今後とも事務事業の効率化や経費節減に取り組み、歳出の削減に努めるとともに、企業誘致や産業振興施策、移住促進施策を推進す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人件費、物件費、公債費の増加により、前年度に比べ２．３ポイントの悪化となった。今後とも、職員の平均年齢上昇に伴う人件費の増をはじめ、各種公共施設の長寿命化対策のために発行した過疎対策事業債の償還にかかる公債費増が見込まれるため、更なる数値悪化が予想される。引き続き、経常経費の更なる縮減に努めながら、新たな行財政改革を断行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140716</xdr:rowOff>
    </xdr:to>
    <xdr:cxnSp macro="">
      <xdr:nvCxnSpPr>
        <xdr:cNvPr id="131" name="直線コネクタ 130"/>
        <xdr:cNvCxnSpPr/>
      </xdr:nvCxnSpPr>
      <xdr:spPr>
        <a:xfrm>
          <a:off x="4114800" y="1100251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29718</xdr:rowOff>
    </xdr:to>
    <xdr:cxnSp macro="">
      <xdr:nvCxnSpPr>
        <xdr:cNvPr id="134" name="直線コネクタ 133"/>
        <xdr:cNvCxnSpPr/>
      </xdr:nvCxnSpPr>
      <xdr:spPr>
        <a:xfrm>
          <a:off x="3225800" y="1071295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64</xdr:row>
      <xdr:rowOff>39370</xdr:rowOff>
    </xdr:to>
    <xdr:cxnSp macro="">
      <xdr:nvCxnSpPr>
        <xdr:cNvPr id="137" name="直線コネクタ 136"/>
        <xdr:cNvCxnSpPr/>
      </xdr:nvCxnSpPr>
      <xdr:spPr>
        <a:xfrm flipV="1">
          <a:off x="2336800" y="1071295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63500</xdr:rowOff>
    </xdr:to>
    <xdr:cxnSp macro="">
      <xdr:nvCxnSpPr>
        <xdr:cNvPr id="140" name="直線コネクタ 139"/>
        <xdr:cNvCxnSpPr/>
      </xdr:nvCxnSpPr>
      <xdr:spPr>
        <a:xfrm flipV="1">
          <a:off x="1447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50" name="楕円 149"/>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1"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2" name="楕円 151"/>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3" name="テキスト ボックス 152"/>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4" name="楕円 153"/>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5" name="テキスト ボックス 154"/>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7" name="テキスト ボックス 156"/>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9" name="テキスト ボックス 158"/>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１８，８４６円の増加、類似団体と比較して４，３０５円多い結果となった。給与改定に伴う人件費の増、自治体情報システム標準化作業に伴う物件費の増等が大きく影響し、数値の悪化につながった。物価上昇局面にあり、今後とも人件費・物件費の増加が見込まれるため、引き続き対象経費の抑制に努めていかなければならない。</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38288</xdr:rowOff>
    </xdr:from>
    <xdr:to>
      <xdr:col>23</xdr:col>
      <xdr:colOff>133350</xdr:colOff>
      <xdr:row>82</xdr:row>
      <xdr:rowOff>103253</xdr:rowOff>
    </xdr:to>
    <xdr:cxnSp macro="">
      <xdr:nvCxnSpPr>
        <xdr:cNvPr id="196" name="直線コネクタ 195"/>
        <xdr:cNvCxnSpPr/>
      </xdr:nvCxnSpPr>
      <xdr:spPr>
        <a:xfrm>
          <a:off x="4114800" y="14097188"/>
          <a:ext cx="838200" cy="6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33610</xdr:rowOff>
    </xdr:from>
    <xdr:to>
      <xdr:col>19</xdr:col>
      <xdr:colOff>133350</xdr:colOff>
      <xdr:row>82</xdr:row>
      <xdr:rowOff>38288</xdr:rowOff>
    </xdr:to>
    <xdr:cxnSp macro="">
      <xdr:nvCxnSpPr>
        <xdr:cNvPr id="199" name="直線コネクタ 198"/>
        <xdr:cNvCxnSpPr/>
      </xdr:nvCxnSpPr>
      <xdr:spPr>
        <a:xfrm>
          <a:off x="3225800" y="14092510"/>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33610</xdr:rowOff>
    </xdr:from>
    <xdr:to>
      <xdr:col>15</xdr:col>
      <xdr:colOff>82550</xdr:colOff>
      <xdr:row>82</xdr:row>
      <xdr:rowOff>57944</xdr:rowOff>
    </xdr:to>
    <xdr:cxnSp macro="">
      <xdr:nvCxnSpPr>
        <xdr:cNvPr id="202" name="直線コネクタ 201"/>
        <xdr:cNvCxnSpPr/>
      </xdr:nvCxnSpPr>
      <xdr:spPr>
        <a:xfrm flipV="1">
          <a:off x="2336800" y="14092510"/>
          <a:ext cx="8890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122791</xdr:rowOff>
    </xdr:from>
    <xdr:to>
      <xdr:col>11</xdr:col>
      <xdr:colOff>31750</xdr:colOff>
      <xdr:row>82</xdr:row>
      <xdr:rowOff>57944</xdr:rowOff>
    </xdr:to>
    <xdr:cxnSp macro="">
      <xdr:nvCxnSpPr>
        <xdr:cNvPr id="205" name="直線コネクタ 204"/>
        <xdr:cNvCxnSpPr/>
      </xdr:nvCxnSpPr>
      <xdr:spPr>
        <a:xfrm>
          <a:off x="1447800" y="14010241"/>
          <a:ext cx="889000" cy="1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52453</xdr:rowOff>
    </xdr:from>
    <xdr:to>
      <xdr:col>23</xdr:col>
      <xdr:colOff>184150</xdr:colOff>
      <xdr:row>82</xdr:row>
      <xdr:rowOff>154053</xdr:rowOff>
    </xdr:to>
    <xdr:sp macro="" textlink="">
      <xdr:nvSpPr>
        <xdr:cNvPr id="215" name="楕円 214"/>
        <xdr:cNvSpPr/>
      </xdr:nvSpPr>
      <xdr:spPr>
        <a:xfrm>
          <a:off x="4902200" y="141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24530</xdr:rowOff>
    </xdr:from>
    <xdr:ext cx="762000" cy="259045"/>
    <xdr:sp macro="" textlink="">
      <xdr:nvSpPr>
        <xdr:cNvPr id="216" name="人件費・物件費等の状況該当値テキスト"/>
        <xdr:cNvSpPr txBox="1"/>
      </xdr:nvSpPr>
      <xdr:spPr>
        <a:xfrm>
          <a:off x="5041900" y="1408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158938</xdr:rowOff>
    </xdr:from>
    <xdr:to>
      <xdr:col>19</xdr:col>
      <xdr:colOff>184150</xdr:colOff>
      <xdr:row>82</xdr:row>
      <xdr:rowOff>89088</xdr:rowOff>
    </xdr:to>
    <xdr:sp macro="" textlink="">
      <xdr:nvSpPr>
        <xdr:cNvPr id="217" name="楕円 216"/>
        <xdr:cNvSpPr/>
      </xdr:nvSpPr>
      <xdr:spPr>
        <a:xfrm>
          <a:off x="4064000" y="14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99265</xdr:rowOff>
    </xdr:from>
    <xdr:ext cx="736600" cy="259045"/>
    <xdr:sp macro="" textlink="">
      <xdr:nvSpPr>
        <xdr:cNvPr id="218" name="テキスト ボックス 217"/>
        <xdr:cNvSpPr txBox="1"/>
      </xdr:nvSpPr>
      <xdr:spPr>
        <a:xfrm>
          <a:off x="3733800" y="1381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154260</xdr:rowOff>
    </xdr:from>
    <xdr:to>
      <xdr:col>15</xdr:col>
      <xdr:colOff>133350</xdr:colOff>
      <xdr:row>82</xdr:row>
      <xdr:rowOff>84410</xdr:rowOff>
    </xdr:to>
    <xdr:sp macro="" textlink="">
      <xdr:nvSpPr>
        <xdr:cNvPr id="219" name="楕円 218"/>
        <xdr:cNvSpPr/>
      </xdr:nvSpPr>
      <xdr:spPr>
        <a:xfrm>
          <a:off x="3175000" y="1404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94587</xdr:rowOff>
    </xdr:from>
    <xdr:ext cx="762000" cy="259045"/>
    <xdr:sp macro="" textlink="">
      <xdr:nvSpPr>
        <xdr:cNvPr id="220" name="テキスト ボックス 219"/>
        <xdr:cNvSpPr txBox="1"/>
      </xdr:nvSpPr>
      <xdr:spPr>
        <a:xfrm>
          <a:off x="2844800" y="1381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7144</xdr:rowOff>
    </xdr:from>
    <xdr:to>
      <xdr:col>11</xdr:col>
      <xdr:colOff>82550</xdr:colOff>
      <xdr:row>82</xdr:row>
      <xdr:rowOff>108744</xdr:rowOff>
    </xdr:to>
    <xdr:sp macro="" textlink="">
      <xdr:nvSpPr>
        <xdr:cNvPr id="221" name="楕円 220"/>
        <xdr:cNvSpPr/>
      </xdr:nvSpPr>
      <xdr:spPr>
        <a:xfrm>
          <a:off x="2286000" y="140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93521</xdr:rowOff>
    </xdr:from>
    <xdr:ext cx="762000" cy="259045"/>
    <xdr:sp macro="" textlink="">
      <xdr:nvSpPr>
        <xdr:cNvPr id="222" name="テキスト ボックス 221"/>
        <xdr:cNvSpPr txBox="1"/>
      </xdr:nvSpPr>
      <xdr:spPr>
        <a:xfrm>
          <a:off x="1955800" y="141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71991</xdr:rowOff>
    </xdr:from>
    <xdr:to>
      <xdr:col>7</xdr:col>
      <xdr:colOff>31750</xdr:colOff>
      <xdr:row>82</xdr:row>
      <xdr:rowOff>2141</xdr:rowOff>
    </xdr:to>
    <xdr:sp macro="" textlink="">
      <xdr:nvSpPr>
        <xdr:cNvPr id="223" name="楕円 222"/>
        <xdr:cNvSpPr/>
      </xdr:nvSpPr>
      <xdr:spPr>
        <a:xfrm>
          <a:off x="1397000" y="139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12318</xdr:rowOff>
    </xdr:from>
    <xdr:ext cx="762000" cy="259045"/>
    <xdr:sp macro="" textlink="">
      <xdr:nvSpPr>
        <xdr:cNvPr id="224" name="テキスト ボックス 223"/>
        <xdr:cNvSpPr txBox="1"/>
      </xdr:nvSpPr>
      <xdr:spPr>
        <a:xfrm>
          <a:off x="1066800" y="1372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前年度と比較して０．１ポイント減少したが、類似団体と比較して１．０ポイント高い状態である。今後とも人員管理とともに給料の適正な管理に努める。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34572</xdr:rowOff>
    </xdr:to>
    <xdr:cxnSp macro="">
      <xdr:nvCxnSpPr>
        <xdr:cNvPr id="258" name="直線コネクタ 257"/>
        <xdr:cNvCxnSpPr/>
      </xdr:nvCxnSpPr>
      <xdr:spPr>
        <a:xfrm flipV="1">
          <a:off x="16179800" y="147658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61384</xdr:rowOff>
    </xdr:to>
    <xdr:cxnSp macro="">
      <xdr:nvCxnSpPr>
        <xdr:cNvPr id="261" name="直線コネクタ 260"/>
        <xdr:cNvCxnSpPr/>
      </xdr:nvCxnSpPr>
      <xdr:spPr>
        <a:xfrm flipV="1">
          <a:off x="15290800" y="147792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61384</xdr:rowOff>
    </xdr:to>
    <xdr:cxnSp macro="">
      <xdr:nvCxnSpPr>
        <xdr:cNvPr id="264" name="直線コネクタ 263"/>
        <xdr:cNvCxnSpPr/>
      </xdr:nvCxnSpPr>
      <xdr:spPr>
        <a:xfrm>
          <a:off x="14401800" y="147524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74789</xdr:rowOff>
    </xdr:to>
    <xdr:cxnSp macro="">
      <xdr:nvCxnSpPr>
        <xdr:cNvPr id="267" name="直線コネクタ 266"/>
        <xdr:cNvCxnSpPr/>
      </xdr:nvCxnSpPr>
      <xdr:spPr>
        <a:xfrm flipV="1">
          <a:off x="13512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9" name="楕円 278"/>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80" name="テキスト ボックス 27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2" name="テキスト ボックス 281"/>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3" name="楕円 282"/>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4" name="テキスト ボックス 283"/>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5" name="楕円 284"/>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6" name="テキスト ボックス 285"/>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公立保育所、国土調査事業等の影響から、類似団体と比較して１．２５ポイント高い状況である。少子化及び人口減少に備え、中長期視点から職員数の適正化を図っていく必要がある。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18390</xdr:rowOff>
    </xdr:from>
    <xdr:to>
      <xdr:col>81</xdr:col>
      <xdr:colOff>44450</xdr:colOff>
      <xdr:row>62</xdr:row>
      <xdr:rowOff>25146</xdr:rowOff>
    </xdr:to>
    <xdr:cxnSp macro="">
      <xdr:nvCxnSpPr>
        <xdr:cNvPr id="318" name="直線コネクタ 317"/>
        <xdr:cNvCxnSpPr/>
      </xdr:nvCxnSpPr>
      <xdr:spPr>
        <a:xfrm>
          <a:off x="16179800" y="10648290"/>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15977</xdr:rowOff>
    </xdr:from>
    <xdr:to>
      <xdr:col>77</xdr:col>
      <xdr:colOff>44450</xdr:colOff>
      <xdr:row>62</xdr:row>
      <xdr:rowOff>18390</xdr:rowOff>
    </xdr:to>
    <xdr:cxnSp macro="">
      <xdr:nvCxnSpPr>
        <xdr:cNvPr id="321" name="直線コネクタ 320"/>
        <xdr:cNvCxnSpPr/>
      </xdr:nvCxnSpPr>
      <xdr:spPr>
        <a:xfrm>
          <a:off x="15290800" y="106458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8737</xdr:rowOff>
    </xdr:from>
    <xdr:to>
      <xdr:col>72</xdr:col>
      <xdr:colOff>203200</xdr:colOff>
      <xdr:row>62</xdr:row>
      <xdr:rowOff>15977</xdr:rowOff>
    </xdr:to>
    <xdr:cxnSp macro="">
      <xdr:nvCxnSpPr>
        <xdr:cNvPr id="324" name="直線コネクタ 323"/>
        <xdr:cNvCxnSpPr/>
      </xdr:nvCxnSpPr>
      <xdr:spPr>
        <a:xfrm>
          <a:off x="14401800" y="10638637"/>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5842</xdr:rowOff>
    </xdr:from>
    <xdr:to>
      <xdr:col>68</xdr:col>
      <xdr:colOff>152400</xdr:colOff>
      <xdr:row>62</xdr:row>
      <xdr:rowOff>8737</xdr:rowOff>
    </xdr:to>
    <xdr:cxnSp macro="">
      <xdr:nvCxnSpPr>
        <xdr:cNvPr id="327" name="直線コネクタ 326"/>
        <xdr:cNvCxnSpPr/>
      </xdr:nvCxnSpPr>
      <xdr:spPr>
        <a:xfrm>
          <a:off x="13512800" y="1063574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145796</xdr:rowOff>
    </xdr:from>
    <xdr:to>
      <xdr:col>81</xdr:col>
      <xdr:colOff>95250</xdr:colOff>
      <xdr:row>62</xdr:row>
      <xdr:rowOff>75946</xdr:rowOff>
    </xdr:to>
    <xdr:sp macro="" textlink="">
      <xdr:nvSpPr>
        <xdr:cNvPr id="337" name="楕円 336"/>
        <xdr:cNvSpPr/>
      </xdr:nvSpPr>
      <xdr:spPr>
        <a:xfrm>
          <a:off x="16967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117873</xdr:rowOff>
    </xdr:from>
    <xdr:ext cx="762000" cy="259045"/>
    <xdr:sp macro="" textlink="">
      <xdr:nvSpPr>
        <xdr:cNvPr id="338" name="定員管理の状況該当値テキスト"/>
        <xdr:cNvSpPr txBox="1"/>
      </xdr:nvSpPr>
      <xdr:spPr>
        <a:xfrm>
          <a:off x="17106900" y="105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139040</xdr:rowOff>
    </xdr:from>
    <xdr:to>
      <xdr:col>77</xdr:col>
      <xdr:colOff>95250</xdr:colOff>
      <xdr:row>62</xdr:row>
      <xdr:rowOff>69190</xdr:rowOff>
    </xdr:to>
    <xdr:sp macro="" textlink="">
      <xdr:nvSpPr>
        <xdr:cNvPr id="339" name="楕円 338"/>
        <xdr:cNvSpPr/>
      </xdr:nvSpPr>
      <xdr:spPr>
        <a:xfrm>
          <a:off x="16129000" y="105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53967</xdr:rowOff>
    </xdr:from>
    <xdr:ext cx="736600" cy="259045"/>
    <xdr:sp macro="" textlink="">
      <xdr:nvSpPr>
        <xdr:cNvPr id="340" name="テキスト ボックス 339"/>
        <xdr:cNvSpPr txBox="1"/>
      </xdr:nvSpPr>
      <xdr:spPr>
        <a:xfrm>
          <a:off x="15798800" y="1068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136627</xdr:rowOff>
    </xdr:from>
    <xdr:to>
      <xdr:col>73</xdr:col>
      <xdr:colOff>44450</xdr:colOff>
      <xdr:row>62</xdr:row>
      <xdr:rowOff>66777</xdr:rowOff>
    </xdr:to>
    <xdr:sp macro="" textlink="">
      <xdr:nvSpPr>
        <xdr:cNvPr id="341" name="楕円 340"/>
        <xdr:cNvSpPr/>
      </xdr:nvSpPr>
      <xdr:spPr>
        <a:xfrm>
          <a:off x="15240000" y="105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51554</xdr:rowOff>
    </xdr:from>
    <xdr:ext cx="762000" cy="259045"/>
    <xdr:sp macro="" textlink="">
      <xdr:nvSpPr>
        <xdr:cNvPr id="342" name="テキスト ボックス 341"/>
        <xdr:cNvSpPr txBox="1"/>
      </xdr:nvSpPr>
      <xdr:spPr>
        <a:xfrm>
          <a:off x="14909800" y="1068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129387</xdr:rowOff>
    </xdr:from>
    <xdr:to>
      <xdr:col>68</xdr:col>
      <xdr:colOff>203200</xdr:colOff>
      <xdr:row>62</xdr:row>
      <xdr:rowOff>59537</xdr:rowOff>
    </xdr:to>
    <xdr:sp macro="" textlink="">
      <xdr:nvSpPr>
        <xdr:cNvPr id="343" name="楕円 342"/>
        <xdr:cNvSpPr/>
      </xdr:nvSpPr>
      <xdr:spPr>
        <a:xfrm>
          <a:off x="14351000" y="105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44314</xdr:rowOff>
    </xdr:from>
    <xdr:ext cx="762000" cy="259045"/>
    <xdr:sp macro="" textlink="">
      <xdr:nvSpPr>
        <xdr:cNvPr id="344" name="テキスト ボックス 343"/>
        <xdr:cNvSpPr txBox="1"/>
      </xdr:nvSpPr>
      <xdr:spPr>
        <a:xfrm>
          <a:off x="14020800" y="1067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126492</xdr:rowOff>
    </xdr:from>
    <xdr:to>
      <xdr:col>64</xdr:col>
      <xdr:colOff>152400</xdr:colOff>
      <xdr:row>62</xdr:row>
      <xdr:rowOff>56642</xdr:rowOff>
    </xdr:to>
    <xdr:sp macro="" textlink="">
      <xdr:nvSpPr>
        <xdr:cNvPr id="345" name="楕円 344"/>
        <xdr:cNvSpPr/>
      </xdr:nvSpPr>
      <xdr:spPr>
        <a:xfrm>
          <a:off x="13462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41419</xdr:rowOff>
    </xdr:from>
    <xdr:ext cx="762000" cy="259045"/>
    <xdr:sp macro="" textlink="">
      <xdr:nvSpPr>
        <xdr:cNvPr id="346" name="テキスト ボックス 345"/>
        <xdr:cNvSpPr txBox="1"/>
      </xdr:nvSpPr>
      <xdr:spPr>
        <a:xfrm>
          <a:off x="13131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らく建設事業の抑制や計画的な繰上償還の実施に努めてきたため、公債費が低く抑えられてきた。類似団体と比較しても４．４ポイント低く、良好な状態といえる。しかし、近年学校再編事業や公共施設長寿命化対策等で発行した地方債の償還が急増するため、比率が急激に悪化していく見込みである。引き続き中長期的な視点に立った地方債及び基金運用に努め、更なる繰上償還の実施を検討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103124</xdr:rowOff>
    </xdr:to>
    <xdr:cxnSp macro="">
      <xdr:nvCxnSpPr>
        <xdr:cNvPr id="378" name="直線コネクタ 377"/>
        <xdr:cNvCxnSpPr/>
      </xdr:nvCxnSpPr>
      <xdr:spPr>
        <a:xfrm>
          <a:off x="16179800" y="65699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54864</xdr:rowOff>
    </xdr:to>
    <xdr:cxnSp macro="">
      <xdr:nvCxnSpPr>
        <xdr:cNvPr id="381" name="直線コネクタ 380"/>
        <xdr:cNvCxnSpPr/>
      </xdr:nvCxnSpPr>
      <xdr:spPr>
        <a:xfrm>
          <a:off x="15290800" y="65603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64516</xdr:rowOff>
    </xdr:to>
    <xdr:cxnSp macro="">
      <xdr:nvCxnSpPr>
        <xdr:cNvPr id="384" name="直線コネクタ 383"/>
        <xdr:cNvCxnSpPr/>
      </xdr:nvCxnSpPr>
      <xdr:spPr>
        <a:xfrm flipV="1">
          <a:off x="14401800" y="656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64516</xdr:rowOff>
    </xdr:from>
    <xdr:to>
      <xdr:col>68</xdr:col>
      <xdr:colOff>152400</xdr:colOff>
      <xdr:row>38</xdr:row>
      <xdr:rowOff>93472</xdr:rowOff>
    </xdr:to>
    <xdr:cxnSp macro="">
      <xdr:nvCxnSpPr>
        <xdr:cNvPr id="387" name="直線コネクタ 386"/>
        <xdr:cNvCxnSpPr/>
      </xdr:nvCxnSpPr>
      <xdr:spPr>
        <a:xfrm flipV="1">
          <a:off x="13512800" y="65796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7" name="楕円 396"/>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8"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401" name="楕円 400"/>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2" name="テキスト ボックス 401"/>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13716</xdr:rowOff>
    </xdr:from>
    <xdr:to>
      <xdr:col>68</xdr:col>
      <xdr:colOff>203200</xdr:colOff>
      <xdr:row>38</xdr:row>
      <xdr:rowOff>115316</xdr:rowOff>
    </xdr:to>
    <xdr:sp macro="" textlink="">
      <xdr:nvSpPr>
        <xdr:cNvPr id="403" name="楕円 402"/>
        <xdr:cNvSpPr/>
      </xdr:nvSpPr>
      <xdr:spPr>
        <a:xfrm>
          <a:off x="14351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125493</xdr:rowOff>
    </xdr:from>
    <xdr:ext cx="762000" cy="259045"/>
    <xdr:sp macro="" textlink="">
      <xdr:nvSpPr>
        <xdr:cNvPr id="404" name="テキスト ボックス 403"/>
        <xdr:cNvSpPr txBox="1"/>
      </xdr:nvSpPr>
      <xdr:spPr>
        <a:xfrm>
          <a:off x="14020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5" name="楕円 404"/>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06" name="テキスト ボックス 405"/>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を充当可能財源等が上回っているため、将来負担比率は「数値なし」となっている。しかしながら、現在大型事業が続いており、地方債残高が大きく膨らむ一方で、基金残高は減少傾向にあるため、将来負担の状況は悪化していく。今後とも地方債充当事業の厳選や計画的な基金への積立を行い、将来負担の軽減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10,166
10,116
44.50
7,983,424
7,536,957
417,177
3,527,531
7,045,492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の影響等により、０．９ポイント悪化し、類似団体と比較して２．６ポイント高い状態である。公立保育所、国土調査事業等の影響により職員数が多いことがその要因であるため、少子化及び人口減少に備え、長期的観点から職員数の適正化を図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60706</xdr:rowOff>
    </xdr:to>
    <xdr:cxnSp macro="">
      <xdr:nvCxnSpPr>
        <xdr:cNvPr id="64" name="直線コネクタ 63"/>
        <xdr:cNvCxnSpPr/>
      </xdr:nvCxnSpPr>
      <xdr:spPr>
        <a:xfrm>
          <a:off x="3987800" y="60203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19558</xdr:rowOff>
    </xdr:to>
    <xdr:cxnSp macro="">
      <xdr:nvCxnSpPr>
        <xdr:cNvPr id="67" name="直線コネクタ 66"/>
        <xdr:cNvCxnSpPr/>
      </xdr:nvCxnSpPr>
      <xdr:spPr>
        <a:xfrm>
          <a:off x="3098800" y="59791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129286</xdr:rowOff>
    </xdr:to>
    <xdr:cxnSp macro="">
      <xdr:nvCxnSpPr>
        <xdr:cNvPr id="70" name="直線コネクタ 69"/>
        <xdr:cNvCxnSpPr/>
      </xdr:nvCxnSpPr>
      <xdr:spPr>
        <a:xfrm flipV="1">
          <a:off x="2209800" y="59791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129286</xdr:rowOff>
    </xdr:to>
    <xdr:cxnSp macro="">
      <xdr:nvCxnSpPr>
        <xdr:cNvPr id="73" name="直線コネクタ 72"/>
        <xdr:cNvCxnSpPr/>
      </xdr:nvCxnSpPr>
      <xdr:spPr>
        <a:xfrm>
          <a:off x="1320800" y="6047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153433</xdr:rowOff>
    </xdr:from>
    <xdr:ext cx="762000" cy="259045"/>
    <xdr:sp macro="" textlink="">
      <xdr:nvSpPr>
        <xdr:cNvPr id="84" name="人件費該当値テキスト"/>
        <xdr:cNvSpPr txBox="1"/>
      </xdr:nvSpPr>
      <xdr:spPr>
        <a:xfrm>
          <a:off x="49149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140208</xdr:rowOff>
    </xdr:from>
    <xdr:to>
      <xdr:col>20</xdr:col>
      <xdr:colOff>38100</xdr:colOff>
      <xdr:row>35</xdr:row>
      <xdr:rowOff>70358</xdr:rowOff>
    </xdr:to>
    <xdr:sp macro="" textlink="">
      <xdr:nvSpPr>
        <xdr:cNvPr id="85" name="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55135</xdr:rowOff>
    </xdr:from>
    <xdr:ext cx="736600" cy="259045"/>
    <xdr:sp macro="" textlink="">
      <xdr:nvSpPr>
        <xdr:cNvPr id="86" name="テキスト ボックス 85"/>
        <xdr:cNvSpPr txBox="1"/>
      </xdr:nvSpPr>
      <xdr:spPr>
        <a:xfrm>
          <a:off x="3606800" y="605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7" name="楕円 86"/>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88" name="テキスト ボックス 87"/>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164863</xdr:rowOff>
    </xdr:from>
    <xdr:ext cx="762000" cy="259045"/>
    <xdr:sp macro="" textlink="">
      <xdr:nvSpPr>
        <xdr:cNvPr id="90" name="テキスト ボックス 89"/>
        <xdr:cNvSpPr txBox="1"/>
      </xdr:nvSpPr>
      <xdr:spPr>
        <a:xfrm>
          <a:off x="1828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2" name="テキスト ボックス 91"/>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８ポイント悪化した。これは、物価高騰に伴う光熱水費の増等によるものである。なお、類似団体とほぼ同じ水準で推移しているが、今後は義務的経費の経常収支比率が上昇していく見込みであるため、物件費においてはさらなる経費節減に努めるとともに、新たな工夫や改善も進め、数値の改善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39370</xdr:rowOff>
    </xdr:to>
    <xdr:cxnSp macro="">
      <xdr:nvCxnSpPr>
        <xdr:cNvPr id="125" name="直線コネクタ 124"/>
        <xdr:cNvCxnSpPr/>
      </xdr:nvCxnSpPr>
      <xdr:spPr>
        <a:xfrm>
          <a:off x="15671800" y="2893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149860</xdr:rowOff>
    </xdr:to>
    <xdr:cxnSp macro="">
      <xdr:nvCxnSpPr>
        <xdr:cNvPr id="128" name="直線コネクタ 127"/>
        <xdr:cNvCxnSpPr/>
      </xdr:nvCxnSpPr>
      <xdr:spPr>
        <a:xfrm>
          <a:off x="14782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96520</xdr:rowOff>
    </xdr:to>
    <xdr:cxnSp macro="">
      <xdr:nvCxnSpPr>
        <xdr:cNvPr id="131" name="直線コネクタ 130"/>
        <xdr:cNvCxnSpPr/>
      </xdr:nvCxnSpPr>
      <xdr:spPr>
        <a:xfrm>
          <a:off x="13893800" y="274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96520</xdr:rowOff>
    </xdr:to>
    <xdr:cxnSp macro="">
      <xdr:nvCxnSpPr>
        <xdr:cNvPr id="134" name="直線コネクタ 133"/>
        <xdr:cNvCxnSpPr/>
      </xdr:nvCxnSpPr>
      <xdr:spPr>
        <a:xfrm flipV="1">
          <a:off x="13004800" y="274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9" name="テキスト ボックス 148"/>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3" name="テキスト ボックス 152"/>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財源の増により０．３ポイント改善したところであるが、類似団体と比較して３．０ポイント高い状態であり、今後とも増加傾向が見込まれている。対象者数の推計等により今後の動向を注視するなど、中長期視点からの財源確保が課題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127000</xdr:rowOff>
    </xdr:to>
    <xdr:cxnSp macro="">
      <xdr:nvCxnSpPr>
        <xdr:cNvPr id="187" name="直線コネクタ 186"/>
        <xdr:cNvCxnSpPr/>
      </xdr:nvCxnSpPr>
      <xdr:spPr>
        <a:xfrm flipV="1">
          <a:off x="3987800" y="10038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127000</xdr:rowOff>
    </xdr:to>
    <xdr:cxnSp macro="">
      <xdr:nvCxnSpPr>
        <xdr:cNvPr id="190" name="直線コネクタ 189"/>
        <xdr:cNvCxnSpPr/>
      </xdr:nvCxnSpPr>
      <xdr:spPr>
        <a:xfrm>
          <a:off x="3098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146050</xdr:rowOff>
    </xdr:to>
    <xdr:cxnSp macro="">
      <xdr:nvCxnSpPr>
        <xdr:cNvPr id="193" name="直線コネクタ 192"/>
        <xdr:cNvCxnSpPr/>
      </xdr:nvCxnSpPr>
      <xdr:spPr>
        <a:xfrm flipV="1">
          <a:off x="2209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105228</xdr:rowOff>
    </xdr:to>
    <xdr:cxnSp macro="">
      <xdr:nvCxnSpPr>
        <xdr:cNvPr id="196" name="直線コネクタ 195"/>
        <xdr:cNvCxnSpPr/>
      </xdr:nvCxnSpPr>
      <xdr:spPr>
        <a:xfrm flipV="1">
          <a:off x="1320800" y="9918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6" name="楕円 205"/>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7"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8" name="楕円 207"/>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9" name="テキスト ボックス 208"/>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0" name="楕円 209"/>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1" name="テキスト ボックス 210"/>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2" name="楕円 211"/>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3" name="テキスト ボックス 212"/>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4" name="楕円 213"/>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5" name="テキスト ボックス 214"/>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１．１ポイント改善した。これは生活排水処理事業特別会計の公営企業法適用に伴い、同会計への負担金を繰出金から補助費等へ変更したことによるものである。なお、類似団体と比較して高い状態が続いている。これは介護保険事業及び後期高齢者医療への繰出金が高水準であることによるため、今後とも介護予防、健康増進事業を推進し、医療介護関係経費の抑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60</xdr:row>
      <xdr:rowOff>35560</xdr:rowOff>
    </xdr:to>
    <xdr:cxnSp macro="">
      <xdr:nvCxnSpPr>
        <xdr:cNvPr id="247" name="直線コネクタ 246"/>
        <xdr:cNvCxnSpPr/>
      </xdr:nvCxnSpPr>
      <xdr:spPr>
        <a:xfrm flipV="1">
          <a:off x="15671800" y="10238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35560</xdr:rowOff>
    </xdr:to>
    <xdr:cxnSp macro="">
      <xdr:nvCxnSpPr>
        <xdr:cNvPr id="250" name="直線コネクタ 249"/>
        <xdr:cNvCxnSpPr/>
      </xdr:nvCxnSpPr>
      <xdr:spPr>
        <a:xfrm>
          <a:off x="14782800" y="1029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1270</xdr:rowOff>
    </xdr:to>
    <xdr:cxnSp macro="">
      <xdr:nvCxnSpPr>
        <xdr:cNvPr id="253" name="直線コネクタ 252"/>
        <xdr:cNvCxnSpPr/>
      </xdr:nvCxnSpPr>
      <xdr:spPr>
        <a:xfrm flipV="1">
          <a:off x="13893800" y="10299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73660</xdr:rowOff>
    </xdr:from>
    <xdr:to>
      <xdr:col>69</xdr:col>
      <xdr:colOff>92075</xdr:colOff>
      <xdr:row>61</xdr:row>
      <xdr:rowOff>1270</xdr:rowOff>
    </xdr:to>
    <xdr:cxnSp macro="">
      <xdr:nvCxnSpPr>
        <xdr:cNvPr id="256" name="直線コネクタ 255"/>
        <xdr:cNvCxnSpPr/>
      </xdr:nvCxnSpPr>
      <xdr:spPr>
        <a:xfrm>
          <a:off x="13004800" y="1036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66" name="楕円 265"/>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44467</xdr:rowOff>
    </xdr:from>
    <xdr:ext cx="762000" cy="259045"/>
    <xdr:sp macro="" textlink="">
      <xdr:nvSpPr>
        <xdr:cNvPr id="267"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8" name="楕円 267"/>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9" name="テキスト ボックス 268"/>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0" name="楕円 269"/>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1" name="テキスト ボックス 270"/>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2" name="楕円 271"/>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3" name="テキスト ボックス 272"/>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4" name="楕円 273"/>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109237</xdr:rowOff>
    </xdr:from>
    <xdr:ext cx="762000" cy="259045"/>
    <xdr:sp macro="" textlink="">
      <xdr:nvSpPr>
        <xdr:cNvPr id="275" name="テキスト ボックス 274"/>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１．４ポイント悪化した。これは生活排水処理事業特別会計の公営企業法適用に伴い、同会計への負担金を繰出金から補助費等へ変更したことによるものである。なお、近年では一貫して類似団体平均よりも低くなっているが、全国平均や福岡県平均との比較では高くなっている。これは、じん芥処理事業や常備消防事業を一部事務組合で行っており、その負担金が補助費等に計上されるた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19558</xdr:rowOff>
    </xdr:to>
    <xdr:cxnSp macro="">
      <xdr:nvCxnSpPr>
        <xdr:cNvPr id="305" name="直線コネクタ 304"/>
        <xdr:cNvCxnSpPr/>
      </xdr:nvCxnSpPr>
      <xdr:spPr>
        <a:xfrm>
          <a:off x="15671800" y="62992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127000</xdr:rowOff>
    </xdr:to>
    <xdr:cxnSp macro="">
      <xdr:nvCxnSpPr>
        <xdr:cNvPr id="308" name="直線コネクタ 307"/>
        <xdr:cNvCxnSpPr/>
      </xdr:nvCxnSpPr>
      <xdr:spPr>
        <a:xfrm>
          <a:off x="14782800" y="6235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117856</xdr:rowOff>
    </xdr:to>
    <xdr:cxnSp macro="">
      <xdr:nvCxnSpPr>
        <xdr:cNvPr id="311" name="直線コネクタ 310"/>
        <xdr:cNvCxnSpPr/>
      </xdr:nvCxnSpPr>
      <xdr:spPr>
        <a:xfrm flipV="1">
          <a:off x="13893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122428</xdr:rowOff>
    </xdr:to>
    <xdr:cxnSp macro="">
      <xdr:nvCxnSpPr>
        <xdr:cNvPr id="314" name="直線コネクタ 313"/>
        <xdr:cNvCxnSpPr/>
      </xdr:nvCxnSpPr>
      <xdr:spPr>
        <a:xfrm flipV="1">
          <a:off x="13004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5"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8" name="楕円 327"/>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9" name="テキスト ボックス 328"/>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2" name="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3" name="テキスト ボックス 33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対策事業債の償還増等により、前年度と比較して０．６ポイント悪化したが、類似団体と比較して４．２ポイント低い状態である。今後は、学校再編事業や公共施設長寿命化対策等で発行した地方債の償還が急増していくことから、起債対象事業のより一層の厳選と、計画的な繰上償還により、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72137</xdr:rowOff>
    </xdr:to>
    <xdr:cxnSp macro="">
      <xdr:nvCxnSpPr>
        <xdr:cNvPr id="363" name="直線コネクタ 362"/>
        <xdr:cNvCxnSpPr/>
      </xdr:nvCxnSpPr>
      <xdr:spPr>
        <a:xfrm>
          <a:off x="3987800" y="130749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44704</xdr:rowOff>
    </xdr:to>
    <xdr:cxnSp macro="">
      <xdr:nvCxnSpPr>
        <xdr:cNvPr id="366" name="直線コネクタ 365"/>
        <xdr:cNvCxnSpPr/>
      </xdr:nvCxnSpPr>
      <xdr:spPr>
        <a:xfrm>
          <a:off x="3098800" y="130200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26415</xdr:rowOff>
    </xdr:to>
    <xdr:cxnSp macro="">
      <xdr:nvCxnSpPr>
        <xdr:cNvPr id="369" name="直線コネクタ 368"/>
        <xdr:cNvCxnSpPr/>
      </xdr:nvCxnSpPr>
      <xdr:spPr>
        <a:xfrm flipV="1">
          <a:off x="2209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72137</xdr:rowOff>
    </xdr:to>
    <xdr:cxnSp macro="">
      <xdr:nvCxnSpPr>
        <xdr:cNvPr id="372" name="直線コネクタ 371"/>
        <xdr:cNvCxnSpPr/>
      </xdr:nvCxnSpPr>
      <xdr:spPr>
        <a:xfrm flipV="1">
          <a:off x="1320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2" name="楕円 381"/>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3"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4" name="楕円 383"/>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5" name="テキスト ボックス 384"/>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6" name="楕円 385"/>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7" name="テキスト ボックス 386"/>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88" name="楕円 387"/>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89" name="テキスト ボックス 388"/>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１．７ポイント悪化した。その主な要因は、人件費（＋０．９）、物件費（＋０．８）の増加によるものである。近年の物価高騰局面にあって、これらの経費は今後とも上昇していくことが予想されるが、公債費の上昇を考慮すると、危険な傾向であるため、これまで以上に削減可能な経常経費の洗い出しに努めるとともに、新たな行財政改革の断行により、人口減少に見合った職員数の適正化等を図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54611</xdr:rowOff>
    </xdr:from>
    <xdr:to>
      <xdr:col>82</xdr:col>
      <xdr:colOff>107950</xdr:colOff>
      <xdr:row>79</xdr:row>
      <xdr:rowOff>119380</xdr:rowOff>
    </xdr:to>
    <xdr:cxnSp macro="">
      <xdr:nvCxnSpPr>
        <xdr:cNvPr id="424" name="直線コネクタ 423"/>
        <xdr:cNvCxnSpPr/>
      </xdr:nvCxnSpPr>
      <xdr:spPr>
        <a:xfrm>
          <a:off x="15671800" y="135991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79</xdr:row>
      <xdr:rowOff>54611</xdr:rowOff>
    </xdr:to>
    <xdr:cxnSp macro="">
      <xdr:nvCxnSpPr>
        <xdr:cNvPr id="427" name="直線コネクタ 426"/>
        <xdr:cNvCxnSpPr/>
      </xdr:nvCxnSpPr>
      <xdr:spPr>
        <a:xfrm>
          <a:off x="14782800" y="134162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79</xdr:row>
      <xdr:rowOff>77470</xdr:rowOff>
    </xdr:to>
    <xdr:cxnSp macro="">
      <xdr:nvCxnSpPr>
        <xdr:cNvPr id="430" name="直線コネクタ 429"/>
        <xdr:cNvCxnSpPr/>
      </xdr:nvCxnSpPr>
      <xdr:spPr>
        <a:xfrm flipV="1">
          <a:off x="13893800" y="13416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79</xdr:row>
      <xdr:rowOff>77470</xdr:rowOff>
    </xdr:to>
    <xdr:cxnSp macro="">
      <xdr:nvCxnSpPr>
        <xdr:cNvPr id="433" name="直線コネクタ 432"/>
        <xdr:cNvCxnSpPr/>
      </xdr:nvCxnSpPr>
      <xdr:spPr>
        <a:xfrm>
          <a:off x="13004800" y="13602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3" name="楕円 442"/>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44" name="公債費以外該当値テキスト"/>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45" name="楕円 444"/>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46" name="テキスト ボックス 445"/>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7" name="楕円 446"/>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48" name="テキスト ボックス 447"/>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49" name="楕円 448"/>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50" name="テキスト ボックス 449"/>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51" name="楕円 450"/>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52" name="テキスト ボックス 451"/>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94400</xdr:rowOff>
    </xdr:from>
    <xdr:to>
      <xdr:col>29</xdr:col>
      <xdr:colOff>127000</xdr:colOff>
      <xdr:row>16</xdr:row>
      <xdr:rowOff>117690</xdr:rowOff>
    </xdr:to>
    <xdr:cxnSp macro="">
      <xdr:nvCxnSpPr>
        <xdr:cNvPr id="47" name="直線コネクタ 46"/>
        <xdr:cNvCxnSpPr/>
      </xdr:nvCxnSpPr>
      <xdr:spPr bwMode="auto">
        <a:xfrm flipV="1">
          <a:off x="5003800" y="2885225"/>
          <a:ext cx="647700" cy="23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79177</xdr:rowOff>
    </xdr:from>
    <xdr:ext cx="762000" cy="259045"/>
    <xdr:sp macro="" textlink="">
      <xdr:nvSpPr>
        <xdr:cNvPr id="48" name="人口1人当たり決算額の推移平均値テキスト130"/>
        <xdr:cNvSpPr txBox="1"/>
      </xdr:nvSpPr>
      <xdr:spPr>
        <a:xfrm>
          <a:off x="5740400" y="2870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117690</xdr:rowOff>
    </xdr:from>
    <xdr:to>
      <xdr:col>26</xdr:col>
      <xdr:colOff>50800</xdr:colOff>
      <xdr:row>16</xdr:row>
      <xdr:rowOff>128525</xdr:rowOff>
    </xdr:to>
    <xdr:cxnSp macro="">
      <xdr:nvCxnSpPr>
        <xdr:cNvPr id="50" name="直線コネクタ 49"/>
        <xdr:cNvCxnSpPr/>
      </xdr:nvCxnSpPr>
      <xdr:spPr bwMode="auto">
        <a:xfrm flipV="1">
          <a:off x="4305300" y="2908515"/>
          <a:ext cx="698500" cy="1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128525</xdr:rowOff>
    </xdr:from>
    <xdr:to>
      <xdr:col>22</xdr:col>
      <xdr:colOff>114300</xdr:colOff>
      <xdr:row>16</xdr:row>
      <xdr:rowOff>147111</xdr:rowOff>
    </xdr:to>
    <xdr:cxnSp macro="">
      <xdr:nvCxnSpPr>
        <xdr:cNvPr id="53" name="直線コネクタ 52"/>
        <xdr:cNvCxnSpPr/>
      </xdr:nvCxnSpPr>
      <xdr:spPr bwMode="auto">
        <a:xfrm flipV="1">
          <a:off x="3606800" y="2919350"/>
          <a:ext cx="698500" cy="18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147111</xdr:rowOff>
    </xdr:from>
    <xdr:to>
      <xdr:col>18</xdr:col>
      <xdr:colOff>177800</xdr:colOff>
      <xdr:row>16</xdr:row>
      <xdr:rowOff>163104</xdr:rowOff>
    </xdr:to>
    <xdr:cxnSp macro="">
      <xdr:nvCxnSpPr>
        <xdr:cNvPr id="56" name="直線コネクタ 55"/>
        <xdr:cNvCxnSpPr/>
      </xdr:nvCxnSpPr>
      <xdr:spPr bwMode="auto">
        <a:xfrm flipV="1">
          <a:off x="2908300" y="2937936"/>
          <a:ext cx="698500" cy="1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43600</xdr:rowOff>
    </xdr:from>
    <xdr:to>
      <xdr:col>29</xdr:col>
      <xdr:colOff>177800</xdr:colOff>
      <xdr:row>16</xdr:row>
      <xdr:rowOff>145200</xdr:rowOff>
    </xdr:to>
    <xdr:sp macro="" textlink="">
      <xdr:nvSpPr>
        <xdr:cNvPr id="66" name="楕円 65"/>
        <xdr:cNvSpPr/>
      </xdr:nvSpPr>
      <xdr:spPr bwMode="auto">
        <a:xfrm>
          <a:off x="5600700" y="283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60127</xdr:rowOff>
    </xdr:from>
    <xdr:ext cx="762000" cy="259045"/>
    <xdr:sp macro="" textlink="">
      <xdr:nvSpPr>
        <xdr:cNvPr id="67" name="人口1人当たり決算額の推移該当値テキスト130"/>
        <xdr:cNvSpPr txBox="1"/>
      </xdr:nvSpPr>
      <xdr:spPr>
        <a:xfrm>
          <a:off x="5740400" y="267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66890</xdr:rowOff>
    </xdr:from>
    <xdr:to>
      <xdr:col>26</xdr:col>
      <xdr:colOff>101600</xdr:colOff>
      <xdr:row>16</xdr:row>
      <xdr:rowOff>168490</xdr:rowOff>
    </xdr:to>
    <xdr:sp macro="" textlink="">
      <xdr:nvSpPr>
        <xdr:cNvPr id="68" name="楕円 67"/>
        <xdr:cNvSpPr/>
      </xdr:nvSpPr>
      <xdr:spPr bwMode="auto">
        <a:xfrm>
          <a:off x="4953000" y="28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7217</xdr:rowOff>
    </xdr:from>
    <xdr:ext cx="736600" cy="259045"/>
    <xdr:sp macro="" textlink="">
      <xdr:nvSpPr>
        <xdr:cNvPr id="69" name="テキスト ボックス 68"/>
        <xdr:cNvSpPr txBox="1"/>
      </xdr:nvSpPr>
      <xdr:spPr>
        <a:xfrm>
          <a:off x="4622800" y="262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77725</xdr:rowOff>
    </xdr:from>
    <xdr:to>
      <xdr:col>22</xdr:col>
      <xdr:colOff>165100</xdr:colOff>
      <xdr:row>17</xdr:row>
      <xdr:rowOff>7875</xdr:rowOff>
    </xdr:to>
    <xdr:sp macro="" textlink="">
      <xdr:nvSpPr>
        <xdr:cNvPr id="70" name="楕円 69"/>
        <xdr:cNvSpPr/>
      </xdr:nvSpPr>
      <xdr:spPr bwMode="auto">
        <a:xfrm>
          <a:off x="4254500" y="2868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18052</xdr:rowOff>
    </xdr:from>
    <xdr:ext cx="762000" cy="259045"/>
    <xdr:sp macro="" textlink="">
      <xdr:nvSpPr>
        <xdr:cNvPr id="71" name="テキスト ボックス 70"/>
        <xdr:cNvSpPr txBox="1"/>
      </xdr:nvSpPr>
      <xdr:spPr>
        <a:xfrm>
          <a:off x="3924300" y="26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96311</xdr:rowOff>
    </xdr:from>
    <xdr:to>
      <xdr:col>19</xdr:col>
      <xdr:colOff>38100</xdr:colOff>
      <xdr:row>17</xdr:row>
      <xdr:rowOff>26461</xdr:rowOff>
    </xdr:to>
    <xdr:sp macro="" textlink="">
      <xdr:nvSpPr>
        <xdr:cNvPr id="72" name="楕円 71"/>
        <xdr:cNvSpPr/>
      </xdr:nvSpPr>
      <xdr:spPr bwMode="auto">
        <a:xfrm>
          <a:off x="3556000" y="288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11238</xdr:rowOff>
    </xdr:from>
    <xdr:ext cx="762000" cy="259045"/>
    <xdr:sp macro="" textlink="">
      <xdr:nvSpPr>
        <xdr:cNvPr id="73" name="テキスト ボックス 72"/>
        <xdr:cNvSpPr txBox="1"/>
      </xdr:nvSpPr>
      <xdr:spPr>
        <a:xfrm>
          <a:off x="3225800" y="297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112304</xdr:rowOff>
    </xdr:from>
    <xdr:to>
      <xdr:col>15</xdr:col>
      <xdr:colOff>101600</xdr:colOff>
      <xdr:row>17</xdr:row>
      <xdr:rowOff>42454</xdr:rowOff>
    </xdr:to>
    <xdr:sp macro="" textlink="">
      <xdr:nvSpPr>
        <xdr:cNvPr id="74" name="楕円 73"/>
        <xdr:cNvSpPr/>
      </xdr:nvSpPr>
      <xdr:spPr bwMode="auto">
        <a:xfrm>
          <a:off x="2857500" y="2903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27231</xdr:rowOff>
    </xdr:from>
    <xdr:ext cx="762000" cy="259045"/>
    <xdr:sp macro="" textlink="">
      <xdr:nvSpPr>
        <xdr:cNvPr id="75" name="テキスト ボックス 74"/>
        <xdr:cNvSpPr txBox="1"/>
      </xdr:nvSpPr>
      <xdr:spPr>
        <a:xfrm>
          <a:off x="2527300" y="298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42098</xdr:rowOff>
    </xdr:from>
    <xdr:to>
      <xdr:col>29</xdr:col>
      <xdr:colOff>127000</xdr:colOff>
      <xdr:row>37</xdr:row>
      <xdr:rowOff>87064</xdr:rowOff>
    </xdr:to>
    <xdr:cxnSp macro="">
      <xdr:nvCxnSpPr>
        <xdr:cNvPr id="107" name="直線コネクタ 106"/>
        <xdr:cNvCxnSpPr/>
      </xdr:nvCxnSpPr>
      <xdr:spPr bwMode="auto">
        <a:xfrm flipV="1">
          <a:off x="5003800" y="7166798"/>
          <a:ext cx="647700" cy="44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87064</xdr:rowOff>
    </xdr:from>
    <xdr:to>
      <xdr:col>26</xdr:col>
      <xdr:colOff>50800</xdr:colOff>
      <xdr:row>37</xdr:row>
      <xdr:rowOff>151574</xdr:rowOff>
    </xdr:to>
    <xdr:cxnSp macro="">
      <xdr:nvCxnSpPr>
        <xdr:cNvPr id="110" name="直線コネクタ 109"/>
        <xdr:cNvCxnSpPr/>
      </xdr:nvCxnSpPr>
      <xdr:spPr bwMode="auto">
        <a:xfrm flipV="1">
          <a:off x="4305300" y="7211764"/>
          <a:ext cx="698500" cy="6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151574</xdr:rowOff>
    </xdr:from>
    <xdr:to>
      <xdr:col>22</xdr:col>
      <xdr:colOff>114300</xdr:colOff>
      <xdr:row>37</xdr:row>
      <xdr:rowOff>168446</xdr:rowOff>
    </xdr:to>
    <xdr:cxnSp macro="">
      <xdr:nvCxnSpPr>
        <xdr:cNvPr id="113" name="直線コネクタ 112"/>
        <xdr:cNvCxnSpPr/>
      </xdr:nvCxnSpPr>
      <xdr:spPr bwMode="auto">
        <a:xfrm flipV="1">
          <a:off x="3606800" y="7276274"/>
          <a:ext cx="698500" cy="16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150546</xdr:rowOff>
    </xdr:from>
    <xdr:to>
      <xdr:col>18</xdr:col>
      <xdr:colOff>177800</xdr:colOff>
      <xdr:row>37</xdr:row>
      <xdr:rowOff>168446</xdr:rowOff>
    </xdr:to>
    <xdr:cxnSp macro="">
      <xdr:nvCxnSpPr>
        <xdr:cNvPr id="116" name="直線コネクタ 115"/>
        <xdr:cNvCxnSpPr/>
      </xdr:nvCxnSpPr>
      <xdr:spPr bwMode="auto">
        <a:xfrm>
          <a:off x="2908300" y="7275246"/>
          <a:ext cx="698500" cy="17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162748</xdr:rowOff>
    </xdr:from>
    <xdr:to>
      <xdr:col>29</xdr:col>
      <xdr:colOff>177800</xdr:colOff>
      <xdr:row>37</xdr:row>
      <xdr:rowOff>92898</xdr:rowOff>
    </xdr:to>
    <xdr:sp macro="" textlink="">
      <xdr:nvSpPr>
        <xdr:cNvPr id="126" name="楕円 125"/>
        <xdr:cNvSpPr/>
      </xdr:nvSpPr>
      <xdr:spPr bwMode="auto">
        <a:xfrm>
          <a:off x="5600700" y="711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134825</xdr:rowOff>
    </xdr:from>
    <xdr:ext cx="762000" cy="259045"/>
    <xdr:sp macro="" textlink="">
      <xdr:nvSpPr>
        <xdr:cNvPr id="127" name="人口1人当たり決算額の推移該当値テキスト445"/>
        <xdr:cNvSpPr txBox="1"/>
      </xdr:nvSpPr>
      <xdr:spPr>
        <a:xfrm>
          <a:off x="5740400" y="708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36264</xdr:rowOff>
    </xdr:from>
    <xdr:to>
      <xdr:col>26</xdr:col>
      <xdr:colOff>101600</xdr:colOff>
      <xdr:row>37</xdr:row>
      <xdr:rowOff>137864</xdr:rowOff>
    </xdr:to>
    <xdr:sp macro="" textlink="">
      <xdr:nvSpPr>
        <xdr:cNvPr id="128" name="楕円 127"/>
        <xdr:cNvSpPr/>
      </xdr:nvSpPr>
      <xdr:spPr bwMode="auto">
        <a:xfrm>
          <a:off x="4953000" y="716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122641</xdr:rowOff>
    </xdr:from>
    <xdr:ext cx="736600" cy="259045"/>
    <xdr:sp macro="" textlink="">
      <xdr:nvSpPr>
        <xdr:cNvPr id="129" name="テキスト ボックス 128"/>
        <xdr:cNvSpPr txBox="1"/>
      </xdr:nvSpPr>
      <xdr:spPr>
        <a:xfrm>
          <a:off x="4622800" y="7247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100774</xdr:rowOff>
    </xdr:from>
    <xdr:to>
      <xdr:col>22</xdr:col>
      <xdr:colOff>165100</xdr:colOff>
      <xdr:row>37</xdr:row>
      <xdr:rowOff>202374</xdr:rowOff>
    </xdr:to>
    <xdr:sp macro="" textlink="">
      <xdr:nvSpPr>
        <xdr:cNvPr id="130" name="楕円 129"/>
        <xdr:cNvSpPr/>
      </xdr:nvSpPr>
      <xdr:spPr bwMode="auto">
        <a:xfrm>
          <a:off x="4254500" y="722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187151</xdr:rowOff>
    </xdr:from>
    <xdr:ext cx="762000" cy="259045"/>
    <xdr:sp macro="" textlink="">
      <xdr:nvSpPr>
        <xdr:cNvPr id="131" name="テキスト ボックス 130"/>
        <xdr:cNvSpPr txBox="1"/>
      </xdr:nvSpPr>
      <xdr:spPr>
        <a:xfrm>
          <a:off x="3924300" y="731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117646</xdr:rowOff>
    </xdr:from>
    <xdr:to>
      <xdr:col>19</xdr:col>
      <xdr:colOff>38100</xdr:colOff>
      <xdr:row>37</xdr:row>
      <xdr:rowOff>219246</xdr:rowOff>
    </xdr:to>
    <xdr:sp macro="" textlink="">
      <xdr:nvSpPr>
        <xdr:cNvPr id="132" name="楕円 131"/>
        <xdr:cNvSpPr/>
      </xdr:nvSpPr>
      <xdr:spPr bwMode="auto">
        <a:xfrm>
          <a:off x="3556000" y="724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204023</xdr:rowOff>
    </xdr:from>
    <xdr:ext cx="762000" cy="259045"/>
    <xdr:sp macro="" textlink="">
      <xdr:nvSpPr>
        <xdr:cNvPr id="133" name="テキスト ボックス 132"/>
        <xdr:cNvSpPr txBox="1"/>
      </xdr:nvSpPr>
      <xdr:spPr>
        <a:xfrm>
          <a:off x="3225800" y="73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99746</xdr:rowOff>
    </xdr:from>
    <xdr:to>
      <xdr:col>15</xdr:col>
      <xdr:colOff>101600</xdr:colOff>
      <xdr:row>37</xdr:row>
      <xdr:rowOff>201346</xdr:rowOff>
    </xdr:to>
    <xdr:sp macro="" textlink="">
      <xdr:nvSpPr>
        <xdr:cNvPr id="134" name="楕円 133"/>
        <xdr:cNvSpPr/>
      </xdr:nvSpPr>
      <xdr:spPr bwMode="auto">
        <a:xfrm>
          <a:off x="2857500" y="722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186123</xdr:rowOff>
    </xdr:from>
    <xdr:ext cx="762000" cy="259045"/>
    <xdr:sp macro="" textlink="">
      <xdr:nvSpPr>
        <xdr:cNvPr id="135" name="テキスト ボックス 134"/>
        <xdr:cNvSpPr txBox="1"/>
      </xdr:nvSpPr>
      <xdr:spPr>
        <a:xfrm>
          <a:off x="2527300" y="73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10,166
10,116
44.50
7,983,424
7,536,957
417,177
3,527,531
7,045,492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133852</xdr:rowOff>
    </xdr:from>
    <xdr:to>
      <xdr:col>24</xdr:col>
      <xdr:colOff>63500</xdr:colOff>
      <xdr:row>35</xdr:row>
      <xdr:rowOff>153928</xdr:rowOff>
    </xdr:to>
    <xdr:cxnSp macro="">
      <xdr:nvCxnSpPr>
        <xdr:cNvPr id="58" name="直線コネクタ 57"/>
        <xdr:cNvCxnSpPr/>
      </xdr:nvCxnSpPr>
      <xdr:spPr>
        <a:xfrm flipV="1">
          <a:off x="3797300" y="6134602"/>
          <a:ext cx="8382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153928</xdr:rowOff>
    </xdr:from>
    <xdr:to>
      <xdr:col>19</xdr:col>
      <xdr:colOff>177800</xdr:colOff>
      <xdr:row>35</xdr:row>
      <xdr:rowOff>155153</xdr:rowOff>
    </xdr:to>
    <xdr:cxnSp macro="">
      <xdr:nvCxnSpPr>
        <xdr:cNvPr id="61" name="直線コネクタ 60"/>
        <xdr:cNvCxnSpPr/>
      </xdr:nvCxnSpPr>
      <xdr:spPr>
        <a:xfrm flipV="1">
          <a:off x="2908300" y="615467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155153</xdr:rowOff>
    </xdr:from>
    <xdr:to>
      <xdr:col>15</xdr:col>
      <xdr:colOff>50800</xdr:colOff>
      <xdr:row>35</xdr:row>
      <xdr:rowOff>169144</xdr:rowOff>
    </xdr:to>
    <xdr:cxnSp macro="">
      <xdr:nvCxnSpPr>
        <xdr:cNvPr id="64" name="直線コネクタ 63"/>
        <xdr:cNvCxnSpPr/>
      </xdr:nvCxnSpPr>
      <xdr:spPr>
        <a:xfrm flipV="1">
          <a:off x="2019300" y="6155903"/>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169144</xdr:rowOff>
    </xdr:from>
    <xdr:to>
      <xdr:col>10</xdr:col>
      <xdr:colOff>114300</xdr:colOff>
      <xdr:row>36</xdr:row>
      <xdr:rowOff>64038</xdr:rowOff>
    </xdr:to>
    <xdr:cxnSp macro="">
      <xdr:nvCxnSpPr>
        <xdr:cNvPr id="67" name="直線コネクタ 66"/>
        <xdr:cNvCxnSpPr/>
      </xdr:nvCxnSpPr>
      <xdr:spPr>
        <a:xfrm flipV="1">
          <a:off x="1130300" y="6169894"/>
          <a:ext cx="889000" cy="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83052</xdr:rowOff>
    </xdr:from>
    <xdr:to>
      <xdr:col>24</xdr:col>
      <xdr:colOff>114300</xdr:colOff>
      <xdr:row>36</xdr:row>
      <xdr:rowOff>13202</xdr:rowOff>
    </xdr:to>
    <xdr:sp macro="" textlink="">
      <xdr:nvSpPr>
        <xdr:cNvPr id="77" name="楕円 76"/>
        <xdr:cNvSpPr/>
      </xdr:nvSpPr>
      <xdr:spPr>
        <a:xfrm>
          <a:off x="4584700" y="6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105929</xdr:rowOff>
    </xdr:from>
    <xdr:ext cx="599010" cy="259045"/>
    <xdr:sp macro="" textlink="">
      <xdr:nvSpPr>
        <xdr:cNvPr id="78" name="人件費該当値テキスト"/>
        <xdr:cNvSpPr txBox="1"/>
      </xdr:nvSpPr>
      <xdr:spPr>
        <a:xfrm>
          <a:off x="4686300" y="593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103128</xdr:rowOff>
    </xdr:from>
    <xdr:to>
      <xdr:col>20</xdr:col>
      <xdr:colOff>38100</xdr:colOff>
      <xdr:row>36</xdr:row>
      <xdr:rowOff>33278</xdr:rowOff>
    </xdr:to>
    <xdr:sp macro="" textlink="">
      <xdr:nvSpPr>
        <xdr:cNvPr id="79" name="楕円 78"/>
        <xdr:cNvSpPr/>
      </xdr:nvSpPr>
      <xdr:spPr>
        <a:xfrm>
          <a:off x="3746500" y="61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49805</xdr:rowOff>
    </xdr:from>
    <xdr:ext cx="599010" cy="259045"/>
    <xdr:sp macro="" textlink="">
      <xdr:nvSpPr>
        <xdr:cNvPr id="80" name="テキスト ボックス 79"/>
        <xdr:cNvSpPr txBox="1"/>
      </xdr:nvSpPr>
      <xdr:spPr>
        <a:xfrm>
          <a:off x="3497795" y="587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104353</xdr:rowOff>
    </xdr:from>
    <xdr:to>
      <xdr:col>15</xdr:col>
      <xdr:colOff>101600</xdr:colOff>
      <xdr:row>36</xdr:row>
      <xdr:rowOff>34503</xdr:rowOff>
    </xdr:to>
    <xdr:sp macro="" textlink="">
      <xdr:nvSpPr>
        <xdr:cNvPr id="81" name="楕円 80"/>
        <xdr:cNvSpPr/>
      </xdr:nvSpPr>
      <xdr:spPr>
        <a:xfrm>
          <a:off x="2857500" y="61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51030</xdr:rowOff>
    </xdr:from>
    <xdr:ext cx="599010" cy="259045"/>
    <xdr:sp macro="" textlink="">
      <xdr:nvSpPr>
        <xdr:cNvPr id="82" name="テキスト ボックス 81"/>
        <xdr:cNvSpPr txBox="1"/>
      </xdr:nvSpPr>
      <xdr:spPr>
        <a:xfrm>
          <a:off x="2608795" y="588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118344</xdr:rowOff>
    </xdr:from>
    <xdr:to>
      <xdr:col>10</xdr:col>
      <xdr:colOff>165100</xdr:colOff>
      <xdr:row>36</xdr:row>
      <xdr:rowOff>48494</xdr:rowOff>
    </xdr:to>
    <xdr:sp macro="" textlink="">
      <xdr:nvSpPr>
        <xdr:cNvPr id="83" name="楕円 82"/>
        <xdr:cNvSpPr/>
      </xdr:nvSpPr>
      <xdr:spPr>
        <a:xfrm>
          <a:off x="1968500" y="61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65021</xdr:rowOff>
    </xdr:from>
    <xdr:ext cx="599010" cy="259045"/>
    <xdr:sp macro="" textlink="">
      <xdr:nvSpPr>
        <xdr:cNvPr id="84" name="テキスト ボックス 83"/>
        <xdr:cNvSpPr txBox="1"/>
      </xdr:nvSpPr>
      <xdr:spPr>
        <a:xfrm>
          <a:off x="1719795" y="589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13238</xdr:rowOff>
    </xdr:from>
    <xdr:to>
      <xdr:col>6</xdr:col>
      <xdr:colOff>38100</xdr:colOff>
      <xdr:row>36</xdr:row>
      <xdr:rowOff>114838</xdr:rowOff>
    </xdr:to>
    <xdr:sp macro="" textlink="">
      <xdr:nvSpPr>
        <xdr:cNvPr id="85" name="楕円 84"/>
        <xdr:cNvSpPr/>
      </xdr:nvSpPr>
      <xdr:spPr>
        <a:xfrm>
          <a:off x="1079500" y="61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105965</xdr:rowOff>
    </xdr:from>
    <xdr:ext cx="534377" cy="259045"/>
    <xdr:sp macro="" textlink="">
      <xdr:nvSpPr>
        <xdr:cNvPr id="86" name="テキスト ボックス 85"/>
        <xdr:cNvSpPr txBox="1"/>
      </xdr:nvSpPr>
      <xdr:spPr>
        <a:xfrm>
          <a:off x="863111" y="62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21505</xdr:rowOff>
    </xdr:from>
    <xdr:to>
      <xdr:col>24</xdr:col>
      <xdr:colOff>63500</xdr:colOff>
      <xdr:row>56</xdr:row>
      <xdr:rowOff>85375</xdr:rowOff>
    </xdr:to>
    <xdr:cxnSp macro="">
      <xdr:nvCxnSpPr>
        <xdr:cNvPr id="113" name="直線コネクタ 112"/>
        <xdr:cNvCxnSpPr/>
      </xdr:nvCxnSpPr>
      <xdr:spPr>
        <a:xfrm flipV="1">
          <a:off x="3797300" y="9622705"/>
          <a:ext cx="8382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82230</xdr:rowOff>
    </xdr:from>
    <xdr:to>
      <xdr:col>19</xdr:col>
      <xdr:colOff>177800</xdr:colOff>
      <xdr:row>56</xdr:row>
      <xdr:rowOff>85375</xdr:rowOff>
    </xdr:to>
    <xdr:cxnSp macro="">
      <xdr:nvCxnSpPr>
        <xdr:cNvPr id="116" name="直線コネクタ 115"/>
        <xdr:cNvCxnSpPr/>
      </xdr:nvCxnSpPr>
      <xdr:spPr>
        <a:xfrm>
          <a:off x="2908300" y="9683430"/>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32121</xdr:rowOff>
    </xdr:from>
    <xdr:to>
      <xdr:col>15</xdr:col>
      <xdr:colOff>50800</xdr:colOff>
      <xdr:row>56</xdr:row>
      <xdr:rowOff>82230</xdr:rowOff>
    </xdr:to>
    <xdr:cxnSp macro="">
      <xdr:nvCxnSpPr>
        <xdr:cNvPr id="119" name="直線コネクタ 118"/>
        <xdr:cNvCxnSpPr/>
      </xdr:nvCxnSpPr>
      <xdr:spPr>
        <a:xfrm>
          <a:off x="2019300" y="9633321"/>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32121</xdr:rowOff>
    </xdr:from>
    <xdr:to>
      <xdr:col>10</xdr:col>
      <xdr:colOff>114300</xdr:colOff>
      <xdr:row>56</xdr:row>
      <xdr:rowOff>106306</xdr:rowOff>
    </xdr:to>
    <xdr:cxnSp macro="">
      <xdr:nvCxnSpPr>
        <xdr:cNvPr id="122" name="直線コネクタ 121"/>
        <xdr:cNvCxnSpPr/>
      </xdr:nvCxnSpPr>
      <xdr:spPr>
        <a:xfrm flipV="1">
          <a:off x="1130300" y="9633321"/>
          <a:ext cx="889000" cy="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142155</xdr:rowOff>
    </xdr:from>
    <xdr:to>
      <xdr:col>24</xdr:col>
      <xdr:colOff>114300</xdr:colOff>
      <xdr:row>56</xdr:row>
      <xdr:rowOff>72305</xdr:rowOff>
    </xdr:to>
    <xdr:sp macro="" textlink="">
      <xdr:nvSpPr>
        <xdr:cNvPr id="132" name="楕円 131"/>
        <xdr:cNvSpPr/>
      </xdr:nvSpPr>
      <xdr:spPr>
        <a:xfrm>
          <a:off x="4584700" y="95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120582</xdr:rowOff>
    </xdr:from>
    <xdr:ext cx="599010" cy="259045"/>
    <xdr:sp macro="" textlink="">
      <xdr:nvSpPr>
        <xdr:cNvPr id="133" name="物件費該当値テキスト"/>
        <xdr:cNvSpPr txBox="1"/>
      </xdr:nvSpPr>
      <xdr:spPr>
        <a:xfrm>
          <a:off x="4686300" y="955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34575</xdr:rowOff>
    </xdr:from>
    <xdr:to>
      <xdr:col>20</xdr:col>
      <xdr:colOff>38100</xdr:colOff>
      <xdr:row>56</xdr:row>
      <xdr:rowOff>136175</xdr:rowOff>
    </xdr:to>
    <xdr:sp macro="" textlink="">
      <xdr:nvSpPr>
        <xdr:cNvPr id="134" name="楕円 133"/>
        <xdr:cNvSpPr/>
      </xdr:nvSpPr>
      <xdr:spPr>
        <a:xfrm>
          <a:off x="3746500" y="96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127302</xdr:rowOff>
    </xdr:from>
    <xdr:ext cx="534377" cy="259045"/>
    <xdr:sp macro="" textlink="">
      <xdr:nvSpPr>
        <xdr:cNvPr id="135" name="テキスト ボックス 134"/>
        <xdr:cNvSpPr txBox="1"/>
      </xdr:nvSpPr>
      <xdr:spPr>
        <a:xfrm>
          <a:off x="3530111" y="97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31430</xdr:rowOff>
    </xdr:from>
    <xdr:to>
      <xdr:col>15</xdr:col>
      <xdr:colOff>101600</xdr:colOff>
      <xdr:row>56</xdr:row>
      <xdr:rowOff>133030</xdr:rowOff>
    </xdr:to>
    <xdr:sp macro="" textlink="">
      <xdr:nvSpPr>
        <xdr:cNvPr id="136" name="楕円 135"/>
        <xdr:cNvSpPr/>
      </xdr:nvSpPr>
      <xdr:spPr>
        <a:xfrm>
          <a:off x="2857500" y="96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124157</xdr:rowOff>
    </xdr:from>
    <xdr:ext cx="534377" cy="259045"/>
    <xdr:sp macro="" textlink="">
      <xdr:nvSpPr>
        <xdr:cNvPr id="137" name="テキスト ボックス 136"/>
        <xdr:cNvSpPr txBox="1"/>
      </xdr:nvSpPr>
      <xdr:spPr>
        <a:xfrm>
          <a:off x="2641111" y="97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152771</xdr:rowOff>
    </xdr:from>
    <xdr:to>
      <xdr:col>10</xdr:col>
      <xdr:colOff>165100</xdr:colOff>
      <xdr:row>56</xdr:row>
      <xdr:rowOff>82921</xdr:rowOff>
    </xdr:to>
    <xdr:sp macro="" textlink="">
      <xdr:nvSpPr>
        <xdr:cNvPr id="138" name="楕円 137"/>
        <xdr:cNvSpPr/>
      </xdr:nvSpPr>
      <xdr:spPr>
        <a:xfrm>
          <a:off x="1968500" y="9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99448</xdr:rowOff>
    </xdr:from>
    <xdr:ext cx="534377" cy="259045"/>
    <xdr:sp macro="" textlink="">
      <xdr:nvSpPr>
        <xdr:cNvPr id="139" name="テキスト ボックス 138"/>
        <xdr:cNvSpPr txBox="1"/>
      </xdr:nvSpPr>
      <xdr:spPr>
        <a:xfrm>
          <a:off x="1752111" y="935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55506</xdr:rowOff>
    </xdr:from>
    <xdr:to>
      <xdr:col>6</xdr:col>
      <xdr:colOff>38100</xdr:colOff>
      <xdr:row>56</xdr:row>
      <xdr:rowOff>157106</xdr:rowOff>
    </xdr:to>
    <xdr:sp macro="" textlink="">
      <xdr:nvSpPr>
        <xdr:cNvPr id="140" name="楕円 139"/>
        <xdr:cNvSpPr/>
      </xdr:nvSpPr>
      <xdr:spPr>
        <a:xfrm>
          <a:off x="1079500" y="96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148233</xdr:rowOff>
    </xdr:from>
    <xdr:ext cx="534377" cy="259045"/>
    <xdr:sp macro="" textlink="">
      <xdr:nvSpPr>
        <xdr:cNvPr id="141" name="テキスト ボックス 140"/>
        <xdr:cNvSpPr txBox="1"/>
      </xdr:nvSpPr>
      <xdr:spPr>
        <a:xfrm>
          <a:off x="863111" y="97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110897</xdr:rowOff>
    </xdr:from>
    <xdr:to>
      <xdr:col>24</xdr:col>
      <xdr:colOff>63500</xdr:colOff>
      <xdr:row>76</xdr:row>
      <xdr:rowOff>128682</xdr:rowOff>
    </xdr:to>
    <xdr:cxnSp macro="">
      <xdr:nvCxnSpPr>
        <xdr:cNvPr id="168" name="直線コネクタ 167"/>
        <xdr:cNvCxnSpPr/>
      </xdr:nvCxnSpPr>
      <xdr:spPr>
        <a:xfrm flipV="1">
          <a:off x="3797300" y="13141097"/>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128682</xdr:rowOff>
    </xdr:from>
    <xdr:to>
      <xdr:col>19</xdr:col>
      <xdr:colOff>177800</xdr:colOff>
      <xdr:row>76</xdr:row>
      <xdr:rowOff>134169</xdr:rowOff>
    </xdr:to>
    <xdr:cxnSp macro="">
      <xdr:nvCxnSpPr>
        <xdr:cNvPr id="171" name="直線コネクタ 170"/>
        <xdr:cNvCxnSpPr/>
      </xdr:nvCxnSpPr>
      <xdr:spPr>
        <a:xfrm flipV="1">
          <a:off x="2908300" y="131588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134169</xdr:rowOff>
    </xdr:from>
    <xdr:to>
      <xdr:col>15</xdr:col>
      <xdr:colOff>50800</xdr:colOff>
      <xdr:row>77</xdr:row>
      <xdr:rowOff>5694</xdr:rowOff>
    </xdr:to>
    <xdr:cxnSp macro="">
      <xdr:nvCxnSpPr>
        <xdr:cNvPr id="174" name="直線コネクタ 173"/>
        <xdr:cNvCxnSpPr/>
      </xdr:nvCxnSpPr>
      <xdr:spPr>
        <a:xfrm flipV="1">
          <a:off x="2019300" y="13164369"/>
          <a:ext cx="889000" cy="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169647</xdr:rowOff>
    </xdr:from>
    <xdr:to>
      <xdr:col>10</xdr:col>
      <xdr:colOff>114300</xdr:colOff>
      <xdr:row>77</xdr:row>
      <xdr:rowOff>5694</xdr:rowOff>
    </xdr:to>
    <xdr:cxnSp macro="">
      <xdr:nvCxnSpPr>
        <xdr:cNvPr id="177" name="直線コネクタ 176"/>
        <xdr:cNvCxnSpPr/>
      </xdr:nvCxnSpPr>
      <xdr:spPr>
        <a:xfrm>
          <a:off x="1130300" y="13199847"/>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60097</xdr:rowOff>
    </xdr:from>
    <xdr:to>
      <xdr:col>24</xdr:col>
      <xdr:colOff>114300</xdr:colOff>
      <xdr:row>76</xdr:row>
      <xdr:rowOff>161697</xdr:rowOff>
    </xdr:to>
    <xdr:sp macro="" textlink="">
      <xdr:nvSpPr>
        <xdr:cNvPr id="187" name="楕円 186"/>
        <xdr:cNvSpPr/>
      </xdr:nvSpPr>
      <xdr:spPr>
        <a:xfrm>
          <a:off x="4584700" y="130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82973</xdr:rowOff>
    </xdr:from>
    <xdr:ext cx="469744" cy="259045"/>
    <xdr:sp macro="" textlink="">
      <xdr:nvSpPr>
        <xdr:cNvPr id="188" name="維持補修費該当値テキスト"/>
        <xdr:cNvSpPr txBox="1"/>
      </xdr:nvSpPr>
      <xdr:spPr>
        <a:xfrm>
          <a:off x="4686300" y="1294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77882</xdr:rowOff>
    </xdr:from>
    <xdr:to>
      <xdr:col>20</xdr:col>
      <xdr:colOff>38100</xdr:colOff>
      <xdr:row>77</xdr:row>
      <xdr:rowOff>8032</xdr:rowOff>
    </xdr:to>
    <xdr:sp macro="" textlink="">
      <xdr:nvSpPr>
        <xdr:cNvPr id="189" name="楕円 188"/>
        <xdr:cNvSpPr/>
      </xdr:nvSpPr>
      <xdr:spPr>
        <a:xfrm>
          <a:off x="3746500" y="131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24558</xdr:rowOff>
    </xdr:from>
    <xdr:ext cx="469744" cy="259045"/>
    <xdr:sp macro="" textlink="">
      <xdr:nvSpPr>
        <xdr:cNvPr id="190" name="テキスト ボックス 189"/>
        <xdr:cNvSpPr txBox="1"/>
      </xdr:nvSpPr>
      <xdr:spPr>
        <a:xfrm>
          <a:off x="3562428" y="128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83369</xdr:rowOff>
    </xdr:from>
    <xdr:to>
      <xdr:col>15</xdr:col>
      <xdr:colOff>101600</xdr:colOff>
      <xdr:row>77</xdr:row>
      <xdr:rowOff>13519</xdr:rowOff>
    </xdr:to>
    <xdr:sp macro="" textlink="">
      <xdr:nvSpPr>
        <xdr:cNvPr id="191" name="楕円 190"/>
        <xdr:cNvSpPr/>
      </xdr:nvSpPr>
      <xdr:spPr>
        <a:xfrm>
          <a:off x="2857500" y="131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30045</xdr:rowOff>
    </xdr:from>
    <xdr:ext cx="469744" cy="259045"/>
    <xdr:sp macro="" textlink="">
      <xdr:nvSpPr>
        <xdr:cNvPr id="192" name="テキスト ボックス 191"/>
        <xdr:cNvSpPr txBox="1"/>
      </xdr:nvSpPr>
      <xdr:spPr>
        <a:xfrm>
          <a:off x="2673428" y="128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126344</xdr:rowOff>
    </xdr:from>
    <xdr:to>
      <xdr:col>10</xdr:col>
      <xdr:colOff>165100</xdr:colOff>
      <xdr:row>77</xdr:row>
      <xdr:rowOff>56494</xdr:rowOff>
    </xdr:to>
    <xdr:sp macro="" textlink="">
      <xdr:nvSpPr>
        <xdr:cNvPr id="193" name="楕円 192"/>
        <xdr:cNvSpPr/>
      </xdr:nvSpPr>
      <xdr:spPr>
        <a:xfrm>
          <a:off x="1968500" y="131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73022</xdr:rowOff>
    </xdr:from>
    <xdr:ext cx="469744" cy="259045"/>
    <xdr:sp macro="" textlink="">
      <xdr:nvSpPr>
        <xdr:cNvPr id="194" name="テキスト ボックス 193"/>
        <xdr:cNvSpPr txBox="1"/>
      </xdr:nvSpPr>
      <xdr:spPr>
        <a:xfrm>
          <a:off x="1784428" y="129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118847</xdr:rowOff>
    </xdr:from>
    <xdr:to>
      <xdr:col>6</xdr:col>
      <xdr:colOff>38100</xdr:colOff>
      <xdr:row>77</xdr:row>
      <xdr:rowOff>48997</xdr:rowOff>
    </xdr:to>
    <xdr:sp macro="" textlink="">
      <xdr:nvSpPr>
        <xdr:cNvPr id="195" name="楕円 194"/>
        <xdr:cNvSpPr/>
      </xdr:nvSpPr>
      <xdr:spPr>
        <a:xfrm>
          <a:off x="1079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65523</xdr:rowOff>
    </xdr:from>
    <xdr:ext cx="469744" cy="259045"/>
    <xdr:sp macro="" textlink="">
      <xdr:nvSpPr>
        <xdr:cNvPr id="196" name="テキスト ボックス 195"/>
        <xdr:cNvSpPr txBox="1"/>
      </xdr:nvSpPr>
      <xdr:spPr>
        <a:xfrm>
          <a:off x="895428" y="129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129065</xdr:rowOff>
    </xdr:from>
    <xdr:to>
      <xdr:col>24</xdr:col>
      <xdr:colOff>63500</xdr:colOff>
      <xdr:row>93</xdr:row>
      <xdr:rowOff>83846</xdr:rowOff>
    </xdr:to>
    <xdr:cxnSp macro="">
      <xdr:nvCxnSpPr>
        <xdr:cNvPr id="228" name="直線コネクタ 227"/>
        <xdr:cNvCxnSpPr/>
      </xdr:nvCxnSpPr>
      <xdr:spPr>
        <a:xfrm flipV="1">
          <a:off x="3797300" y="15902465"/>
          <a:ext cx="838200" cy="1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13328</xdr:rowOff>
    </xdr:from>
    <xdr:to>
      <xdr:col>19</xdr:col>
      <xdr:colOff>177800</xdr:colOff>
      <xdr:row>93</xdr:row>
      <xdr:rowOff>83846</xdr:rowOff>
    </xdr:to>
    <xdr:cxnSp macro="">
      <xdr:nvCxnSpPr>
        <xdr:cNvPr id="231" name="直線コネクタ 230"/>
        <xdr:cNvCxnSpPr/>
      </xdr:nvCxnSpPr>
      <xdr:spPr>
        <a:xfrm>
          <a:off x="2908300" y="15958178"/>
          <a:ext cx="889000" cy="7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13328</xdr:rowOff>
    </xdr:from>
    <xdr:to>
      <xdr:col>15</xdr:col>
      <xdr:colOff>50800</xdr:colOff>
      <xdr:row>95</xdr:row>
      <xdr:rowOff>44450</xdr:rowOff>
    </xdr:to>
    <xdr:cxnSp macro="">
      <xdr:nvCxnSpPr>
        <xdr:cNvPr id="234" name="直線コネクタ 233"/>
        <xdr:cNvCxnSpPr/>
      </xdr:nvCxnSpPr>
      <xdr:spPr>
        <a:xfrm flipV="1">
          <a:off x="2019300" y="15958178"/>
          <a:ext cx="889000" cy="3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44450</xdr:rowOff>
    </xdr:from>
    <xdr:to>
      <xdr:col>10</xdr:col>
      <xdr:colOff>114300</xdr:colOff>
      <xdr:row>95</xdr:row>
      <xdr:rowOff>103701</xdr:rowOff>
    </xdr:to>
    <xdr:cxnSp macro="">
      <xdr:nvCxnSpPr>
        <xdr:cNvPr id="237" name="直線コネクタ 236"/>
        <xdr:cNvCxnSpPr/>
      </xdr:nvCxnSpPr>
      <xdr:spPr>
        <a:xfrm flipV="1">
          <a:off x="1130300" y="16332200"/>
          <a:ext cx="889000" cy="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78265</xdr:rowOff>
    </xdr:from>
    <xdr:to>
      <xdr:col>24</xdr:col>
      <xdr:colOff>114300</xdr:colOff>
      <xdr:row>93</xdr:row>
      <xdr:rowOff>8415</xdr:rowOff>
    </xdr:to>
    <xdr:sp macro="" textlink="">
      <xdr:nvSpPr>
        <xdr:cNvPr id="247" name="楕円 246"/>
        <xdr:cNvSpPr/>
      </xdr:nvSpPr>
      <xdr:spPr>
        <a:xfrm>
          <a:off x="4584700" y="158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101142</xdr:rowOff>
    </xdr:from>
    <xdr:ext cx="599010" cy="259045"/>
    <xdr:sp macro="" textlink="">
      <xdr:nvSpPr>
        <xdr:cNvPr id="248" name="扶助費該当値テキスト"/>
        <xdr:cNvSpPr txBox="1"/>
      </xdr:nvSpPr>
      <xdr:spPr>
        <a:xfrm>
          <a:off x="4686300" y="1570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33046</xdr:rowOff>
    </xdr:from>
    <xdr:to>
      <xdr:col>20</xdr:col>
      <xdr:colOff>38100</xdr:colOff>
      <xdr:row>93</xdr:row>
      <xdr:rowOff>134646</xdr:rowOff>
    </xdr:to>
    <xdr:sp macro="" textlink="">
      <xdr:nvSpPr>
        <xdr:cNvPr id="249" name="楕円 248"/>
        <xdr:cNvSpPr/>
      </xdr:nvSpPr>
      <xdr:spPr>
        <a:xfrm>
          <a:off x="3746500" y="159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151173</xdr:rowOff>
    </xdr:from>
    <xdr:ext cx="599010" cy="259045"/>
    <xdr:sp macro="" textlink="">
      <xdr:nvSpPr>
        <xdr:cNvPr id="250" name="テキスト ボックス 249"/>
        <xdr:cNvSpPr txBox="1"/>
      </xdr:nvSpPr>
      <xdr:spPr>
        <a:xfrm>
          <a:off x="3497795" y="1575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133978</xdr:rowOff>
    </xdr:from>
    <xdr:to>
      <xdr:col>15</xdr:col>
      <xdr:colOff>101600</xdr:colOff>
      <xdr:row>93</xdr:row>
      <xdr:rowOff>64128</xdr:rowOff>
    </xdr:to>
    <xdr:sp macro="" textlink="">
      <xdr:nvSpPr>
        <xdr:cNvPr id="251" name="楕円 250"/>
        <xdr:cNvSpPr/>
      </xdr:nvSpPr>
      <xdr:spPr>
        <a:xfrm>
          <a:off x="2857500" y="159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80655</xdr:rowOff>
    </xdr:from>
    <xdr:ext cx="599010" cy="259045"/>
    <xdr:sp macro="" textlink="">
      <xdr:nvSpPr>
        <xdr:cNvPr id="252" name="テキスト ボックス 251"/>
        <xdr:cNvSpPr txBox="1"/>
      </xdr:nvSpPr>
      <xdr:spPr>
        <a:xfrm>
          <a:off x="2608795" y="1568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165100</xdr:rowOff>
    </xdr:from>
    <xdr:to>
      <xdr:col>10</xdr:col>
      <xdr:colOff>165100</xdr:colOff>
      <xdr:row>95</xdr:row>
      <xdr:rowOff>95250</xdr:rowOff>
    </xdr:to>
    <xdr:sp macro="" textlink="">
      <xdr:nvSpPr>
        <xdr:cNvPr id="253" name="楕円 252"/>
        <xdr:cNvSpPr/>
      </xdr:nvSpPr>
      <xdr:spPr>
        <a:xfrm>
          <a:off x="1968500" y="162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111777</xdr:rowOff>
    </xdr:from>
    <xdr:ext cx="534377" cy="259045"/>
    <xdr:sp macro="" textlink="">
      <xdr:nvSpPr>
        <xdr:cNvPr id="254" name="テキスト ボックス 253"/>
        <xdr:cNvSpPr txBox="1"/>
      </xdr:nvSpPr>
      <xdr:spPr>
        <a:xfrm>
          <a:off x="1752111" y="160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52901</xdr:rowOff>
    </xdr:from>
    <xdr:to>
      <xdr:col>6</xdr:col>
      <xdr:colOff>38100</xdr:colOff>
      <xdr:row>95</xdr:row>
      <xdr:rowOff>154501</xdr:rowOff>
    </xdr:to>
    <xdr:sp macro="" textlink="">
      <xdr:nvSpPr>
        <xdr:cNvPr id="255" name="楕円 254"/>
        <xdr:cNvSpPr/>
      </xdr:nvSpPr>
      <xdr:spPr>
        <a:xfrm>
          <a:off x="1079500" y="163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171028</xdr:rowOff>
    </xdr:from>
    <xdr:ext cx="534377" cy="259045"/>
    <xdr:sp macro="" textlink="">
      <xdr:nvSpPr>
        <xdr:cNvPr id="256" name="テキスト ボックス 255"/>
        <xdr:cNvSpPr txBox="1"/>
      </xdr:nvSpPr>
      <xdr:spPr>
        <a:xfrm>
          <a:off x="863111" y="161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82006</xdr:rowOff>
    </xdr:from>
    <xdr:to>
      <xdr:col>55</xdr:col>
      <xdr:colOff>0</xdr:colOff>
      <xdr:row>36</xdr:row>
      <xdr:rowOff>109155</xdr:rowOff>
    </xdr:to>
    <xdr:cxnSp macro="">
      <xdr:nvCxnSpPr>
        <xdr:cNvPr id="283" name="直線コネクタ 282"/>
        <xdr:cNvCxnSpPr/>
      </xdr:nvCxnSpPr>
      <xdr:spPr>
        <a:xfrm flipV="1">
          <a:off x="9639300" y="6254206"/>
          <a:ext cx="8382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109155</xdr:rowOff>
    </xdr:from>
    <xdr:to>
      <xdr:col>50</xdr:col>
      <xdr:colOff>114300</xdr:colOff>
      <xdr:row>36</xdr:row>
      <xdr:rowOff>142173</xdr:rowOff>
    </xdr:to>
    <xdr:cxnSp macro="">
      <xdr:nvCxnSpPr>
        <xdr:cNvPr id="286" name="直線コネクタ 285"/>
        <xdr:cNvCxnSpPr/>
      </xdr:nvCxnSpPr>
      <xdr:spPr>
        <a:xfrm flipV="1">
          <a:off x="8750300" y="6281355"/>
          <a:ext cx="8890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74293</xdr:rowOff>
    </xdr:from>
    <xdr:to>
      <xdr:col>45</xdr:col>
      <xdr:colOff>177800</xdr:colOff>
      <xdr:row>36</xdr:row>
      <xdr:rowOff>142173</xdr:rowOff>
    </xdr:to>
    <xdr:cxnSp macro="">
      <xdr:nvCxnSpPr>
        <xdr:cNvPr id="289" name="直線コネクタ 288"/>
        <xdr:cNvCxnSpPr/>
      </xdr:nvCxnSpPr>
      <xdr:spPr>
        <a:xfrm>
          <a:off x="7861300" y="5903593"/>
          <a:ext cx="889000" cy="4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74293</xdr:rowOff>
    </xdr:from>
    <xdr:to>
      <xdr:col>41</xdr:col>
      <xdr:colOff>50800</xdr:colOff>
      <xdr:row>37</xdr:row>
      <xdr:rowOff>63768</xdr:rowOff>
    </xdr:to>
    <xdr:cxnSp macro="">
      <xdr:nvCxnSpPr>
        <xdr:cNvPr id="292" name="直線コネクタ 291"/>
        <xdr:cNvCxnSpPr/>
      </xdr:nvCxnSpPr>
      <xdr:spPr>
        <a:xfrm flipV="1">
          <a:off x="6972300" y="5903593"/>
          <a:ext cx="889000" cy="50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31206</xdr:rowOff>
    </xdr:from>
    <xdr:to>
      <xdr:col>55</xdr:col>
      <xdr:colOff>50800</xdr:colOff>
      <xdr:row>36</xdr:row>
      <xdr:rowOff>132806</xdr:rowOff>
    </xdr:to>
    <xdr:sp macro="" textlink="">
      <xdr:nvSpPr>
        <xdr:cNvPr id="302" name="楕円 301"/>
        <xdr:cNvSpPr/>
      </xdr:nvSpPr>
      <xdr:spPr>
        <a:xfrm>
          <a:off x="104267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9633</xdr:rowOff>
    </xdr:from>
    <xdr:ext cx="534377" cy="259045"/>
    <xdr:sp macro="" textlink="">
      <xdr:nvSpPr>
        <xdr:cNvPr id="303" name="補助費等該当値テキスト"/>
        <xdr:cNvSpPr txBox="1"/>
      </xdr:nvSpPr>
      <xdr:spPr>
        <a:xfrm>
          <a:off x="10528300" y="618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58355</xdr:rowOff>
    </xdr:from>
    <xdr:to>
      <xdr:col>50</xdr:col>
      <xdr:colOff>165100</xdr:colOff>
      <xdr:row>36</xdr:row>
      <xdr:rowOff>159955</xdr:rowOff>
    </xdr:to>
    <xdr:sp macro="" textlink="">
      <xdr:nvSpPr>
        <xdr:cNvPr id="304" name="楕円 303"/>
        <xdr:cNvSpPr/>
      </xdr:nvSpPr>
      <xdr:spPr>
        <a:xfrm>
          <a:off x="9588500" y="62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151082</xdr:rowOff>
    </xdr:from>
    <xdr:ext cx="534377" cy="259045"/>
    <xdr:sp macro="" textlink="">
      <xdr:nvSpPr>
        <xdr:cNvPr id="305" name="テキスト ボックス 304"/>
        <xdr:cNvSpPr txBox="1"/>
      </xdr:nvSpPr>
      <xdr:spPr>
        <a:xfrm>
          <a:off x="9372111" y="63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91373</xdr:rowOff>
    </xdr:from>
    <xdr:to>
      <xdr:col>46</xdr:col>
      <xdr:colOff>38100</xdr:colOff>
      <xdr:row>37</xdr:row>
      <xdr:rowOff>21523</xdr:rowOff>
    </xdr:to>
    <xdr:sp macro="" textlink="">
      <xdr:nvSpPr>
        <xdr:cNvPr id="306" name="楕円 305"/>
        <xdr:cNvSpPr/>
      </xdr:nvSpPr>
      <xdr:spPr>
        <a:xfrm>
          <a:off x="8699500" y="62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12650</xdr:rowOff>
    </xdr:from>
    <xdr:ext cx="534377" cy="259045"/>
    <xdr:sp macro="" textlink="">
      <xdr:nvSpPr>
        <xdr:cNvPr id="307" name="テキスト ボックス 306"/>
        <xdr:cNvSpPr txBox="1"/>
      </xdr:nvSpPr>
      <xdr:spPr>
        <a:xfrm>
          <a:off x="8483111" y="635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23493</xdr:rowOff>
    </xdr:from>
    <xdr:to>
      <xdr:col>41</xdr:col>
      <xdr:colOff>101600</xdr:colOff>
      <xdr:row>34</xdr:row>
      <xdr:rowOff>125093</xdr:rowOff>
    </xdr:to>
    <xdr:sp macro="" textlink="">
      <xdr:nvSpPr>
        <xdr:cNvPr id="308" name="楕円 307"/>
        <xdr:cNvSpPr/>
      </xdr:nvSpPr>
      <xdr:spPr>
        <a:xfrm>
          <a:off x="7810500" y="58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116220</xdr:rowOff>
    </xdr:from>
    <xdr:ext cx="599010" cy="259045"/>
    <xdr:sp macro="" textlink="">
      <xdr:nvSpPr>
        <xdr:cNvPr id="309" name="テキスト ボックス 308"/>
        <xdr:cNvSpPr txBox="1"/>
      </xdr:nvSpPr>
      <xdr:spPr>
        <a:xfrm>
          <a:off x="7561795" y="594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12968</xdr:rowOff>
    </xdr:from>
    <xdr:to>
      <xdr:col>36</xdr:col>
      <xdr:colOff>165100</xdr:colOff>
      <xdr:row>37</xdr:row>
      <xdr:rowOff>114568</xdr:rowOff>
    </xdr:to>
    <xdr:sp macro="" textlink="">
      <xdr:nvSpPr>
        <xdr:cNvPr id="310" name="楕円 309"/>
        <xdr:cNvSpPr/>
      </xdr:nvSpPr>
      <xdr:spPr>
        <a:xfrm>
          <a:off x="6921500" y="63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105695</xdr:rowOff>
    </xdr:from>
    <xdr:ext cx="534377" cy="259045"/>
    <xdr:sp macro="" textlink="">
      <xdr:nvSpPr>
        <xdr:cNvPr id="311" name="テキスト ボックス 310"/>
        <xdr:cNvSpPr txBox="1"/>
      </xdr:nvSpPr>
      <xdr:spPr>
        <a:xfrm>
          <a:off x="6705111" y="64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8634</xdr:rowOff>
    </xdr:from>
    <xdr:to>
      <xdr:col>55</xdr:col>
      <xdr:colOff>0</xdr:colOff>
      <xdr:row>57</xdr:row>
      <xdr:rowOff>60699</xdr:rowOff>
    </xdr:to>
    <xdr:cxnSp macro="">
      <xdr:nvCxnSpPr>
        <xdr:cNvPr id="342" name="直線コネクタ 341"/>
        <xdr:cNvCxnSpPr/>
      </xdr:nvCxnSpPr>
      <xdr:spPr>
        <a:xfrm flipV="1">
          <a:off x="9639300" y="9781284"/>
          <a:ext cx="838200" cy="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60699</xdr:rowOff>
    </xdr:from>
    <xdr:to>
      <xdr:col>50</xdr:col>
      <xdr:colOff>114300</xdr:colOff>
      <xdr:row>57</xdr:row>
      <xdr:rowOff>92177</xdr:rowOff>
    </xdr:to>
    <xdr:cxnSp macro="">
      <xdr:nvCxnSpPr>
        <xdr:cNvPr id="345" name="直線コネクタ 344"/>
        <xdr:cNvCxnSpPr/>
      </xdr:nvCxnSpPr>
      <xdr:spPr>
        <a:xfrm flipV="1">
          <a:off x="8750300" y="9833349"/>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5293</xdr:rowOff>
    </xdr:from>
    <xdr:to>
      <xdr:col>45</xdr:col>
      <xdr:colOff>177800</xdr:colOff>
      <xdr:row>57</xdr:row>
      <xdr:rowOff>92177</xdr:rowOff>
    </xdr:to>
    <xdr:cxnSp macro="">
      <xdr:nvCxnSpPr>
        <xdr:cNvPr id="348" name="直線コネクタ 347"/>
        <xdr:cNvCxnSpPr/>
      </xdr:nvCxnSpPr>
      <xdr:spPr>
        <a:xfrm>
          <a:off x="7861300" y="9092143"/>
          <a:ext cx="889000" cy="7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5293</xdr:rowOff>
    </xdr:from>
    <xdr:to>
      <xdr:col>41</xdr:col>
      <xdr:colOff>50800</xdr:colOff>
      <xdr:row>57</xdr:row>
      <xdr:rowOff>161355</xdr:rowOff>
    </xdr:to>
    <xdr:cxnSp macro="">
      <xdr:nvCxnSpPr>
        <xdr:cNvPr id="351" name="直線コネクタ 350"/>
        <xdr:cNvCxnSpPr/>
      </xdr:nvCxnSpPr>
      <xdr:spPr>
        <a:xfrm flipV="1">
          <a:off x="6972300" y="9092143"/>
          <a:ext cx="889000" cy="84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129284</xdr:rowOff>
    </xdr:from>
    <xdr:to>
      <xdr:col>55</xdr:col>
      <xdr:colOff>50800</xdr:colOff>
      <xdr:row>57</xdr:row>
      <xdr:rowOff>59434</xdr:rowOff>
    </xdr:to>
    <xdr:sp macro="" textlink="">
      <xdr:nvSpPr>
        <xdr:cNvPr id="361" name="楕円 360"/>
        <xdr:cNvSpPr/>
      </xdr:nvSpPr>
      <xdr:spPr>
        <a:xfrm>
          <a:off x="10426700" y="9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152161</xdr:rowOff>
    </xdr:from>
    <xdr:ext cx="599010" cy="259045"/>
    <xdr:sp macro="" textlink="">
      <xdr:nvSpPr>
        <xdr:cNvPr id="362" name="普通建設事業費該当値テキスト"/>
        <xdr:cNvSpPr txBox="1"/>
      </xdr:nvSpPr>
      <xdr:spPr>
        <a:xfrm>
          <a:off x="10528300" y="958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9899</xdr:rowOff>
    </xdr:from>
    <xdr:to>
      <xdr:col>50</xdr:col>
      <xdr:colOff>165100</xdr:colOff>
      <xdr:row>57</xdr:row>
      <xdr:rowOff>111499</xdr:rowOff>
    </xdr:to>
    <xdr:sp macro="" textlink="">
      <xdr:nvSpPr>
        <xdr:cNvPr id="363" name="楕円 362"/>
        <xdr:cNvSpPr/>
      </xdr:nvSpPr>
      <xdr:spPr>
        <a:xfrm>
          <a:off x="9588500" y="97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128026</xdr:rowOff>
    </xdr:from>
    <xdr:ext cx="599010" cy="259045"/>
    <xdr:sp macro="" textlink="">
      <xdr:nvSpPr>
        <xdr:cNvPr id="364" name="テキスト ボックス 363"/>
        <xdr:cNvSpPr txBox="1"/>
      </xdr:nvSpPr>
      <xdr:spPr>
        <a:xfrm>
          <a:off x="9339795" y="955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41377</xdr:rowOff>
    </xdr:from>
    <xdr:to>
      <xdr:col>46</xdr:col>
      <xdr:colOff>38100</xdr:colOff>
      <xdr:row>57</xdr:row>
      <xdr:rowOff>142977</xdr:rowOff>
    </xdr:to>
    <xdr:sp macro="" textlink="">
      <xdr:nvSpPr>
        <xdr:cNvPr id="365" name="楕円 364"/>
        <xdr:cNvSpPr/>
      </xdr:nvSpPr>
      <xdr:spPr>
        <a:xfrm>
          <a:off x="8699500" y="981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159504</xdr:rowOff>
    </xdr:from>
    <xdr:ext cx="599010" cy="259045"/>
    <xdr:sp macro="" textlink="">
      <xdr:nvSpPr>
        <xdr:cNvPr id="366" name="テキスト ボックス 365"/>
        <xdr:cNvSpPr txBox="1"/>
      </xdr:nvSpPr>
      <xdr:spPr>
        <a:xfrm>
          <a:off x="8450795" y="958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125943</xdr:rowOff>
    </xdr:from>
    <xdr:to>
      <xdr:col>41</xdr:col>
      <xdr:colOff>101600</xdr:colOff>
      <xdr:row>53</xdr:row>
      <xdr:rowOff>56093</xdr:rowOff>
    </xdr:to>
    <xdr:sp macro="" textlink="">
      <xdr:nvSpPr>
        <xdr:cNvPr id="367" name="楕円 366"/>
        <xdr:cNvSpPr/>
      </xdr:nvSpPr>
      <xdr:spPr>
        <a:xfrm>
          <a:off x="7810500" y="90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72620</xdr:rowOff>
    </xdr:from>
    <xdr:ext cx="599010" cy="259045"/>
    <xdr:sp macro="" textlink="">
      <xdr:nvSpPr>
        <xdr:cNvPr id="368" name="テキスト ボックス 367"/>
        <xdr:cNvSpPr txBox="1"/>
      </xdr:nvSpPr>
      <xdr:spPr>
        <a:xfrm>
          <a:off x="7561795" y="881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110555</xdr:rowOff>
    </xdr:from>
    <xdr:to>
      <xdr:col>36</xdr:col>
      <xdr:colOff>165100</xdr:colOff>
      <xdr:row>58</xdr:row>
      <xdr:rowOff>40705</xdr:rowOff>
    </xdr:to>
    <xdr:sp macro="" textlink="">
      <xdr:nvSpPr>
        <xdr:cNvPr id="369" name="楕円 368"/>
        <xdr:cNvSpPr/>
      </xdr:nvSpPr>
      <xdr:spPr>
        <a:xfrm>
          <a:off x="6921500" y="98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31832</xdr:rowOff>
    </xdr:from>
    <xdr:ext cx="534377" cy="259045"/>
    <xdr:sp macro="" textlink="">
      <xdr:nvSpPr>
        <xdr:cNvPr id="370" name="テキスト ボックス 369"/>
        <xdr:cNvSpPr txBox="1"/>
      </xdr:nvSpPr>
      <xdr:spPr>
        <a:xfrm>
          <a:off x="6705111" y="99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5448</xdr:rowOff>
    </xdr:from>
    <xdr:to>
      <xdr:col>54</xdr:col>
      <xdr:colOff>189865</xdr:colOff>
      <xdr:row>78</xdr:row>
      <xdr:rowOff>139700</xdr:rowOff>
    </xdr:to>
    <xdr:cxnSp macro="">
      <xdr:nvCxnSpPr>
        <xdr:cNvPr id="392" name="直線コネクタ 391"/>
        <xdr:cNvCxnSpPr/>
      </xdr:nvCxnSpPr>
      <xdr:spPr>
        <a:xfrm flipV="1">
          <a:off x="10475595" y="12864198"/>
          <a:ext cx="1270" cy="6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123575</xdr:rowOff>
    </xdr:from>
    <xdr:ext cx="599010" cy="259045"/>
    <xdr:sp macro="" textlink="">
      <xdr:nvSpPr>
        <xdr:cNvPr id="395" name="普通建設事業費 （ うち新規整備　）最大値テキスト"/>
        <xdr:cNvSpPr txBox="1"/>
      </xdr:nvSpPr>
      <xdr:spPr>
        <a:xfrm>
          <a:off x="10528300" y="126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5448</xdr:rowOff>
    </xdr:from>
    <xdr:to>
      <xdr:col>55</xdr:col>
      <xdr:colOff>88900</xdr:colOff>
      <xdr:row>75</xdr:row>
      <xdr:rowOff>5448</xdr:rowOff>
    </xdr:to>
    <xdr:cxnSp macro="">
      <xdr:nvCxnSpPr>
        <xdr:cNvPr id="396" name="直線コネクタ 395"/>
        <xdr:cNvCxnSpPr/>
      </xdr:nvCxnSpPr>
      <xdr:spPr>
        <a:xfrm>
          <a:off x="10388600" y="128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107869</xdr:rowOff>
    </xdr:from>
    <xdr:to>
      <xdr:col>55</xdr:col>
      <xdr:colOff>0</xdr:colOff>
      <xdr:row>78</xdr:row>
      <xdr:rowOff>125389</xdr:rowOff>
    </xdr:to>
    <xdr:cxnSp macro="">
      <xdr:nvCxnSpPr>
        <xdr:cNvPr id="397" name="直線コネクタ 396"/>
        <xdr:cNvCxnSpPr/>
      </xdr:nvCxnSpPr>
      <xdr:spPr>
        <a:xfrm>
          <a:off x="9639300" y="13480969"/>
          <a:ext cx="838200" cy="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169577</xdr:rowOff>
    </xdr:from>
    <xdr:ext cx="534377" cy="259045"/>
    <xdr:sp macro="" textlink="">
      <xdr:nvSpPr>
        <xdr:cNvPr id="398" name="普通建設事業費 （ うち新規整備　）平均値テキスト"/>
        <xdr:cNvSpPr txBox="1"/>
      </xdr:nvSpPr>
      <xdr:spPr>
        <a:xfrm>
          <a:off x="10528300" y="1319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146700</xdr:rowOff>
    </xdr:from>
    <xdr:to>
      <xdr:col>55</xdr:col>
      <xdr:colOff>50800</xdr:colOff>
      <xdr:row>78</xdr:row>
      <xdr:rowOff>76850</xdr:rowOff>
    </xdr:to>
    <xdr:sp macro="" textlink="">
      <xdr:nvSpPr>
        <xdr:cNvPr id="399" name="フローチャート: 判断 398"/>
        <xdr:cNvSpPr/>
      </xdr:nvSpPr>
      <xdr:spPr>
        <a:xfrm>
          <a:off x="10426700" y="133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127552</xdr:rowOff>
    </xdr:from>
    <xdr:to>
      <xdr:col>50</xdr:col>
      <xdr:colOff>114300</xdr:colOff>
      <xdr:row>78</xdr:row>
      <xdr:rowOff>107869</xdr:rowOff>
    </xdr:to>
    <xdr:cxnSp macro="">
      <xdr:nvCxnSpPr>
        <xdr:cNvPr id="400" name="直線コネクタ 399"/>
        <xdr:cNvCxnSpPr/>
      </xdr:nvCxnSpPr>
      <xdr:spPr>
        <a:xfrm>
          <a:off x="8750300" y="13329202"/>
          <a:ext cx="889000" cy="15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141190</xdr:rowOff>
    </xdr:from>
    <xdr:to>
      <xdr:col>50</xdr:col>
      <xdr:colOff>165100</xdr:colOff>
      <xdr:row>78</xdr:row>
      <xdr:rowOff>71340</xdr:rowOff>
    </xdr:to>
    <xdr:sp macro="" textlink="">
      <xdr:nvSpPr>
        <xdr:cNvPr id="401" name="フローチャート: 判断 400"/>
        <xdr:cNvSpPr/>
      </xdr:nvSpPr>
      <xdr:spPr>
        <a:xfrm>
          <a:off x="9588500" y="1334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87867</xdr:rowOff>
    </xdr:from>
    <xdr:ext cx="534377" cy="259045"/>
    <xdr:sp macro="" textlink="">
      <xdr:nvSpPr>
        <xdr:cNvPr id="402" name="テキスト ボックス 401"/>
        <xdr:cNvSpPr txBox="1"/>
      </xdr:nvSpPr>
      <xdr:spPr>
        <a:xfrm>
          <a:off x="9372111" y="131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169925</xdr:rowOff>
    </xdr:from>
    <xdr:to>
      <xdr:col>45</xdr:col>
      <xdr:colOff>177800</xdr:colOff>
      <xdr:row>77</xdr:row>
      <xdr:rowOff>127552</xdr:rowOff>
    </xdr:to>
    <xdr:cxnSp macro="">
      <xdr:nvCxnSpPr>
        <xdr:cNvPr id="403" name="直線コネクタ 402"/>
        <xdr:cNvCxnSpPr/>
      </xdr:nvCxnSpPr>
      <xdr:spPr>
        <a:xfrm>
          <a:off x="7861300" y="12171425"/>
          <a:ext cx="889000" cy="115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107769</xdr:rowOff>
    </xdr:from>
    <xdr:to>
      <xdr:col>46</xdr:col>
      <xdr:colOff>38100</xdr:colOff>
      <xdr:row>78</xdr:row>
      <xdr:rowOff>37919</xdr:rowOff>
    </xdr:to>
    <xdr:sp macro="" textlink="">
      <xdr:nvSpPr>
        <xdr:cNvPr id="404" name="フローチャート: 判断 403"/>
        <xdr:cNvSpPr/>
      </xdr:nvSpPr>
      <xdr:spPr>
        <a:xfrm>
          <a:off x="86995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29046</xdr:rowOff>
    </xdr:from>
    <xdr:ext cx="534377" cy="259045"/>
    <xdr:sp macro="" textlink="">
      <xdr:nvSpPr>
        <xdr:cNvPr id="405" name="テキスト ボックス 404"/>
        <xdr:cNvSpPr txBox="1"/>
      </xdr:nvSpPr>
      <xdr:spPr>
        <a:xfrm>
          <a:off x="8483111" y="134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169925</xdr:rowOff>
    </xdr:from>
    <xdr:to>
      <xdr:col>41</xdr:col>
      <xdr:colOff>50800</xdr:colOff>
      <xdr:row>77</xdr:row>
      <xdr:rowOff>54442</xdr:rowOff>
    </xdr:to>
    <xdr:cxnSp macro="">
      <xdr:nvCxnSpPr>
        <xdr:cNvPr id="406" name="直線コネクタ 405"/>
        <xdr:cNvCxnSpPr/>
      </xdr:nvCxnSpPr>
      <xdr:spPr>
        <a:xfrm flipV="1">
          <a:off x="6972300" y="12171425"/>
          <a:ext cx="889000" cy="10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55214</xdr:rowOff>
    </xdr:from>
    <xdr:to>
      <xdr:col>41</xdr:col>
      <xdr:colOff>101600</xdr:colOff>
      <xdr:row>77</xdr:row>
      <xdr:rowOff>156814</xdr:rowOff>
    </xdr:to>
    <xdr:sp macro="" textlink="">
      <xdr:nvSpPr>
        <xdr:cNvPr id="407" name="フローチャート: 判断 406"/>
        <xdr:cNvSpPr/>
      </xdr:nvSpPr>
      <xdr:spPr>
        <a:xfrm>
          <a:off x="7810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147941</xdr:rowOff>
    </xdr:from>
    <xdr:ext cx="534377" cy="259045"/>
    <xdr:sp macro="" textlink="">
      <xdr:nvSpPr>
        <xdr:cNvPr id="408" name="テキスト ボックス 407"/>
        <xdr:cNvSpPr txBox="1"/>
      </xdr:nvSpPr>
      <xdr:spPr>
        <a:xfrm>
          <a:off x="7594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88178</xdr:rowOff>
    </xdr:from>
    <xdr:to>
      <xdr:col>36</xdr:col>
      <xdr:colOff>165100</xdr:colOff>
      <xdr:row>78</xdr:row>
      <xdr:rowOff>18328</xdr:rowOff>
    </xdr:to>
    <xdr:sp macro="" textlink="">
      <xdr:nvSpPr>
        <xdr:cNvPr id="409" name="フローチャート: 判断 408"/>
        <xdr:cNvSpPr/>
      </xdr:nvSpPr>
      <xdr:spPr>
        <a:xfrm>
          <a:off x="6921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9455</xdr:rowOff>
    </xdr:from>
    <xdr:ext cx="534377" cy="259045"/>
    <xdr:sp macro="" textlink="">
      <xdr:nvSpPr>
        <xdr:cNvPr id="410" name="テキスト ボックス 409"/>
        <xdr:cNvSpPr txBox="1"/>
      </xdr:nvSpPr>
      <xdr:spPr>
        <a:xfrm>
          <a:off x="6705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74589</xdr:rowOff>
    </xdr:from>
    <xdr:to>
      <xdr:col>55</xdr:col>
      <xdr:colOff>50800</xdr:colOff>
      <xdr:row>79</xdr:row>
      <xdr:rowOff>4739</xdr:rowOff>
    </xdr:to>
    <xdr:sp macro="" textlink="">
      <xdr:nvSpPr>
        <xdr:cNvPr id="416" name="楕円 415"/>
        <xdr:cNvSpPr/>
      </xdr:nvSpPr>
      <xdr:spPr>
        <a:xfrm>
          <a:off x="10426700" y="134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160966</xdr:rowOff>
    </xdr:from>
    <xdr:ext cx="469744" cy="259045"/>
    <xdr:sp macro="" textlink="">
      <xdr:nvSpPr>
        <xdr:cNvPr id="417" name="普通建設事業費 （ うち新規整備　）該当値テキスト"/>
        <xdr:cNvSpPr txBox="1"/>
      </xdr:nvSpPr>
      <xdr:spPr>
        <a:xfrm>
          <a:off x="10528300" y="133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57069</xdr:rowOff>
    </xdr:from>
    <xdr:to>
      <xdr:col>50</xdr:col>
      <xdr:colOff>165100</xdr:colOff>
      <xdr:row>78</xdr:row>
      <xdr:rowOff>158669</xdr:rowOff>
    </xdr:to>
    <xdr:sp macro="" textlink="">
      <xdr:nvSpPr>
        <xdr:cNvPr id="418" name="楕円 417"/>
        <xdr:cNvSpPr/>
      </xdr:nvSpPr>
      <xdr:spPr>
        <a:xfrm>
          <a:off x="9588500" y="134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149796</xdr:rowOff>
    </xdr:from>
    <xdr:ext cx="469744" cy="259045"/>
    <xdr:sp macro="" textlink="">
      <xdr:nvSpPr>
        <xdr:cNvPr id="419" name="テキスト ボックス 418"/>
        <xdr:cNvSpPr txBox="1"/>
      </xdr:nvSpPr>
      <xdr:spPr>
        <a:xfrm>
          <a:off x="9404428" y="1352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76752</xdr:rowOff>
    </xdr:from>
    <xdr:to>
      <xdr:col>46</xdr:col>
      <xdr:colOff>38100</xdr:colOff>
      <xdr:row>78</xdr:row>
      <xdr:rowOff>6902</xdr:rowOff>
    </xdr:to>
    <xdr:sp macro="" textlink="">
      <xdr:nvSpPr>
        <xdr:cNvPr id="420" name="楕円 419"/>
        <xdr:cNvSpPr/>
      </xdr:nvSpPr>
      <xdr:spPr>
        <a:xfrm>
          <a:off x="8699500" y="132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23429</xdr:rowOff>
    </xdr:from>
    <xdr:ext cx="534377" cy="259045"/>
    <xdr:sp macro="" textlink="">
      <xdr:nvSpPr>
        <xdr:cNvPr id="421" name="テキスト ボックス 420"/>
        <xdr:cNvSpPr txBox="1"/>
      </xdr:nvSpPr>
      <xdr:spPr>
        <a:xfrm>
          <a:off x="8483111" y="130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119125</xdr:rowOff>
    </xdr:from>
    <xdr:to>
      <xdr:col>41</xdr:col>
      <xdr:colOff>101600</xdr:colOff>
      <xdr:row>71</xdr:row>
      <xdr:rowOff>49275</xdr:rowOff>
    </xdr:to>
    <xdr:sp macro="" textlink="">
      <xdr:nvSpPr>
        <xdr:cNvPr id="422" name="楕円 421"/>
        <xdr:cNvSpPr/>
      </xdr:nvSpPr>
      <xdr:spPr>
        <a:xfrm>
          <a:off x="7810500" y="121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65802</xdr:rowOff>
    </xdr:from>
    <xdr:ext cx="599010" cy="259045"/>
    <xdr:sp macro="" textlink="">
      <xdr:nvSpPr>
        <xdr:cNvPr id="423" name="テキスト ボックス 422"/>
        <xdr:cNvSpPr txBox="1"/>
      </xdr:nvSpPr>
      <xdr:spPr>
        <a:xfrm>
          <a:off x="7561795" y="118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3642</xdr:rowOff>
    </xdr:from>
    <xdr:to>
      <xdr:col>36</xdr:col>
      <xdr:colOff>165100</xdr:colOff>
      <xdr:row>77</xdr:row>
      <xdr:rowOff>105242</xdr:rowOff>
    </xdr:to>
    <xdr:sp macro="" textlink="">
      <xdr:nvSpPr>
        <xdr:cNvPr id="424" name="楕円 423"/>
        <xdr:cNvSpPr/>
      </xdr:nvSpPr>
      <xdr:spPr>
        <a:xfrm>
          <a:off x="6921500" y="1320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121769</xdr:rowOff>
    </xdr:from>
    <xdr:ext cx="534377" cy="259045"/>
    <xdr:sp macro="" textlink="">
      <xdr:nvSpPr>
        <xdr:cNvPr id="425" name="テキスト ボックス 424"/>
        <xdr:cNvSpPr txBox="1"/>
      </xdr:nvSpPr>
      <xdr:spPr>
        <a:xfrm>
          <a:off x="6705111" y="129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47" name="直線コネクタ 446"/>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48"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49" name="直線コネクタ 448"/>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0"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1" name="直線コネクタ 450"/>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86596</xdr:rowOff>
    </xdr:from>
    <xdr:to>
      <xdr:col>55</xdr:col>
      <xdr:colOff>0</xdr:colOff>
      <xdr:row>96</xdr:row>
      <xdr:rowOff>6386</xdr:rowOff>
    </xdr:to>
    <xdr:cxnSp macro="">
      <xdr:nvCxnSpPr>
        <xdr:cNvPr id="452" name="直線コネクタ 451"/>
        <xdr:cNvCxnSpPr/>
      </xdr:nvCxnSpPr>
      <xdr:spPr>
        <a:xfrm flipV="1">
          <a:off x="9639300" y="16374346"/>
          <a:ext cx="838200" cy="9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3" name="普通建設事業費 （ うち更新整備　）平均値テキスト"/>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4" name="フローチャート: 判断 453"/>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6386</xdr:rowOff>
    </xdr:from>
    <xdr:to>
      <xdr:col>50</xdr:col>
      <xdr:colOff>114300</xdr:colOff>
      <xdr:row>97</xdr:row>
      <xdr:rowOff>28573</xdr:rowOff>
    </xdr:to>
    <xdr:cxnSp macro="">
      <xdr:nvCxnSpPr>
        <xdr:cNvPr id="455" name="直線コネクタ 454"/>
        <xdr:cNvCxnSpPr/>
      </xdr:nvCxnSpPr>
      <xdr:spPr>
        <a:xfrm flipV="1">
          <a:off x="8750300" y="16465586"/>
          <a:ext cx="889000" cy="19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56" name="フローチャート: 判断 455"/>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57" name="テキスト ボックス 456"/>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28573</xdr:rowOff>
    </xdr:from>
    <xdr:to>
      <xdr:col>45</xdr:col>
      <xdr:colOff>177800</xdr:colOff>
      <xdr:row>97</xdr:row>
      <xdr:rowOff>106082</xdr:rowOff>
    </xdr:to>
    <xdr:cxnSp macro="">
      <xdr:nvCxnSpPr>
        <xdr:cNvPr id="458" name="直線コネクタ 457"/>
        <xdr:cNvCxnSpPr/>
      </xdr:nvCxnSpPr>
      <xdr:spPr>
        <a:xfrm flipV="1">
          <a:off x="7861300" y="16659223"/>
          <a:ext cx="889000" cy="7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59" name="フローチャート: 判断 458"/>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0" name="テキスト ボックス 459"/>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106082</xdr:rowOff>
    </xdr:from>
    <xdr:to>
      <xdr:col>41</xdr:col>
      <xdr:colOff>50800</xdr:colOff>
      <xdr:row>98</xdr:row>
      <xdr:rowOff>18959</xdr:rowOff>
    </xdr:to>
    <xdr:cxnSp macro="">
      <xdr:nvCxnSpPr>
        <xdr:cNvPr id="461" name="直線コネクタ 460"/>
        <xdr:cNvCxnSpPr/>
      </xdr:nvCxnSpPr>
      <xdr:spPr>
        <a:xfrm flipV="1">
          <a:off x="6972300" y="16736732"/>
          <a:ext cx="889000" cy="8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2" name="フローチャート: 判断 461"/>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3" name="テキスト ボックス 462"/>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4" name="フローチャート: 判断 463"/>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5" name="テキスト ボックス 464"/>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35796</xdr:rowOff>
    </xdr:from>
    <xdr:to>
      <xdr:col>55</xdr:col>
      <xdr:colOff>50800</xdr:colOff>
      <xdr:row>95</xdr:row>
      <xdr:rowOff>137396</xdr:rowOff>
    </xdr:to>
    <xdr:sp macro="" textlink="">
      <xdr:nvSpPr>
        <xdr:cNvPr id="471" name="楕円 470"/>
        <xdr:cNvSpPr/>
      </xdr:nvSpPr>
      <xdr:spPr>
        <a:xfrm>
          <a:off x="10426700" y="163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58673</xdr:rowOff>
    </xdr:from>
    <xdr:ext cx="599010" cy="259045"/>
    <xdr:sp macro="" textlink="">
      <xdr:nvSpPr>
        <xdr:cNvPr id="472" name="普通建設事業費 （ うち更新整備　）該当値テキスト"/>
        <xdr:cNvSpPr txBox="1"/>
      </xdr:nvSpPr>
      <xdr:spPr>
        <a:xfrm>
          <a:off x="10528300" y="161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127036</xdr:rowOff>
    </xdr:from>
    <xdr:to>
      <xdr:col>50</xdr:col>
      <xdr:colOff>165100</xdr:colOff>
      <xdr:row>96</xdr:row>
      <xdr:rowOff>57186</xdr:rowOff>
    </xdr:to>
    <xdr:sp macro="" textlink="">
      <xdr:nvSpPr>
        <xdr:cNvPr id="473" name="楕円 472"/>
        <xdr:cNvSpPr/>
      </xdr:nvSpPr>
      <xdr:spPr>
        <a:xfrm>
          <a:off x="9588500" y="164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73713</xdr:rowOff>
    </xdr:from>
    <xdr:ext cx="599010" cy="259045"/>
    <xdr:sp macro="" textlink="">
      <xdr:nvSpPr>
        <xdr:cNvPr id="474" name="テキスト ボックス 473"/>
        <xdr:cNvSpPr txBox="1"/>
      </xdr:nvSpPr>
      <xdr:spPr>
        <a:xfrm>
          <a:off x="9339795" y="1619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149223</xdr:rowOff>
    </xdr:from>
    <xdr:to>
      <xdr:col>46</xdr:col>
      <xdr:colOff>38100</xdr:colOff>
      <xdr:row>97</xdr:row>
      <xdr:rowOff>79373</xdr:rowOff>
    </xdr:to>
    <xdr:sp macro="" textlink="">
      <xdr:nvSpPr>
        <xdr:cNvPr id="475" name="楕円 474"/>
        <xdr:cNvSpPr/>
      </xdr:nvSpPr>
      <xdr:spPr>
        <a:xfrm>
          <a:off x="8699500" y="1660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95900</xdr:rowOff>
    </xdr:from>
    <xdr:ext cx="534377" cy="259045"/>
    <xdr:sp macro="" textlink="">
      <xdr:nvSpPr>
        <xdr:cNvPr id="476" name="テキスト ボックス 475"/>
        <xdr:cNvSpPr txBox="1"/>
      </xdr:nvSpPr>
      <xdr:spPr>
        <a:xfrm>
          <a:off x="8483111" y="163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55282</xdr:rowOff>
    </xdr:from>
    <xdr:to>
      <xdr:col>41</xdr:col>
      <xdr:colOff>101600</xdr:colOff>
      <xdr:row>97</xdr:row>
      <xdr:rowOff>156882</xdr:rowOff>
    </xdr:to>
    <xdr:sp macro="" textlink="">
      <xdr:nvSpPr>
        <xdr:cNvPr id="477" name="楕円 476"/>
        <xdr:cNvSpPr/>
      </xdr:nvSpPr>
      <xdr:spPr>
        <a:xfrm>
          <a:off x="7810500" y="166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148009</xdr:rowOff>
    </xdr:from>
    <xdr:ext cx="534377" cy="259045"/>
    <xdr:sp macro="" textlink="">
      <xdr:nvSpPr>
        <xdr:cNvPr id="478" name="テキスト ボックス 477"/>
        <xdr:cNvSpPr txBox="1"/>
      </xdr:nvSpPr>
      <xdr:spPr>
        <a:xfrm>
          <a:off x="7594111" y="167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139609</xdr:rowOff>
    </xdr:from>
    <xdr:to>
      <xdr:col>36</xdr:col>
      <xdr:colOff>165100</xdr:colOff>
      <xdr:row>98</xdr:row>
      <xdr:rowOff>69759</xdr:rowOff>
    </xdr:to>
    <xdr:sp macro="" textlink="">
      <xdr:nvSpPr>
        <xdr:cNvPr id="479" name="楕円 478"/>
        <xdr:cNvSpPr/>
      </xdr:nvSpPr>
      <xdr:spPr>
        <a:xfrm>
          <a:off x="6921500" y="167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60886</xdr:rowOff>
    </xdr:from>
    <xdr:ext cx="534377" cy="259045"/>
    <xdr:sp macro="" textlink="">
      <xdr:nvSpPr>
        <xdr:cNvPr id="480" name="テキスト ボックス 479"/>
        <xdr:cNvSpPr txBox="1"/>
      </xdr:nvSpPr>
      <xdr:spPr>
        <a:xfrm>
          <a:off x="6705111" y="1686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2" name="直線コネクタ 501"/>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5"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06" name="直線コネクタ 505"/>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103764</xdr:rowOff>
    </xdr:from>
    <xdr:to>
      <xdr:col>85</xdr:col>
      <xdr:colOff>127000</xdr:colOff>
      <xdr:row>38</xdr:row>
      <xdr:rowOff>133893</xdr:rowOff>
    </xdr:to>
    <xdr:cxnSp macro="">
      <xdr:nvCxnSpPr>
        <xdr:cNvPr id="507" name="直線コネクタ 506"/>
        <xdr:cNvCxnSpPr/>
      </xdr:nvCxnSpPr>
      <xdr:spPr>
        <a:xfrm flipV="1">
          <a:off x="15481300" y="6618864"/>
          <a:ext cx="8382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08"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09" name="フローチャート: 判断 508"/>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123927</xdr:rowOff>
    </xdr:from>
    <xdr:to>
      <xdr:col>81</xdr:col>
      <xdr:colOff>50800</xdr:colOff>
      <xdr:row>38</xdr:row>
      <xdr:rowOff>133893</xdr:rowOff>
    </xdr:to>
    <xdr:cxnSp macro="">
      <xdr:nvCxnSpPr>
        <xdr:cNvPr id="510" name="直線コネクタ 509"/>
        <xdr:cNvCxnSpPr/>
      </xdr:nvCxnSpPr>
      <xdr:spPr>
        <a:xfrm>
          <a:off x="14592300" y="6639027"/>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1" name="フローチャート: 判断 510"/>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2" name="テキスト ボックス 511"/>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123927</xdr:rowOff>
    </xdr:from>
    <xdr:to>
      <xdr:col>76</xdr:col>
      <xdr:colOff>114300</xdr:colOff>
      <xdr:row>38</xdr:row>
      <xdr:rowOff>126716</xdr:rowOff>
    </xdr:to>
    <xdr:cxnSp macro="">
      <xdr:nvCxnSpPr>
        <xdr:cNvPr id="513" name="直線コネクタ 512"/>
        <xdr:cNvCxnSpPr/>
      </xdr:nvCxnSpPr>
      <xdr:spPr>
        <a:xfrm flipV="1">
          <a:off x="13703300" y="663902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4" name="フローチャート: 判断 513"/>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5" name="テキスト ボックス 514"/>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97226</xdr:rowOff>
    </xdr:from>
    <xdr:to>
      <xdr:col>71</xdr:col>
      <xdr:colOff>177800</xdr:colOff>
      <xdr:row>38</xdr:row>
      <xdr:rowOff>126716</xdr:rowOff>
    </xdr:to>
    <xdr:cxnSp macro="">
      <xdr:nvCxnSpPr>
        <xdr:cNvPr id="516" name="直線コネクタ 515"/>
        <xdr:cNvCxnSpPr/>
      </xdr:nvCxnSpPr>
      <xdr:spPr>
        <a:xfrm>
          <a:off x="12814300" y="6612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17" name="フローチャート: 判断 516"/>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18" name="テキスト ボックス 517"/>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19" name="フローチャート: 判断 518"/>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0" name="テキスト ボックス 519"/>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52964</xdr:rowOff>
    </xdr:from>
    <xdr:to>
      <xdr:col>85</xdr:col>
      <xdr:colOff>177800</xdr:colOff>
      <xdr:row>38</xdr:row>
      <xdr:rowOff>154564</xdr:rowOff>
    </xdr:to>
    <xdr:sp macro="" textlink="">
      <xdr:nvSpPr>
        <xdr:cNvPr id="526" name="楕円 525"/>
        <xdr:cNvSpPr/>
      </xdr:nvSpPr>
      <xdr:spPr>
        <a:xfrm>
          <a:off x="162687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139341</xdr:rowOff>
    </xdr:from>
    <xdr:ext cx="469744" cy="259045"/>
    <xdr:sp macro="" textlink="">
      <xdr:nvSpPr>
        <xdr:cNvPr id="527" name="災害復旧事業費該当値テキスト"/>
        <xdr:cNvSpPr txBox="1"/>
      </xdr:nvSpPr>
      <xdr:spPr>
        <a:xfrm>
          <a:off x="16370300" y="648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83093</xdr:rowOff>
    </xdr:from>
    <xdr:to>
      <xdr:col>81</xdr:col>
      <xdr:colOff>101600</xdr:colOff>
      <xdr:row>39</xdr:row>
      <xdr:rowOff>13243</xdr:rowOff>
    </xdr:to>
    <xdr:sp macro="" textlink="">
      <xdr:nvSpPr>
        <xdr:cNvPr id="528" name="楕円 527"/>
        <xdr:cNvSpPr/>
      </xdr:nvSpPr>
      <xdr:spPr>
        <a:xfrm>
          <a:off x="15430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4370</xdr:rowOff>
    </xdr:from>
    <xdr:ext cx="378565" cy="259045"/>
    <xdr:sp macro="" textlink="">
      <xdr:nvSpPr>
        <xdr:cNvPr id="529" name="テキスト ボックス 528"/>
        <xdr:cNvSpPr txBox="1"/>
      </xdr:nvSpPr>
      <xdr:spPr>
        <a:xfrm>
          <a:off x="15292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73127</xdr:rowOff>
    </xdr:from>
    <xdr:to>
      <xdr:col>76</xdr:col>
      <xdr:colOff>165100</xdr:colOff>
      <xdr:row>39</xdr:row>
      <xdr:rowOff>3277</xdr:rowOff>
    </xdr:to>
    <xdr:sp macro="" textlink="">
      <xdr:nvSpPr>
        <xdr:cNvPr id="530" name="楕円 529"/>
        <xdr:cNvSpPr/>
      </xdr:nvSpPr>
      <xdr:spPr>
        <a:xfrm>
          <a:off x="14541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165854</xdr:rowOff>
    </xdr:from>
    <xdr:ext cx="378565" cy="259045"/>
    <xdr:sp macro="" textlink="">
      <xdr:nvSpPr>
        <xdr:cNvPr id="531" name="テキスト ボックス 530"/>
        <xdr:cNvSpPr txBox="1"/>
      </xdr:nvSpPr>
      <xdr:spPr>
        <a:xfrm>
          <a:off x="14403017" y="668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75916</xdr:rowOff>
    </xdr:from>
    <xdr:to>
      <xdr:col>72</xdr:col>
      <xdr:colOff>38100</xdr:colOff>
      <xdr:row>39</xdr:row>
      <xdr:rowOff>6066</xdr:rowOff>
    </xdr:to>
    <xdr:sp macro="" textlink="">
      <xdr:nvSpPr>
        <xdr:cNvPr id="532" name="楕円 531"/>
        <xdr:cNvSpPr/>
      </xdr:nvSpPr>
      <xdr:spPr>
        <a:xfrm>
          <a:off x="136525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168643</xdr:rowOff>
    </xdr:from>
    <xdr:ext cx="378565" cy="259045"/>
    <xdr:sp macro="" textlink="">
      <xdr:nvSpPr>
        <xdr:cNvPr id="533" name="テキスト ボックス 532"/>
        <xdr:cNvSpPr txBox="1"/>
      </xdr:nvSpPr>
      <xdr:spPr>
        <a:xfrm>
          <a:off x="13514017" y="668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46426</xdr:rowOff>
    </xdr:from>
    <xdr:to>
      <xdr:col>67</xdr:col>
      <xdr:colOff>101600</xdr:colOff>
      <xdr:row>38</xdr:row>
      <xdr:rowOff>148026</xdr:rowOff>
    </xdr:to>
    <xdr:sp macro="" textlink="">
      <xdr:nvSpPr>
        <xdr:cNvPr id="534" name="楕円 533"/>
        <xdr:cNvSpPr/>
      </xdr:nvSpPr>
      <xdr:spPr>
        <a:xfrm>
          <a:off x="12763500" y="65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139153</xdr:rowOff>
    </xdr:from>
    <xdr:ext cx="469744" cy="259045"/>
    <xdr:sp macro="" textlink="">
      <xdr:nvSpPr>
        <xdr:cNvPr id="535" name="テキスト ボックス 534"/>
        <xdr:cNvSpPr txBox="1"/>
      </xdr:nvSpPr>
      <xdr:spPr>
        <a:xfrm>
          <a:off x="12579428" y="665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5" name="直線コネクタ 59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6" name="テキスト ボックス 59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9" name="直線コネクタ 59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0" name="テキスト ボックス 59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4" name="直線コネクタ 603"/>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5"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06" name="直線コネクタ 605"/>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07"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08" name="直線コネクタ 607"/>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63010</xdr:rowOff>
    </xdr:from>
    <xdr:to>
      <xdr:col>85</xdr:col>
      <xdr:colOff>127000</xdr:colOff>
      <xdr:row>76</xdr:row>
      <xdr:rowOff>71743</xdr:rowOff>
    </xdr:to>
    <xdr:cxnSp macro="">
      <xdr:nvCxnSpPr>
        <xdr:cNvPr id="609" name="直線コネクタ 608"/>
        <xdr:cNvCxnSpPr/>
      </xdr:nvCxnSpPr>
      <xdr:spPr>
        <a:xfrm>
          <a:off x="15481300" y="13093210"/>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0" name="公債費平均値テキスト"/>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1" name="フローチャート: 判断 610"/>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63010</xdr:rowOff>
    </xdr:from>
    <xdr:to>
      <xdr:col>81</xdr:col>
      <xdr:colOff>50800</xdr:colOff>
      <xdr:row>76</xdr:row>
      <xdr:rowOff>159427</xdr:rowOff>
    </xdr:to>
    <xdr:cxnSp macro="">
      <xdr:nvCxnSpPr>
        <xdr:cNvPr id="612" name="直線コネクタ 611"/>
        <xdr:cNvCxnSpPr/>
      </xdr:nvCxnSpPr>
      <xdr:spPr>
        <a:xfrm flipV="1">
          <a:off x="14592300" y="13093210"/>
          <a:ext cx="889000" cy="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3" name="フローチャート: 判断 612"/>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4" name="テキスト ボックス 613"/>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159427</xdr:rowOff>
    </xdr:from>
    <xdr:to>
      <xdr:col>76</xdr:col>
      <xdr:colOff>114300</xdr:colOff>
      <xdr:row>77</xdr:row>
      <xdr:rowOff>980</xdr:rowOff>
    </xdr:to>
    <xdr:cxnSp macro="">
      <xdr:nvCxnSpPr>
        <xdr:cNvPr id="615" name="直線コネクタ 614"/>
        <xdr:cNvCxnSpPr/>
      </xdr:nvCxnSpPr>
      <xdr:spPr>
        <a:xfrm flipV="1">
          <a:off x="13703300" y="13189627"/>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16" name="フローチャート: 判断 615"/>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17" name="テキスト ボックス 616"/>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83431</xdr:rowOff>
    </xdr:from>
    <xdr:to>
      <xdr:col>71</xdr:col>
      <xdr:colOff>177800</xdr:colOff>
      <xdr:row>77</xdr:row>
      <xdr:rowOff>980</xdr:rowOff>
    </xdr:to>
    <xdr:cxnSp macro="">
      <xdr:nvCxnSpPr>
        <xdr:cNvPr id="618" name="直線コネクタ 617"/>
        <xdr:cNvCxnSpPr/>
      </xdr:nvCxnSpPr>
      <xdr:spPr>
        <a:xfrm>
          <a:off x="12814300" y="13113631"/>
          <a:ext cx="889000" cy="8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19" name="フローチャート: 判断 618"/>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0" name="テキスト ボックス 619"/>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1" name="フローチャート: 判断 620"/>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2" name="テキスト ボックス 621"/>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20943</xdr:rowOff>
    </xdr:from>
    <xdr:to>
      <xdr:col>85</xdr:col>
      <xdr:colOff>177800</xdr:colOff>
      <xdr:row>76</xdr:row>
      <xdr:rowOff>122543</xdr:rowOff>
    </xdr:to>
    <xdr:sp macro="" textlink="">
      <xdr:nvSpPr>
        <xdr:cNvPr id="628" name="楕円 627"/>
        <xdr:cNvSpPr/>
      </xdr:nvSpPr>
      <xdr:spPr>
        <a:xfrm>
          <a:off x="16268700" y="13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170820</xdr:rowOff>
    </xdr:from>
    <xdr:ext cx="534377" cy="259045"/>
    <xdr:sp macro="" textlink="">
      <xdr:nvSpPr>
        <xdr:cNvPr id="629" name="公債費該当値テキスト"/>
        <xdr:cNvSpPr txBox="1"/>
      </xdr:nvSpPr>
      <xdr:spPr>
        <a:xfrm>
          <a:off x="16370300" y="130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12210</xdr:rowOff>
    </xdr:from>
    <xdr:to>
      <xdr:col>81</xdr:col>
      <xdr:colOff>101600</xdr:colOff>
      <xdr:row>76</xdr:row>
      <xdr:rowOff>113810</xdr:rowOff>
    </xdr:to>
    <xdr:sp macro="" textlink="">
      <xdr:nvSpPr>
        <xdr:cNvPr id="630" name="楕円 629"/>
        <xdr:cNvSpPr/>
      </xdr:nvSpPr>
      <xdr:spPr>
        <a:xfrm>
          <a:off x="15430500" y="130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104937</xdr:rowOff>
    </xdr:from>
    <xdr:ext cx="534377" cy="259045"/>
    <xdr:sp macro="" textlink="">
      <xdr:nvSpPr>
        <xdr:cNvPr id="631" name="テキスト ボックス 630"/>
        <xdr:cNvSpPr txBox="1"/>
      </xdr:nvSpPr>
      <xdr:spPr>
        <a:xfrm>
          <a:off x="15214111" y="131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108627</xdr:rowOff>
    </xdr:from>
    <xdr:to>
      <xdr:col>76</xdr:col>
      <xdr:colOff>165100</xdr:colOff>
      <xdr:row>77</xdr:row>
      <xdr:rowOff>38777</xdr:rowOff>
    </xdr:to>
    <xdr:sp macro="" textlink="">
      <xdr:nvSpPr>
        <xdr:cNvPr id="632" name="楕円 631"/>
        <xdr:cNvSpPr/>
      </xdr:nvSpPr>
      <xdr:spPr>
        <a:xfrm>
          <a:off x="14541500" y="131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29904</xdr:rowOff>
    </xdr:from>
    <xdr:ext cx="534377" cy="259045"/>
    <xdr:sp macro="" textlink="">
      <xdr:nvSpPr>
        <xdr:cNvPr id="633" name="テキスト ボックス 632"/>
        <xdr:cNvSpPr txBox="1"/>
      </xdr:nvSpPr>
      <xdr:spPr>
        <a:xfrm>
          <a:off x="14325111" y="132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121630</xdr:rowOff>
    </xdr:from>
    <xdr:to>
      <xdr:col>72</xdr:col>
      <xdr:colOff>38100</xdr:colOff>
      <xdr:row>77</xdr:row>
      <xdr:rowOff>51780</xdr:rowOff>
    </xdr:to>
    <xdr:sp macro="" textlink="">
      <xdr:nvSpPr>
        <xdr:cNvPr id="634" name="楕円 633"/>
        <xdr:cNvSpPr/>
      </xdr:nvSpPr>
      <xdr:spPr>
        <a:xfrm>
          <a:off x="13652500" y="131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42907</xdr:rowOff>
    </xdr:from>
    <xdr:ext cx="534377" cy="259045"/>
    <xdr:sp macro="" textlink="">
      <xdr:nvSpPr>
        <xdr:cNvPr id="635" name="テキスト ボックス 634"/>
        <xdr:cNvSpPr txBox="1"/>
      </xdr:nvSpPr>
      <xdr:spPr>
        <a:xfrm>
          <a:off x="13436111" y="13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32631</xdr:rowOff>
    </xdr:from>
    <xdr:to>
      <xdr:col>67</xdr:col>
      <xdr:colOff>101600</xdr:colOff>
      <xdr:row>76</xdr:row>
      <xdr:rowOff>134231</xdr:rowOff>
    </xdr:to>
    <xdr:sp macro="" textlink="">
      <xdr:nvSpPr>
        <xdr:cNvPr id="636" name="楕円 635"/>
        <xdr:cNvSpPr/>
      </xdr:nvSpPr>
      <xdr:spPr>
        <a:xfrm>
          <a:off x="12763500" y="130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125358</xdr:rowOff>
    </xdr:from>
    <xdr:ext cx="534377" cy="259045"/>
    <xdr:sp macro="" textlink="">
      <xdr:nvSpPr>
        <xdr:cNvPr id="637" name="テキスト ボックス 636"/>
        <xdr:cNvSpPr txBox="1"/>
      </xdr:nvSpPr>
      <xdr:spPr>
        <a:xfrm>
          <a:off x="12547111" y="1315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1" name="直線コネクタ 660"/>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2"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3" name="直線コネクタ 662"/>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4"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5" name="直線コネクタ 664"/>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30068</xdr:rowOff>
    </xdr:from>
    <xdr:to>
      <xdr:col>85</xdr:col>
      <xdr:colOff>127000</xdr:colOff>
      <xdr:row>98</xdr:row>
      <xdr:rowOff>43441</xdr:rowOff>
    </xdr:to>
    <xdr:cxnSp macro="">
      <xdr:nvCxnSpPr>
        <xdr:cNvPr id="666" name="直線コネクタ 665"/>
        <xdr:cNvCxnSpPr/>
      </xdr:nvCxnSpPr>
      <xdr:spPr>
        <a:xfrm>
          <a:off x="15481300" y="16832168"/>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67" name="積立金平均値テキスト"/>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68" name="フローチャート: 判断 667"/>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28555</xdr:rowOff>
    </xdr:from>
    <xdr:to>
      <xdr:col>81</xdr:col>
      <xdr:colOff>50800</xdr:colOff>
      <xdr:row>98</xdr:row>
      <xdr:rowOff>30068</xdr:rowOff>
    </xdr:to>
    <xdr:cxnSp macro="">
      <xdr:nvCxnSpPr>
        <xdr:cNvPr id="669" name="直線コネクタ 668"/>
        <xdr:cNvCxnSpPr/>
      </xdr:nvCxnSpPr>
      <xdr:spPr>
        <a:xfrm>
          <a:off x="14592300" y="1683065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0" name="フローチャート: 判断 669"/>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1" name="テキスト ボックス 670"/>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28555</xdr:rowOff>
    </xdr:from>
    <xdr:to>
      <xdr:col>76</xdr:col>
      <xdr:colOff>114300</xdr:colOff>
      <xdr:row>98</xdr:row>
      <xdr:rowOff>149202</xdr:rowOff>
    </xdr:to>
    <xdr:cxnSp macro="">
      <xdr:nvCxnSpPr>
        <xdr:cNvPr id="672" name="直線コネクタ 671"/>
        <xdr:cNvCxnSpPr/>
      </xdr:nvCxnSpPr>
      <xdr:spPr>
        <a:xfrm flipV="1">
          <a:off x="13703300" y="16830655"/>
          <a:ext cx="889000" cy="1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3" name="フローチャート: 判断 672"/>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4" name="テキスト ボックス 673"/>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149202</xdr:rowOff>
    </xdr:from>
    <xdr:to>
      <xdr:col>71</xdr:col>
      <xdr:colOff>177800</xdr:colOff>
      <xdr:row>98</xdr:row>
      <xdr:rowOff>165342</xdr:rowOff>
    </xdr:to>
    <xdr:cxnSp macro="">
      <xdr:nvCxnSpPr>
        <xdr:cNvPr id="675" name="直線コネクタ 674"/>
        <xdr:cNvCxnSpPr/>
      </xdr:nvCxnSpPr>
      <xdr:spPr>
        <a:xfrm flipV="1">
          <a:off x="12814300" y="16951302"/>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76" name="フローチャート: 判断 675"/>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77" name="テキスト ボックス 676"/>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78" name="フローチャート: 判断 677"/>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79" name="テキスト ボックス 678"/>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164091</xdr:rowOff>
    </xdr:from>
    <xdr:to>
      <xdr:col>85</xdr:col>
      <xdr:colOff>177800</xdr:colOff>
      <xdr:row>98</xdr:row>
      <xdr:rowOff>94241</xdr:rowOff>
    </xdr:to>
    <xdr:sp macro="" textlink="">
      <xdr:nvSpPr>
        <xdr:cNvPr id="685" name="楕円 684"/>
        <xdr:cNvSpPr/>
      </xdr:nvSpPr>
      <xdr:spPr>
        <a:xfrm>
          <a:off x="16268700" y="167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15518</xdr:rowOff>
    </xdr:from>
    <xdr:ext cx="534377" cy="259045"/>
    <xdr:sp macro="" textlink="">
      <xdr:nvSpPr>
        <xdr:cNvPr id="686" name="積立金該当値テキスト"/>
        <xdr:cNvSpPr txBox="1"/>
      </xdr:nvSpPr>
      <xdr:spPr>
        <a:xfrm>
          <a:off x="16370300" y="166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150718</xdr:rowOff>
    </xdr:from>
    <xdr:to>
      <xdr:col>81</xdr:col>
      <xdr:colOff>101600</xdr:colOff>
      <xdr:row>98</xdr:row>
      <xdr:rowOff>80868</xdr:rowOff>
    </xdr:to>
    <xdr:sp macro="" textlink="">
      <xdr:nvSpPr>
        <xdr:cNvPr id="687" name="楕円 686"/>
        <xdr:cNvSpPr/>
      </xdr:nvSpPr>
      <xdr:spPr>
        <a:xfrm>
          <a:off x="15430500" y="167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97395</xdr:rowOff>
    </xdr:from>
    <xdr:ext cx="534377" cy="259045"/>
    <xdr:sp macro="" textlink="">
      <xdr:nvSpPr>
        <xdr:cNvPr id="688" name="テキスト ボックス 687"/>
        <xdr:cNvSpPr txBox="1"/>
      </xdr:nvSpPr>
      <xdr:spPr>
        <a:xfrm>
          <a:off x="15214111" y="165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149205</xdr:rowOff>
    </xdr:from>
    <xdr:to>
      <xdr:col>76</xdr:col>
      <xdr:colOff>165100</xdr:colOff>
      <xdr:row>98</xdr:row>
      <xdr:rowOff>79355</xdr:rowOff>
    </xdr:to>
    <xdr:sp macro="" textlink="">
      <xdr:nvSpPr>
        <xdr:cNvPr id="689" name="楕円 688"/>
        <xdr:cNvSpPr/>
      </xdr:nvSpPr>
      <xdr:spPr>
        <a:xfrm>
          <a:off x="14541500" y="167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95882</xdr:rowOff>
    </xdr:from>
    <xdr:ext cx="534377" cy="259045"/>
    <xdr:sp macro="" textlink="">
      <xdr:nvSpPr>
        <xdr:cNvPr id="690" name="テキスト ボックス 689"/>
        <xdr:cNvSpPr txBox="1"/>
      </xdr:nvSpPr>
      <xdr:spPr>
        <a:xfrm>
          <a:off x="14325111" y="1655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98402</xdr:rowOff>
    </xdr:from>
    <xdr:to>
      <xdr:col>72</xdr:col>
      <xdr:colOff>38100</xdr:colOff>
      <xdr:row>99</xdr:row>
      <xdr:rowOff>28552</xdr:rowOff>
    </xdr:to>
    <xdr:sp macro="" textlink="">
      <xdr:nvSpPr>
        <xdr:cNvPr id="691" name="楕円 690"/>
        <xdr:cNvSpPr/>
      </xdr:nvSpPr>
      <xdr:spPr>
        <a:xfrm>
          <a:off x="13652500" y="169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19679</xdr:rowOff>
    </xdr:from>
    <xdr:ext cx="534377" cy="259045"/>
    <xdr:sp macro="" textlink="">
      <xdr:nvSpPr>
        <xdr:cNvPr id="692" name="テキスト ボックス 691"/>
        <xdr:cNvSpPr txBox="1"/>
      </xdr:nvSpPr>
      <xdr:spPr>
        <a:xfrm>
          <a:off x="13436111" y="169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114542</xdr:rowOff>
    </xdr:from>
    <xdr:to>
      <xdr:col>67</xdr:col>
      <xdr:colOff>101600</xdr:colOff>
      <xdr:row>99</xdr:row>
      <xdr:rowOff>44692</xdr:rowOff>
    </xdr:to>
    <xdr:sp macro="" textlink="">
      <xdr:nvSpPr>
        <xdr:cNvPr id="693" name="楕円 692"/>
        <xdr:cNvSpPr/>
      </xdr:nvSpPr>
      <xdr:spPr>
        <a:xfrm>
          <a:off x="12763500" y="169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35819</xdr:rowOff>
    </xdr:from>
    <xdr:ext cx="534377" cy="259045"/>
    <xdr:sp macro="" textlink="">
      <xdr:nvSpPr>
        <xdr:cNvPr id="694" name="テキスト ボックス 693"/>
        <xdr:cNvSpPr txBox="1"/>
      </xdr:nvSpPr>
      <xdr:spPr>
        <a:xfrm>
          <a:off x="12547111" y="170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16" name="直線コネクタ 715"/>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19"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0" name="直線コネクタ 719"/>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76240</xdr:rowOff>
    </xdr:from>
    <xdr:to>
      <xdr:col>116</xdr:col>
      <xdr:colOff>63500</xdr:colOff>
      <xdr:row>38</xdr:row>
      <xdr:rowOff>77612</xdr:rowOff>
    </xdr:to>
    <xdr:cxnSp macro="">
      <xdr:nvCxnSpPr>
        <xdr:cNvPr id="721" name="直線コネクタ 720"/>
        <xdr:cNvCxnSpPr/>
      </xdr:nvCxnSpPr>
      <xdr:spPr>
        <a:xfrm>
          <a:off x="21323300" y="659134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2"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3" name="フローチャート: 判断 722"/>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76240</xdr:rowOff>
    </xdr:from>
    <xdr:to>
      <xdr:col>111</xdr:col>
      <xdr:colOff>177800</xdr:colOff>
      <xdr:row>38</xdr:row>
      <xdr:rowOff>113731</xdr:rowOff>
    </xdr:to>
    <xdr:cxnSp macro="">
      <xdr:nvCxnSpPr>
        <xdr:cNvPr id="724" name="直線コネクタ 723"/>
        <xdr:cNvCxnSpPr/>
      </xdr:nvCxnSpPr>
      <xdr:spPr>
        <a:xfrm flipV="1">
          <a:off x="20434300" y="6591340"/>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5" name="フローチャート: 判断 724"/>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26" name="テキスト ボックス 725"/>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113731</xdr:rowOff>
    </xdr:from>
    <xdr:to>
      <xdr:col>107</xdr:col>
      <xdr:colOff>50800</xdr:colOff>
      <xdr:row>38</xdr:row>
      <xdr:rowOff>139700</xdr:rowOff>
    </xdr:to>
    <xdr:cxnSp macro="">
      <xdr:nvCxnSpPr>
        <xdr:cNvPr id="727" name="直線コネクタ 726"/>
        <xdr:cNvCxnSpPr/>
      </xdr:nvCxnSpPr>
      <xdr:spPr>
        <a:xfrm flipV="1">
          <a:off x="19545300" y="6628831"/>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28" name="フローチャート: 判断 727"/>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29" name="テキスト ボックス 728"/>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1" name="フローチャート: 判断 730"/>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2" name="テキスト ボックス 731"/>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3" name="フローチャート: 判断 732"/>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4" name="テキスト ボックス 733"/>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26812</xdr:rowOff>
    </xdr:from>
    <xdr:to>
      <xdr:col>116</xdr:col>
      <xdr:colOff>114300</xdr:colOff>
      <xdr:row>38</xdr:row>
      <xdr:rowOff>128412</xdr:rowOff>
    </xdr:to>
    <xdr:sp macro="" textlink="">
      <xdr:nvSpPr>
        <xdr:cNvPr id="740" name="楕円 739"/>
        <xdr:cNvSpPr/>
      </xdr:nvSpPr>
      <xdr:spPr>
        <a:xfrm>
          <a:off x="22110700" y="65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113189</xdr:rowOff>
    </xdr:from>
    <xdr:ext cx="378565" cy="259045"/>
    <xdr:sp macro="" textlink="">
      <xdr:nvSpPr>
        <xdr:cNvPr id="741" name="投資及び出資金該当値テキスト"/>
        <xdr:cNvSpPr txBox="1"/>
      </xdr:nvSpPr>
      <xdr:spPr>
        <a:xfrm>
          <a:off x="22212300" y="645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25440</xdr:rowOff>
    </xdr:from>
    <xdr:to>
      <xdr:col>112</xdr:col>
      <xdr:colOff>38100</xdr:colOff>
      <xdr:row>38</xdr:row>
      <xdr:rowOff>127040</xdr:rowOff>
    </xdr:to>
    <xdr:sp macro="" textlink="">
      <xdr:nvSpPr>
        <xdr:cNvPr id="742" name="楕円 741"/>
        <xdr:cNvSpPr/>
      </xdr:nvSpPr>
      <xdr:spPr>
        <a:xfrm>
          <a:off x="21272500" y="65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118167</xdr:rowOff>
    </xdr:from>
    <xdr:ext cx="378565" cy="259045"/>
    <xdr:sp macro="" textlink="">
      <xdr:nvSpPr>
        <xdr:cNvPr id="743" name="テキスト ボックス 742"/>
        <xdr:cNvSpPr txBox="1"/>
      </xdr:nvSpPr>
      <xdr:spPr>
        <a:xfrm>
          <a:off x="21134017" y="663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62931</xdr:rowOff>
    </xdr:from>
    <xdr:to>
      <xdr:col>107</xdr:col>
      <xdr:colOff>101600</xdr:colOff>
      <xdr:row>38</xdr:row>
      <xdr:rowOff>164531</xdr:rowOff>
    </xdr:to>
    <xdr:sp macro="" textlink="">
      <xdr:nvSpPr>
        <xdr:cNvPr id="744" name="楕円 743"/>
        <xdr:cNvSpPr/>
      </xdr:nvSpPr>
      <xdr:spPr>
        <a:xfrm>
          <a:off x="20383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155658</xdr:rowOff>
    </xdr:from>
    <xdr:ext cx="378565" cy="259045"/>
    <xdr:sp macro="" textlink="">
      <xdr:nvSpPr>
        <xdr:cNvPr id="745" name="テキスト ボックス 744"/>
        <xdr:cNvSpPr txBox="1"/>
      </xdr:nvSpPr>
      <xdr:spPr>
        <a:xfrm>
          <a:off x="20245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6" name="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7" name="テキスト ボックス 74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8" name="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9" name="テキスト ボックス 74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3" name="直線コネクタ 772"/>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76"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77" name="直線コネクタ 776"/>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79" name="貸付金平均値テキスト"/>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0" name="フローチャート: 判断 779"/>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42431</xdr:rowOff>
    </xdr:from>
    <xdr:to>
      <xdr:col>111</xdr:col>
      <xdr:colOff>177800</xdr:colOff>
      <xdr:row>59</xdr:row>
      <xdr:rowOff>44450</xdr:rowOff>
    </xdr:to>
    <xdr:cxnSp macro="">
      <xdr:nvCxnSpPr>
        <xdr:cNvPr id="781" name="直線コネクタ 780"/>
        <xdr:cNvCxnSpPr/>
      </xdr:nvCxnSpPr>
      <xdr:spPr>
        <a:xfrm>
          <a:off x="20434300" y="10157981"/>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2" name="フローチャート: 判断 781"/>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3" name="テキスト ボックス 782"/>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41593</xdr:rowOff>
    </xdr:from>
    <xdr:to>
      <xdr:col>107</xdr:col>
      <xdr:colOff>50800</xdr:colOff>
      <xdr:row>59</xdr:row>
      <xdr:rowOff>42431</xdr:rowOff>
    </xdr:to>
    <xdr:cxnSp macro="">
      <xdr:nvCxnSpPr>
        <xdr:cNvPr id="784" name="直線コネクタ 783"/>
        <xdr:cNvCxnSpPr/>
      </xdr:nvCxnSpPr>
      <xdr:spPr>
        <a:xfrm>
          <a:off x="19545300" y="1015714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5" name="フローチャート: 判断 784"/>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86" name="テキスト ボックス 785"/>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40030</xdr:rowOff>
    </xdr:from>
    <xdr:to>
      <xdr:col>102</xdr:col>
      <xdr:colOff>114300</xdr:colOff>
      <xdr:row>59</xdr:row>
      <xdr:rowOff>41593</xdr:rowOff>
    </xdr:to>
    <xdr:cxnSp macro="">
      <xdr:nvCxnSpPr>
        <xdr:cNvPr id="787" name="直線コネクタ 786"/>
        <xdr:cNvCxnSpPr/>
      </xdr:nvCxnSpPr>
      <xdr:spPr>
        <a:xfrm>
          <a:off x="18656300" y="1015558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88" name="フローチャート: 判断 787"/>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89" name="テキスト ボックス 788"/>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0" name="フローチャート: 判断 78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1" name="テキスト ボックス 79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7" name="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799" name="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0" name="テキスト ボックス 79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163081</xdr:rowOff>
    </xdr:from>
    <xdr:to>
      <xdr:col>107</xdr:col>
      <xdr:colOff>101600</xdr:colOff>
      <xdr:row>59</xdr:row>
      <xdr:rowOff>93231</xdr:rowOff>
    </xdr:to>
    <xdr:sp macro="" textlink="">
      <xdr:nvSpPr>
        <xdr:cNvPr id="801" name="楕円 800"/>
        <xdr:cNvSpPr/>
      </xdr:nvSpPr>
      <xdr:spPr>
        <a:xfrm>
          <a:off x="20383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84358</xdr:rowOff>
    </xdr:from>
    <xdr:ext cx="313932" cy="259045"/>
    <xdr:sp macro="" textlink="">
      <xdr:nvSpPr>
        <xdr:cNvPr id="802" name="テキスト ボックス 801"/>
        <xdr:cNvSpPr txBox="1"/>
      </xdr:nvSpPr>
      <xdr:spPr>
        <a:xfrm>
          <a:off x="20277333" y="10199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162243</xdr:rowOff>
    </xdr:from>
    <xdr:to>
      <xdr:col>102</xdr:col>
      <xdr:colOff>165100</xdr:colOff>
      <xdr:row>59</xdr:row>
      <xdr:rowOff>92393</xdr:rowOff>
    </xdr:to>
    <xdr:sp macro="" textlink="">
      <xdr:nvSpPr>
        <xdr:cNvPr id="803" name="楕円 802"/>
        <xdr:cNvSpPr/>
      </xdr:nvSpPr>
      <xdr:spPr>
        <a:xfrm>
          <a:off x="194945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83520</xdr:rowOff>
    </xdr:from>
    <xdr:ext cx="313932" cy="259045"/>
    <xdr:sp macro="" textlink="">
      <xdr:nvSpPr>
        <xdr:cNvPr id="804" name="テキスト ボックス 803"/>
        <xdr:cNvSpPr txBox="1"/>
      </xdr:nvSpPr>
      <xdr:spPr>
        <a:xfrm>
          <a:off x="19388333" y="10199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160680</xdr:rowOff>
    </xdr:from>
    <xdr:to>
      <xdr:col>98</xdr:col>
      <xdr:colOff>38100</xdr:colOff>
      <xdr:row>59</xdr:row>
      <xdr:rowOff>90830</xdr:rowOff>
    </xdr:to>
    <xdr:sp macro="" textlink="">
      <xdr:nvSpPr>
        <xdr:cNvPr id="805" name="楕円 804"/>
        <xdr:cNvSpPr/>
      </xdr:nvSpPr>
      <xdr:spPr>
        <a:xfrm>
          <a:off x="18605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81957</xdr:rowOff>
    </xdr:from>
    <xdr:ext cx="378565" cy="259045"/>
    <xdr:sp macro="" textlink="">
      <xdr:nvSpPr>
        <xdr:cNvPr id="806" name="テキスト ボックス 805"/>
        <xdr:cNvSpPr txBox="1"/>
      </xdr:nvSpPr>
      <xdr:spPr>
        <a:xfrm>
          <a:off x="18467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2" name="直線コネクタ 831"/>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3"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4" name="直線コネクタ 833"/>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5"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36" name="直線コネクタ 835"/>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68028</xdr:rowOff>
    </xdr:from>
    <xdr:to>
      <xdr:col>116</xdr:col>
      <xdr:colOff>63500</xdr:colOff>
      <xdr:row>75</xdr:row>
      <xdr:rowOff>115295</xdr:rowOff>
    </xdr:to>
    <xdr:cxnSp macro="">
      <xdr:nvCxnSpPr>
        <xdr:cNvPr id="837" name="直線コネクタ 836"/>
        <xdr:cNvCxnSpPr/>
      </xdr:nvCxnSpPr>
      <xdr:spPr>
        <a:xfrm>
          <a:off x="21323300" y="12926778"/>
          <a:ext cx="838200" cy="4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38" name="繰出金平均値テキスト"/>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39" name="フローチャート: 判断 838"/>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68028</xdr:rowOff>
    </xdr:from>
    <xdr:to>
      <xdr:col>111</xdr:col>
      <xdr:colOff>177800</xdr:colOff>
      <xdr:row>75</xdr:row>
      <xdr:rowOff>74886</xdr:rowOff>
    </xdr:to>
    <xdr:cxnSp macro="">
      <xdr:nvCxnSpPr>
        <xdr:cNvPr id="840" name="直線コネクタ 839"/>
        <xdr:cNvCxnSpPr/>
      </xdr:nvCxnSpPr>
      <xdr:spPr>
        <a:xfrm flipV="1">
          <a:off x="20434300" y="129267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1" name="フローチャート: 判断 840"/>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2" name="テキスト ボックス 841"/>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74886</xdr:rowOff>
    </xdr:from>
    <xdr:to>
      <xdr:col>107</xdr:col>
      <xdr:colOff>50800</xdr:colOff>
      <xdr:row>75</xdr:row>
      <xdr:rowOff>96897</xdr:rowOff>
    </xdr:to>
    <xdr:cxnSp macro="">
      <xdr:nvCxnSpPr>
        <xdr:cNvPr id="843" name="直線コネクタ 842"/>
        <xdr:cNvCxnSpPr/>
      </xdr:nvCxnSpPr>
      <xdr:spPr>
        <a:xfrm flipV="1">
          <a:off x="19545300" y="12933636"/>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4" name="フローチャート: 判断 843"/>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5" name="テキスト ボックス 844"/>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96897</xdr:rowOff>
    </xdr:from>
    <xdr:to>
      <xdr:col>102</xdr:col>
      <xdr:colOff>114300</xdr:colOff>
      <xdr:row>75</xdr:row>
      <xdr:rowOff>132711</xdr:rowOff>
    </xdr:to>
    <xdr:cxnSp macro="">
      <xdr:nvCxnSpPr>
        <xdr:cNvPr id="846" name="直線コネクタ 845"/>
        <xdr:cNvCxnSpPr/>
      </xdr:nvCxnSpPr>
      <xdr:spPr>
        <a:xfrm flipV="1">
          <a:off x="18656300" y="1295564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47" name="フローチャート: 判断 846"/>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48" name="テキスト ボックス 847"/>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49" name="フローチャート: 判断 848"/>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0" name="テキスト ボックス 849"/>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64495</xdr:rowOff>
    </xdr:from>
    <xdr:to>
      <xdr:col>116</xdr:col>
      <xdr:colOff>114300</xdr:colOff>
      <xdr:row>75</xdr:row>
      <xdr:rowOff>166095</xdr:rowOff>
    </xdr:to>
    <xdr:sp macro="" textlink="">
      <xdr:nvSpPr>
        <xdr:cNvPr id="856" name="楕円 855"/>
        <xdr:cNvSpPr/>
      </xdr:nvSpPr>
      <xdr:spPr>
        <a:xfrm>
          <a:off x="22110700" y="129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87372</xdr:rowOff>
    </xdr:from>
    <xdr:ext cx="534377" cy="259045"/>
    <xdr:sp macro="" textlink="">
      <xdr:nvSpPr>
        <xdr:cNvPr id="857" name="繰出金該当値テキスト"/>
        <xdr:cNvSpPr txBox="1"/>
      </xdr:nvSpPr>
      <xdr:spPr>
        <a:xfrm>
          <a:off x="22212300" y="127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17228</xdr:rowOff>
    </xdr:from>
    <xdr:to>
      <xdr:col>112</xdr:col>
      <xdr:colOff>38100</xdr:colOff>
      <xdr:row>75</xdr:row>
      <xdr:rowOff>118828</xdr:rowOff>
    </xdr:to>
    <xdr:sp macro="" textlink="">
      <xdr:nvSpPr>
        <xdr:cNvPr id="858" name="楕円 857"/>
        <xdr:cNvSpPr/>
      </xdr:nvSpPr>
      <xdr:spPr>
        <a:xfrm>
          <a:off x="21272500" y="128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135355</xdr:rowOff>
    </xdr:from>
    <xdr:ext cx="534377" cy="259045"/>
    <xdr:sp macro="" textlink="">
      <xdr:nvSpPr>
        <xdr:cNvPr id="859" name="テキスト ボックス 858"/>
        <xdr:cNvSpPr txBox="1"/>
      </xdr:nvSpPr>
      <xdr:spPr>
        <a:xfrm>
          <a:off x="21056111" y="1265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24086</xdr:rowOff>
    </xdr:from>
    <xdr:to>
      <xdr:col>107</xdr:col>
      <xdr:colOff>101600</xdr:colOff>
      <xdr:row>75</xdr:row>
      <xdr:rowOff>125686</xdr:rowOff>
    </xdr:to>
    <xdr:sp macro="" textlink="">
      <xdr:nvSpPr>
        <xdr:cNvPr id="860" name="楕円 859"/>
        <xdr:cNvSpPr/>
      </xdr:nvSpPr>
      <xdr:spPr>
        <a:xfrm>
          <a:off x="20383500" y="128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142213</xdr:rowOff>
    </xdr:from>
    <xdr:ext cx="534377" cy="259045"/>
    <xdr:sp macro="" textlink="">
      <xdr:nvSpPr>
        <xdr:cNvPr id="861" name="テキスト ボックス 860"/>
        <xdr:cNvSpPr txBox="1"/>
      </xdr:nvSpPr>
      <xdr:spPr>
        <a:xfrm>
          <a:off x="20167111" y="1265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46097</xdr:rowOff>
    </xdr:from>
    <xdr:to>
      <xdr:col>102</xdr:col>
      <xdr:colOff>165100</xdr:colOff>
      <xdr:row>75</xdr:row>
      <xdr:rowOff>147696</xdr:rowOff>
    </xdr:to>
    <xdr:sp macro="" textlink="">
      <xdr:nvSpPr>
        <xdr:cNvPr id="862" name="楕円 861"/>
        <xdr:cNvSpPr/>
      </xdr:nvSpPr>
      <xdr:spPr>
        <a:xfrm>
          <a:off x="19494500" y="129048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164224</xdr:rowOff>
    </xdr:from>
    <xdr:ext cx="534377" cy="259045"/>
    <xdr:sp macro="" textlink="">
      <xdr:nvSpPr>
        <xdr:cNvPr id="863" name="テキスト ボックス 862"/>
        <xdr:cNvSpPr txBox="1"/>
      </xdr:nvSpPr>
      <xdr:spPr>
        <a:xfrm>
          <a:off x="19278111" y="126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81911</xdr:rowOff>
    </xdr:from>
    <xdr:to>
      <xdr:col>98</xdr:col>
      <xdr:colOff>38100</xdr:colOff>
      <xdr:row>76</xdr:row>
      <xdr:rowOff>12061</xdr:rowOff>
    </xdr:to>
    <xdr:sp macro="" textlink="">
      <xdr:nvSpPr>
        <xdr:cNvPr id="864" name="楕円 863"/>
        <xdr:cNvSpPr/>
      </xdr:nvSpPr>
      <xdr:spPr>
        <a:xfrm>
          <a:off x="18605500" y="129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28588</xdr:rowOff>
    </xdr:from>
    <xdr:ext cx="534377" cy="259045"/>
    <xdr:sp macro="" textlink="">
      <xdr:nvSpPr>
        <xdr:cNvPr id="865" name="テキスト ボックス 864"/>
        <xdr:cNvSpPr txBox="1"/>
      </xdr:nvSpPr>
      <xdr:spPr>
        <a:xfrm>
          <a:off x="18389111" y="127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４，３９１円増加している。現在、職員の平均年齢が低いことから、今後１０年程度は年齢上昇による人件費の上昇が見込まれ、また定年が段階的に延長されることもあり、長期的な定員管理が必要である。また、公立保育所の民営化や事業費支弁の人件費についても適正化を図っていく必要がある。◆扶助費については、高齢化の影響から上昇傾向にある。今後１０年程度はこの傾向が続くと予想される。なお、令和３～５年度はコロナや物価高騰対策関連の給付金事業の影響により、特に高水準となっている。◆本町の特徴として、投資的経費の抑制と計画的な繰上償還の実施の経緯から、普通建設事業及び公債費が低く抑えられ、その分、人件費、扶助費及び維持補修費が高いという傾向が認められてきた。しかしながらその間、施設の老朽化が進んだため、近年では普通建設事業費が増加傾向となっている。令和２年度における同経費の急上昇は、学校再編事業に伴う義務教育学校建設の影響であるが、その後も公共施設等の長寿命化のため、従来の水準を上回る状況が続く。◆公債費については、比較的良好な状況であるものの、急激な上昇は不可避であることから、さらなる行財政改革の断行も検討しながら、中長期的な視点に立って、基金及び地方債の計画的運用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福岡県香春町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10,166
10,116
44.50
7,983,424
7,536,957
417,177
3,527,531
7,045,492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97980</xdr:rowOff>
    </xdr:from>
    <xdr:to>
      <xdr:col>24</xdr:col>
      <xdr:colOff>63500</xdr:colOff>
      <xdr:row>34</xdr:row>
      <xdr:rowOff>119697</xdr:rowOff>
    </xdr:to>
    <xdr:cxnSp macro="">
      <xdr:nvCxnSpPr>
        <xdr:cNvPr id="61" name="直線コネクタ 60"/>
        <xdr:cNvCxnSpPr/>
      </xdr:nvCxnSpPr>
      <xdr:spPr>
        <a:xfrm flipV="1">
          <a:off x="3797300" y="592728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119697</xdr:rowOff>
    </xdr:from>
    <xdr:to>
      <xdr:col>19</xdr:col>
      <xdr:colOff>177800</xdr:colOff>
      <xdr:row>35</xdr:row>
      <xdr:rowOff>1778</xdr:rowOff>
    </xdr:to>
    <xdr:cxnSp macro="">
      <xdr:nvCxnSpPr>
        <xdr:cNvPr id="64" name="直線コネクタ 63"/>
        <xdr:cNvCxnSpPr/>
      </xdr:nvCxnSpPr>
      <xdr:spPr>
        <a:xfrm flipV="1">
          <a:off x="2908300" y="5948997"/>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156083</xdr:rowOff>
    </xdr:from>
    <xdr:to>
      <xdr:col>15</xdr:col>
      <xdr:colOff>50800</xdr:colOff>
      <xdr:row>35</xdr:row>
      <xdr:rowOff>1778</xdr:rowOff>
    </xdr:to>
    <xdr:cxnSp macro="">
      <xdr:nvCxnSpPr>
        <xdr:cNvPr id="67" name="直線コネクタ 66"/>
        <xdr:cNvCxnSpPr/>
      </xdr:nvCxnSpPr>
      <xdr:spPr>
        <a:xfrm>
          <a:off x="2019300" y="598538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55309</xdr:rowOff>
    </xdr:from>
    <xdr:to>
      <xdr:col>10</xdr:col>
      <xdr:colOff>114300</xdr:colOff>
      <xdr:row>34</xdr:row>
      <xdr:rowOff>156083</xdr:rowOff>
    </xdr:to>
    <xdr:cxnSp macro="">
      <xdr:nvCxnSpPr>
        <xdr:cNvPr id="70" name="直線コネクタ 69"/>
        <xdr:cNvCxnSpPr/>
      </xdr:nvCxnSpPr>
      <xdr:spPr>
        <a:xfrm>
          <a:off x="1130300" y="5713159"/>
          <a:ext cx="889000" cy="27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47180</xdr:rowOff>
    </xdr:from>
    <xdr:to>
      <xdr:col>24</xdr:col>
      <xdr:colOff>114300</xdr:colOff>
      <xdr:row>34</xdr:row>
      <xdr:rowOff>148780</xdr:rowOff>
    </xdr:to>
    <xdr:sp macro="" textlink="">
      <xdr:nvSpPr>
        <xdr:cNvPr id="80" name="楕円 79"/>
        <xdr:cNvSpPr/>
      </xdr:nvSpPr>
      <xdr:spPr>
        <a:xfrm>
          <a:off x="4584700" y="5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70057</xdr:rowOff>
    </xdr:from>
    <xdr:ext cx="469744" cy="259045"/>
    <xdr:sp macro="" textlink="">
      <xdr:nvSpPr>
        <xdr:cNvPr id="81" name="議会費該当値テキスト"/>
        <xdr:cNvSpPr txBox="1"/>
      </xdr:nvSpPr>
      <xdr:spPr>
        <a:xfrm>
          <a:off x="4686300" y="572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68897</xdr:rowOff>
    </xdr:from>
    <xdr:to>
      <xdr:col>20</xdr:col>
      <xdr:colOff>38100</xdr:colOff>
      <xdr:row>34</xdr:row>
      <xdr:rowOff>170497</xdr:rowOff>
    </xdr:to>
    <xdr:sp macro="" textlink="">
      <xdr:nvSpPr>
        <xdr:cNvPr id="82" name="楕円 81"/>
        <xdr:cNvSpPr/>
      </xdr:nvSpPr>
      <xdr:spPr>
        <a:xfrm>
          <a:off x="3746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15574</xdr:rowOff>
    </xdr:from>
    <xdr:ext cx="469744" cy="259045"/>
    <xdr:sp macro="" textlink="">
      <xdr:nvSpPr>
        <xdr:cNvPr id="83" name="テキスト ボックス 82"/>
        <xdr:cNvSpPr txBox="1"/>
      </xdr:nvSpPr>
      <xdr:spPr>
        <a:xfrm>
          <a:off x="3562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122428</xdr:rowOff>
    </xdr:from>
    <xdr:to>
      <xdr:col>15</xdr:col>
      <xdr:colOff>101600</xdr:colOff>
      <xdr:row>35</xdr:row>
      <xdr:rowOff>52578</xdr:rowOff>
    </xdr:to>
    <xdr:sp macro="" textlink="">
      <xdr:nvSpPr>
        <xdr:cNvPr id="84" name="楕円 83"/>
        <xdr:cNvSpPr/>
      </xdr:nvSpPr>
      <xdr:spPr>
        <a:xfrm>
          <a:off x="2857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69105</xdr:rowOff>
    </xdr:from>
    <xdr:ext cx="469744" cy="259045"/>
    <xdr:sp macro="" textlink="">
      <xdr:nvSpPr>
        <xdr:cNvPr id="85" name="テキスト ボックス 84"/>
        <xdr:cNvSpPr txBox="1"/>
      </xdr:nvSpPr>
      <xdr:spPr>
        <a:xfrm>
          <a:off x="2673428"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105283</xdr:rowOff>
    </xdr:from>
    <xdr:to>
      <xdr:col>10</xdr:col>
      <xdr:colOff>165100</xdr:colOff>
      <xdr:row>35</xdr:row>
      <xdr:rowOff>35433</xdr:rowOff>
    </xdr:to>
    <xdr:sp macro="" textlink="">
      <xdr:nvSpPr>
        <xdr:cNvPr id="86" name="楕円 85"/>
        <xdr:cNvSpPr/>
      </xdr:nvSpPr>
      <xdr:spPr>
        <a:xfrm>
          <a:off x="1968500" y="59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51960</xdr:rowOff>
    </xdr:from>
    <xdr:ext cx="469744" cy="259045"/>
    <xdr:sp macro="" textlink="">
      <xdr:nvSpPr>
        <xdr:cNvPr id="87" name="テキスト ボックス 86"/>
        <xdr:cNvSpPr txBox="1"/>
      </xdr:nvSpPr>
      <xdr:spPr>
        <a:xfrm>
          <a:off x="1784428" y="570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4509</xdr:rowOff>
    </xdr:from>
    <xdr:to>
      <xdr:col>6</xdr:col>
      <xdr:colOff>38100</xdr:colOff>
      <xdr:row>33</xdr:row>
      <xdr:rowOff>106109</xdr:rowOff>
    </xdr:to>
    <xdr:sp macro="" textlink="">
      <xdr:nvSpPr>
        <xdr:cNvPr id="88" name="楕円 87"/>
        <xdr:cNvSpPr/>
      </xdr:nvSpPr>
      <xdr:spPr>
        <a:xfrm>
          <a:off x="10795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122636</xdr:rowOff>
    </xdr:from>
    <xdr:ext cx="469744" cy="259045"/>
    <xdr:sp macro="" textlink="">
      <xdr:nvSpPr>
        <xdr:cNvPr id="89" name="テキスト ボックス 88"/>
        <xdr:cNvSpPr txBox="1"/>
      </xdr:nvSpPr>
      <xdr:spPr>
        <a:xfrm>
          <a:off x="895428" y="543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153905</xdr:rowOff>
    </xdr:from>
    <xdr:to>
      <xdr:col>24</xdr:col>
      <xdr:colOff>63500</xdr:colOff>
      <xdr:row>57</xdr:row>
      <xdr:rowOff>17342</xdr:rowOff>
    </xdr:to>
    <xdr:cxnSp macro="">
      <xdr:nvCxnSpPr>
        <xdr:cNvPr id="116" name="直線コネクタ 115"/>
        <xdr:cNvCxnSpPr/>
      </xdr:nvCxnSpPr>
      <xdr:spPr>
        <a:xfrm flipV="1">
          <a:off x="3797300" y="9755105"/>
          <a:ext cx="838200" cy="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6143</xdr:rowOff>
    </xdr:from>
    <xdr:to>
      <xdr:col>19</xdr:col>
      <xdr:colOff>177800</xdr:colOff>
      <xdr:row>57</xdr:row>
      <xdr:rowOff>17342</xdr:rowOff>
    </xdr:to>
    <xdr:cxnSp macro="">
      <xdr:nvCxnSpPr>
        <xdr:cNvPr id="119" name="直線コネクタ 118"/>
        <xdr:cNvCxnSpPr/>
      </xdr:nvCxnSpPr>
      <xdr:spPr>
        <a:xfrm>
          <a:off x="2908300" y="9778793"/>
          <a:ext cx="889000" cy="1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79525</xdr:rowOff>
    </xdr:from>
    <xdr:to>
      <xdr:col>15</xdr:col>
      <xdr:colOff>50800</xdr:colOff>
      <xdr:row>57</xdr:row>
      <xdr:rowOff>6143</xdr:rowOff>
    </xdr:to>
    <xdr:cxnSp macro="">
      <xdr:nvCxnSpPr>
        <xdr:cNvPr id="122" name="直線コネクタ 121"/>
        <xdr:cNvCxnSpPr/>
      </xdr:nvCxnSpPr>
      <xdr:spPr>
        <a:xfrm>
          <a:off x="2019300" y="9680725"/>
          <a:ext cx="889000" cy="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79525</xdr:rowOff>
    </xdr:from>
    <xdr:to>
      <xdr:col>10</xdr:col>
      <xdr:colOff>114300</xdr:colOff>
      <xdr:row>57</xdr:row>
      <xdr:rowOff>161481</xdr:rowOff>
    </xdr:to>
    <xdr:cxnSp macro="">
      <xdr:nvCxnSpPr>
        <xdr:cNvPr id="125" name="直線コネクタ 124"/>
        <xdr:cNvCxnSpPr/>
      </xdr:nvCxnSpPr>
      <xdr:spPr>
        <a:xfrm flipV="1">
          <a:off x="1130300" y="9680725"/>
          <a:ext cx="889000" cy="2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103105</xdr:rowOff>
    </xdr:from>
    <xdr:to>
      <xdr:col>24</xdr:col>
      <xdr:colOff>114300</xdr:colOff>
      <xdr:row>57</xdr:row>
      <xdr:rowOff>33255</xdr:rowOff>
    </xdr:to>
    <xdr:sp macro="" textlink="">
      <xdr:nvSpPr>
        <xdr:cNvPr id="135" name="楕円 134"/>
        <xdr:cNvSpPr/>
      </xdr:nvSpPr>
      <xdr:spPr>
        <a:xfrm>
          <a:off x="4584700" y="97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125982</xdr:rowOff>
    </xdr:from>
    <xdr:ext cx="599010" cy="259045"/>
    <xdr:sp macro="" textlink="">
      <xdr:nvSpPr>
        <xdr:cNvPr id="136" name="総務費該当値テキスト"/>
        <xdr:cNvSpPr txBox="1"/>
      </xdr:nvSpPr>
      <xdr:spPr>
        <a:xfrm>
          <a:off x="4686300" y="955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137992</xdr:rowOff>
    </xdr:from>
    <xdr:to>
      <xdr:col>20</xdr:col>
      <xdr:colOff>38100</xdr:colOff>
      <xdr:row>57</xdr:row>
      <xdr:rowOff>68142</xdr:rowOff>
    </xdr:to>
    <xdr:sp macro="" textlink="">
      <xdr:nvSpPr>
        <xdr:cNvPr id="137" name="楕円 136"/>
        <xdr:cNvSpPr/>
      </xdr:nvSpPr>
      <xdr:spPr>
        <a:xfrm>
          <a:off x="3746500" y="97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59269</xdr:rowOff>
    </xdr:from>
    <xdr:ext cx="599010" cy="259045"/>
    <xdr:sp macro="" textlink="">
      <xdr:nvSpPr>
        <xdr:cNvPr id="138" name="テキスト ボックス 137"/>
        <xdr:cNvSpPr txBox="1"/>
      </xdr:nvSpPr>
      <xdr:spPr>
        <a:xfrm>
          <a:off x="3497795" y="983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126793</xdr:rowOff>
    </xdr:from>
    <xdr:to>
      <xdr:col>15</xdr:col>
      <xdr:colOff>101600</xdr:colOff>
      <xdr:row>57</xdr:row>
      <xdr:rowOff>56943</xdr:rowOff>
    </xdr:to>
    <xdr:sp macro="" textlink="">
      <xdr:nvSpPr>
        <xdr:cNvPr id="139" name="楕円 138"/>
        <xdr:cNvSpPr/>
      </xdr:nvSpPr>
      <xdr:spPr>
        <a:xfrm>
          <a:off x="2857500" y="972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48070</xdr:rowOff>
    </xdr:from>
    <xdr:ext cx="599010" cy="259045"/>
    <xdr:sp macro="" textlink="">
      <xdr:nvSpPr>
        <xdr:cNvPr id="140" name="テキスト ボックス 139"/>
        <xdr:cNvSpPr txBox="1"/>
      </xdr:nvSpPr>
      <xdr:spPr>
        <a:xfrm>
          <a:off x="2608795" y="98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28725</xdr:rowOff>
    </xdr:from>
    <xdr:to>
      <xdr:col>10</xdr:col>
      <xdr:colOff>165100</xdr:colOff>
      <xdr:row>56</xdr:row>
      <xdr:rowOff>130325</xdr:rowOff>
    </xdr:to>
    <xdr:sp macro="" textlink="">
      <xdr:nvSpPr>
        <xdr:cNvPr id="141" name="楕円 140"/>
        <xdr:cNvSpPr/>
      </xdr:nvSpPr>
      <xdr:spPr>
        <a:xfrm>
          <a:off x="1968500" y="962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121452</xdr:rowOff>
    </xdr:from>
    <xdr:ext cx="599010" cy="259045"/>
    <xdr:sp macro="" textlink="">
      <xdr:nvSpPr>
        <xdr:cNvPr id="142" name="テキスト ボックス 141"/>
        <xdr:cNvSpPr txBox="1"/>
      </xdr:nvSpPr>
      <xdr:spPr>
        <a:xfrm>
          <a:off x="1719795" y="97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110681</xdr:rowOff>
    </xdr:from>
    <xdr:to>
      <xdr:col>6</xdr:col>
      <xdr:colOff>38100</xdr:colOff>
      <xdr:row>58</xdr:row>
      <xdr:rowOff>40831</xdr:rowOff>
    </xdr:to>
    <xdr:sp macro="" textlink="">
      <xdr:nvSpPr>
        <xdr:cNvPr id="143" name="楕円 142"/>
        <xdr:cNvSpPr/>
      </xdr:nvSpPr>
      <xdr:spPr>
        <a:xfrm>
          <a:off x="1079500" y="98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31958</xdr:rowOff>
    </xdr:from>
    <xdr:ext cx="534377" cy="259045"/>
    <xdr:sp macro="" textlink="">
      <xdr:nvSpPr>
        <xdr:cNvPr id="144" name="テキスト ボックス 143"/>
        <xdr:cNvSpPr txBox="1"/>
      </xdr:nvSpPr>
      <xdr:spPr>
        <a:xfrm>
          <a:off x="863111" y="99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153384</xdr:rowOff>
    </xdr:from>
    <xdr:to>
      <xdr:col>24</xdr:col>
      <xdr:colOff>63500</xdr:colOff>
      <xdr:row>75</xdr:row>
      <xdr:rowOff>53856</xdr:rowOff>
    </xdr:to>
    <xdr:cxnSp macro="">
      <xdr:nvCxnSpPr>
        <xdr:cNvPr id="172" name="直線コネクタ 171"/>
        <xdr:cNvCxnSpPr/>
      </xdr:nvCxnSpPr>
      <xdr:spPr>
        <a:xfrm flipV="1">
          <a:off x="3797300" y="12840684"/>
          <a:ext cx="838200" cy="7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43368</xdr:rowOff>
    </xdr:from>
    <xdr:to>
      <xdr:col>19</xdr:col>
      <xdr:colOff>177800</xdr:colOff>
      <xdr:row>75</xdr:row>
      <xdr:rowOff>53856</xdr:rowOff>
    </xdr:to>
    <xdr:cxnSp macro="">
      <xdr:nvCxnSpPr>
        <xdr:cNvPr id="175" name="直線コネクタ 174"/>
        <xdr:cNvCxnSpPr/>
      </xdr:nvCxnSpPr>
      <xdr:spPr>
        <a:xfrm>
          <a:off x="2908300" y="12902118"/>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43368</xdr:rowOff>
    </xdr:from>
    <xdr:to>
      <xdr:col>15</xdr:col>
      <xdr:colOff>50800</xdr:colOff>
      <xdr:row>75</xdr:row>
      <xdr:rowOff>132229</xdr:rowOff>
    </xdr:to>
    <xdr:cxnSp macro="">
      <xdr:nvCxnSpPr>
        <xdr:cNvPr id="178" name="直線コネクタ 177"/>
        <xdr:cNvCxnSpPr/>
      </xdr:nvCxnSpPr>
      <xdr:spPr>
        <a:xfrm flipV="1">
          <a:off x="2019300" y="12902118"/>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132229</xdr:rowOff>
    </xdr:from>
    <xdr:to>
      <xdr:col>10</xdr:col>
      <xdr:colOff>114300</xdr:colOff>
      <xdr:row>76</xdr:row>
      <xdr:rowOff>62877</xdr:rowOff>
    </xdr:to>
    <xdr:cxnSp macro="">
      <xdr:nvCxnSpPr>
        <xdr:cNvPr id="181" name="直線コネクタ 180"/>
        <xdr:cNvCxnSpPr/>
      </xdr:nvCxnSpPr>
      <xdr:spPr>
        <a:xfrm flipV="1">
          <a:off x="1130300" y="12990979"/>
          <a:ext cx="889000" cy="10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102584</xdr:rowOff>
    </xdr:from>
    <xdr:to>
      <xdr:col>24</xdr:col>
      <xdr:colOff>114300</xdr:colOff>
      <xdr:row>75</xdr:row>
      <xdr:rowOff>32734</xdr:rowOff>
    </xdr:to>
    <xdr:sp macro="" textlink="">
      <xdr:nvSpPr>
        <xdr:cNvPr id="191" name="楕円 190"/>
        <xdr:cNvSpPr/>
      </xdr:nvSpPr>
      <xdr:spPr>
        <a:xfrm>
          <a:off x="4584700" y="127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125461</xdr:rowOff>
    </xdr:from>
    <xdr:ext cx="599010" cy="259045"/>
    <xdr:sp macro="" textlink="">
      <xdr:nvSpPr>
        <xdr:cNvPr id="192" name="民生費該当値テキスト"/>
        <xdr:cNvSpPr txBox="1"/>
      </xdr:nvSpPr>
      <xdr:spPr>
        <a:xfrm>
          <a:off x="4686300" y="1264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3056</xdr:rowOff>
    </xdr:from>
    <xdr:to>
      <xdr:col>20</xdr:col>
      <xdr:colOff>38100</xdr:colOff>
      <xdr:row>75</xdr:row>
      <xdr:rowOff>104656</xdr:rowOff>
    </xdr:to>
    <xdr:sp macro="" textlink="">
      <xdr:nvSpPr>
        <xdr:cNvPr id="193" name="楕円 192"/>
        <xdr:cNvSpPr/>
      </xdr:nvSpPr>
      <xdr:spPr>
        <a:xfrm>
          <a:off x="3746500" y="128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121183</xdr:rowOff>
    </xdr:from>
    <xdr:ext cx="599010" cy="259045"/>
    <xdr:sp macro="" textlink="">
      <xdr:nvSpPr>
        <xdr:cNvPr id="194" name="テキスト ボックス 193"/>
        <xdr:cNvSpPr txBox="1"/>
      </xdr:nvSpPr>
      <xdr:spPr>
        <a:xfrm>
          <a:off x="3497795" y="1263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164018</xdr:rowOff>
    </xdr:from>
    <xdr:to>
      <xdr:col>15</xdr:col>
      <xdr:colOff>101600</xdr:colOff>
      <xdr:row>75</xdr:row>
      <xdr:rowOff>94168</xdr:rowOff>
    </xdr:to>
    <xdr:sp macro="" textlink="">
      <xdr:nvSpPr>
        <xdr:cNvPr id="195" name="楕円 194"/>
        <xdr:cNvSpPr/>
      </xdr:nvSpPr>
      <xdr:spPr>
        <a:xfrm>
          <a:off x="2857500" y="128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110695</xdr:rowOff>
    </xdr:from>
    <xdr:ext cx="599010" cy="259045"/>
    <xdr:sp macro="" textlink="">
      <xdr:nvSpPr>
        <xdr:cNvPr id="196" name="テキスト ボックス 195"/>
        <xdr:cNvSpPr txBox="1"/>
      </xdr:nvSpPr>
      <xdr:spPr>
        <a:xfrm>
          <a:off x="2608795" y="1262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81429</xdr:rowOff>
    </xdr:from>
    <xdr:to>
      <xdr:col>10</xdr:col>
      <xdr:colOff>165100</xdr:colOff>
      <xdr:row>76</xdr:row>
      <xdr:rowOff>11579</xdr:rowOff>
    </xdr:to>
    <xdr:sp macro="" textlink="">
      <xdr:nvSpPr>
        <xdr:cNvPr id="197" name="楕円 196"/>
        <xdr:cNvSpPr/>
      </xdr:nvSpPr>
      <xdr:spPr>
        <a:xfrm>
          <a:off x="1968500" y="129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28106</xdr:rowOff>
    </xdr:from>
    <xdr:ext cx="599010" cy="259045"/>
    <xdr:sp macro="" textlink="">
      <xdr:nvSpPr>
        <xdr:cNvPr id="198" name="テキスト ボックス 197"/>
        <xdr:cNvSpPr txBox="1"/>
      </xdr:nvSpPr>
      <xdr:spPr>
        <a:xfrm>
          <a:off x="1719795" y="1271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12077</xdr:rowOff>
    </xdr:from>
    <xdr:to>
      <xdr:col>6</xdr:col>
      <xdr:colOff>38100</xdr:colOff>
      <xdr:row>76</xdr:row>
      <xdr:rowOff>113677</xdr:rowOff>
    </xdr:to>
    <xdr:sp macro="" textlink="">
      <xdr:nvSpPr>
        <xdr:cNvPr id="199" name="楕円 198"/>
        <xdr:cNvSpPr/>
      </xdr:nvSpPr>
      <xdr:spPr>
        <a:xfrm>
          <a:off x="1079500" y="130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130204</xdr:rowOff>
    </xdr:from>
    <xdr:ext cx="599010" cy="259045"/>
    <xdr:sp macro="" textlink="">
      <xdr:nvSpPr>
        <xdr:cNvPr id="200" name="テキスト ボックス 199"/>
        <xdr:cNvSpPr txBox="1"/>
      </xdr:nvSpPr>
      <xdr:spPr>
        <a:xfrm>
          <a:off x="830795" y="1281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156018</xdr:rowOff>
    </xdr:from>
    <xdr:to>
      <xdr:col>24</xdr:col>
      <xdr:colOff>63500</xdr:colOff>
      <xdr:row>98</xdr:row>
      <xdr:rowOff>60463</xdr:rowOff>
    </xdr:to>
    <xdr:cxnSp macro="">
      <xdr:nvCxnSpPr>
        <xdr:cNvPr id="232" name="直線コネクタ 231"/>
        <xdr:cNvCxnSpPr/>
      </xdr:nvCxnSpPr>
      <xdr:spPr>
        <a:xfrm flipV="1">
          <a:off x="3797300" y="16786668"/>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43078</xdr:rowOff>
    </xdr:from>
    <xdr:to>
      <xdr:col>19</xdr:col>
      <xdr:colOff>177800</xdr:colOff>
      <xdr:row>98</xdr:row>
      <xdr:rowOff>60463</xdr:rowOff>
    </xdr:to>
    <xdr:cxnSp macro="">
      <xdr:nvCxnSpPr>
        <xdr:cNvPr id="235" name="直線コネクタ 234"/>
        <xdr:cNvCxnSpPr/>
      </xdr:nvCxnSpPr>
      <xdr:spPr>
        <a:xfrm>
          <a:off x="2908300" y="16845178"/>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43078</xdr:rowOff>
    </xdr:from>
    <xdr:to>
      <xdr:col>15</xdr:col>
      <xdr:colOff>50800</xdr:colOff>
      <xdr:row>98</xdr:row>
      <xdr:rowOff>159676</xdr:rowOff>
    </xdr:to>
    <xdr:cxnSp macro="">
      <xdr:nvCxnSpPr>
        <xdr:cNvPr id="238" name="直線コネクタ 237"/>
        <xdr:cNvCxnSpPr/>
      </xdr:nvCxnSpPr>
      <xdr:spPr>
        <a:xfrm flipV="1">
          <a:off x="2019300" y="16845178"/>
          <a:ext cx="889000" cy="11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159676</xdr:rowOff>
    </xdr:from>
    <xdr:to>
      <xdr:col>10</xdr:col>
      <xdr:colOff>114300</xdr:colOff>
      <xdr:row>99</xdr:row>
      <xdr:rowOff>40357</xdr:rowOff>
    </xdr:to>
    <xdr:cxnSp macro="">
      <xdr:nvCxnSpPr>
        <xdr:cNvPr id="241" name="直線コネクタ 240"/>
        <xdr:cNvCxnSpPr/>
      </xdr:nvCxnSpPr>
      <xdr:spPr>
        <a:xfrm flipV="1">
          <a:off x="1130300" y="16961776"/>
          <a:ext cx="889000" cy="5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105218</xdr:rowOff>
    </xdr:from>
    <xdr:to>
      <xdr:col>24</xdr:col>
      <xdr:colOff>114300</xdr:colOff>
      <xdr:row>98</xdr:row>
      <xdr:rowOff>35368</xdr:rowOff>
    </xdr:to>
    <xdr:sp macro="" textlink="">
      <xdr:nvSpPr>
        <xdr:cNvPr id="251" name="楕円 250"/>
        <xdr:cNvSpPr/>
      </xdr:nvSpPr>
      <xdr:spPr>
        <a:xfrm>
          <a:off x="4584700" y="167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83645</xdr:rowOff>
    </xdr:from>
    <xdr:ext cx="534377" cy="259045"/>
    <xdr:sp macro="" textlink="">
      <xdr:nvSpPr>
        <xdr:cNvPr id="252" name="衛生費該当値テキスト"/>
        <xdr:cNvSpPr txBox="1"/>
      </xdr:nvSpPr>
      <xdr:spPr>
        <a:xfrm>
          <a:off x="4686300" y="167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9663</xdr:rowOff>
    </xdr:from>
    <xdr:to>
      <xdr:col>20</xdr:col>
      <xdr:colOff>38100</xdr:colOff>
      <xdr:row>98</xdr:row>
      <xdr:rowOff>111263</xdr:rowOff>
    </xdr:to>
    <xdr:sp macro="" textlink="">
      <xdr:nvSpPr>
        <xdr:cNvPr id="253" name="楕円 252"/>
        <xdr:cNvSpPr/>
      </xdr:nvSpPr>
      <xdr:spPr>
        <a:xfrm>
          <a:off x="3746500" y="168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102390</xdr:rowOff>
    </xdr:from>
    <xdr:ext cx="534377" cy="259045"/>
    <xdr:sp macro="" textlink="">
      <xdr:nvSpPr>
        <xdr:cNvPr id="254" name="テキスト ボックス 253"/>
        <xdr:cNvSpPr txBox="1"/>
      </xdr:nvSpPr>
      <xdr:spPr>
        <a:xfrm>
          <a:off x="3530111" y="1690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163728</xdr:rowOff>
    </xdr:from>
    <xdr:to>
      <xdr:col>15</xdr:col>
      <xdr:colOff>101600</xdr:colOff>
      <xdr:row>98</xdr:row>
      <xdr:rowOff>93878</xdr:rowOff>
    </xdr:to>
    <xdr:sp macro="" textlink="">
      <xdr:nvSpPr>
        <xdr:cNvPr id="255" name="楕円 254"/>
        <xdr:cNvSpPr/>
      </xdr:nvSpPr>
      <xdr:spPr>
        <a:xfrm>
          <a:off x="2857500" y="167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85005</xdr:rowOff>
    </xdr:from>
    <xdr:ext cx="534377" cy="259045"/>
    <xdr:sp macro="" textlink="">
      <xdr:nvSpPr>
        <xdr:cNvPr id="256" name="テキスト ボックス 255"/>
        <xdr:cNvSpPr txBox="1"/>
      </xdr:nvSpPr>
      <xdr:spPr>
        <a:xfrm>
          <a:off x="2641111" y="168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108876</xdr:rowOff>
    </xdr:from>
    <xdr:to>
      <xdr:col>10</xdr:col>
      <xdr:colOff>165100</xdr:colOff>
      <xdr:row>99</xdr:row>
      <xdr:rowOff>39026</xdr:rowOff>
    </xdr:to>
    <xdr:sp macro="" textlink="">
      <xdr:nvSpPr>
        <xdr:cNvPr id="257" name="楕円 256"/>
        <xdr:cNvSpPr/>
      </xdr:nvSpPr>
      <xdr:spPr>
        <a:xfrm>
          <a:off x="1968500" y="169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30153</xdr:rowOff>
    </xdr:from>
    <xdr:ext cx="534377" cy="259045"/>
    <xdr:sp macro="" textlink="">
      <xdr:nvSpPr>
        <xdr:cNvPr id="258" name="テキスト ボックス 257"/>
        <xdr:cNvSpPr txBox="1"/>
      </xdr:nvSpPr>
      <xdr:spPr>
        <a:xfrm>
          <a:off x="1752111" y="170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161007</xdr:rowOff>
    </xdr:from>
    <xdr:to>
      <xdr:col>6</xdr:col>
      <xdr:colOff>38100</xdr:colOff>
      <xdr:row>99</xdr:row>
      <xdr:rowOff>91157</xdr:rowOff>
    </xdr:to>
    <xdr:sp macro="" textlink="">
      <xdr:nvSpPr>
        <xdr:cNvPr id="259" name="楕円 258"/>
        <xdr:cNvSpPr/>
      </xdr:nvSpPr>
      <xdr:spPr>
        <a:xfrm>
          <a:off x="1079500" y="169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82284</xdr:rowOff>
    </xdr:from>
    <xdr:ext cx="534377" cy="259045"/>
    <xdr:sp macro="" textlink="">
      <xdr:nvSpPr>
        <xdr:cNvPr id="260" name="テキスト ボックス 259"/>
        <xdr:cNvSpPr txBox="1"/>
      </xdr:nvSpPr>
      <xdr:spPr>
        <a:xfrm>
          <a:off x="863111" y="170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171224</xdr:rowOff>
    </xdr:from>
    <xdr:to>
      <xdr:col>55</xdr:col>
      <xdr:colOff>0</xdr:colOff>
      <xdr:row>58</xdr:row>
      <xdr:rowOff>37988</xdr:rowOff>
    </xdr:to>
    <xdr:cxnSp macro="">
      <xdr:nvCxnSpPr>
        <xdr:cNvPr id="348" name="直線コネクタ 347"/>
        <xdr:cNvCxnSpPr/>
      </xdr:nvCxnSpPr>
      <xdr:spPr>
        <a:xfrm flipV="1">
          <a:off x="9639300" y="9943874"/>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120795</xdr:rowOff>
    </xdr:from>
    <xdr:to>
      <xdr:col>50</xdr:col>
      <xdr:colOff>114300</xdr:colOff>
      <xdr:row>58</xdr:row>
      <xdr:rowOff>37988</xdr:rowOff>
    </xdr:to>
    <xdr:cxnSp macro="">
      <xdr:nvCxnSpPr>
        <xdr:cNvPr id="351" name="直線コネクタ 350"/>
        <xdr:cNvCxnSpPr/>
      </xdr:nvCxnSpPr>
      <xdr:spPr>
        <a:xfrm>
          <a:off x="8750300" y="9893445"/>
          <a:ext cx="889000" cy="8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120795</xdr:rowOff>
    </xdr:from>
    <xdr:to>
      <xdr:col>45</xdr:col>
      <xdr:colOff>177800</xdr:colOff>
      <xdr:row>57</xdr:row>
      <xdr:rowOff>166881</xdr:rowOff>
    </xdr:to>
    <xdr:cxnSp macro="">
      <xdr:nvCxnSpPr>
        <xdr:cNvPr id="354" name="直線コネクタ 353"/>
        <xdr:cNvCxnSpPr/>
      </xdr:nvCxnSpPr>
      <xdr:spPr>
        <a:xfrm flipV="1">
          <a:off x="7861300" y="9893445"/>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166881</xdr:rowOff>
    </xdr:from>
    <xdr:to>
      <xdr:col>41</xdr:col>
      <xdr:colOff>50800</xdr:colOff>
      <xdr:row>58</xdr:row>
      <xdr:rowOff>53366</xdr:rowOff>
    </xdr:to>
    <xdr:cxnSp macro="">
      <xdr:nvCxnSpPr>
        <xdr:cNvPr id="357" name="直線コネクタ 356"/>
        <xdr:cNvCxnSpPr/>
      </xdr:nvCxnSpPr>
      <xdr:spPr>
        <a:xfrm flipV="1">
          <a:off x="6972300" y="9939531"/>
          <a:ext cx="8890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120424</xdr:rowOff>
    </xdr:from>
    <xdr:to>
      <xdr:col>55</xdr:col>
      <xdr:colOff>50800</xdr:colOff>
      <xdr:row>58</xdr:row>
      <xdr:rowOff>50574</xdr:rowOff>
    </xdr:to>
    <xdr:sp macro="" textlink="">
      <xdr:nvSpPr>
        <xdr:cNvPr id="367" name="楕円 366"/>
        <xdr:cNvSpPr/>
      </xdr:nvSpPr>
      <xdr:spPr>
        <a:xfrm>
          <a:off x="10426700" y="98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98851</xdr:rowOff>
    </xdr:from>
    <xdr:ext cx="534377" cy="259045"/>
    <xdr:sp macro="" textlink="">
      <xdr:nvSpPr>
        <xdr:cNvPr id="368" name="農林水産業費該当値テキスト"/>
        <xdr:cNvSpPr txBox="1"/>
      </xdr:nvSpPr>
      <xdr:spPr>
        <a:xfrm>
          <a:off x="10528300" y="98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158638</xdr:rowOff>
    </xdr:from>
    <xdr:to>
      <xdr:col>50</xdr:col>
      <xdr:colOff>165100</xdr:colOff>
      <xdr:row>58</xdr:row>
      <xdr:rowOff>88788</xdr:rowOff>
    </xdr:to>
    <xdr:sp macro="" textlink="">
      <xdr:nvSpPr>
        <xdr:cNvPr id="369" name="楕円 368"/>
        <xdr:cNvSpPr/>
      </xdr:nvSpPr>
      <xdr:spPr>
        <a:xfrm>
          <a:off x="9588500" y="99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79915</xdr:rowOff>
    </xdr:from>
    <xdr:ext cx="534377" cy="259045"/>
    <xdr:sp macro="" textlink="">
      <xdr:nvSpPr>
        <xdr:cNvPr id="370" name="テキスト ボックス 369"/>
        <xdr:cNvSpPr txBox="1"/>
      </xdr:nvSpPr>
      <xdr:spPr>
        <a:xfrm>
          <a:off x="9372111" y="100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69995</xdr:rowOff>
    </xdr:from>
    <xdr:to>
      <xdr:col>46</xdr:col>
      <xdr:colOff>38100</xdr:colOff>
      <xdr:row>58</xdr:row>
      <xdr:rowOff>145</xdr:rowOff>
    </xdr:to>
    <xdr:sp macro="" textlink="">
      <xdr:nvSpPr>
        <xdr:cNvPr id="371" name="楕円 370"/>
        <xdr:cNvSpPr/>
      </xdr:nvSpPr>
      <xdr:spPr>
        <a:xfrm>
          <a:off x="86995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16672</xdr:rowOff>
    </xdr:from>
    <xdr:ext cx="534377" cy="259045"/>
    <xdr:sp macro="" textlink="">
      <xdr:nvSpPr>
        <xdr:cNvPr id="372" name="テキスト ボックス 371"/>
        <xdr:cNvSpPr txBox="1"/>
      </xdr:nvSpPr>
      <xdr:spPr>
        <a:xfrm>
          <a:off x="8483111" y="961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116081</xdr:rowOff>
    </xdr:from>
    <xdr:to>
      <xdr:col>41</xdr:col>
      <xdr:colOff>101600</xdr:colOff>
      <xdr:row>58</xdr:row>
      <xdr:rowOff>46231</xdr:rowOff>
    </xdr:to>
    <xdr:sp macro="" textlink="">
      <xdr:nvSpPr>
        <xdr:cNvPr id="373" name="楕円 372"/>
        <xdr:cNvSpPr/>
      </xdr:nvSpPr>
      <xdr:spPr>
        <a:xfrm>
          <a:off x="7810500" y="98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37358</xdr:rowOff>
    </xdr:from>
    <xdr:ext cx="534377" cy="259045"/>
    <xdr:sp macro="" textlink="">
      <xdr:nvSpPr>
        <xdr:cNvPr id="374" name="テキスト ボックス 373"/>
        <xdr:cNvSpPr txBox="1"/>
      </xdr:nvSpPr>
      <xdr:spPr>
        <a:xfrm>
          <a:off x="7594111" y="998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2566</xdr:rowOff>
    </xdr:from>
    <xdr:to>
      <xdr:col>36</xdr:col>
      <xdr:colOff>165100</xdr:colOff>
      <xdr:row>58</xdr:row>
      <xdr:rowOff>104166</xdr:rowOff>
    </xdr:to>
    <xdr:sp macro="" textlink="">
      <xdr:nvSpPr>
        <xdr:cNvPr id="375" name="楕円 374"/>
        <xdr:cNvSpPr/>
      </xdr:nvSpPr>
      <xdr:spPr>
        <a:xfrm>
          <a:off x="6921500" y="9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95293</xdr:rowOff>
    </xdr:from>
    <xdr:ext cx="534377" cy="259045"/>
    <xdr:sp macro="" textlink="">
      <xdr:nvSpPr>
        <xdr:cNvPr id="376" name="テキスト ボックス 375"/>
        <xdr:cNvSpPr txBox="1"/>
      </xdr:nvSpPr>
      <xdr:spPr>
        <a:xfrm>
          <a:off x="6705111" y="100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110226</xdr:rowOff>
    </xdr:from>
    <xdr:to>
      <xdr:col>55</xdr:col>
      <xdr:colOff>0</xdr:colOff>
      <xdr:row>78</xdr:row>
      <xdr:rowOff>144394</xdr:rowOff>
    </xdr:to>
    <xdr:cxnSp macro="">
      <xdr:nvCxnSpPr>
        <xdr:cNvPr id="405" name="直線コネクタ 404"/>
        <xdr:cNvCxnSpPr/>
      </xdr:nvCxnSpPr>
      <xdr:spPr>
        <a:xfrm>
          <a:off x="9639300" y="13483326"/>
          <a:ext cx="838200" cy="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110226</xdr:rowOff>
    </xdr:from>
    <xdr:to>
      <xdr:col>50</xdr:col>
      <xdr:colOff>114300</xdr:colOff>
      <xdr:row>78</xdr:row>
      <xdr:rowOff>117639</xdr:rowOff>
    </xdr:to>
    <xdr:cxnSp macro="">
      <xdr:nvCxnSpPr>
        <xdr:cNvPr id="408" name="直線コネクタ 407"/>
        <xdr:cNvCxnSpPr/>
      </xdr:nvCxnSpPr>
      <xdr:spPr>
        <a:xfrm flipV="1">
          <a:off x="8750300" y="1348332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117639</xdr:rowOff>
    </xdr:from>
    <xdr:to>
      <xdr:col>45</xdr:col>
      <xdr:colOff>177800</xdr:colOff>
      <xdr:row>78</xdr:row>
      <xdr:rowOff>158727</xdr:rowOff>
    </xdr:to>
    <xdr:cxnSp macro="">
      <xdr:nvCxnSpPr>
        <xdr:cNvPr id="411" name="直線コネクタ 410"/>
        <xdr:cNvCxnSpPr/>
      </xdr:nvCxnSpPr>
      <xdr:spPr>
        <a:xfrm flipV="1">
          <a:off x="7861300" y="13490739"/>
          <a:ext cx="889000" cy="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158727</xdr:rowOff>
    </xdr:from>
    <xdr:to>
      <xdr:col>41</xdr:col>
      <xdr:colOff>50800</xdr:colOff>
      <xdr:row>79</xdr:row>
      <xdr:rowOff>14404</xdr:rowOff>
    </xdr:to>
    <xdr:cxnSp macro="">
      <xdr:nvCxnSpPr>
        <xdr:cNvPr id="414" name="直線コネクタ 413"/>
        <xdr:cNvCxnSpPr/>
      </xdr:nvCxnSpPr>
      <xdr:spPr>
        <a:xfrm flipV="1">
          <a:off x="6972300" y="13531827"/>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93594</xdr:rowOff>
    </xdr:from>
    <xdr:to>
      <xdr:col>55</xdr:col>
      <xdr:colOff>50800</xdr:colOff>
      <xdr:row>79</xdr:row>
      <xdr:rowOff>23744</xdr:rowOff>
    </xdr:to>
    <xdr:sp macro="" textlink="">
      <xdr:nvSpPr>
        <xdr:cNvPr id="424" name="楕円 423"/>
        <xdr:cNvSpPr/>
      </xdr:nvSpPr>
      <xdr:spPr>
        <a:xfrm>
          <a:off x="10426700" y="134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8521</xdr:rowOff>
    </xdr:from>
    <xdr:ext cx="469744" cy="259045"/>
    <xdr:sp macro="" textlink="">
      <xdr:nvSpPr>
        <xdr:cNvPr id="425" name="商工費該当値テキスト"/>
        <xdr:cNvSpPr txBox="1"/>
      </xdr:nvSpPr>
      <xdr:spPr>
        <a:xfrm>
          <a:off x="10528300" y="133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59426</xdr:rowOff>
    </xdr:from>
    <xdr:to>
      <xdr:col>50</xdr:col>
      <xdr:colOff>165100</xdr:colOff>
      <xdr:row>78</xdr:row>
      <xdr:rowOff>161026</xdr:rowOff>
    </xdr:to>
    <xdr:sp macro="" textlink="">
      <xdr:nvSpPr>
        <xdr:cNvPr id="426" name="楕円 425"/>
        <xdr:cNvSpPr/>
      </xdr:nvSpPr>
      <xdr:spPr>
        <a:xfrm>
          <a:off x="9588500" y="134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152153</xdr:rowOff>
    </xdr:from>
    <xdr:ext cx="534377" cy="259045"/>
    <xdr:sp macro="" textlink="">
      <xdr:nvSpPr>
        <xdr:cNvPr id="427" name="テキスト ボックス 426"/>
        <xdr:cNvSpPr txBox="1"/>
      </xdr:nvSpPr>
      <xdr:spPr>
        <a:xfrm>
          <a:off x="9372111" y="135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66839</xdr:rowOff>
    </xdr:from>
    <xdr:to>
      <xdr:col>46</xdr:col>
      <xdr:colOff>38100</xdr:colOff>
      <xdr:row>78</xdr:row>
      <xdr:rowOff>168439</xdr:rowOff>
    </xdr:to>
    <xdr:sp macro="" textlink="">
      <xdr:nvSpPr>
        <xdr:cNvPr id="428" name="楕円 427"/>
        <xdr:cNvSpPr/>
      </xdr:nvSpPr>
      <xdr:spPr>
        <a:xfrm>
          <a:off x="8699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159566</xdr:rowOff>
    </xdr:from>
    <xdr:ext cx="534377" cy="259045"/>
    <xdr:sp macro="" textlink="">
      <xdr:nvSpPr>
        <xdr:cNvPr id="429" name="テキスト ボックス 428"/>
        <xdr:cNvSpPr txBox="1"/>
      </xdr:nvSpPr>
      <xdr:spPr>
        <a:xfrm>
          <a:off x="8483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107927</xdr:rowOff>
    </xdr:from>
    <xdr:to>
      <xdr:col>41</xdr:col>
      <xdr:colOff>101600</xdr:colOff>
      <xdr:row>79</xdr:row>
      <xdr:rowOff>38077</xdr:rowOff>
    </xdr:to>
    <xdr:sp macro="" textlink="">
      <xdr:nvSpPr>
        <xdr:cNvPr id="430" name="楕円 429"/>
        <xdr:cNvSpPr/>
      </xdr:nvSpPr>
      <xdr:spPr>
        <a:xfrm>
          <a:off x="7810500" y="134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29204</xdr:rowOff>
    </xdr:from>
    <xdr:ext cx="469744" cy="259045"/>
    <xdr:sp macro="" textlink="">
      <xdr:nvSpPr>
        <xdr:cNvPr id="431" name="テキスト ボックス 430"/>
        <xdr:cNvSpPr txBox="1"/>
      </xdr:nvSpPr>
      <xdr:spPr>
        <a:xfrm>
          <a:off x="7626428" y="1357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135054</xdr:rowOff>
    </xdr:from>
    <xdr:to>
      <xdr:col>36</xdr:col>
      <xdr:colOff>165100</xdr:colOff>
      <xdr:row>79</xdr:row>
      <xdr:rowOff>65204</xdr:rowOff>
    </xdr:to>
    <xdr:sp macro="" textlink="">
      <xdr:nvSpPr>
        <xdr:cNvPr id="432" name="楕円 431"/>
        <xdr:cNvSpPr/>
      </xdr:nvSpPr>
      <xdr:spPr>
        <a:xfrm>
          <a:off x="6921500" y="135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56331</xdr:rowOff>
    </xdr:from>
    <xdr:ext cx="469744" cy="259045"/>
    <xdr:sp macro="" textlink="">
      <xdr:nvSpPr>
        <xdr:cNvPr id="433" name="テキスト ボックス 432"/>
        <xdr:cNvSpPr txBox="1"/>
      </xdr:nvSpPr>
      <xdr:spPr>
        <a:xfrm>
          <a:off x="6737428" y="1360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56361</xdr:rowOff>
    </xdr:from>
    <xdr:to>
      <xdr:col>55</xdr:col>
      <xdr:colOff>0</xdr:colOff>
      <xdr:row>96</xdr:row>
      <xdr:rowOff>61299</xdr:rowOff>
    </xdr:to>
    <xdr:cxnSp macro="">
      <xdr:nvCxnSpPr>
        <xdr:cNvPr id="460" name="直線コネクタ 459"/>
        <xdr:cNvCxnSpPr/>
      </xdr:nvCxnSpPr>
      <xdr:spPr>
        <a:xfrm>
          <a:off x="9639300" y="16515561"/>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56361</xdr:rowOff>
    </xdr:from>
    <xdr:to>
      <xdr:col>50</xdr:col>
      <xdr:colOff>114300</xdr:colOff>
      <xdr:row>97</xdr:row>
      <xdr:rowOff>112551</xdr:rowOff>
    </xdr:to>
    <xdr:cxnSp macro="">
      <xdr:nvCxnSpPr>
        <xdr:cNvPr id="463" name="直線コネクタ 462"/>
        <xdr:cNvCxnSpPr/>
      </xdr:nvCxnSpPr>
      <xdr:spPr>
        <a:xfrm flipV="1">
          <a:off x="8750300" y="16515561"/>
          <a:ext cx="889000" cy="22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83894</xdr:rowOff>
    </xdr:from>
    <xdr:to>
      <xdr:col>45</xdr:col>
      <xdr:colOff>177800</xdr:colOff>
      <xdr:row>97</xdr:row>
      <xdr:rowOff>112551</xdr:rowOff>
    </xdr:to>
    <xdr:cxnSp macro="">
      <xdr:nvCxnSpPr>
        <xdr:cNvPr id="466" name="直線コネクタ 465"/>
        <xdr:cNvCxnSpPr/>
      </xdr:nvCxnSpPr>
      <xdr:spPr>
        <a:xfrm>
          <a:off x="7861300" y="16714544"/>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83894</xdr:rowOff>
    </xdr:from>
    <xdr:to>
      <xdr:col>41</xdr:col>
      <xdr:colOff>50800</xdr:colOff>
      <xdr:row>97</xdr:row>
      <xdr:rowOff>114343</xdr:rowOff>
    </xdr:to>
    <xdr:cxnSp macro="">
      <xdr:nvCxnSpPr>
        <xdr:cNvPr id="469" name="直線コネクタ 468"/>
        <xdr:cNvCxnSpPr/>
      </xdr:nvCxnSpPr>
      <xdr:spPr>
        <a:xfrm flipV="1">
          <a:off x="6972300" y="16714544"/>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10499</xdr:rowOff>
    </xdr:from>
    <xdr:to>
      <xdr:col>55</xdr:col>
      <xdr:colOff>50800</xdr:colOff>
      <xdr:row>96</xdr:row>
      <xdr:rowOff>112099</xdr:rowOff>
    </xdr:to>
    <xdr:sp macro="" textlink="">
      <xdr:nvSpPr>
        <xdr:cNvPr id="479" name="楕円 478"/>
        <xdr:cNvSpPr/>
      </xdr:nvSpPr>
      <xdr:spPr>
        <a:xfrm>
          <a:off x="10426700" y="16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33376</xdr:rowOff>
    </xdr:from>
    <xdr:ext cx="534377" cy="259045"/>
    <xdr:sp macro="" textlink="">
      <xdr:nvSpPr>
        <xdr:cNvPr id="480" name="土木費該当値テキスト"/>
        <xdr:cNvSpPr txBox="1"/>
      </xdr:nvSpPr>
      <xdr:spPr>
        <a:xfrm>
          <a:off x="10528300" y="163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5561</xdr:rowOff>
    </xdr:from>
    <xdr:to>
      <xdr:col>50</xdr:col>
      <xdr:colOff>165100</xdr:colOff>
      <xdr:row>96</xdr:row>
      <xdr:rowOff>107161</xdr:rowOff>
    </xdr:to>
    <xdr:sp macro="" textlink="">
      <xdr:nvSpPr>
        <xdr:cNvPr id="481" name="楕円 480"/>
        <xdr:cNvSpPr/>
      </xdr:nvSpPr>
      <xdr:spPr>
        <a:xfrm>
          <a:off x="9588500" y="164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123688</xdr:rowOff>
    </xdr:from>
    <xdr:ext cx="534377" cy="259045"/>
    <xdr:sp macro="" textlink="">
      <xdr:nvSpPr>
        <xdr:cNvPr id="482" name="テキスト ボックス 481"/>
        <xdr:cNvSpPr txBox="1"/>
      </xdr:nvSpPr>
      <xdr:spPr>
        <a:xfrm>
          <a:off x="9372111" y="162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61751</xdr:rowOff>
    </xdr:from>
    <xdr:to>
      <xdr:col>46</xdr:col>
      <xdr:colOff>38100</xdr:colOff>
      <xdr:row>97</xdr:row>
      <xdr:rowOff>163351</xdr:rowOff>
    </xdr:to>
    <xdr:sp macro="" textlink="">
      <xdr:nvSpPr>
        <xdr:cNvPr id="483" name="楕円 482"/>
        <xdr:cNvSpPr/>
      </xdr:nvSpPr>
      <xdr:spPr>
        <a:xfrm>
          <a:off x="8699500" y="166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154478</xdr:rowOff>
    </xdr:from>
    <xdr:ext cx="534377" cy="259045"/>
    <xdr:sp macro="" textlink="">
      <xdr:nvSpPr>
        <xdr:cNvPr id="484" name="テキスト ボックス 483"/>
        <xdr:cNvSpPr txBox="1"/>
      </xdr:nvSpPr>
      <xdr:spPr>
        <a:xfrm>
          <a:off x="8483111" y="167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33094</xdr:rowOff>
    </xdr:from>
    <xdr:to>
      <xdr:col>41</xdr:col>
      <xdr:colOff>101600</xdr:colOff>
      <xdr:row>97</xdr:row>
      <xdr:rowOff>134694</xdr:rowOff>
    </xdr:to>
    <xdr:sp macro="" textlink="">
      <xdr:nvSpPr>
        <xdr:cNvPr id="485" name="楕円 484"/>
        <xdr:cNvSpPr/>
      </xdr:nvSpPr>
      <xdr:spPr>
        <a:xfrm>
          <a:off x="7810500" y="166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125821</xdr:rowOff>
    </xdr:from>
    <xdr:ext cx="534377" cy="259045"/>
    <xdr:sp macro="" textlink="">
      <xdr:nvSpPr>
        <xdr:cNvPr id="486" name="テキスト ボックス 485"/>
        <xdr:cNvSpPr txBox="1"/>
      </xdr:nvSpPr>
      <xdr:spPr>
        <a:xfrm>
          <a:off x="7594111" y="167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63543</xdr:rowOff>
    </xdr:from>
    <xdr:to>
      <xdr:col>36</xdr:col>
      <xdr:colOff>165100</xdr:colOff>
      <xdr:row>97</xdr:row>
      <xdr:rowOff>165143</xdr:rowOff>
    </xdr:to>
    <xdr:sp macro="" textlink="">
      <xdr:nvSpPr>
        <xdr:cNvPr id="487" name="楕円 486"/>
        <xdr:cNvSpPr/>
      </xdr:nvSpPr>
      <xdr:spPr>
        <a:xfrm>
          <a:off x="6921500" y="166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156270</xdr:rowOff>
    </xdr:from>
    <xdr:ext cx="534377" cy="259045"/>
    <xdr:sp macro="" textlink="">
      <xdr:nvSpPr>
        <xdr:cNvPr id="488" name="テキスト ボックス 487"/>
        <xdr:cNvSpPr txBox="1"/>
      </xdr:nvSpPr>
      <xdr:spPr>
        <a:xfrm>
          <a:off x="6705111" y="1678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170218</xdr:rowOff>
    </xdr:from>
    <xdr:to>
      <xdr:col>85</xdr:col>
      <xdr:colOff>127000</xdr:colOff>
      <xdr:row>37</xdr:row>
      <xdr:rowOff>121412</xdr:rowOff>
    </xdr:to>
    <xdr:cxnSp macro="">
      <xdr:nvCxnSpPr>
        <xdr:cNvPr id="517" name="直線コネクタ 516"/>
        <xdr:cNvCxnSpPr/>
      </xdr:nvCxnSpPr>
      <xdr:spPr>
        <a:xfrm flipV="1">
          <a:off x="15481300" y="6342418"/>
          <a:ext cx="838200" cy="1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121412</xdr:rowOff>
    </xdr:from>
    <xdr:to>
      <xdr:col>81</xdr:col>
      <xdr:colOff>50800</xdr:colOff>
      <xdr:row>37</xdr:row>
      <xdr:rowOff>152692</xdr:rowOff>
    </xdr:to>
    <xdr:cxnSp macro="">
      <xdr:nvCxnSpPr>
        <xdr:cNvPr id="520" name="直線コネクタ 519"/>
        <xdr:cNvCxnSpPr/>
      </xdr:nvCxnSpPr>
      <xdr:spPr>
        <a:xfrm flipV="1">
          <a:off x="14592300" y="6465062"/>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121145</xdr:rowOff>
    </xdr:from>
    <xdr:to>
      <xdr:col>76</xdr:col>
      <xdr:colOff>114300</xdr:colOff>
      <xdr:row>37</xdr:row>
      <xdr:rowOff>152692</xdr:rowOff>
    </xdr:to>
    <xdr:cxnSp macro="">
      <xdr:nvCxnSpPr>
        <xdr:cNvPr id="523" name="直線コネクタ 522"/>
        <xdr:cNvCxnSpPr/>
      </xdr:nvCxnSpPr>
      <xdr:spPr>
        <a:xfrm>
          <a:off x="13703300" y="646479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121145</xdr:rowOff>
    </xdr:from>
    <xdr:to>
      <xdr:col>71</xdr:col>
      <xdr:colOff>177800</xdr:colOff>
      <xdr:row>37</xdr:row>
      <xdr:rowOff>164757</xdr:rowOff>
    </xdr:to>
    <xdr:cxnSp macro="">
      <xdr:nvCxnSpPr>
        <xdr:cNvPr id="526" name="直線コネクタ 525"/>
        <xdr:cNvCxnSpPr/>
      </xdr:nvCxnSpPr>
      <xdr:spPr>
        <a:xfrm flipV="1">
          <a:off x="12814300" y="6464795"/>
          <a:ext cx="889000" cy="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119418</xdr:rowOff>
    </xdr:from>
    <xdr:to>
      <xdr:col>85</xdr:col>
      <xdr:colOff>177800</xdr:colOff>
      <xdr:row>37</xdr:row>
      <xdr:rowOff>49568</xdr:rowOff>
    </xdr:to>
    <xdr:sp macro="" textlink="">
      <xdr:nvSpPr>
        <xdr:cNvPr id="536" name="楕円 535"/>
        <xdr:cNvSpPr/>
      </xdr:nvSpPr>
      <xdr:spPr>
        <a:xfrm>
          <a:off x="162687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142295</xdr:rowOff>
    </xdr:from>
    <xdr:ext cx="534377" cy="259045"/>
    <xdr:sp macro="" textlink="">
      <xdr:nvSpPr>
        <xdr:cNvPr id="537" name="消防費該当値テキスト"/>
        <xdr:cNvSpPr txBox="1"/>
      </xdr:nvSpPr>
      <xdr:spPr>
        <a:xfrm>
          <a:off x="16370300" y="61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70612</xdr:rowOff>
    </xdr:from>
    <xdr:to>
      <xdr:col>81</xdr:col>
      <xdr:colOff>101600</xdr:colOff>
      <xdr:row>38</xdr:row>
      <xdr:rowOff>762</xdr:rowOff>
    </xdr:to>
    <xdr:sp macro="" textlink="">
      <xdr:nvSpPr>
        <xdr:cNvPr id="538" name="楕円 537"/>
        <xdr:cNvSpPr/>
      </xdr:nvSpPr>
      <xdr:spPr>
        <a:xfrm>
          <a:off x="15430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163339</xdr:rowOff>
    </xdr:from>
    <xdr:ext cx="534377" cy="259045"/>
    <xdr:sp macro="" textlink="">
      <xdr:nvSpPr>
        <xdr:cNvPr id="539" name="テキスト ボックス 538"/>
        <xdr:cNvSpPr txBox="1"/>
      </xdr:nvSpPr>
      <xdr:spPr>
        <a:xfrm>
          <a:off x="15214111" y="65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101892</xdr:rowOff>
    </xdr:from>
    <xdr:to>
      <xdr:col>76</xdr:col>
      <xdr:colOff>165100</xdr:colOff>
      <xdr:row>38</xdr:row>
      <xdr:rowOff>32042</xdr:rowOff>
    </xdr:to>
    <xdr:sp macro="" textlink="">
      <xdr:nvSpPr>
        <xdr:cNvPr id="540" name="楕円 539"/>
        <xdr:cNvSpPr/>
      </xdr:nvSpPr>
      <xdr:spPr>
        <a:xfrm>
          <a:off x="14541500" y="64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23169</xdr:rowOff>
    </xdr:from>
    <xdr:ext cx="534377" cy="259045"/>
    <xdr:sp macro="" textlink="">
      <xdr:nvSpPr>
        <xdr:cNvPr id="541" name="テキスト ボックス 540"/>
        <xdr:cNvSpPr txBox="1"/>
      </xdr:nvSpPr>
      <xdr:spPr>
        <a:xfrm>
          <a:off x="14325111" y="65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70345</xdr:rowOff>
    </xdr:from>
    <xdr:to>
      <xdr:col>72</xdr:col>
      <xdr:colOff>38100</xdr:colOff>
      <xdr:row>38</xdr:row>
      <xdr:rowOff>495</xdr:rowOff>
    </xdr:to>
    <xdr:sp macro="" textlink="">
      <xdr:nvSpPr>
        <xdr:cNvPr id="542" name="楕円 541"/>
        <xdr:cNvSpPr/>
      </xdr:nvSpPr>
      <xdr:spPr>
        <a:xfrm>
          <a:off x="13652500" y="64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163072</xdr:rowOff>
    </xdr:from>
    <xdr:ext cx="534377" cy="259045"/>
    <xdr:sp macro="" textlink="">
      <xdr:nvSpPr>
        <xdr:cNvPr id="543" name="テキスト ボックス 542"/>
        <xdr:cNvSpPr txBox="1"/>
      </xdr:nvSpPr>
      <xdr:spPr>
        <a:xfrm>
          <a:off x="13436111" y="65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113957</xdr:rowOff>
    </xdr:from>
    <xdr:to>
      <xdr:col>67</xdr:col>
      <xdr:colOff>101600</xdr:colOff>
      <xdr:row>38</xdr:row>
      <xdr:rowOff>44107</xdr:rowOff>
    </xdr:to>
    <xdr:sp macro="" textlink="">
      <xdr:nvSpPr>
        <xdr:cNvPr id="544" name="楕円 543"/>
        <xdr:cNvSpPr/>
      </xdr:nvSpPr>
      <xdr:spPr>
        <a:xfrm>
          <a:off x="12763500" y="64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35234</xdr:rowOff>
    </xdr:from>
    <xdr:ext cx="534377" cy="259045"/>
    <xdr:sp macro="" textlink="">
      <xdr:nvSpPr>
        <xdr:cNvPr id="545" name="テキスト ボックス 544"/>
        <xdr:cNvSpPr txBox="1"/>
      </xdr:nvSpPr>
      <xdr:spPr>
        <a:xfrm>
          <a:off x="12547111" y="65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25403</xdr:rowOff>
    </xdr:from>
    <xdr:to>
      <xdr:col>85</xdr:col>
      <xdr:colOff>127000</xdr:colOff>
      <xdr:row>58</xdr:row>
      <xdr:rowOff>34639</xdr:rowOff>
    </xdr:to>
    <xdr:cxnSp macro="">
      <xdr:nvCxnSpPr>
        <xdr:cNvPr id="576" name="直線コネクタ 575"/>
        <xdr:cNvCxnSpPr/>
      </xdr:nvCxnSpPr>
      <xdr:spPr>
        <a:xfrm>
          <a:off x="15481300" y="9969503"/>
          <a:ext cx="8382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123665</xdr:rowOff>
    </xdr:from>
    <xdr:to>
      <xdr:col>81</xdr:col>
      <xdr:colOff>50800</xdr:colOff>
      <xdr:row>58</xdr:row>
      <xdr:rowOff>25403</xdr:rowOff>
    </xdr:to>
    <xdr:cxnSp macro="">
      <xdr:nvCxnSpPr>
        <xdr:cNvPr id="579" name="直線コネクタ 578"/>
        <xdr:cNvCxnSpPr/>
      </xdr:nvCxnSpPr>
      <xdr:spPr>
        <a:xfrm>
          <a:off x="14592300" y="9896315"/>
          <a:ext cx="889000" cy="7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148328</xdr:rowOff>
    </xdr:from>
    <xdr:to>
      <xdr:col>76</xdr:col>
      <xdr:colOff>114300</xdr:colOff>
      <xdr:row>57</xdr:row>
      <xdr:rowOff>123665</xdr:rowOff>
    </xdr:to>
    <xdr:cxnSp macro="">
      <xdr:nvCxnSpPr>
        <xdr:cNvPr id="582" name="直線コネクタ 581"/>
        <xdr:cNvCxnSpPr/>
      </xdr:nvCxnSpPr>
      <xdr:spPr>
        <a:xfrm>
          <a:off x="13703300" y="9063728"/>
          <a:ext cx="889000" cy="8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148328</xdr:rowOff>
    </xdr:from>
    <xdr:to>
      <xdr:col>71</xdr:col>
      <xdr:colOff>177800</xdr:colOff>
      <xdr:row>57</xdr:row>
      <xdr:rowOff>119544</xdr:rowOff>
    </xdr:to>
    <xdr:cxnSp macro="">
      <xdr:nvCxnSpPr>
        <xdr:cNvPr id="585" name="直線コネクタ 584"/>
        <xdr:cNvCxnSpPr/>
      </xdr:nvCxnSpPr>
      <xdr:spPr>
        <a:xfrm flipV="1">
          <a:off x="12814300" y="9063728"/>
          <a:ext cx="889000" cy="8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155289</xdr:rowOff>
    </xdr:from>
    <xdr:to>
      <xdr:col>85</xdr:col>
      <xdr:colOff>177800</xdr:colOff>
      <xdr:row>58</xdr:row>
      <xdr:rowOff>85439</xdr:rowOff>
    </xdr:to>
    <xdr:sp macro="" textlink="">
      <xdr:nvSpPr>
        <xdr:cNvPr id="595" name="楕円 594"/>
        <xdr:cNvSpPr/>
      </xdr:nvSpPr>
      <xdr:spPr>
        <a:xfrm>
          <a:off x="16268700" y="99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107022</xdr:rowOff>
    </xdr:from>
    <xdr:ext cx="534377" cy="259045"/>
    <xdr:sp macro="" textlink="">
      <xdr:nvSpPr>
        <xdr:cNvPr id="596" name="教育費該当値テキスト"/>
        <xdr:cNvSpPr txBox="1"/>
      </xdr:nvSpPr>
      <xdr:spPr>
        <a:xfrm>
          <a:off x="16370300" y="98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146053</xdr:rowOff>
    </xdr:from>
    <xdr:to>
      <xdr:col>81</xdr:col>
      <xdr:colOff>101600</xdr:colOff>
      <xdr:row>58</xdr:row>
      <xdr:rowOff>76203</xdr:rowOff>
    </xdr:to>
    <xdr:sp macro="" textlink="">
      <xdr:nvSpPr>
        <xdr:cNvPr id="597" name="楕円 596"/>
        <xdr:cNvSpPr/>
      </xdr:nvSpPr>
      <xdr:spPr>
        <a:xfrm>
          <a:off x="15430500" y="99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92730</xdr:rowOff>
    </xdr:from>
    <xdr:ext cx="534377" cy="259045"/>
    <xdr:sp macro="" textlink="">
      <xdr:nvSpPr>
        <xdr:cNvPr id="598" name="テキスト ボックス 597"/>
        <xdr:cNvSpPr txBox="1"/>
      </xdr:nvSpPr>
      <xdr:spPr>
        <a:xfrm>
          <a:off x="15214111" y="969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72865</xdr:rowOff>
    </xdr:from>
    <xdr:to>
      <xdr:col>76</xdr:col>
      <xdr:colOff>165100</xdr:colOff>
      <xdr:row>58</xdr:row>
      <xdr:rowOff>3015</xdr:rowOff>
    </xdr:to>
    <xdr:sp macro="" textlink="">
      <xdr:nvSpPr>
        <xdr:cNvPr id="599" name="楕円 598"/>
        <xdr:cNvSpPr/>
      </xdr:nvSpPr>
      <xdr:spPr>
        <a:xfrm>
          <a:off x="14541500" y="98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19542</xdr:rowOff>
    </xdr:from>
    <xdr:ext cx="534377" cy="259045"/>
    <xdr:sp macro="" textlink="">
      <xdr:nvSpPr>
        <xdr:cNvPr id="600" name="テキスト ボックス 599"/>
        <xdr:cNvSpPr txBox="1"/>
      </xdr:nvSpPr>
      <xdr:spPr>
        <a:xfrm>
          <a:off x="14325111" y="962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97528</xdr:rowOff>
    </xdr:from>
    <xdr:to>
      <xdr:col>72</xdr:col>
      <xdr:colOff>38100</xdr:colOff>
      <xdr:row>53</xdr:row>
      <xdr:rowOff>27678</xdr:rowOff>
    </xdr:to>
    <xdr:sp macro="" textlink="">
      <xdr:nvSpPr>
        <xdr:cNvPr id="601" name="楕円 600"/>
        <xdr:cNvSpPr/>
      </xdr:nvSpPr>
      <xdr:spPr>
        <a:xfrm>
          <a:off x="13652500" y="90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44205</xdr:rowOff>
    </xdr:from>
    <xdr:ext cx="599010" cy="259045"/>
    <xdr:sp macro="" textlink="">
      <xdr:nvSpPr>
        <xdr:cNvPr id="602" name="テキスト ボックス 601"/>
        <xdr:cNvSpPr txBox="1"/>
      </xdr:nvSpPr>
      <xdr:spPr>
        <a:xfrm>
          <a:off x="13403795" y="878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68744</xdr:rowOff>
    </xdr:from>
    <xdr:to>
      <xdr:col>67</xdr:col>
      <xdr:colOff>101600</xdr:colOff>
      <xdr:row>57</xdr:row>
      <xdr:rowOff>170344</xdr:rowOff>
    </xdr:to>
    <xdr:sp macro="" textlink="">
      <xdr:nvSpPr>
        <xdr:cNvPr id="603" name="楕円 602"/>
        <xdr:cNvSpPr/>
      </xdr:nvSpPr>
      <xdr:spPr>
        <a:xfrm>
          <a:off x="12763500" y="9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15421</xdr:rowOff>
    </xdr:from>
    <xdr:ext cx="534377" cy="259045"/>
    <xdr:sp macro="" textlink="">
      <xdr:nvSpPr>
        <xdr:cNvPr id="604" name="テキスト ボックス 603"/>
        <xdr:cNvSpPr txBox="1"/>
      </xdr:nvSpPr>
      <xdr:spPr>
        <a:xfrm>
          <a:off x="12547111" y="96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103764</xdr:rowOff>
    </xdr:from>
    <xdr:to>
      <xdr:col>85</xdr:col>
      <xdr:colOff>127000</xdr:colOff>
      <xdr:row>78</xdr:row>
      <xdr:rowOff>133894</xdr:rowOff>
    </xdr:to>
    <xdr:cxnSp macro="">
      <xdr:nvCxnSpPr>
        <xdr:cNvPr id="631" name="直線コネクタ 630"/>
        <xdr:cNvCxnSpPr/>
      </xdr:nvCxnSpPr>
      <xdr:spPr>
        <a:xfrm flipV="1">
          <a:off x="15481300" y="13476864"/>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123927</xdr:rowOff>
    </xdr:from>
    <xdr:to>
      <xdr:col>81</xdr:col>
      <xdr:colOff>50800</xdr:colOff>
      <xdr:row>78</xdr:row>
      <xdr:rowOff>133894</xdr:rowOff>
    </xdr:to>
    <xdr:cxnSp macro="">
      <xdr:nvCxnSpPr>
        <xdr:cNvPr id="634" name="直線コネクタ 633"/>
        <xdr:cNvCxnSpPr/>
      </xdr:nvCxnSpPr>
      <xdr:spPr>
        <a:xfrm>
          <a:off x="14592300" y="13497027"/>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123927</xdr:rowOff>
    </xdr:from>
    <xdr:to>
      <xdr:col>76</xdr:col>
      <xdr:colOff>114300</xdr:colOff>
      <xdr:row>78</xdr:row>
      <xdr:rowOff>126715</xdr:rowOff>
    </xdr:to>
    <xdr:cxnSp macro="">
      <xdr:nvCxnSpPr>
        <xdr:cNvPr id="637" name="直線コネクタ 636"/>
        <xdr:cNvCxnSpPr/>
      </xdr:nvCxnSpPr>
      <xdr:spPr>
        <a:xfrm flipV="1">
          <a:off x="13703300" y="13497027"/>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97227</xdr:rowOff>
    </xdr:from>
    <xdr:to>
      <xdr:col>71</xdr:col>
      <xdr:colOff>177800</xdr:colOff>
      <xdr:row>78</xdr:row>
      <xdr:rowOff>126715</xdr:rowOff>
    </xdr:to>
    <xdr:cxnSp macro="">
      <xdr:nvCxnSpPr>
        <xdr:cNvPr id="640" name="直線コネクタ 639"/>
        <xdr:cNvCxnSpPr/>
      </xdr:nvCxnSpPr>
      <xdr:spPr>
        <a:xfrm>
          <a:off x="12814300" y="13470327"/>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52964</xdr:rowOff>
    </xdr:from>
    <xdr:to>
      <xdr:col>85</xdr:col>
      <xdr:colOff>177800</xdr:colOff>
      <xdr:row>78</xdr:row>
      <xdr:rowOff>154564</xdr:rowOff>
    </xdr:to>
    <xdr:sp macro="" textlink="">
      <xdr:nvSpPr>
        <xdr:cNvPr id="650" name="楕円 649"/>
        <xdr:cNvSpPr/>
      </xdr:nvSpPr>
      <xdr:spPr>
        <a:xfrm>
          <a:off x="16268700" y="134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139341</xdr:rowOff>
    </xdr:from>
    <xdr:ext cx="469744" cy="259045"/>
    <xdr:sp macro="" textlink="">
      <xdr:nvSpPr>
        <xdr:cNvPr id="651" name="災害復旧費該当値テキスト"/>
        <xdr:cNvSpPr txBox="1"/>
      </xdr:nvSpPr>
      <xdr:spPr>
        <a:xfrm>
          <a:off x="16370300" y="133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83094</xdr:rowOff>
    </xdr:from>
    <xdr:to>
      <xdr:col>81</xdr:col>
      <xdr:colOff>101600</xdr:colOff>
      <xdr:row>79</xdr:row>
      <xdr:rowOff>13244</xdr:rowOff>
    </xdr:to>
    <xdr:sp macro="" textlink="">
      <xdr:nvSpPr>
        <xdr:cNvPr id="652" name="楕円 651"/>
        <xdr:cNvSpPr/>
      </xdr:nvSpPr>
      <xdr:spPr>
        <a:xfrm>
          <a:off x="154305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4371</xdr:rowOff>
    </xdr:from>
    <xdr:ext cx="378565" cy="259045"/>
    <xdr:sp macro="" textlink="">
      <xdr:nvSpPr>
        <xdr:cNvPr id="653" name="テキスト ボックス 652"/>
        <xdr:cNvSpPr txBox="1"/>
      </xdr:nvSpPr>
      <xdr:spPr>
        <a:xfrm>
          <a:off x="15292017" y="1354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73127</xdr:rowOff>
    </xdr:from>
    <xdr:to>
      <xdr:col>76</xdr:col>
      <xdr:colOff>165100</xdr:colOff>
      <xdr:row>79</xdr:row>
      <xdr:rowOff>3277</xdr:rowOff>
    </xdr:to>
    <xdr:sp macro="" textlink="">
      <xdr:nvSpPr>
        <xdr:cNvPr id="654" name="楕円 653"/>
        <xdr:cNvSpPr/>
      </xdr:nvSpPr>
      <xdr:spPr>
        <a:xfrm>
          <a:off x="14541500" y="134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165854</xdr:rowOff>
    </xdr:from>
    <xdr:ext cx="378565" cy="259045"/>
    <xdr:sp macro="" textlink="">
      <xdr:nvSpPr>
        <xdr:cNvPr id="655" name="テキスト ボックス 654"/>
        <xdr:cNvSpPr txBox="1"/>
      </xdr:nvSpPr>
      <xdr:spPr>
        <a:xfrm>
          <a:off x="14403017" y="13538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75915</xdr:rowOff>
    </xdr:from>
    <xdr:to>
      <xdr:col>72</xdr:col>
      <xdr:colOff>38100</xdr:colOff>
      <xdr:row>79</xdr:row>
      <xdr:rowOff>6065</xdr:rowOff>
    </xdr:to>
    <xdr:sp macro="" textlink="">
      <xdr:nvSpPr>
        <xdr:cNvPr id="656" name="楕円 655"/>
        <xdr:cNvSpPr/>
      </xdr:nvSpPr>
      <xdr:spPr>
        <a:xfrm>
          <a:off x="13652500" y="13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168642</xdr:rowOff>
    </xdr:from>
    <xdr:ext cx="378565" cy="259045"/>
    <xdr:sp macro="" textlink="">
      <xdr:nvSpPr>
        <xdr:cNvPr id="657" name="テキスト ボックス 656"/>
        <xdr:cNvSpPr txBox="1"/>
      </xdr:nvSpPr>
      <xdr:spPr>
        <a:xfrm>
          <a:off x="13514017" y="13541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46427</xdr:rowOff>
    </xdr:from>
    <xdr:to>
      <xdr:col>67</xdr:col>
      <xdr:colOff>101600</xdr:colOff>
      <xdr:row>78</xdr:row>
      <xdr:rowOff>148027</xdr:rowOff>
    </xdr:to>
    <xdr:sp macro="" textlink="">
      <xdr:nvSpPr>
        <xdr:cNvPr id="658" name="楕円 657"/>
        <xdr:cNvSpPr/>
      </xdr:nvSpPr>
      <xdr:spPr>
        <a:xfrm>
          <a:off x="12763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139154</xdr:rowOff>
    </xdr:from>
    <xdr:ext cx="469744" cy="259045"/>
    <xdr:sp macro="" textlink="">
      <xdr:nvSpPr>
        <xdr:cNvPr id="659" name="テキスト ボックス 658"/>
        <xdr:cNvSpPr txBox="1"/>
      </xdr:nvSpPr>
      <xdr:spPr>
        <a:xfrm>
          <a:off x="12579428" y="135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63010</xdr:rowOff>
    </xdr:from>
    <xdr:to>
      <xdr:col>85</xdr:col>
      <xdr:colOff>127000</xdr:colOff>
      <xdr:row>96</xdr:row>
      <xdr:rowOff>71743</xdr:rowOff>
    </xdr:to>
    <xdr:cxnSp macro="">
      <xdr:nvCxnSpPr>
        <xdr:cNvPr id="684" name="直線コネクタ 683"/>
        <xdr:cNvCxnSpPr/>
      </xdr:nvCxnSpPr>
      <xdr:spPr>
        <a:xfrm>
          <a:off x="15481300" y="16522210"/>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63010</xdr:rowOff>
    </xdr:from>
    <xdr:to>
      <xdr:col>81</xdr:col>
      <xdr:colOff>50800</xdr:colOff>
      <xdr:row>96</xdr:row>
      <xdr:rowOff>159427</xdr:rowOff>
    </xdr:to>
    <xdr:cxnSp macro="">
      <xdr:nvCxnSpPr>
        <xdr:cNvPr id="687" name="直線コネクタ 686"/>
        <xdr:cNvCxnSpPr/>
      </xdr:nvCxnSpPr>
      <xdr:spPr>
        <a:xfrm flipV="1">
          <a:off x="14592300" y="16522210"/>
          <a:ext cx="889000" cy="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159427</xdr:rowOff>
    </xdr:from>
    <xdr:to>
      <xdr:col>76</xdr:col>
      <xdr:colOff>114300</xdr:colOff>
      <xdr:row>97</xdr:row>
      <xdr:rowOff>980</xdr:rowOff>
    </xdr:to>
    <xdr:cxnSp macro="">
      <xdr:nvCxnSpPr>
        <xdr:cNvPr id="690" name="直線コネクタ 689"/>
        <xdr:cNvCxnSpPr/>
      </xdr:nvCxnSpPr>
      <xdr:spPr>
        <a:xfrm flipV="1">
          <a:off x="13703300" y="16618627"/>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83431</xdr:rowOff>
    </xdr:from>
    <xdr:to>
      <xdr:col>71</xdr:col>
      <xdr:colOff>177800</xdr:colOff>
      <xdr:row>97</xdr:row>
      <xdr:rowOff>980</xdr:rowOff>
    </xdr:to>
    <xdr:cxnSp macro="">
      <xdr:nvCxnSpPr>
        <xdr:cNvPr id="693" name="直線コネクタ 692"/>
        <xdr:cNvCxnSpPr/>
      </xdr:nvCxnSpPr>
      <xdr:spPr>
        <a:xfrm>
          <a:off x="12814300" y="16542631"/>
          <a:ext cx="889000" cy="8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20943</xdr:rowOff>
    </xdr:from>
    <xdr:to>
      <xdr:col>85</xdr:col>
      <xdr:colOff>177800</xdr:colOff>
      <xdr:row>96</xdr:row>
      <xdr:rowOff>122543</xdr:rowOff>
    </xdr:to>
    <xdr:sp macro="" textlink="">
      <xdr:nvSpPr>
        <xdr:cNvPr id="703" name="楕円 702"/>
        <xdr:cNvSpPr/>
      </xdr:nvSpPr>
      <xdr:spPr>
        <a:xfrm>
          <a:off x="16268700" y="16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170820</xdr:rowOff>
    </xdr:from>
    <xdr:ext cx="534377" cy="259045"/>
    <xdr:sp macro="" textlink="">
      <xdr:nvSpPr>
        <xdr:cNvPr id="704" name="公債費該当値テキスト"/>
        <xdr:cNvSpPr txBox="1"/>
      </xdr:nvSpPr>
      <xdr:spPr>
        <a:xfrm>
          <a:off x="16370300" y="164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12210</xdr:rowOff>
    </xdr:from>
    <xdr:to>
      <xdr:col>81</xdr:col>
      <xdr:colOff>101600</xdr:colOff>
      <xdr:row>96</xdr:row>
      <xdr:rowOff>113810</xdr:rowOff>
    </xdr:to>
    <xdr:sp macro="" textlink="">
      <xdr:nvSpPr>
        <xdr:cNvPr id="705" name="楕円 704"/>
        <xdr:cNvSpPr/>
      </xdr:nvSpPr>
      <xdr:spPr>
        <a:xfrm>
          <a:off x="15430500" y="16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104937</xdr:rowOff>
    </xdr:from>
    <xdr:ext cx="534377" cy="259045"/>
    <xdr:sp macro="" textlink="">
      <xdr:nvSpPr>
        <xdr:cNvPr id="706" name="テキスト ボックス 705"/>
        <xdr:cNvSpPr txBox="1"/>
      </xdr:nvSpPr>
      <xdr:spPr>
        <a:xfrm>
          <a:off x="15214111" y="165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108627</xdr:rowOff>
    </xdr:from>
    <xdr:to>
      <xdr:col>76</xdr:col>
      <xdr:colOff>165100</xdr:colOff>
      <xdr:row>97</xdr:row>
      <xdr:rowOff>38777</xdr:rowOff>
    </xdr:to>
    <xdr:sp macro="" textlink="">
      <xdr:nvSpPr>
        <xdr:cNvPr id="707" name="楕円 706"/>
        <xdr:cNvSpPr/>
      </xdr:nvSpPr>
      <xdr:spPr>
        <a:xfrm>
          <a:off x="14541500" y="165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29904</xdr:rowOff>
    </xdr:from>
    <xdr:ext cx="534377" cy="259045"/>
    <xdr:sp macro="" textlink="">
      <xdr:nvSpPr>
        <xdr:cNvPr id="708" name="テキスト ボックス 707"/>
        <xdr:cNvSpPr txBox="1"/>
      </xdr:nvSpPr>
      <xdr:spPr>
        <a:xfrm>
          <a:off x="14325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121630</xdr:rowOff>
    </xdr:from>
    <xdr:to>
      <xdr:col>72</xdr:col>
      <xdr:colOff>38100</xdr:colOff>
      <xdr:row>97</xdr:row>
      <xdr:rowOff>51780</xdr:rowOff>
    </xdr:to>
    <xdr:sp macro="" textlink="">
      <xdr:nvSpPr>
        <xdr:cNvPr id="709" name="楕円 708"/>
        <xdr:cNvSpPr/>
      </xdr:nvSpPr>
      <xdr:spPr>
        <a:xfrm>
          <a:off x="13652500" y="165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42907</xdr:rowOff>
    </xdr:from>
    <xdr:ext cx="534377" cy="259045"/>
    <xdr:sp macro="" textlink="">
      <xdr:nvSpPr>
        <xdr:cNvPr id="710" name="テキスト ボックス 709"/>
        <xdr:cNvSpPr txBox="1"/>
      </xdr:nvSpPr>
      <xdr:spPr>
        <a:xfrm>
          <a:off x="13436111" y="166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32631</xdr:rowOff>
    </xdr:from>
    <xdr:to>
      <xdr:col>67</xdr:col>
      <xdr:colOff>101600</xdr:colOff>
      <xdr:row>96</xdr:row>
      <xdr:rowOff>134231</xdr:rowOff>
    </xdr:to>
    <xdr:sp macro="" textlink="">
      <xdr:nvSpPr>
        <xdr:cNvPr id="711" name="楕円 710"/>
        <xdr:cNvSpPr/>
      </xdr:nvSpPr>
      <xdr:spPr>
        <a:xfrm>
          <a:off x="12763500" y="164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125358</xdr:rowOff>
    </xdr:from>
    <xdr:ext cx="534377" cy="259045"/>
    <xdr:sp macro="" textlink="">
      <xdr:nvSpPr>
        <xdr:cNvPr id="712" name="テキスト ボックス 711"/>
        <xdr:cNvSpPr txBox="1"/>
      </xdr:nvSpPr>
      <xdr:spPr>
        <a:xfrm>
          <a:off x="12547111" y="165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平均と比較して１，３３７円高くなっている。◆民生費も類似団体と比較して高い状況が続いている。医療・介護に係る経費のほか、障がい者福祉や児童福祉に係る扶助費が高いことが影響しているものと思われる。◆商工費については、コロナ対策やエネルギー価格高騰対策事業の減により、前年度と比較して４，４８４円減少した。◆土木費については、類似団体よりも低く推移してきたが、令和４年度からそれを大きく上回った。これは、町営住宅等長寿命化事業が本格化したことによるもので、今後も高水準が続く見通しである。◆消防費においては、防災行政無線再整備事業に着手したことにより前年度と比較して９，６５７円増加した。◆教育費は、学校再編事業の完了等により３年連続の減少となったが、今後は社会教育施設や体育施設の長寿命化対策を控えており、類似団体平均を再び上回る可能性がある。◆公債費は地方債発行の抑制及び繰上償還の実施により、類似団体平均より低く抑えられているが、近年の大規模事業の影響により、今後は急上昇する見込みであるため、より一層慎重な財政運営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これまで１０％程度で推移しているが、令和３年度はコロナ禍による不用額増等により１５％を超えた。財政調整基金残高は３０％を超え、健全な財政状況を維持している。また、実質単年度収支は計画的な繰上償還の実施により概ね黒字となっている。しかし今後は徹底した予算のスリム化により収支の悪化が見込まれるとともに、財源不足から財政調整基金残高の減少も十分に想定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国民健康保険事業特別会計は平成３０年度から都道府県も保険者となり、市町村の財政が従来と比べ安定化したこと、また、必要に応じた保険税の改正を適宜行っていることから、近年は黒字化している。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水道事業会計では老朽管更新などで現金が減少傾向にあり、経営戦略を令和２年度で策定済みである。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生活排水処理事業特別会計は令和５年度から法適用の公営企業会計に移行し、黒字となっている。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一般会計においては義務的経費が増加していくことが確定的であるため、今後とも健全な財政運営を心がけていく。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年平均３．７％と前年度から０．５ポイント増加したが、依然として低い水準を保っている。本町では公営住宅建設事業債以外は原則的に交付税算入がある地方債を借り入れており、同比率が低く抑えられてきた。しかし、学校再編事業のため、多額の過疎対策事業債を発行したこと、また今後とも公共施設の長寿命化対策や学校跡地利活用のための事業等についての借入が予定されていることから、今後は同比率の急激な上昇と高止まりが見込まれるため、これまで以上に公債費の適正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今後満期一括償還の予定はない。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将来負担比率については充当可能基金や基準財政需要額算入見込額の合計が将来負担額を超えていることから、将来負担は「数値なし」となっている。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後年度負担に備え、計画的な基金の積み立てを行ってきたことにより、充当可能基金が多いこと、また、交付税算入のある地方債を厳選して借り入れてきたことにより、基準財政需要額算入見込額が多額であること、以上の理由により、将来負担額を上回る充当可能財源を確保し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しかし、近年大規模事業が続いていることから、地方債発行が急増し、基金残高が減少する傾向にあり、将来負担比率の上昇が見込まれるため、今後ともより一層の財政健全化に努める必要がある。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福岡県香春町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般的に後年度負担に備え、運用益や剰余金の範囲で積み立てた。特に剰余金については、繰上償還に備えて減債基金に２２３百万円積み立てた。なお、ふるさとづくり基金については、ふるさと納税収入１７９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大規模建設事業に充当するため地域振興基金を２２２百万円、繰上償還のため減債基金を１０９百万円取り崩したほか、ふるさとづくり基金を１４３百万円取り崩すなど、取崩額が積立額を上回ったため、基金残高合計では７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大型建設事業が続くため、地方債発行とのバランスを取りながら、目的基金の取り崩しを行っていく。また、計画的な繰上償還のため、減債基金及び財政調整基金を一定程度取り崩す予定としている。中長期的な視点からは基金残高が大きく減少していく予定であるため、今後とも経費節減や事務事業の見直しに努め、可能な限り積極的な積み立て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なお、金利が上昇傾向にあるため、運用益の確保に向けた努力も積極的に行っていく。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地域振興基金については、基本的に町が行う地域振興事業のうち施設整備を目的としている。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特定農業施設管理基金については、臨時石炭鉱害復旧法（昭和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号）に基づく鉱害復旧事業で設置し、町が管理する井堰及び揚水機の維持管理を目的としている。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地域福祉基金については、高齢者の保健福祉の増進を図ることを目的としている。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については、「自ら考え自ら実践する地域づくり事業」を円滑に推進することを目的としている。現在の運用では主にふるさと納税等の寄附金を積み立て、目的に応じた事業の財源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OA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化基金については、事務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OA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化を実施することにより、事務を円滑かつ効率的に行うことを目的としている。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では町営住宅等長寿命化事業及び子育ての拠点整備事業等に充当するため、２２２百万円を取り崩したため、減少した。ふるさとづくり基金では、ふるさと納税収入１７９百万円を積み立て、取崩額を上回ったため、増加した。事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OA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化基金では、システムリプレース事業等で５４百万円を取り崩し、積立額を上回ったため、減少した。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町営住宅等の更新や公共施設長寿命化対策などに充てるため、減少は避けられない。ふるさとづくり基金はふるさと納税を積み立てており、積立額に応じ、政策的事業を展開している。今後ともふるさと納税収入の確保に取り組んでいく。また、事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OA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基金は、システム更新予定時期を把握し、必要額の積立を行っていく。その他の基金については、充当事業を厳選し、目的に沿った活用を行い、特に果実運用型基金については、基金の元本を減少させないように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運用益０．２百万円を積み立て、微増となった。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３０％超に相当する額であることから、過剰な積立額であるという懸念もあるが、今後の公債費急増のほか、ごみ処理等施設建設負担金に対応するための財源として想定しており、今後取り崩さざるを得ない状況である。しかしながら、長期的には５億円を下回らない運用を心が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繰上償還のため１０９百万円を取り崩したが、運用益及び剰余金を２２６百万円積み立てたため、基金残高は１１６百万円の増となった。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公債費の急増に備え、財源確保策として、計画的な繰上償還を予定していることから、今後とも必要額を積み立てていく。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7983424</v>
      </c>
      <c r="BO4" s="449"/>
      <c r="BP4" s="449"/>
      <c r="BQ4" s="449"/>
      <c r="BR4" s="449"/>
      <c r="BS4" s="449"/>
      <c r="BT4" s="449"/>
      <c r="BU4" s="450"/>
      <c r="BV4" s="448">
        <v>7698316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11.8</v>
      </c>
      <c r="CU4" s="589"/>
      <c r="CV4" s="589"/>
      <c r="CW4" s="589"/>
      <c r="CX4" s="589"/>
      <c r="CY4" s="589"/>
      <c r="CZ4" s="589"/>
      <c r="DA4" s="590"/>
      <c r="DB4" s="588">
        <v>11.9</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7536957</v>
      </c>
      <c r="BO5" s="420"/>
      <c r="BP5" s="420"/>
      <c r="BQ5" s="420"/>
      <c r="BR5" s="420"/>
      <c r="BS5" s="420"/>
      <c r="BT5" s="420"/>
      <c r="BU5" s="421"/>
      <c r="BV5" s="419">
        <v>7230380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91.6</v>
      </c>
      <c r="CU5" s="417"/>
      <c r="CV5" s="417"/>
      <c r="CW5" s="417"/>
      <c r="CX5" s="417"/>
      <c r="CY5" s="417"/>
      <c r="CZ5" s="417"/>
      <c r="DA5" s="418"/>
      <c r="DB5" s="416">
        <v>89.3</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446467</v>
      </c>
      <c r="BO6" s="420"/>
      <c r="BP6" s="420"/>
      <c r="BQ6" s="420"/>
      <c r="BR6" s="420"/>
      <c r="BS6" s="420"/>
      <c r="BT6" s="420"/>
      <c r="BU6" s="421"/>
      <c r="BV6" s="419">
        <v>467936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92.1</v>
      </c>
      <c r="CU6" s="563"/>
      <c r="CV6" s="563"/>
      <c r="CW6" s="563"/>
      <c r="CX6" s="563"/>
      <c r="CY6" s="563"/>
      <c r="CZ6" s="563"/>
      <c r="DA6" s="564"/>
      <c r="DB6" s="562">
        <v>90.3</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29290</v>
      </c>
      <c r="BO7" s="420"/>
      <c r="BP7" s="420"/>
      <c r="BQ7" s="420"/>
      <c r="BR7" s="420"/>
      <c r="BS7" s="420"/>
      <c r="BT7" s="420"/>
      <c r="BU7" s="421"/>
      <c r="BV7" s="419">
        <v>51628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3527531</v>
      </c>
      <c r="CU7" s="420"/>
      <c r="CV7" s="420"/>
      <c r="CW7" s="420"/>
      <c r="CX7" s="420"/>
      <c r="CY7" s="420"/>
      <c r="CZ7" s="420"/>
      <c r="DA7" s="421"/>
      <c r="DB7" s="419">
        <v>3488697</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417177</v>
      </c>
      <c r="BO8" s="420"/>
      <c r="BP8" s="420"/>
      <c r="BQ8" s="420"/>
      <c r="BR8" s="420"/>
      <c r="BS8" s="420"/>
      <c r="BT8" s="420"/>
      <c r="BU8" s="421"/>
      <c r="BV8" s="419">
        <v>416308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0.31</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10191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869</v>
      </c>
      <c r="BO9" s="420"/>
      <c r="BP9" s="420"/>
      <c r="BQ9" s="420"/>
      <c r="BR9" s="420"/>
      <c r="BS9" s="420"/>
      <c r="BT9" s="420"/>
      <c r="BU9" s="421"/>
      <c r="BV9" s="419">
        <v>-137390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10.7</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10861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187</v>
      </c>
      <c r="BO10" s="420"/>
      <c r="BP10" s="420"/>
      <c r="BQ10" s="420"/>
      <c r="BR10" s="420"/>
      <c r="BS10" s="420"/>
      <c r="BT10" s="420"/>
      <c r="BU10" s="421"/>
      <c r="BV10" s="419">
        <v>201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109468</v>
      </c>
      <c r="BO11" s="420"/>
      <c r="BP11" s="420"/>
      <c r="BQ11" s="420"/>
      <c r="BR11" s="420"/>
      <c r="BS11" s="420"/>
      <c r="BT11" s="420"/>
      <c r="BU11" s="421"/>
      <c r="BV11" s="419">
        <v>143826</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10166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10116</v>
      </c>
      <c r="S13" s="507"/>
      <c r="T13" s="507"/>
      <c r="U13" s="507"/>
      <c r="V13" s="508"/>
      <c r="W13" s="509" t="s">
        <v>131</v>
      </c>
      <c r="X13" s="405"/>
      <c r="Y13" s="405"/>
      <c r="Z13" s="405"/>
      <c r="AA13" s="405"/>
      <c r="AB13" s="406"/>
      <c r="AC13" s="372">
        <v>111</v>
      </c>
      <c r="AD13" s="373"/>
      <c r="AE13" s="373"/>
      <c r="AF13" s="373"/>
      <c r="AG13" s="374"/>
      <c r="AH13" s="372">
        <v>86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110524</v>
      </c>
      <c r="BO13" s="420"/>
      <c r="BP13" s="420"/>
      <c r="BQ13" s="420"/>
      <c r="BR13" s="420"/>
      <c r="BS13" s="420"/>
      <c r="BT13" s="420"/>
      <c r="BU13" s="421"/>
      <c r="BV13" s="419">
        <v>6637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3.7</v>
      </c>
      <c r="CU13" s="417"/>
      <c r="CV13" s="417"/>
      <c r="CW13" s="417"/>
      <c r="CX13" s="417"/>
      <c r="CY13" s="417"/>
      <c r="CZ13" s="417"/>
      <c r="DA13" s="418"/>
      <c r="DB13" s="416">
        <v>3.2</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10370</v>
      </c>
      <c r="S14" s="507"/>
      <c r="T14" s="507"/>
      <c r="U14" s="507"/>
      <c r="V14" s="508"/>
      <c r="W14" s="510"/>
      <c r="X14" s="408"/>
      <c r="Y14" s="408"/>
      <c r="Z14" s="408"/>
      <c r="AA14" s="408"/>
      <c r="AB14" s="409"/>
      <c r="AC14" s="499">
        <v>2.7</v>
      </c>
      <c r="AD14" s="500"/>
      <c r="AE14" s="500"/>
      <c r="AF14" s="500"/>
      <c r="AG14" s="501"/>
      <c r="AH14" s="499">
        <v>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10325</v>
      </c>
      <c r="S15" s="507"/>
      <c r="T15" s="507"/>
      <c r="U15" s="507"/>
      <c r="V15" s="508"/>
      <c r="W15" s="509" t="s">
        <v>137</v>
      </c>
      <c r="X15" s="405"/>
      <c r="Y15" s="405"/>
      <c r="Z15" s="405"/>
      <c r="AA15" s="405"/>
      <c r="AB15" s="406"/>
      <c r="AC15" s="372">
        <v>1070</v>
      </c>
      <c r="AD15" s="373"/>
      <c r="AE15" s="373"/>
      <c r="AF15" s="373"/>
      <c r="AG15" s="374"/>
      <c r="AH15" s="372">
        <v>1074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986714</v>
      </c>
      <c r="BO15" s="449"/>
      <c r="BP15" s="449"/>
      <c r="BQ15" s="449"/>
      <c r="BR15" s="449"/>
      <c r="BS15" s="449"/>
      <c r="BT15" s="449"/>
      <c r="BU15" s="450"/>
      <c r="BV15" s="448">
        <v>961964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25.9</v>
      </c>
      <c r="AD16" s="500"/>
      <c r="AE16" s="500"/>
      <c r="AF16" s="500"/>
      <c r="AG16" s="501"/>
      <c r="AH16" s="499">
        <v>26.6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3273773</v>
      </c>
      <c r="BO16" s="420"/>
      <c r="BP16" s="420"/>
      <c r="BQ16" s="420"/>
      <c r="BR16" s="420"/>
      <c r="BS16" s="420"/>
      <c r="BT16" s="420"/>
      <c r="BU16" s="421"/>
      <c r="BV16" s="419">
        <v>3217959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2947</v>
      </c>
      <c r="AD17" s="373"/>
      <c r="AE17" s="373"/>
      <c r="AF17" s="373"/>
      <c r="AG17" s="374"/>
      <c r="AH17" s="372">
        <v>2875</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1222443</v>
      </c>
      <c r="BO17" s="420"/>
      <c r="BP17" s="420"/>
      <c r="BQ17" s="420"/>
      <c r="BR17" s="420"/>
      <c r="BS17" s="420"/>
      <c r="BT17" s="420"/>
      <c r="BU17" s="421"/>
      <c r="BV17" s="419">
        <v>1193610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146</v>
      </c>
      <c r="C18" s="470"/>
      <c r="D18" s="470"/>
      <c r="E18" s="471"/>
      <c r="F18" s="471"/>
      <c r="G18" s="471"/>
      <c r="H18" s="471"/>
      <c r="I18" s="471"/>
      <c r="J18" s="471"/>
      <c r="K18" s="471"/>
      <c r="L18" s="472">
        <v>44.5</v>
      </c>
      <c r="M18" s="472"/>
      <c r="N18" s="472"/>
      <c r="O18" s="472"/>
      <c r="P18" s="472"/>
      <c r="Q18" s="472"/>
      <c r="R18" s="473"/>
      <c r="S18" s="473"/>
      <c r="T18" s="473"/>
      <c r="U18" s="473"/>
      <c r="V18" s="474"/>
      <c r="W18" s="490"/>
      <c r="X18" s="491"/>
      <c r="Y18" s="491"/>
      <c r="Z18" s="491"/>
      <c r="AA18" s="491"/>
      <c r="AB18" s="515"/>
      <c r="AC18" s="389">
        <v>71.400000000000006</v>
      </c>
      <c r="AD18" s="390"/>
      <c r="AE18" s="390"/>
      <c r="AF18" s="390"/>
      <c r="AG18" s="475"/>
      <c r="AH18" s="389">
        <v>71.3</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3234294</v>
      </c>
      <c r="BO18" s="420"/>
      <c r="BP18" s="420"/>
      <c r="BQ18" s="420"/>
      <c r="BR18" s="420"/>
      <c r="BS18" s="420"/>
      <c r="BT18" s="420"/>
      <c r="BU18" s="421"/>
      <c r="BV18" s="419">
        <v>3149759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148</v>
      </c>
      <c r="C19" s="470"/>
      <c r="D19" s="470"/>
      <c r="E19" s="471"/>
      <c r="F19" s="471"/>
      <c r="G19" s="471"/>
      <c r="H19" s="471"/>
      <c r="I19" s="471"/>
      <c r="J19" s="471"/>
      <c r="K19" s="471"/>
      <c r="L19" s="479">
        <v>229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4857236</v>
      </c>
      <c r="BO19" s="420"/>
      <c r="BP19" s="420"/>
      <c r="BQ19" s="420"/>
      <c r="BR19" s="420"/>
      <c r="BS19" s="420"/>
      <c r="BT19" s="420"/>
      <c r="BU19" s="421"/>
      <c r="BV19" s="419">
        <v>4869302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150</v>
      </c>
      <c r="C20" s="470"/>
      <c r="D20" s="470"/>
      <c r="E20" s="471"/>
      <c r="F20" s="471"/>
      <c r="G20" s="471"/>
      <c r="H20" s="471"/>
      <c r="I20" s="471"/>
      <c r="J20" s="471"/>
      <c r="K20" s="471"/>
      <c r="L20" s="479">
        <v>4337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7045492</v>
      </c>
      <c r="BO22" s="449"/>
      <c r="BP22" s="449"/>
      <c r="BQ22" s="449"/>
      <c r="BR22" s="449"/>
      <c r="BS22" s="449"/>
      <c r="BT22" s="449"/>
      <c r="BU22" s="450"/>
      <c r="BV22" s="448">
        <v>6756678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6739169</v>
      </c>
      <c r="BO23" s="420"/>
      <c r="BP23" s="420"/>
      <c r="BQ23" s="420"/>
      <c r="BR23" s="420"/>
      <c r="BS23" s="420"/>
      <c r="BT23" s="420"/>
      <c r="BU23" s="421"/>
      <c r="BV23" s="419">
        <v>6471124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160</v>
      </c>
      <c r="F24" s="376"/>
      <c r="G24" s="376"/>
      <c r="H24" s="376"/>
      <c r="I24" s="376"/>
      <c r="J24" s="376"/>
      <c r="K24" s="377"/>
      <c r="L24" s="372">
        <v>1</v>
      </c>
      <c r="M24" s="373"/>
      <c r="N24" s="373"/>
      <c r="O24" s="373"/>
      <c r="P24" s="374"/>
      <c r="Q24" s="372">
        <v>7200</v>
      </c>
      <c r="R24" s="373"/>
      <c r="S24" s="373"/>
      <c r="T24" s="373"/>
      <c r="U24" s="373"/>
      <c r="V24" s="374"/>
      <c r="W24" s="462"/>
      <c r="X24" s="399"/>
      <c r="Y24" s="400"/>
      <c r="Z24" s="375" t="s">
        <v>161</v>
      </c>
      <c r="AA24" s="376"/>
      <c r="AB24" s="376"/>
      <c r="AC24" s="376"/>
      <c r="AD24" s="376"/>
      <c r="AE24" s="376"/>
      <c r="AF24" s="376"/>
      <c r="AG24" s="377"/>
      <c r="AH24" s="372">
        <v>123</v>
      </c>
      <c r="AI24" s="373"/>
      <c r="AJ24" s="373"/>
      <c r="AK24" s="373"/>
      <c r="AL24" s="374"/>
      <c r="AM24" s="372">
        <v>375765</v>
      </c>
      <c r="AN24" s="373"/>
      <c r="AO24" s="373"/>
      <c r="AP24" s="373"/>
      <c r="AQ24" s="373"/>
      <c r="AR24" s="374"/>
      <c r="AS24" s="372">
        <v>3055</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6007007</v>
      </c>
      <c r="BO24" s="420"/>
      <c r="BP24" s="420"/>
      <c r="BQ24" s="420"/>
      <c r="BR24" s="420"/>
      <c r="BS24" s="420"/>
      <c r="BT24" s="420"/>
      <c r="BU24" s="421"/>
      <c r="BV24" s="419">
        <v>5491111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163</v>
      </c>
      <c r="F25" s="376"/>
      <c r="G25" s="376"/>
      <c r="H25" s="376"/>
      <c r="I25" s="376"/>
      <c r="J25" s="376"/>
      <c r="K25" s="377"/>
      <c r="L25" s="372">
        <v>1</v>
      </c>
      <c r="M25" s="373"/>
      <c r="N25" s="373"/>
      <c r="O25" s="373"/>
      <c r="P25" s="374"/>
      <c r="Q25" s="372">
        <v>5750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371746</v>
      </c>
      <c r="BO25" s="449"/>
      <c r="BP25" s="449"/>
      <c r="BQ25" s="449"/>
      <c r="BR25" s="449"/>
      <c r="BS25" s="449"/>
      <c r="BT25" s="449"/>
      <c r="BU25" s="450"/>
      <c r="BV25" s="448">
        <v>114751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166</v>
      </c>
      <c r="F26" s="376"/>
      <c r="G26" s="376"/>
      <c r="H26" s="376"/>
      <c r="I26" s="376"/>
      <c r="J26" s="376"/>
      <c r="K26" s="377"/>
      <c r="L26" s="372">
        <v>1</v>
      </c>
      <c r="M26" s="373"/>
      <c r="N26" s="373"/>
      <c r="O26" s="373"/>
      <c r="P26" s="374"/>
      <c r="Q26" s="372">
        <v>5160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169</v>
      </c>
      <c r="F27" s="376"/>
      <c r="G27" s="376"/>
      <c r="H27" s="376"/>
      <c r="I27" s="376"/>
      <c r="J27" s="376"/>
      <c r="K27" s="377"/>
      <c r="L27" s="372">
        <v>1</v>
      </c>
      <c r="M27" s="373"/>
      <c r="N27" s="373"/>
      <c r="O27" s="373"/>
      <c r="P27" s="374"/>
      <c r="Q27" s="372">
        <v>2800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172</v>
      </c>
      <c r="F28" s="376"/>
      <c r="G28" s="376"/>
      <c r="H28" s="376"/>
      <c r="I28" s="376"/>
      <c r="J28" s="376"/>
      <c r="K28" s="377"/>
      <c r="L28" s="372">
        <v>1</v>
      </c>
      <c r="M28" s="373"/>
      <c r="N28" s="373"/>
      <c r="O28" s="373"/>
      <c r="P28" s="374"/>
      <c r="Q28" s="372">
        <v>2400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1140481</v>
      </c>
      <c r="BO28" s="449"/>
      <c r="BP28" s="449"/>
      <c r="BQ28" s="449"/>
      <c r="BR28" s="449"/>
      <c r="BS28" s="449"/>
      <c r="BT28" s="449"/>
      <c r="BU28" s="450"/>
      <c r="BV28" s="448">
        <v>1140294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175</v>
      </c>
      <c r="F29" s="376"/>
      <c r="G29" s="376"/>
      <c r="H29" s="376"/>
      <c r="I29" s="376"/>
      <c r="J29" s="376"/>
      <c r="K29" s="377"/>
      <c r="L29" s="372">
        <v>11</v>
      </c>
      <c r="M29" s="373"/>
      <c r="N29" s="373"/>
      <c r="O29" s="373"/>
      <c r="P29" s="374"/>
      <c r="Q29" s="372">
        <v>2260</v>
      </c>
      <c r="R29" s="373"/>
      <c r="S29" s="373"/>
      <c r="T29" s="373"/>
      <c r="U29" s="373"/>
      <c r="V29" s="374"/>
      <c r="W29" s="463"/>
      <c r="X29" s="464"/>
      <c r="Y29" s="465"/>
      <c r="Z29" s="375" t="s">
        <v>176</v>
      </c>
      <c r="AA29" s="376"/>
      <c r="AB29" s="376"/>
      <c r="AC29" s="376"/>
      <c r="AD29" s="376"/>
      <c r="AE29" s="376"/>
      <c r="AF29" s="376"/>
      <c r="AG29" s="377"/>
      <c r="AH29" s="372">
        <v>123</v>
      </c>
      <c r="AI29" s="373"/>
      <c r="AJ29" s="373"/>
      <c r="AK29" s="373"/>
      <c r="AL29" s="374"/>
      <c r="AM29" s="372">
        <v>375765</v>
      </c>
      <c r="AN29" s="373"/>
      <c r="AO29" s="373"/>
      <c r="AP29" s="373"/>
      <c r="AQ29" s="373"/>
      <c r="AR29" s="374"/>
      <c r="AS29" s="372">
        <v>3055</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1050491</v>
      </c>
      <c r="BO29" s="420"/>
      <c r="BP29" s="420"/>
      <c r="BQ29" s="420"/>
      <c r="BR29" s="420"/>
      <c r="BS29" s="420"/>
      <c r="BT29" s="420"/>
      <c r="BU29" s="421"/>
      <c r="BV29" s="419">
        <v>934107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2166252</v>
      </c>
      <c r="BO30" s="454"/>
      <c r="BP30" s="454"/>
      <c r="BQ30" s="454"/>
      <c r="BR30" s="454"/>
      <c r="BS30" s="454"/>
      <c r="BT30" s="454"/>
      <c r="BU30" s="455"/>
      <c r="BV30" s="453">
        <v>2360059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田川情報不動産センター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住宅改修資金貸付事業特別会計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IF('各会計、関係団体の財政状況及び健全化判断比率'!B31="","",'各会計、関係団体の財政状況及び健全化判断比率'!B31)</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福岡県市町村職員退職手当組合（一般会計）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道の駅香春</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IF('各会計、関係団体の財政状況及び健全化判断比率'!B32="","",'各会計、関係団体の財政状況及び健全化判断比率'!B32)</f>
        <v>生活排水処理事業特別会計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福岡県市町村職員退職手当組合（基金特別会計）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福岡県自治会館管理組合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福岡県田川地区消防組合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田川郡東部環境衛生施設組合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田川地区斎場組合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福岡県自治振興組合（一般会計）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福岡県自治振興組合（公文書館事業特別会計）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福岡県介護保険広域連合（一般会計）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4EG13c311pYzPaRVOvmmnHRG40fExYDxo79MFbjta4KxjvaNUfRitZfExN6m+f2SNML5o169ijmTJ0sjAEo1Gw==" saltValue="pb7CgxQJgFusJkwrsDMI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214</v>
      </c>
      <c r="C5" s="680"/>
      <c r="D5" s="680"/>
      <c r="E5" s="680"/>
      <c r="F5" s="680"/>
      <c r="G5" s="680"/>
      <c r="H5" s="680"/>
      <c r="I5" s="680"/>
      <c r="J5" s="680"/>
      <c r="K5" s="680"/>
      <c r="L5" s="680"/>
      <c r="M5" s="680"/>
      <c r="N5" s="680"/>
      <c r="O5" s="680"/>
      <c r="P5" s="680"/>
      <c r="Q5" s="681"/>
      <c r="R5" s="676">
        <v>898070</v>
      </c>
      <c r="S5" s="677"/>
      <c r="T5" s="677"/>
      <c r="U5" s="677"/>
      <c r="V5" s="677"/>
      <c r="W5" s="677"/>
      <c r="X5" s="677"/>
      <c r="Y5" s="702"/>
      <c r="Z5" s="715">
        <v>11.2</v>
      </c>
      <c r="AA5" s="715"/>
      <c r="AB5" s="715"/>
      <c r="AC5" s="715"/>
      <c r="AD5" s="716">
        <v>898070</v>
      </c>
      <c r="AE5" s="716"/>
      <c r="AF5" s="716"/>
      <c r="AG5" s="716"/>
      <c r="AH5" s="716"/>
      <c r="AI5" s="716"/>
      <c r="AJ5" s="716"/>
      <c r="AK5" s="716"/>
      <c r="AL5" s="703">
        <v>25.6</v>
      </c>
      <c r="AM5" s="685"/>
      <c r="AN5" s="685"/>
      <c r="AO5" s="704"/>
      <c r="AP5" s="679" t="s">
        <v>215</v>
      </c>
      <c r="AQ5" s="680"/>
      <c r="AR5" s="680"/>
      <c r="AS5" s="680"/>
      <c r="AT5" s="680"/>
      <c r="AU5" s="680"/>
      <c r="AV5" s="680"/>
      <c r="AW5" s="680"/>
      <c r="AX5" s="680"/>
      <c r="AY5" s="680"/>
      <c r="AZ5" s="680"/>
      <c r="BA5" s="680"/>
      <c r="BB5" s="680"/>
      <c r="BC5" s="680"/>
      <c r="BD5" s="680"/>
      <c r="BE5" s="680"/>
      <c r="BF5" s="681"/>
      <c r="BG5" s="621">
        <v>898070</v>
      </c>
      <c r="BH5" s="622"/>
      <c r="BI5" s="622"/>
      <c r="BJ5" s="622"/>
      <c r="BK5" s="622"/>
      <c r="BL5" s="622"/>
      <c r="BM5" s="622"/>
      <c r="BN5" s="623"/>
      <c r="BO5" s="659">
        <v>100</v>
      </c>
      <c r="BP5" s="659"/>
      <c r="BQ5" s="659"/>
      <c r="BR5" s="659"/>
      <c r="BS5" s="660">
        <v>4087</v>
      </c>
      <c r="BT5" s="660"/>
      <c r="BU5" s="660"/>
      <c r="BV5" s="660"/>
      <c r="BW5" s="660"/>
      <c r="BX5" s="660"/>
      <c r="BY5" s="660"/>
      <c r="BZ5" s="660"/>
      <c r="CA5" s="660"/>
      <c r="CB5" s="698"/>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c r="B6" s="618" t="s">
        <v>219</v>
      </c>
      <c r="C6" s="619"/>
      <c r="D6" s="619"/>
      <c r="E6" s="619"/>
      <c r="F6" s="619"/>
      <c r="G6" s="619"/>
      <c r="H6" s="619"/>
      <c r="I6" s="619"/>
      <c r="J6" s="619"/>
      <c r="K6" s="619"/>
      <c r="L6" s="619"/>
      <c r="M6" s="619"/>
      <c r="N6" s="619"/>
      <c r="O6" s="619"/>
      <c r="P6" s="619"/>
      <c r="Q6" s="620"/>
      <c r="R6" s="621">
        <v>48529</v>
      </c>
      <c r="S6" s="622"/>
      <c r="T6" s="622"/>
      <c r="U6" s="622"/>
      <c r="V6" s="622"/>
      <c r="W6" s="622"/>
      <c r="X6" s="622"/>
      <c r="Y6" s="623"/>
      <c r="Z6" s="659">
        <v>0.6</v>
      </c>
      <c r="AA6" s="659"/>
      <c r="AB6" s="659"/>
      <c r="AC6" s="659"/>
      <c r="AD6" s="660">
        <v>48529</v>
      </c>
      <c r="AE6" s="660"/>
      <c r="AF6" s="660"/>
      <c r="AG6" s="660"/>
      <c r="AH6" s="660"/>
      <c r="AI6" s="660"/>
      <c r="AJ6" s="660"/>
      <c r="AK6" s="660"/>
      <c r="AL6" s="624">
        <v>1.4</v>
      </c>
      <c r="AM6" s="625"/>
      <c r="AN6" s="625"/>
      <c r="AO6" s="661"/>
      <c r="AP6" s="618" t="s">
        <v>220</v>
      </c>
      <c r="AQ6" s="619"/>
      <c r="AR6" s="619"/>
      <c r="AS6" s="619"/>
      <c r="AT6" s="619"/>
      <c r="AU6" s="619"/>
      <c r="AV6" s="619"/>
      <c r="AW6" s="619"/>
      <c r="AX6" s="619"/>
      <c r="AY6" s="619"/>
      <c r="AZ6" s="619"/>
      <c r="BA6" s="619"/>
      <c r="BB6" s="619"/>
      <c r="BC6" s="619"/>
      <c r="BD6" s="619"/>
      <c r="BE6" s="619"/>
      <c r="BF6" s="620"/>
      <c r="BG6" s="621">
        <v>898070</v>
      </c>
      <c r="BH6" s="622"/>
      <c r="BI6" s="622"/>
      <c r="BJ6" s="622"/>
      <c r="BK6" s="622"/>
      <c r="BL6" s="622"/>
      <c r="BM6" s="622"/>
      <c r="BN6" s="623"/>
      <c r="BO6" s="659">
        <v>100</v>
      </c>
      <c r="BP6" s="659"/>
      <c r="BQ6" s="659"/>
      <c r="BR6" s="659"/>
      <c r="BS6" s="660">
        <v>4087</v>
      </c>
      <c r="BT6" s="660"/>
      <c r="BU6" s="660"/>
      <c r="BV6" s="660"/>
      <c r="BW6" s="660"/>
      <c r="BX6" s="660"/>
      <c r="BY6" s="660"/>
      <c r="BZ6" s="660"/>
      <c r="CA6" s="660"/>
      <c r="CB6" s="698"/>
      <c r="CD6" s="679" t="s">
        <v>221</v>
      </c>
      <c r="CE6" s="680"/>
      <c r="CF6" s="680"/>
      <c r="CG6" s="680"/>
      <c r="CH6" s="680"/>
      <c r="CI6" s="680"/>
      <c r="CJ6" s="680"/>
      <c r="CK6" s="680"/>
      <c r="CL6" s="680"/>
      <c r="CM6" s="680"/>
      <c r="CN6" s="680"/>
      <c r="CO6" s="680"/>
      <c r="CP6" s="680"/>
      <c r="CQ6" s="681"/>
      <c r="CR6" s="621">
        <v>83550</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83549</v>
      </c>
      <c r="DR6" s="622"/>
      <c r="DS6" s="622"/>
      <c r="DT6" s="622"/>
      <c r="DU6" s="622"/>
      <c r="DV6" s="622"/>
      <c r="DW6" s="622"/>
      <c r="DX6" s="622"/>
      <c r="DY6" s="622"/>
      <c r="DZ6" s="622"/>
      <c r="EA6" s="622"/>
      <c r="EB6" s="622"/>
      <c r="EC6" s="658"/>
    </row>
    <row r="7" spans="2:143" ht="11.25" customHeight="1">
      <c r="B7" s="618" t="s">
        <v>222</v>
      </c>
      <c r="C7" s="619"/>
      <c r="D7" s="619"/>
      <c r="E7" s="619"/>
      <c r="F7" s="619"/>
      <c r="G7" s="619"/>
      <c r="H7" s="619"/>
      <c r="I7" s="619"/>
      <c r="J7" s="619"/>
      <c r="K7" s="619"/>
      <c r="L7" s="619"/>
      <c r="M7" s="619"/>
      <c r="N7" s="619"/>
      <c r="O7" s="619"/>
      <c r="P7" s="619"/>
      <c r="Q7" s="620"/>
      <c r="R7" s="621">
        <v>223</v>
      </c>
      <c r="S7" s="622"/>
      <c r="T7" s="622"/>
      <c r="U7" s="622"/>
      <c r="V7" s="622"/>
      <c r="W7" s="622"/>
      <c r="X7" s="622"/>
      <c r="Y7" s="623"/>
      <c r="Z7" s="659">
        <v>0</v>
      </c>
      <c r="AA7" s="659"/>
      <c r="AB7" s="659"/>
      <c r="AC7" s="659"/>
      <c r="AD7" s="660">
        <v>223</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372173</v>
      </c>
      <c r="BH7" s="622"/>
      <c r="BI7" s="622"/>
      <c r="BJ7" s="622"/>
      <c r="BK7" s="622"/>
      <c r="BL7" s="622"/>
      <c r="BM7" s="622"/>
      <c r="BN7" s="623"/>
      <c r="BO7" s="659">
        <v>41.4</v>
      </c>
      <c r="BP7" s="659"/>
      <c r="BQ7" s="659"/>
      <c r="BR7" s="659"/>
      <c r="BS7" s="660">
        <v>4087</v>
      </c>
      <c r="BT7" s="660"/>
      <c r="BU7" s="660"/>
      <c r="BV7" s="660"/>
      <c r="BW7" s="660"/>
      <c r="BX7" s="660"/>
      <c r="BY7" s="660"/>
      <c r="BZ7" s="660"/>
      <c r="CA7" s="660"/>
      <c r="CB7" s="698"/>
      <c r="CD7" s="618" t="s">
        <v>224</v>
      </c>
      <c r="CE7" s="619"/>
      <c r="CF7" s="619"/>
      <c r="CG7" s="619"/>
      <c r="CH7" s="619"/>
      <c r="CI7" s="619"/>
      <c r="CJ7" s="619"/>
      <c r="CK7" s="619"/>
      <c r="CL7" s="619"/>
      <c r="CM7" s="619"/>
      <c r="CN7" s="619"/>
      <c r="CO7" s="619"/>
      <c r="CP7" s="619"/>
      <c r="CQ7" s="620"/>
      <c r="CR7" s="621">
        <v>1461732</v>
      </c>
      <c r="CS7" s="622"/>
      <c r="CT7" s="622"/>
      <c r="CU7" s="622"/>
      <c r="CV7" s="622"/>
      <c r="CW7" s="622"/>
      <c r="CX7" s="622"/>
      <c r="CY7" s="623"/>
      <c r="CZ7" s="659">
        <v>19.399999999999999</v>
      </c>
      <c r="DA7" s="659"/>
      <c r="DB7" s="659"/>
      <c r="DC7" s="659"/>
      <c r="DD7" s="627">
        <v>173198</v>
      </c>
      <c r="DE7" s="622"/>
      <c r="DF7" s="622"/>
      <c r="DG7" s="622"/>
      <c r="DH7" s="622"/>
      <c r="DI7" s="622"/>
      <c r="DJ7" s="622"/>
      <c r="DK7" s="622"/>
      <c r="DL7" s="622"/>
      <c r="DM7" s="622"/>
      <c r="DN7" s="622"/>
      <c r="DO7" s="622"/>
      <c r="DP7" s="623"/>
      <c r="DQ7" s="627">
        <v>831293</v>
      </c>
      <c r="DR7" s="622"/>
      <c r="DS7" s="622"/>
      <c r="DT7" s="622"/>
      <c r="DU7" s="622"/>
      <c r="DV7" s="622"/>
      <c r="DW7" s="622"/>
      <c r="DX7" s="622"/>
      <c r="DY7" s="622"/>
      <c r="DZ7" s="622"/>
      <c r="EA7" s="622"/>
      <c r="EB7" s="622"/>
      <c r="EC7" s="658"/>
    </row>
    <row r="8" spans="2:143" ht="11.25" customHeight="1">
      <c r="B8" s="618" t="s">
        <v>225</v>
      </c>
      <c r="C8" s="619"/>
      <c r="D8" s="619"/>
      <c r="E8" s="619"/>
      <c r="F8" s="619"/>
      <c r="G8" s="619"/>
      <c r="H8" s="619"/>
      <c r="I8" s="619"/>
      <c r="J8" s="619"/>
      <c r="K8" s="619"/>
      <c r="L8" s="619"/>
      <c r="M8" s="619"/>
      <c r="N8" s="619"/>
      <c r="O8" s="619"/>
      <c r="P8" s="619"/>
      <c r="Q8" s="620"/>
      <c r="R8" s="621">
        <v>4623</v>
      </c>
      <c r="S8" s="622"/>
      <c r="T8" s="622"/>
      <c r="U8" s="622"/>
      <c r="V8" s="622"/>
      <c r="W8" s="622"/>
      <c r="X8" s="622"/>
      <c r="Y8" s="623"/>
      <c r="Z8" s="659">
        <v>0.1</v>
      </c>
      <c r="AA8" s="659"/>
      <c r="AB8" s="659"/>
      <c r="AC8" s="659"/>
      <c r="AD8" s="660">
        <v>4623</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15642</v>
      </c>
      <c r="BH8" s="622"/>
      <c r="BI8" s="622"/>
      <c r="BJ8" s="622"/>
      <c r="BK8" s="622"/>
      <c r="BL8" s="622"/>
      <c r="BM8" s="622"/>
      <c r="BN8" s="623"/>
      <c r="BO8" s="659">
        <v>1.7</v>
      </c>
      <c r="BP8" s="659"/>
      <c r="BQ8" s="659"/>
      <c r="BR8" s="659"/>
      <c r="BS8" s="660" t="s">
        <v>122</v>
      </c>
      <c r="BT8" s="660"/>
      <c r="BU8" s="660"/>
      <c r="BV8" s="660"/>
      <c r="BW8" s="660"/>
      <c r="BX8" s="660"/>
      <c r="BY8" s="660"/>
      <c r="BZ8" s="660"/>
      <c r="CA8" s="660"/>
      <c r="CB8" s="698"/>
      <c r="CD8" s="618" t="s">
        <v>227</v>
      </c>
      <c r="CE8" s="619"/>
      <c r="CF8" s="619"/>
      <c r="CG8" s="619"/>
      <c r="CH8" s="619"/>
      <c r="CI8" s="619"/>
      <c r="CJ8" s="619"/>
      <c r="CK8" s="619"/>
      <c r="CL8" s="619"/>
      <c r="CM8" s="619"/>
      <c r="CN8" s="619"/>
      <c r="CO8" s="619"/>
      <c r="CP8" s="619"/>
      <c r="CQ8" s="620"/>
      <c r="CR8" s="621">
        <v>2511077</v>
      </c>
      <c r="CS8" s="622"/>
      <c r="CT8" s="622"/>
      <c r="CU8" s="622"/>
      <c r="CV8" s="622"/>
      <c r="CW8" s="622"/>
      <c r="CX8" s="622"/>
      <c r="CY8" s="623"/>
      <c r="CZ8" s="659">
        <v>33.299999999999997</v>
      </c>
      <c r="DA8" s="659"/>
      <c r="DB8" s="659"/>
      <c r="DC8" s="659"/>
      <c r="DD8" s="627">
        <v>13267</v>
      </c>
      <c r="DE8" s="622"/>
      <c r="DF8" s="622"/>
      <c r="DG8" s="622"/>
      <c r="DH8" s="622"/>
      <c r="DI8" s="622"/>
      <c r="DJ8" s="622"/>
      <c r="DK8" s="622"/>
      <c r="DL8" s="622"/>
      <c r="DM8" s="622"/>
      <c r="DN8" s="622"/>
      <c r="DO8" s="622"/>
      <c r="DP8" s="623"/>
      <c r="DQ8" s="627">
        <v>1412015</v>
      </c>
      <c r="DR8" s="622"/>
      <c r="DS8" s="622"/>
      <c r="DT8" s="622"/>
      <c r="DU8" s="622"/>
      <c r="DV8" s="622"/>
      <c r="DW8" s="622"/>
      <c r="DX8" s="622"/>
      <c r="DY8" s="622"/>
      <c r="DZ8" s="622"/>
      <c r="EA8" s="622"/>
      <c r="EB8" s="622"/>
      <c r="EC8" s="658"/>
    </row>
    <row r="9" spans="2:143" ht="11.25" customHeight="1">
      <c r="B9" s="618" t="s">
        <v>228</v>
      </c>
      <c r="C9" s="619"/>
      <c r="D9" s="619"/>
      <c r="E9" s="619"/>
      <c r="F9" s="619"/>
      <c r="G9" s="619"/>
      <c r="H9" s="619"/>
      <c r="I9" s="619"/>
      <c r="J9" s="619"/>
      <c r="K9" s="619"/>
      <c r="L9" s="619"/>
      <c r="M9" s="619"/>
      <c r="N9" s="619"/>
      <c r="O9" s="619"/>
      <c r="P9" s="619"/>
      <c r="Q9" s="620"/>
      <c r="R9" s="621">
        <v>5709</v>
      </c>
      <c r="S9" s="622"/>
      <c r="T9" s="622"/>
      <c r="U9" s="622"/>
      <c r="V9" s="622"/>
      <c r="W9" s="622"/>
      <c r="X9" s="622"/>
      <c r="Y9" s="623"/>
      <c r="Z9" s="659">
        <v>0.1</v>
      </c>
      <c r="AA9" s="659"/>
      <c r="AB9" s="659"/>
      <c r="AC9" s="659"/>
      <c r="AD9" s="660">
        <v>5709</v>
      </c>
      <c r="AE9" s="660"/>
      <c r="AF9" s="660"/>
      <c r="AG9" s="660"/>
      <c r="AH9" s="660"/>
      <c r="AI9" s="660"/>
      <c r="AJ9" s="660"/>
      <c r="AK9" s="660"/>
      <c r="AL9" s="624">
        <v>0.2</v>
      </c>
      <c r="AM9" s="625"/>
      <c r="AN9" s="625"/>
      <c r="AO9" s="661"/>
      <c r="AP9" s="618" t="s">
        <v>229</v>
      </c>
      <c r="AQ9" s="619"/>
      <c r="AR9" s="619"/>
      <c r="AS9" s="619"/>
      <c r="AT9" s="619"/>
      <c r="AU9" s="619"/>
      <c r="AV9" s="619"/>
      <c r="AW9" s="619"/>
      <c r="AX9" s="619"/>
      <c r="AY9" s="619"/>
      <c r="AZ9" s="619"/>
      <c r="BA9" s="619"/>
      <c r="BB9" s="619"/>
      <c r="BC9" s="619"/>
      <c r="BD9" s="619"/>
      <c r="BE9" s="619"/>
      <c r="BF9" s="620"/>
      <c r="BG9" s="621">
        <v>319075</v>
      </c>
      <c r="BH9" s="622"/>
      <c r="BI9" s="622"/>
      <c r="BJ9" s="622"/>
      <c r="BK9" s="622"/>
      <c r="BL9" s="622"/>
      <c r="BM9" s="622"/>
      <c r="BN9" s="623"/>
      <c r="BO9" s="659">
        <v>35.5</v>
      </c>
      <c r="BP9" s="659"/>
      <c r="BQ9" s="659"/>
      <c r="BR9" s="659"/>
      <c r="BS9" s="660" t="s">
        <v>122</v>
      </c>
      <c r="BT9" s="660"/>
      <c r="BU9" s="660"/>
      <c r="BV9" s="660"/>
      <c r="BW9" s="660"/>
      <c r="BX9" s="660"/>
      <c r="BY9" s="660"/>
      <c r="BZ9" s="660"/>
      <c r="CA9" s="660"/>
      <c r="CB9" s="698"/>
      <c r="CD9" s="618" t="s">
        <v>230</v>
      </c>
      <c r="CE9" s="619"/>
      <c r="CF9" s="619"/>
      <c r="CG9" s="619"/>
      <c r="CH9" s="619"/>
      <c r="CI9" s="619"/>
      <c r="CJ9" s="619"/>
      <c r="CK9" s="619"/>
      <c r="CL9" s="619"/>
      <c r="CM9" s="619"/>
      <c r="CN9" s="619"/>
      <c r="CO9" s="619"/>
      <c r="CP9" s="619"/>
      <c r="CQ9" s="620"/>
      <c r="CR9" s="621">
        <v>571849</v>
      </c>
      <c r="CS9" s="622"/>
      <c r="CT9" s="622"/>
      <c r="CU9" s="622"/>
      <c r="CV9" s="622"/>
      <c r="CW9" s="622"/>
      <c r="CX9" s="622"/>
      <c r="CY9" s="623"/>
      <c r="CZ9" s="659">
        <v>7.6</v>
      </c>
      <c r="DA9" s="659"/>
      <c r="DB9" s="659"/>
      <c r="DC9" s="659"/>
      <c r="DD9" s="627">
        <v>38740</v>
      </c>
      <c r="DE9" s="622"/>
      <c r="DF9" s="622"/>
      <c r="DG9" s="622"/>
      <c r="DH9" s="622"/>
      <c r="DI9" s="622"/>
      <c r="DJ9" s="622"/>
      <c r="DK9" s="622"/>
      <c r="DL9" s="622"/>
      <c r="DM9" s="622"/>
      <c r="DN9" s="622"/>
      <c r="DO9" s="622"/>
      <c r="DP9" s="623"/>
      <c r="DQ9" s="627">
        <v>403758</v>
      </c>
      <c r="DR9" s="622"/>
      <c r="DS9" s="622"/>
      <c r="DT9" s="622"/>
      <c r="DU9" s="622"/>
      <c r="DV9" s="622"/>
      <c r="DW9" s="622"/>
      <c r="DX9" s="622"/>
      <c r="DY9" s="622"/>
      <c r="DZ9" s="622"/>
      <c r="EA9" s="622"/>
      <c r="EB9" s="622"/>
      <c r="EC9" s="658"/>
    </row>
    <row r="10" spans="2:143" ht="11.25" customHeight="1">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23153</v>
      </c>
      <c r="BH10" s="622"/>
      <c r="BI10" s="622"/>
      <c r="BJ10" s="622"/>
      <c r="BK10" s="622"/>
      <c r="BL10" s="622"/>
      <c r="BM10" s="622"/>
      <c r="BN10" s="623"/>
      <c r="BO10" s="659">
        <v>2.6</v>
      </c>
      <c r="BP10" s="659"/>
      <c r="BQ10" s="659"/>
      <c r="BR10" s="659"/>
      <c r="BS10" s="660" t="s">
        <v>122</v>
      </c>
      <c r="BT10" s="660"/>
      <c r="BU10" s="660"/>
      <c r="BV10" s="660"/>
      <c r="BW10" s="660"/>
      <c r="BX10" s="660"/>
      <c r="BY10" s="660"/>
      <c r="BZ10" s="660"/>
      <c r="CA10" s="660"/>
      <c r="CB10" s="698"/>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234</v>
      </c>
      <c r="C11" s="619"/>
      <c r="D11" s="619"/>
      <c r="E11" s="619"/>
      <c r="F11" s="619"/>
      <c r="G11" s="619"/>
      <c r="H11" s="619"/>
      <c r="I11" s="619"/>
      <c r="J11" s="619"/>
      <c r="K11" s="619"/>
      <c r="L11" s="619"/>
      <c r="M11" s="619"/>
      <c r="N11" s="619"/>
      <c r="O11" s="619"/>
      <c r="P11" s="619"/>
      <c r="Q11" s="620"/>
      <c r="R11" s="621">
        <v>228114</v>
      </c>
      <c r="S11" s="622"/>
      <c r="T11" s="622"/>
      <c r="U11" s="622"/>
      <c r="V11" s="622"/>
      <c r="W11" s="622"/>
      <c r="X11" s="622"/>
      <c r="Y11" s="623"/>
      <c r="Z11" s="624">
        <v>2.9</v>
      </c>
      <c r="AA11" s="625"/>
      <c r="AB11" s="625"/>
      <c r="AC11" s="626"/>
      <c r="AD11" s="627">
        <v>228114</v>
      </c>
      <c r="AE11" s="622"/>
      <c r="AF11" s="622"/>
      <c r="AG11" s="622"/>
      <c r="AH11" s="622"/>
      <c r="AI11" s="622"/>
      <c r="AJ11" s="622"/>
      <c r="AK11" s="623"/>
      <c r="AL11" s="624">
        <v>6.5</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14303</v>
      </c>
      <c r="BH11" s="622"/>
      <c r="BI11" s="622"/>
      <c r="BJ11" s="622"/>
      <c r="BK11" s="622"/>
      <c r="BL11" s="622"/>
      <c r="BM11" s="622"/>
      <c r="BN11" s="623"/>
      <c r="BO11" s="659">
        <v>1.6</v>
      </c>
      <c r="BP11" s="659"/>
      <c r="BQ11" s="659"/>
      <c r="BR11" s="659"/>
      <c r="BS11" s="660">
        <v>4087</v>
      </c>
      <c r="BT11" s="660"/>
      <c r="BU11" s="660"/>
      <c r="BV11" s="660"/>
      <c r="BW11" s="660"/>
      <c r="BX11" s="660"/>
      <c r="BY11" s="660"/>
      <c r="BZ11" s="660"/>
      <c r="CA11" s="660"/>
      <c r="CB11" s="698"/>
      <c r="CD11" s="618" t="s">
        <v>236</v>
      </c>
      <c r="CE11" s="619"/>
      <c r="CF11" s="619"/>
      <c r="CG11" s="619"/>
      <c r="CH11" s="619"/>
      <c r="CI11" s="619"/>
      <c r="CJ11" s="619"/>
      <c r="CK11" s="619"/>
      <c r="CL11" s="619"/>
      <c r="CM11" s="619"/>
      <c r="CN11" s="619"/>
      <c r="CO11" s="619"/>
      <c r="CP11" s="619"/>
      <c r="CQ11" s="620"/>
      <c r="CR11" s="621">
        <v>288341</v>
      </c>
      <c r="CS11" s="622"/>
      <c r="CT11" s="622"/>
      <c r="CU11" s="622"/>
      <c r="CV11" s="622"/>
      <c r="CW11" s="622"/>
      <c r="CX11" s="622"/>
      <c r="CY11" s="623"/>
      <c r="CZ11" s="659">
        <v>3.8</v>
      </c>
      <c r="DA11" s="659"/>
      <c r="DB11" s="659"/>
      <c r="DC11" s="659"/>
      <c r="DD11" s="627">
        <v>86833</v>
      </c>
      <c r="DE11" s="622"/>
      <c r="DF11" s="622"/>
      <c r="DG11" s="622"/>
      <c r="DH11" s="622"/>
      <c r="DI11" s="622"/>
      <c r="DJ11" s="622"/>
      <c r="DK11" s="622"/>
      <c r="DL11" s="622"/>
      <c r="DM11" s="622"/>
      <c r="DN11" s="622"/>
      <c r="DO11" s="622"/>
      <c r="DP11" s="623"/>
      <c r="DQ11" s="627">
        <v>147033</v>
      </c>
      <c r="DR11" s="622"/>
      <c r="DS11" s="622"/>
      <c r="DT11" s="622"/>
      <c r="DU11" s="622"/>
      <c r="DV11" s="622"/>
      <c r="DW11" s="622"/>
      <c r="DX11" s="622"/>
      <c r="DY11" s="622"/>
      <c r="DZ11" s="622"/>
      <c r="EA11" s="622"/>
      <c r="EB11" s="622"/>
      <c r="EC11" s="658"/>
    </row>
    <row r="12" spans="2:143" ht="11.25" customHeight="1">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407413</v>
      </c>
      <c r="BH12" s="622"/>
      <c r="BI12" s="622"/>
      <c r="BJ12" s="622"/>
      <c r="BK12" s="622"/>
      <c r="BL12" s="622"/>
      <c r="BM12" s="622"/>
      <c r="BN12" s="623"/>
      <c r="BO12" s="659">
        <v>45.4</v>
      </c>
      <c r="BP12" s="659"/>
      <c r="BQ12" s="659"/>
      <c r="BR12" s="659"/>
      <c r="BS12" s="660" t="s">
        <v>122</v>
      </c>
      <c r="BT12" s="660"/>
      <c r="BU12" s="660"/>
      <c r="BV12" s="660"/>
      <c r="BW12" s="660"/>
      <c r="BX12" s="660"/>
      <c r="BY12" s="660"/>
      <c r="BZ12" s="660"/>
      <c r="CA12" s="660"/>
      <c r="CB12" s="698"/>
      <c r="CD12" s="618" t="s">
        <v>239</v>
      </c>
      <c r="CE12" s="619"/>
      <c r="CF12" s="619"/>
      <c r="CG12" s="619"/>
      <c r="CH12" s="619"/>
      <c r="CI12" s="619"/>
      <c r="CJ12" s="619"/>
      <c r="CK12" s="619"/>
      <c r="CL12" s="619"/>
      <c r="CM12" s="619"/>
      <c r="CN12" s="619"/>
      <c r="CO12" s="619"/>
      <c r="CP12" s="619"/>
      <c r="CQ12" s="620"/>
      <c r="CR12" s="621">
        <v>95393</v>
      </c>
      <c r="CS12" s="622"/>
      <c r="CT12" s="622"/>
      <c r="CU12" s="622"/>
      <c r="CV12" s="622"/>
      <c r="CW12" s="622"/>
      <c r="CX12" s="622"/>
      <c r="CY12" s="623"/>
      <c r="CZ12" s="659">
        <v>1.3</v>
      </c>
      <c r="DA12" s="659"/>
      <c r="DB12" s="659"/>
      <c r="DC12" s="659"/>
      <c r="DD12" s="627" t="s">
        <v>122</v>
      </c>
      <c r="DE12" s="622"/>
      <c r="DF12" s="622"/>
      <c r="DG12" s="622"/>
      <c r="DH12" s="622"/>
      <c r="DI12" s="622"/>
      <c r="DJ12" s="622"/>
      <c r="DK12" s="622"/>
      <c r="DL12" s="622"/>
      <c r="DM12" s="622"/>
      <c r="DN12" s="622"/>
      <c r="DO12" s="622"/>
      <c r="DP12" s="623"/>
      <c r="DQ12" s="627">
        <v>73846</v>
      </c>
      <c r="DR12" s="622"/>
      <c r="DS12" s="622"/>
      <c r="DT12" s="622"/>
      <c r="DU12" s="622"/>
      <c r="DV12" s="622"/>
      <c r="DW12" s="622"/>
      <c r="DX12" s="622"/>
      <c r="DY12" s="622"/>
      <c r="DZ12" s="622"/>
      <c r="EA12" s="622"/>
      <c r="EB12" s="622"/>
      <c r="EC12" s="658"/>
    </row>
    <row r="13" spans="2:143" ht="11.25" customHeight="1">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407269</v>
      </c>
      <c r="BH13" s="622"/>
      <c r="BI13" s="622"/>
      <c r="BJ13" s="622"/>
      <c r="BK13" s="622"/>
      <c r="BL13" s="622"/>
      <c r="BM13" s="622"/>
      <c r="BN13" s="623"/>
      <c r="BO13" s="659">
        <v>45.3</v>
      </c>
      <c r="BP13" s="659"/>
      <c r="BQ13" s="659"/>
      <c r="BR13" s="659"/>
      <c r="BS13" s="660" t="s">
        <v>122</v>
      </c>
      <c r="BT13" s="660"/>
      <c r="BU13" s="660"/>
      <c r="BV13" s="660"/>
      <c r="BW13" s="660"/>
      <c r="BX13" s="660"/>
      <c r="BY13" s="660"/>
      <c r="BZ13" s="660"/>
      <c r="CA13" s="660"/>
      <c r="CB13" s="698"/>
      <c r="CD13" s="618" t="s">
        <v>242</v>
      </c>
      <c r="CE13" s="619"/>
      <c r="CF13" s="619"/>
      <c r="CG13" s="619"/>
      <c r="CH13" s="619"/>
      <c r="CI13" s="619"/>
      <c r="CJ13" s="619"/>
      <c r="CK13" s="619"/>
      <c r="CL13" s="619"/>
      <c r="CM13" s="619"/>
      <c r="CN13" s="619"/>
      <c r="CO13" s="619"/>
      <c r="CP13" s="619"/>
      <c r="CQ13" s="620"/>
      <c r="CR13" s="621">
        <v>936777</v>
      </c>
      <c r="CS13" s="622"/>
      <c r="CT13" s="622"/>
      <c r="CU13" s="622"/>
      <c r="CV13" s="622"/>
      <c r="CW13" s="622"/>
      <c r="CX13" s="622"/>
      <c r="CY13" s="623"/>
      <c r="CZ13" s="659">
        <v>12.4</v>
      </c>
      <c r="DA13" s="659"/>
      <c r="DB13" s="659"/>
      <c r="DC13" s="659"/>
      <c r="DD13" s="627">
        <v>759557</v>
      </c>
      <c r="DE13" s="622"/>
      <c r="DF13" s="622"/>
      <c r="DG13" s="622"/>
      <c r="DH13" s="622"/>
      <c r="DI13" s="622"/>
      <c r="DJ13" s="622"/>
      <c r="DK13" s="622"/>
      <c r="DL13" s="622"/>
      <c r="DM13" s="622"/>
      <c r="DN13" s="622"/>
      <c r="DO13" s="622"/>
      <c r="DP13" s="623"/>
      <c r="DQ13" s="627">
        <v>236433</v>
      </c>
      <c r="DR13" s="622"/>
      <c r="DS13" s="622"/>
      <c r="DT13" s="622"/>
      <c r="DU13" s="622"/>
      <c r="DV13" s="622"/>
      <c r="DW13" s="622"/>
      <c r="DX13" s="622"/>
      <c r="DY13" s="622"/>
      <c r="DZ13" s="622"/>
      <c r="EA13" s="622"/>
      <c r="EB13" s="622"/>
      <c r="EC13" s="658"/>
    </row>
    <row r="14" spans="2:143" ht="11.25" customHeight="1">
      <c r="B14" s="618" t="s">
        <v>243</v>
      </c>
      <c r="C14" s="619"/>
      <c r="D14" s="619"/>
      <c r="E14" s="619"/>
      <c r="F14" s="619"/>
      <c r="G14" s="619"/>
      <c r="H14" s="619"/>
      <c r="I14" s="619"/>
      <c r="J14" s="619"/>
      <c r="K14" s="619"/>
      <c r="L14" s="619"/>
      <c r="M14" s="619"/>
      <c r="N14" s="619"/>
      <c r="O14" s="619"/>
      <c r="P14" s="619"/>
      <c r="Q14" s="620"/>
      <c r="R14" s="621">
        <v>449</v>
      </c>
      <c r="S14" s="622"/>
      <c r="T14" s="622"/>
      <c r="U14" s="622"/>
      <c r="V14" s="622"/>
      <c r="W14" s="622"/>
      <c r="X14" s="622"/>
      <c r="Y14" s="623"/>
      <c r="Z14" s="659">
        <v>0</v>
      </c>
      <c r="AA14" s="659"/>
      <c r="AB14" s="659"/>
      <c r="AC14" s="659"/>
      <c r="AD14" s="660">
        <v>449</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40334</v>
      </c>
      <c r="BH14" s="622"/>
      <c r="BI14" s="622"/>
      <c r="BJ14" s="622"/>
      <c r="BK14" s="622"/>
      <c r="BL14" s="622"/>
      <c r="BM14" s="622"/>
      <c r="BN14" s="623"/>
      <c r="BO14" s="659">
        <v>4.5</v>
      </c>
      <c r="BP14" s="659"/>
      <c r="BQ14" s="659"/>
      <c r="BR14" s="659"/>
      <c r="BS14" s="660" t="s">
        <v>122</v>
      </c>
      <c r="BT14" s="660"/>
      <c r="BU14" s="660"/>
      <c r="BV14" s="660"/>
      <c r="BW14" s="660"/>
      <c r="BX14" s="660"/>
      <c r="BY14" s="660"/>
      <c r="BZ14" s="660"/>
      <c r="CA14" s="660"/>
      <c r="CB14" s="698"/>
      <c r="CD14" s="618" t="s">
        <v>245</v>
      </c>
      <c r="CE14" s="619"/>
      <c r="CF14" s="619"/>
      <c r="CG14" s="619"/>
      <c r="CH14" s="619"/>
      <c r="CI14" s="619"/>
      <c r="CJ14" s="619"/>
      <c r="CK14" s="619"/>
      <c r="CL14" s="619"/>
      <c r="CM14" s="619"/>
      <c r="CN14" s="619"/>
      <c r="CO14" s="619"/>
      <c r="CP14" s="619"/>
      <c r="CQ14" s="620"/>
      <c r="CR14" s="621">
        <v>311051</v>
      </c>
      <c r="CS14" s="622"/>
      <c r="CT14" s="622"/>
      <c r="CU14" s="622"/>
      <c r="CV14" s="622"/>
      <c r="CW14" s="622"/>
      <c r="CX14" s="622"/>
      <c r="CY14" s="623"/>
      <c r="CZ14" s="659">
        <v>4.0999999999999996</v>
      </c>
      <c r="DA14" s="659"/>
      <c r="DB14" s="659"/>
      <c r="DC14" s="659"/>
      <c r="DD14" s="627">
        <v>125463</v>
      </c>
      <c r="DE14" s="622"/>
      <c r="DF14" s="622"/>
      <c r="DG14" s="622"/>
      <c r="DH14" s="622"/>
      <c r="DI14" s="622"/>
      <c r="DJ14" s="622"/>
      <c r="DK14" s="622"/>
      <c r="DL14" s="622"/>
      <c r="DM14" s="622"/>
      <c r="DN14" s="622"/>
      <c r="DO14" s="622"/>
      <c r="DP14" s="623"/>
      <c r="DQ14" s="627">
        <v>188024</v>
      </c>
      <c r="DR14" s="622"/>
      <c r="DS14" s="622"/>
      <c r="DT14" s="622"/>
      <c r="DU14" s="622"/>
      <c r="DV14" s="622"/>
      <c r="DW14" s="622"/>
      <c r="DX14" s="622"/>
      <c r="DY14" s="622"/>
      <c r="DZ14" s="622"/>
      <c r="EA14" s="622"/>
      <c r="EB14" s="622"/>
      <c r="EC14" s="658"/>
    </row>
    <row r="15" spans="2:143" ht="11.25" customHeight="1">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76858</v>
      </c>
      <c r="BH15" s="622"/>
      <c r="BI15" s="622"/>
      <c r="BJ15" s="622"/>
      <c r="BK15" s="622"/>
      <c r="BL15" s="622"/>
      <c r="BM15" s="622"/>
      <c r="BN15" s="623"/>
      <c r="BO15" s="659">
        <v>8.6</v>
      </c>
      <c r="BP15" s="659"/>
      <c r="BQ15" s="659"/>
      <c r="BR15" s="659"/>
      <c r="BS15" s="660" t="s">
        <v>122</v>
      </c>
      <c r="BT15" s="660"/>
      <c r="BU15" s="660"/>
      <c r="BV15" s="660"/>
      <c r="BW15" s="660"/>
      <c r="BX15" s="660"/>
      <c r="BY15" s="660"/>
      <c r="BZ15" s="660"/>
      <c r="CA15" s="660"/>
      <c r="CB15" s="698"/>
      <c r="CD15" s="618" t="s">
        <v>248</v>
      </c>
      <c r="CE15" s="619"/>
      <c r="CF15" s="619"/>
      <c r="CG15" s="619"/>
      <c r="CH15" s="619"/>
      <c r="CI15" s="619"/>
      <c r="CJ15" s="619"/>
      <c r="CK15" s="619"/>
      <c r="CL15" s="619"/>
      <c r="CM15" s="619"/>
      <c r="CN15" s="619"/>
      <c r="CO15" s="619"/>
      <c r="CP15" s="619"/>
      <c r="CQ15" s="620"/>
      <c r="CR15" s="621">
        <v>733689</v>
      </c>
      <c r="CS15" s="622"/>
      <c r="CT15" s="622"/>
      <c r="CU15" s="622"/>
      <c r="CV15" s="622"/>
      <c r="CW15" s="622"/>
      <c r="CX15" s="622"/>
      <c r="CY15" s="623"/>
      <c r="CZ15" s="659">
        <v>9.6999999999999993</v>
      </c>
      <c r="DA15" s="659"/>
      <c r="DB15" s="659"/>
      <c r="DC15" s="659"/>
      <c r="DD15" s="627">
        <v>151299</v>
      </c>
      <c r="DE15" s="622"/>
      <c r="DF15" s="622"/>
      <c r="DG15" s="622"/>
      <c r="DH15" s="622"/>
      <c r="DI15" s="622"/>
      <c r="DJ15" s="622"/>
      <c r="DK15" s="622"/>
      <c r="DL15" s="622"/>
      <c r="DM15" s="622"/>
      <c r="DN15" s="622"/>
      <c r="DO15" s="622"/>
      <c r="DP15" s="623"/>
      <c r="DQ15" s="627">
        <v>512581</v>
      </c>
      <c r="DR15" s="622"/>
      <c r="DS15" s="622"/>
      <c r="DT15" s="622"/>
      <c r="DU15" s="622"/>
      <c r="DV15" s="622"/>
      <c r="DW15" s="622"/>
      <c r="DX15" s="622"/>
      <c r="DY15" s="622"/>
      <c r="DZ15" s="622"/>
      <c r="EA15" s="622"/>
      <c r="EB15" s="622"/>
      <c r="EC15" s="658"/>
    </row>
    <row r="16" spans="2:143" ht="11.25" customHeight="1">
      <c r="B16" s="618" t="s">
        <v>249</v>
      </c>
      <c r="C16" s="619"/>
      <c r="D16" s="619"/>
      <c r="E16" s="619"/>
      <c r="F16" s="619"/>
      <c r="G16" s="619"/>
      <c r="H16" s="619"/>
      <c r="I16" s="619"/>
      <c r="J16" s="619"/>
      <c r="K16" s="619"/>
      <c r="L16" s="619"/>
      <c r="M16" s="619"/>
      <c r="N16" s="619"/>
      <c r="O16" s="619"/>
      <c r="P16" s="619"/>
      <c r="Q16" s="620"/>
      <c r="R16" s="621">
        <v>8000</v>
      </c>
      <c r="S16" s="622"/>
      <c r="T16" s="622"/>
      <c r="U16" s="622"/>
      <c r="V16" s="622"/>
      <c r="W16" s="622"/>
      <c r="X16" s="622"/>
      <c r="Y16" s="623"/>
      <c r="Z16" s="659">
        <v>0.1</v>
      </c>
      <c r="AA16" s="659"/>
      <c r="AB16" s="659"/>
      <c r="AC16" s="659"/>
      <c r="AD16" s="660">
        <v>8000</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v>1292</v>
      </c>
      <c r="BH16" s="622"/>
      <c r="BI16" s="622"/>
      <c r="BJ16" s="622"/>
      <c r="BK16" s="622"/>
      <c r="BL16" s="622"/>
      <c r="BM16" s="622"/>
      <c r="BN16" s="623"/>
      <c r="BO16" s="659">
        <v>0.1</v>
      </c>
      <c r="BP16" s="659"/>
      <c r="BQ16" s="659"/>
      <c r="BR16" s="659"/>
      <c r="BS16" s="660" t="s">
        <v>122</v>
      </c>
      <c r="BT16" s="660"/>
      <c r="BU16" s="660"/>
      <c r="BV16" s="660"/>
      <c r="BW16" s="660"/>
      <c r="BX16" s="660"/>
      <c r="BY16" s="660"/>
      <c r="BZ16" s="660"/>
      <c r="CA16" s="660"/>
      <c r="CB16" s="698"/>
      <c r="CD16" s="618" t="s">
        <v>251</v>
      </c>
      <c r="CE16" s="619"/>
      <c r="CF16" s="619"/>
      <c r="CG16" s="619"/>
      <c r="CH16" s="619"/>
      <c r="CI16" s="619"/>
      <c r="CJ16" s="619"/>
      <c r="CK16" s="619"/>
      <c r="CL16" s="619"/>
      <c r="CM16" s="619"/>
      <c r="CN16" s="619"/>
      <c r="CO16" s="619"/>
      <c r="CP16" s="619"/>
      <c r="CQ16" s="620"/>
      <c r="CR16" s="621">
        <v>15978</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14827</v>
      </c>
      <c r="DR16" s="622"/>
      <c r="DS16" s="622"/>
      <c r="DT16" s="622"/>
      <c r="DU16" s="622"/>
      <c r="DV16" s="622"/>
      <c r="DW16" s="622"/>
      <c r="DX16" s="622"/>
      <c r="DY16" s="622"/>
      <c r="DZ16" s="622"/>
      <c r="EA16" s="622"/>
      <c r="EB16" s="622"/>
      <c r="EC16" s="658"/>
    </row>
    <row r="17" spans="2:133" ht="11.25" customHeight="1">
      <c r="B17" s="618" t="s">
        <v>252</v>
      </c>
      <c r="C17" s="619"/>
      <c r="D17" s="619"/>
      <c r="E17" s="619"/>
      <c r="F17" s="619"/>
      <c r="G17" s="619"/>
      <c r="H17" s="619"/>
      <c r="I17" s="619"/>
      <c r="J17" s="619"/>
      <c r="K17" s="619"/>
      <c r="L17" s="619"/>
      <c r="M17" s="619"/>
      <c r="N17" s="619"/>
      <c r="O17" s="619"/>
      <c r="P17" s="619"/>
      <c r="Q17" s="620"/>
      <c r="R17" s="621">
        <v>15992</v>
      </c>
      <c r="S17" s="622"/>
      <c r="T17" s="622"/>
      <c r="U17" s="622"/>
      <c r="V17" s="622"/>
      <c r="W17" s="622"/>
      <c r="X17" s="622"/>
      <c r="Y17" s="623"/>
      <c r="Z17" s="659">
        <v>0.2</v>
      </c>
      <c r="AA17" s="659"/>
      <c r="AB17" s="659"/>
      <c r="AC17" s="659"/>
      <c r="AD17" s="660">
        <v>15992</v>
      </c>
      <c r="AE17" s="660"/>
      <c r="AF17" s="660"/>
      <c r="AG17" s="660"/>
      <c r="AH17" s="660"/>
      <c r="AI17" s="660"/>
      <c r="AJ17" s="660"/>
      <c r="AK17" s="660"/>
      <c r="AL17" s="624">
        <v>0.5</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254</v>
      </c>
      <c r="CE17" s="619"/>
      <c r="CF17" s="619"/>
      <c r="CG17" s="619"/>
      <c r="CH17" s="619"/>
      <c r="CI17" s="619"/>
      <c r="CJ17" s="619"/>
      <c r="CK17" s="619"/>
      <c r="CL17" s="619"/>
      <c r="CM17" s="619"/>
      <c r="CN17" s="619"/>
      <c r="CO17" s="619"/>
      <c r="CP17" s="619"/>
      <c r="CQ17" s="620"/>
      <c r="CR17" s="621">
        <v>527520</v>
      </c>
      <c r="CS17" s="622"/>
      <c r="CT17" s="622"/>
      <c r="CU17" s="622"/>
      <c r="CV17" s="622"/>
      <c r="CW17" s="622"/>
      <c r="CX17" s="622"/>
      <c r="CY17" s="623"/>
      <c r="CZ17" s="659">
        <v>7</v>
      </c>
      <c r="DA17" s="659"/>
      <c r="DB17" s="659"/>
      <c r="DC17" s="659"/>
      <c r="DD17" s="627" t="s">
        <v>122</v>
      </c>
      <c r="DE17" s="622"/>
      <c r="DF17" s="622"/>
      <c r="DG17" s="622"/>
      <c r="DH17" s="622"/>
      <c r="DI17" s="622"/>
      <c r="DJ17" s="622"/>
      <c r="DK17" s="622"/>
      <c r="DL17" s="622"/>
      <c r="DM17" s="622"/>
      <c r="DN17" s="622"/>
      <c r="DO17" s="622"/>
      <c r="DP17" s="623"/>
      <c r="DQ17" s="627">
        <v>507410</v>
      </c>
      <c r="DR17" s="622"/>
      <c r="DS17" s="622"/>
      <c r="DT17" s="622"/>
      <c r="DU17" s="622"/>
      <c r="DV17" s="622"/>
      <c r="DW17" s="622"/>
      <c r="DX17" s="622"/>
      <c r="DY17" s="622"/>
      <c r="DZ17" s="622"/>
      <c r="EA17" s="622"/>
      <c r="EB17" s="622"/>
      <c r="EC17" s="658"/>
    </row>
    <row r="18" spans="2:133" ht="11.25" customHeight="1">
      <c r="B18" s="618" t="s">
        <v>255</v>
      </c>
      <c r="C18" s="619"/>
      <c r="D18" s="619"/>
      <c r="E18" s="619"/>
      <c r="F18" s="619"/>
      <c r="G18" s="619"/>
      <c r="H18" s="619"/>
      <c r="I18" s="619"/>
      <c r="J18" s="619"/>
      <c r="K18" s="619"/>
      <c r="L18" s="619"/>
      <c r="M18" s="619"/>
      <c r="N18" s="619"/>
      <c r="O18" s="619"/>
      <c r="P18" s="619"/>
      <c r="Q18" s="620"/>
      <c r="R18" s="621">
        <v>5095</v>
      </c>
      <c r="S18" s="622"/>
      <c r="T18" s="622"/>
      <c r="U18" s="622"/>
      <c r="V18" s="622"/>
      <c r="W18" s="622"/>
      <c r="X18" s="622"/>
      <c r="Y18" s="623"/>
      <c r="Z18" s="659">
        <v>0.1</v>
      </c>
      <c r="AA18" s="659"/>
      <c r="AB18" s="659"/>
      <c r="AC18" s="659"/>
      <c r="AD18" s="660">
        <v>5095</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258</v>
      </c>
      <c r="C19" s="619"/>
      <c r="D19" s="619"/>
      <c r="E19" s="619"/>
      <c r="F19" s="619"/>
      <c r="G19" s="619"/>
      <c r="H19" s="619"/>
      <c r="I19" s="619"/>
      <c r="J19" s="619"/>
      <c r="K19" s="619"/>
      <c r="L19" s="619"/>
      <c r="M19" s="619"/>
      <c r="N19" s="619"/>
      <c r="O19" s="619"/>
      <c r="P19" s="619"/>
      <c r="Q19" s="620"/>
      <c r="R19" s="621">
        <v>4864</v>
      </c>
      <c r="S19" s="622"/>
      <c r="T19" s="622"/>
      <c r="U19" s="622"/>
      <c r="V19" s="622"/>
      <c r="W19" s="622"/>
      <c r="X19" s="622"/>
      <c r="Y19" s="623"/>
      <c r="Z19" s="659">
        <v>0.1</v>
      </c>
      <c r="AA19" s="659"/>
      <c r="AB19" s="659"/>
      <c r="AC19" s="659"/>
      <c r="AD19" s="660">
        <v>4864</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261</v>
      </c>
      <c r="C20" s="689"/>
      <c r="D20" s="689"/>
      <c r="E20" s="689"/>
      <c r="F20" s="689"/>
      <c r="G20" s="689"/>
      <c r="H20" s="689"/>
      <c r="I20" s="689"/>
      <c r="J20" s="689"/>
      <c r="K20" s="689"/>
      <c r="L20" s="689"/>
      <c r="M20" s="689"/>
      <c r="N20" s="689"/>
      <c r="O20" s="689"/>
      <c r="P20" s="689"/>
      <c r="Q20" s="690"/>
      <c r="R20" s="621">
        <v>231</v>
      </c>
      <c r="S20" s="622"/>
      <c r="T20" s="622"/>
      <c r="U20" s="622"/>
      <c r="V20" s="622"/>
      <c r="W20" s="622"/>
      <c r="X20" s="622"/>
      <c r="Y20" s="623"/>
      <c r="Z20" s="659">
        <v>0</v>
      </c>
      <c r="AA20" s="659"/>
      <c r="AB20" s="659"/>
      <c r="AC20" s="659"/>
      <c r="AD20" s="660">
        <v>231</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263</v>
      </c>
      <c r="CE20" s="619"/>
      <c r="CF20" s="619"/>
      <c r="CG20" s="619"/>
      <c r="CH20" s="619"/>
      <c r="CI20" s="619"/>
      <c r="CJ20" s="619"/>
      <c r="CK20" s="619"/>
      <c r="CL20" s="619"/>
      <c r="CM20" s="619"/>
      <c r="CN20" s="619"/>
      <c r="CO20" s="619"/>
      <c r="CP20" s="619"/>
      <c r="CQ20" s="620"/>
      <c r="CR20" s="621">
        <v>7536957</v>
      </c>
      <c r="CS20" s="622"/>
      <c r="CT20" s="622"/>
      <c r="CU20" s="622"/>
      <c r="CV20" s="622"/>
      <c r="CW20" s="622"/>
      <c r="CX20" s="622"/>
      <c r="CY20" s="623"/>
      <c r="CZ20" s="659">
        <v>100</v>
      </c>
      <c r="DA20" s="659"/>
      <c r="DB20" s="659"/>
      <c r="DC20" s="659"/>
      <c r="DD20" s="627">
        <v>1348357</v>
      </c>
      <c r="DE20" s="622"/>
      <c r="DF20" s="622"/>
      <c r="DG20" s="622"/>
      <c r="DH20" s="622"/>
      <c r="DI20" s="622"/>
      <c r="DJ20" s="622"/>
      <c r="DK20" s="622"/>
      <c r="DL20" s="622"/>
      <c r="DM20" s="622"/>
      <c r="DN20" s="622"/>
      <c r="DO20" s="622"/>
      <c r="DP20" s="623"/>
      <c r="DQ20" s="627">
        <v>4410769</v>
      </c>
      <c r="DR20" s="622"/>
      <c r="DS20" s="622"/>
      <c r="DT20" s="622"/>
      <c r="DU20" s="622"/>
      <c r="DV20" s="622"/>
      <c r="DW20" s="622"/>
      <c r="DX20" s="622"/>
      <c r="DY20" s="622"/>
      <c r="DZ20" s="622"/>
      <c r="EA20" s="622"/>
      <c r="EB20" s="622"/>
      <c r="EC20" s="658"/>
    </row>
    <row r="21" spans="2:133" ht="11.25" customHeight="1">
      <c r="B21" s="618" t="s">
        <v>264</v>
      </c>
      <c r="C21" s="619"/>
      <c r="D21" s="619"/>
      <c r="E21" s="619"/>
      <c r="F21" s="619"/>
      <c r="G21" s="619"/>
      <c r="H21" s="619"/>
      <c r="I21" s="619"/>
      <c r="J21" s="619"/>
      <c r="K21" s="619"/>
      <c r="L21" s="619"/>
      <c r="M21" s="619"/>
      <c r="N21" s="619"/>
      <c r="O21" s="619"/>
      <c r="P21" s="619"/>
      <c r="Q21" s="620"/>
      <c r="R21" s="621">
        <v>2681769</v>
      </c>
      <c r="S21" s="622"/>
      <c r="T21" s="622"/>
      <c r="U21" s="622"/>
      <c r="V21" s="622"/>
      <c r="W21" s="622"/>
      <c r="X21" s="622"/>
      <c r="Y21" s="623"/>
      <c r="Z21" s="659">
        <v>33.6</v>
      </c>
      <c r="AA21" s="659"/>
      <c r="AB21" s="659"/>
      <c r="AC21" s="659"/>
      <c r="AD21" s="660">
        <v>2287059</v>
      </c>
      <c r="AE21" s="660"/>
      <c r="AF21" s="660"/>
      <c r="AG21" s="660"/>
      <c r="AH21" s="660"/>
      <c r="AI21" s="660"/>
      <c r="AJ21" s="660"/>
      <c r="AK21" s="660"/>
      <c r="AL21" s="624">
        <v>65.099999999999994</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266</v>
      </c>
      <c r="C22" s="619"/>
      <c r="D22" s="619"/>
      <c r="E22" s="619"/>
      <c r="F22" s="619"/>
      <c r="G22" s="619"/>
      <c r="H22" s="619"/>
      <c r="I22" s="619"/>
      <c r="J22" s="619"/>
      <c r="K22" s="619"/>
      <c r="L22" s="619"/>
      <c r="M22" s="619"/>
      <c r="N22" s="619"/>
      <c r="O22" s="619"/>
      <c r="P22" s="619"/>
      <c r="Q22" s="620"/>
      <c r="R22" s="621">
        <v>2287059</v>
      </c>
      <c r="S22" s="622"/>
      <c r="T22" s="622"/>
      <c r="U22" s="622"/>
      <c r="V22" s="622"/>
      <c r="W22" s="622"/>
      <c r="X22" s="622"/>
      <c r="Y22" s="623"/>
      <c r="Z22" s="659">
        <v>28.6</v>
      </c>
      <c r="AA22" s="659"/>
      <c r="AB22" s="659"/>
      <c r="AC22" s="659"/>
      <c r="AD22" s="660">
        <v>2287059</v>
      </c>
      <c r="AE22" s="660"/>
      <c r="AF22" s="660"/>
      <c r="AG22" s="660"/>
      <c r="AH22" s="660"/>
      <c r="AI22" s="660"/>
      <c r="AJ22" s="660"/>
      <c r="AK22" s="660"/>
      <c r="AL22" s="624">
        <v>65.099999999999994</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269</v>
      </c>
      <c r="C23" s="619"/>
      <c r="D23" s="619"/>
      <c r="E23" s="619"/>
      <c r="F23" s="619"/>
      <c r="G23" s="619"/>
      <c r="H23" s="619"/>
      <c r="I23" s="619"/>
      <c r="J23" s="619"/>
      <c r="K23" s="619"/>
      <c r="L23" s="619"/>
      <c r="M23" s="619"/>
      <c r="N23" s="619"/>
      <c r="O23" s="619"/>
      <c r="P23" s="619"/>
      <c r="Q23" s="620"/>
      <c r="R23" s="621">
        <v>394710</v>
      </c>
      <c r="S23" s="622"/>
      <c r="T23" s="622"/>
      <c r="U23" s="622"/>
      <c r="V23" s="622"/>
      <c r="W23" s="622"/>
      <c r="X23" s="622"/>
      <c r="Y23" s="623"/>
      <c r="Z23" s="659">
        <v>4.9000000000000004</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278</v>
      </c>
      <c r="CE24" s="680"/>
      <c r="CF24" s="680"/>
      <c r="CG24" s="680"/>
      <c r="CH24" s="680"/>
      <c r="CI24" s="680"/>
      <c r="CJ24" s="680"/>
      <c r="CK24" s="680"/>
      <c r="CL24" s="680"/>
      <c r="CM24" s="680"/>
      <c r="CN24" s="680"/>
      <c r="CO24" s="680"/>
      <c r="CP24" s="680"/>
      <c r="CQ24" s="681"/>
      <c r="CR24" s="676">
        <v>3081790</v>
      </c>
      <c r="CS24" s="677"/>
      <c r="CT24" s="677"/>
      <c r="CU24" s="677"/>
      <c r="CV24" s="677"/>
      <c r="CW24" s="677"/>
      <c r="CX24" s="677"/>
      <c r="CY24" s="702"/>
      <c r="CZ24" s="703">
        <v>40.9</v>
      </c>
      <c r="DA24" s="685"/>
      <c r="DB24" s="685"/>
      <c r="DC24" s="705"/>
      <c r="DD24" s="701">
        <v>2048275</v>
      </c>
      <c r="DE24" s="677"/>
      <c r="DF24" s="677"/>
      <c r="DG24" s="677"/>
      <c r="DH24" s="677"/>
      <c r="DI24" s="677"/>
      <c r="DJ24" s="677"/>
      <c r="DK24" s="702"/>
      <c r="DL24" s="701">
        <v>1688315</v>
      </c>
      <c r="DM24" s="677"/>
      <c r="DN24" s="677"/>
      <c r="DO24" s="677"/>
      <c r="DP24" s="677"/>
      <c r="DQ24" s="677"/>
      <c r="DR24" s="677"/>
      <c r="DS24" s="677"/>
      <c r="DT24" s="677"/>
      <c r="DU24" s="677"/>
      <c r="DV24" s="702"/>
      <c r="DW24" s="703">
        <v>47.8</v>
      </c>
      <c r="DX24" s="685"/>
      <c r="DY24" s="685"/>
      <c r="DZ24" s="685"/>
      <c r="EA24" s="685"/>
      <c r="EB24" s="685"/>
      <c r="EC24" s="704"/>
    </row>
    <row r="25" spans="2:133" ht="11.25" customHeight="1">
      <c r="B25" s="618" t="s">
        <v>279</v>
      </c>
      <c r="C25" s="619"/>
      <c r="D25" s="619"/>
      <c r="E25" s="619"/>
      <c r="F25" s="619"/>
      <c r="G25" s="619"/>
      <c r="H25" s="619"/>
      <c r="I25" s="619"/>
      <c r="J25" s="619"/>
      <c r="K25" s="619"/>
      <c r="L25" s="619"/>
      <c r="M25" s="619"/>
      <c r="N25" s="619"/>
      <c r="O25" s="619"/>
      <c r="P25" s="619"/>
      <c r="Q25" s="620"/>
      <c r="R25" s="621">
        <v>3896573</v>
      </c>
      <c r="S25" s="622"/>
      <c r="T25" s="622"/>
      <c r="U25" s="622"/>
      <c r="V25" s="622"/>
      <c r="W25" s="622"/>
      <c r="X25" s="622"/>
      <c r="Y25" s="623"/>
      <c r="Z25" s="659">
        <v>48.8</v>
      </c>
      <c r="AA25" s="659"/>
      <c r="AB25" s="659"/>
      <c r="AC25" s="659"/>
      <c r="AD25" s="660">
        <v>3501863</v>
      </c>
      <c r="AE25" s="660"/>
      <c r="AF25" s="660"/>
      <c r="AG25" s="660"/>
      <c r="AH25" s="660"/>
      <c r="AI25" s="660"/>
      <c r="AJ25" s="660"/>
      <c r="AK25" s="660"/>
      <c r="AL25" s="624">
        <v>99.7</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281</v>
      </c>
      <c r="CE25" s="619"/>
      <c r="CF25" s="619"/>
      <c r="CG25" s="619"/>
      <c r="CH25" s="619"/>
      <c r="CI25" s="619"/>
      <c r="CJ25" s="619"/>
      <c r="CK25" s="619"/>
      <c r="CL25" s="619"/>
      <c r="CM25" s="619"/>
      <c r="CN25" s="619"/>
      <c r="CO25" s="619"/>
      <c r="CP25" s="619"/>
      <c r="CQ25" s="620"/>
      <c r="CR25" s="621">
        <v>1156681</v>
      </c>
      <c r="CS25" s="634"/>
      <c r="CT25" s="634"/>
      <c r="CU25" s="634"/>
      <c r="CV25" s="634"/>
      <c r="CW25" s="634"/>
      <c r="CX25" s="634"/>
      <c r="CY25" s="635"/>
      <c r="CZ25" s="624">
        <v>15.3</v>
      </c>
      <c r="DA25" s="636"/>
      <c r="DB25" s="636"/>
      <c r="DC25" s="637"/>
      <c r="DD25" s="627">
        <v>1003875</v>
      </c>
      <c r="DE25" s="634"/>
      <c r="DF25" s="634"/>
      <c r="DG25" s="634"/>
      <c r="DH25" s="634"/>
      <c r="DI25" s="634"/>
      <c r="DJ25" s="634"/>
      <c r="DK25" s="635"/>
      <c r="DL25" s="627">
        <v>962927</v>
      </c>
      <c r="DM25" s="634"/>
      <c r="DN25" s="634"/>
      <c r="DO25" s="634"/>
      <c r="DP25" s="634"/>
      <c r="DQ25" s="634"/>
      <c r="DR25" s="634"/>
      <c r="DS25" s="634"/>
      <c r="DT25" s="634"/>
      <c r="DU25" s="634"/>
      <c r="DV25" s="635"/>
      <c r="DW25" s="624">
        <v>27.3</v>
      </c>
      <c r="DX25" s="636"/>
      <c r="DY25" s="636"/>
      <c r="DZ25" s="636"/>
      <c r="EA25" s="636"/>
      <c r="EB25" s="636"/>
      <c r="EC25" s="648"/>
    </row>
    <row r="26" spans="2:133" ht="11.25" customHeight="1">
      <c r="B26" s="618" t="s">
        <v>282</v>
      </c>
      <c r="C26" s="619"/>
      <c r="D26" s="619"/>
      <c r="E26" s="619"/>
      <c r="F26" s="619"/>
      <c r="G26" s="619"/>
      <c r="H26" s="619"/>
      <c r="I26" s="619"/>
      <c r="J26" s="619"/>
      <c r="K26" s="619"/>
      <c r="L26" s="619"/>
      <c r="M26" s="619"/>
      <c r="N26" s="619"/>
      <c r="O26" s="619"/>
      <c r="P26" s="619"/>
      <c r="Q26" s="620"/>
      <c r="R26" s="621">
        <v>1747</v>
      </c>
      <c r="S26" s="622"/>
      <c r="T26" s="622"/>
      <c r="U26" s="622"/>
      <c r="V26" s="622"/>
      <c r="W26" s="622"/>
      <c r="X26" s="622"/>
      <c r="Y26" s="623"/>
      <c r="Z26" s="659">
        <v>0</v>
      </c>
      <c r="AA26" s="659"/>
      <c r="AB26" s="659"/>
      <c r="AC26" s="659"/>
      <c r="AD26" s="660">
        <v>1747</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284</v>
      </c>
      <c r="CE26" s="619"/>
      <c r="CF26" s="619"/>
      <c r="CG26" s="619"/>
      <c r="CH26" s="619"/>
      <c r="CI26" s="619"/>
      <c r="CJ26" s="619"/>
      <c r="CK26" s="619"/>
      <c r="CL26" s="619"/>
      <c r="CM26" s="619"/>
      <c r="CN26" s="619"/>
      <c r="CO26" s="619"/>
      <c r="CP26" s="619"/>
      <c r="CQ26" s="620"/>
      <c r="CR26" s="621">
        <v>687445</v>
      </c>
      <c r="CS26" s="622"/>
      <c r="CT26" s="622"/>
      <c r="CU26" s="622"/>
      <c r="CV26" s="622"/>
      <c r="CW26" s="622"/>
      <c r="CX26" s="622"/>
      <c r="CY26" s="623"/>
      <c r="CZ26" s="624">
        <v>9.1</v>
      </c>
      <c r="DA26" s="636"/>
      <c r="DB26" s="636"/>
      <c r="DC26" s="637"/>
      <c r="DD26" s="627">
        <v>586161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285</v>
      </c>
      <c r="C27" s="619"/>
      <c r="D27" s="619"/>
      <c r="E27" s="619"/>
      <c r="F27" s="619"/>
      <c r="G27" s="619"/>
      <c r="H27" s="619"/>
      <c r="I27" s="619"/>
      <c r="J27" s="619"/>
      <c r="K27" s="619"/>
      <c r="L27" s="619"/>
      <c r="M27" s="619"/>
      <c r="N27" s="619"/>
      <c r="O27" s="619"/>
      <c r="P27" s="619"/>
      <c r="Q27" s="620"/>
      <c r="R27" s="621">
        <v>29379</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898070</v>
      </c>
      <c r="BH27" s="622"/>
      <c r="BI27" s="622"/>
      <c r="BJ27" s="622"/>
      <c r="BK27" s="622"/>
      <c r="BL27" s="622"/>
      <c r="BM27" s="622"/>
      <c r="BN27" s="623"/>
      <c r="BO27" s="659">
        <v>100</v>
      </c>
      <c r="BP27" s="659"/>
      <c r="BQ27" s="659"/>
      <c r="BR27" s="659"/>
      <c r="BS27" s="660">
        <v>4087</v>
      </c>
      <c r="BT27" s="660"/>
      <c r="BU27" s="660"/>
      <c r="BV27" s="660"/>
      <c r="BW27" s="660"/>
      <c r="BX27" s="660"/>
      <c r="BY27" s="660"/>
      <c r="BZ27" s="660"/>
      <c r="CA27" s="660"/>
      <c r="CB27" s="698"/>
      <c r="CD27" s="618" t="s">
        <v>287</v>
      </c>
      <c r="CE27" s="619"/>
      <c r="CF27" s="619"/>
      <c r="CG27" s="619"/>
      <c r="CH27" s="619"/>
      <c r="CI27" s="619"/>
      <c r="CJ27" s="619"/>
      <c r="CK27" s="619"/>
      <c r="CL27" s="619"/>
      <c r="CM27" s="619"/>
      <c r="CN27" s="619"/>
      <c r="CO27" s="619"/>
      <c r="CP27" s="619"/>
      <c r="CQ27" s="620"/>
      <c r="CR27" s="621">
        <v>1397589</v>
      </c>
      <c r="CS27" s="634"/>
      <c r="CT27" s="634"/>
      <c r="CU27" s="634"/>
      <c r="CV27" s="634"/>
      <c r="CW27" s="634"/>
      <c r="CX27" s="634"/>
      <c r="CY27" s="635"/>
      <c r="CZ27" s="624">
        <v>18.5</v>
      </c>
      <c r="DA27" s="636"/>
      <c r="DB27" s="636"/>
      <c r="DC27" s="637"/>
      <c r="DD27" s="627">
        <v>536990</v>
      </c>
      <c r="DE27" s="634"/>
      <c r="DF27" s="634"/>
      <c r="DG27" s="634"/>
      <c r="DH27" s="634"/>
      <c r="DI27" s="634"/>
      <c r="DJ27" s="634"/>
      <c r="DK27" s="635"/>
      <c r="DL27" s="627">
        <v>327446</v>
      </c>
      <c r="DM27" s="634"/>
      <c r="DN27" s="634"/>
      <c r="DO27" s="634"/>
      <c r="DP27" s="634"/>
      <c r="DQ27" s="634"/>
      <c r="DR27" s="634"/>
      <c r="DS27" s="634"/>
      <c r="DT27" s="634"/>
      <c r="DU27" s="634"/>
      <c r="DV27" s="635"/>
      <c r="DW27" s="624">
        <v>9.3000000000000007</v>
      </c>
      <c r="DX27" s="636"/>
      <c r="DY27" s="636"/>
      <c r="DZ27" s="636"/>
      <c r="EA27" s="636"/>
      <c r="EB27" s="636"/>
      <c r="EC27" s="648"/>
    </row>
    <row r="28" spans="2:133" ht="11.25" customHeight="1">
      <c r="B28" s="618" t="s">
        <v>288</v>
      </c>
      <c r="C28" s="619"/>
      <c r="D28" s="619"/>
      <c r="E28" s="619"/>
      <c r="F28" s="619"/>
      <c r="G28" s="619"/>
      <c r="H28" s="619"/>
      <c r="I28" s="619"/>
      <c r="J28" s="619"/>
      <c r="K28" s="619"/>
      <c r="L28" s="619"/>
      <c r="M28" s="619"/>
      <c r="N28" s="619"/>
      <c r="O28" s="619"/>
      <c r="P28" s="619"/>
      <c r="Q28" s="620"/>
      <c r="R28" s="621">
        <v>110508</v>
      </c>
      <c r="S28" s="622"/>
      <c r="T28" s="622"/>
      <c r="U28" s="622"/>
      <c r="V28" s="622"/>
      <c r="W28" s="622"/>
      <c r="X28" s="622"/>
      <c r="Y28" s="623"/>
      <c r="Z28" s="659">
        <v>1.4</v>
      </c>
      <c r="AA28" s="659"/>
      <c r="AB28" s="659"/>
      <c r="AC28" s="659"/>
      <c r="AD28" s="660">
        <v>2519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527520</v>
      </c>
      <c r="CS28" s="622"/>
      <c r="CT28" s="622"/>
      <c r="CU28" s="622"/>
      <c r="CV28" s="622"/>
      <c r="CW28" s="622"/>
      <c r="CX28" s="622"/>
      <c r="CY28" s="623"/>
      <c r="CZ28" s="624">
        <v>7</v>
      </c>
      <c r="DA28" s="636"/>
      <c r="DB28" s="636"/>
      <c r="DC28" s="637"/>
      <c r="DD28" s="627">
        <v>507410</v>
      </c>
      <c r="DE28" s="622"/>
      <c r="DF28" s="622"/>
      <c r="DG28" s="622"/>
      <c r="DH28" s="622"/>
      <c r="DI28" s="622"/>
      <c r="DJ28" s="622"/>
      <c r="DK28" s="623"/>
      <c r="DL28" s="627">
        <v>397942</v>
      </c>
      <c r="DM28" s="622"/>
      <c r="DN28" s="622"/>
      <c r="DO28" s="622"/>
      <c r="DP28" s="622"/>
      <c r="DQ28" s="622"/>
      <c r="DR28" s="622"/>
      <c r="DS28" s="622"/>
      <c r="DT28" s="622"/>
      <c r="DU28" s="622"/>
      <c r="DV28" s="623"/>
      <c r="DW28" s="624">
        <v>11.3</v>
      </c>
      <c r="DX28" s="636"/>
      <c r="DY28" s="636"/>
      <c r="DZ28" s="636"/>
      <c r="EA28" s="636"/>
      <c r="EB28" s="636"/>
      <c r="EC28" s="648"/>
    </row>
    <row r="29" spans="2:133" ht="11.25" customHeight="1">
      <c r="B29" s="618" t="s">
        <v>290</v>
      </c>
      <c r="C29" s="619"/>
      <c r="D29" s="619"/>
      <c r="E29" s="619"/>
      <c r="F29" s="619"/>
      <c r="G29" s="619"/>
      <c r="H29" s="619"/>
      <c r="I29" s="619"/>
      <c r="J29" s="619"/>
      <c r="K29" s="619"/>
      <c r="L29" s="619"/>
      <c r="M29" s="619"/>
      <c r="N29" s="619"/>
      <c r="O29" s="619"/>
      <c r="P29" s="619"/>
      <c r="Q29" s="620"/>
      <c r="R29" s="621">
        <v>32098</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291</v>
      </c>
      <c r="CE29" s="641"/>
      <c r="CF29" s="618" t="s">
        <v>66</v>
      </c>
      <c r="CG29" s="619"/>
      <c r="CH29" s="619"/>
      <c r="CI29" s="619"/>
      <c r="CJ29" s="619"/>
      <c r="CK29" s="619"/>
      <c r="CL29" s="619"/>
      <c r="CM29" s="619"/>
      <c r="CN29" s="619"/>
      <c r="CO29" s="619"/>
      <c r="CP29" s="619"/>
      <c r="CQ29" s="620"/>
      <c r="CR29" s="621">
        <v>527520</v>
      </c>
      <c r="CS29" s="634"/>
      <c r="CT29" s="634"/>
      <c r="CU29" s="634"/>
      <c r="CV29" s="634"/>
      <c r="CW29" s="634"/>
      <c r="CX29" s="634"/>
      <c r="CY29" s="635"/>
      <c r="CZ29" s="624">
        <v>7</v>
      </c>
      <c r="DA29" s="636"/>
      <c r="DB29" s="636"/>
      <c r="DC29" s="637"/>
      <c r="DD29" s="627">
        <v>507410</v>
      </c>
      <c r="DE29" s="634"/>
      <c r="DF29" s="634"/>
      <c r="DG29" s="634"/>
      <c r="DH29" s="634"/>
      <c r="DI29" s="634"/>
      <c r="DJ29" s="634"/>
      <c r="DK29" s="635"/>
      <c r="DL29" s="627">
        <v>397942</v>
      </c>
      <c r="DM29" s="634"/>
      <c r="DN29" s="634"/>
      <c r="DO29" s="634"/>
      <c r="DP29" s="634"/>
      <c r="DQ29" s="634"/>
      <c r="DR29" s="634"/>
      <c r="DS29" s="634"/>
      <c r="DT29" s="634"/>
      <c r="DU29" s="634"/>
      <c r="DV29" s="635"/>
      <c r="DW29" s="624">
        <v>11.3</v>
      </c>
      <c r="DX29" s="636"/>
      <c r="DY29" s="636"/>
      <c r="DZ29" s="636"/>
      <c r="EA29" s="636"/>
      <c r="EB29" s="636"/>
      <c r="EC29" s="648"/>
    </row>
    <row r="30" spans="2:133" ht="11.25" customHeight="1">
      <c r="B30" s="618" t="s">
        <v>292</v>
      </c>
      <c r="C30" s="619"/>
      <c r="D30" s="619"/>
      <c r="E30" s="619"/>
      <c r="F30" s="619"/>
      <c r="G30" s="619"/>
      <c r="H30" s="619"/>
      <c r="I30" s="619"/>
      <c r="J30" s="619"/>
      <c r="K30" s="619"/>
      <c r="L30" s="619"/>
      <c r="M30" s="619"/>
      <c r="N30" s="619"/>
      <c r="O30" s="619"/>
      <c r="P30" s="619"/>
      <c r="Q30" s="620"/>
      <c r="R30" s="621">
        <v>1218201</v>
      </c>
      <c r="S30" s="622"/>
      <c r="T30" s="622"/>
      <c r="U30" s="622"/>
      <c r="V30" s="622"/>
      <c r="W30" s="622"/>
      <c r="X30" s="622"/>
      <c r="Y30" s="623"/>
      <c r="Z30" s="659">
        <v>15.3</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500815</v>
      </c>
      <c r="CS30" s="622"/>
      <c r="CT30" s="622"/>
      <c r="CU30" s="622"/>
      <c r="CV30" s="622"/>
      <c r="CW30" s="622"/>
      <c r="CX30" s="622"/>
      <c r="CY30" s="623"/>
      <c r="CZ30" s="624">
        <v>6.6</v>
      </c>
      <c r="DA30" s="636"/>
      <c r="DB30" s="636"/>
      <c r="DC30" s="637"/>
      <c r="DD30" s="627">
        <v>483317</v>
      </c>
      <c r="DE30" s="622"/>
      <c r="DF30" s="622"/>
      <c r="DG30" s="622"/>
      <c r="DH30" s="622"/>
      <c r="DI30" s="622"/>
      <c r="DJ30" s="622"/>
      <c r="DK30" s="623"/>
      <c r="DL30" s="627">
        <v>373849</v>
      </c>
      <c r="DM30" s="622"/>
      <c r="DN30" s="622"/>
      <c r="DO30" s="622"/>
      <c r="DP30" s="622"/>
      <c r="DQ30" s="622"/>
      <c r="DR30" s="622"/>
      <c r="DS30" s="622"/>
      <c r="DT30" s="622"/>
      <c r="DU30" s="622"/>
      <c r="DV30" s="623"/>
      <c r="DW30" s="624">
        <v>10.6</v>
      </c>
      <c r="DX30" s="636"/>
      <c r="DY30" s="636"/>
      <c r="DZ30" s="636"/>
      <c r="EA30" s="636"/>
      <c r="EB30" s="636"/>
      <c r="EC30" s="648"/>
    </row>
    <row r="31" spans="2:133" ht="11.25" customHeight="1">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99.2</v>
      </c>
      <c r="BH31" s="684"/>
      <c r="BI31" s="684"/>
      <c r="BJ31" s="684"/>
      <c r="BK31" s="684"/>
      <c r="BL31" s="684"/>
      <c r="BM31" s="685">
        <v>98.2</v>
      </c>
      <c r="BN31" s="684"/>
      <c r="BO31" s="684"/>
      <c r="BP31" s="684"/>
      <c r="BQ31" s="686"/>
      <c r="BR31" s="683">
        <v>99.2</v>
      </c>
      <c r="BS31" s="684"/>
      <c r="BT31" s="684"/>
      <c r="BU31" s="684"/>
      <c r="BV31" s="684"/>
      <c r="BW31" s="684"/>
      <c r="BX31" s="685">
        <v>98.2</v>
      </c>
      <c r="BY31" s="684"/>
      <c r="BZ31" s="684"/>
      <c r="CA31" s="684"/>
      <c r="CB31" s="686"/>
      <c r="CD31" s="642"/>
      <c r="CE31" s="643"/>
      <c r="CF31" s="618" t="s">
        <v>299</v>
      </c>
      <c r="CG31" s="619"/>
      <c r="CH31" s="619"/>
      <c r="CI31" s="619"/>
      <c r="CJ31" s="619"/>
      <c r="CK31" s="619"/>
      <c r="CL31" s="619"/>
      <c r="CM31" s="619"/>
      <c r="CN31" s="619"/>
      <c r="CO31" s="619"/>
      <c r="CP31" s="619"/>
      <c r="CQ31" s="620"/>
      <c r="CR31" s="621">
        <v>26705</v>
      </c>
      <c r="CS31" s="634"/>
      <c r="CT31" s="634"/>
      <c r="CU31" s="634"/>
      <c r="CV31" s="634"/>
      <c r="CW31" s="634"/>
      <c r="CX31" s="634"/>
      <c r="CY31" s="635"/>
      <c r="CZ31" s="624">
        <v>0.4</v>
      </c>
      <c r="DA31" s="636"/>
      <c r="DB31" s="636"/>
      <c r="DC31" s="637"/>
      <c r="DD31" s="627">
        <v>24093</v>
      </c>
      <c r="DE31" s="634"/>
      <c r="DF31" s="634"/>
      <c r="DG31" s="634"/>
      <c r="DH31" s="634"/>
      <c r="DI31" s="634"/>
      <c r="DJ31" s="634"/>
      <c r="DK31" s="635"/>
      <c r="DL31" s="627">
        <v>24093</v>
      </c>
      <c r="DM31" s="634"/>
      <c r="DN31" s="634"/>
      <c r="DO31" s="634"/>
      <c r="DP31" s="634"/>
      <c r="DQ31" s="634"/>
      <c r="DR31" s="634"/>
      <c r="DS31" s="634"/>
      <c r="DT31" s="634"/>
      <c r="DU31" s="634"/>
      <c r="DV31" s="635"/>
      <c r="DW31" s="624">
        <v>0.7</v>
      </c>
      <c r="DX31" s="636"/>
      <c r="DY31" s="636"/>
      <c r="DZ31" s="636"/>
      <c r="EA31" s="636"/>
      <c r="EB31" s="636"/>
      <c r="EC31" s="648"/>
    </row>
    <row r="32" spans="2:133" ht="11.25" customHeight="1">
      <c r="B32" s="618" t="s">
        <v>300</v>
      </c>
      <c r="C32" s="619"/>
      <c r="D32" s="619"/>
      <c r="E32" s="619"/>
      <c r="F32" s="619"/>
      <c r="G32" s="619"/>
      <c r="H32" s="619"/>
      <c r="I32" s="619"/>
      <c r="J32" s="619"/>
      <c r="K32" s="619"/>
      <c r="L32" s="619"/>
      <c r="M32" s="619"/>
      <c r="N32" s="619"/>
      <c r="O32" s="619"/>
      <c r="P32" s="619"/>
      <c r="Q32" s="620"/>
      <c r="R32" s="621">
        <v>532948</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301</v>
      </c>
      <c r="AX32" s="618" t="s">
        <v>302</v>
      </c>
      <c r="AY32" s="619"/>
      <c r="AZ32" s="619"/>
      <c r="BA32" s="619"/>
      <c r="BB32" s="619"/>
      <c r="BC32" s="619"/>
      <c r="BD32" s="619"/>
      <c r="BE32" s="619"/>
      <c r="BF32" s="620"/>
      <c r="BG32" s="687">
        <v>99.4</v>
      </c>
      <c r="BH32" s="634"/>
      <c r="BI32" s="634"/>
      <c r="BJ32" s="634"/>
      <c r="BK32" s="634"/>
      <c r="BL32" s="634"/>
      <c r="BM32" s="625">
        <v>98</v>
      </c>
      <c r="BN32" s="634"/>
      <c r="BO32" s="634"/>
      <c r="BP32" s="634"/>
      <c r="BQ32" s="657"/>
      <c r="BR32" s="687">
        <v>99.2</v>
      </c>
      <c r="BS32" s="634"/>
      <c r="BT32" s="634"/>
      <c r="BU32" s="634"/>
      <c r="BV32" s="634"/>
      <c r="BW32" s="634"/>
      <c r="BX32" s="625">
        <v>97.9</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304</v>
      </c>
      <c r="C33" s="619"/>
      <c r="D33" s="619"/>
      <c r="E33" s="619"/>
      <c r="F33" s="619"/>
      <c r="G33" s="619"/>
      <c r="H33" s="619"/>
      <c r="I33" s="619"/>
      <c r="J33" s="619"/>
      <c r="K33" s="619"/>
      <c r="L33" s="619"/>
      <c r="M33" s="619"/>
      <c r="N33" s="619"/>
      <c r="O33" s="619"/>
      <c r="P33" s="619"/>
      <c r="Q33" s="620"/>
      <c r="R33" s="621">
        <v>20676</v>
      </c>
      <c r="S33" s="622"/>
      <c r="T33" s="622"/>
      <c r="U33" s="622"/>
      <c r="V33" s="622"/>
      <c r="W33" s="622"/>
      <c r="X33" s="622"/>
      <c r="Y33" s="623"/>
      <c r="Z33" s="659">
        <v>0.3</v>
      </c>
      <c r="AA33" s="659"/>
      <c r="AB33" s="659"/>
      <c r="AC33" s="659"/>
      <c r="AD33" s="660">
        <v>2840</v>
      </c>
      <c r="AE33" s="660"/>
      <c r="AF33" s="660"/>
      <c r="AG33" s="660"/>
      <c r="AH33" s="660"/>
      <c r="AI33" s="660"/>
      <c r="AJ33" s="660"/>
      <c r="AK33" s="660"/>
      <c r="AL33" s="624">
        <v>0.1</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99</v>
      </c>
      <c r="BH33" s="606"/>
      <c r="BI33" s="606"/>
      <c r="BJ33" s="606"/>
      <c r="BK33" s="606"/>
      <c r="BL33" s="606"/>
      <c r="BM33" s="652">
        <v>98.1</v>
      </c>
      <c r="BN33" s="606"/>
      <c r="BO33" s="606"/>
      <c r="BP33" s="606"/>
      <c r="BQ33" s="669"/>
      <c r="BR33" s="682">
        <v>99.1</v>
      </c>
      <c r="BS33" s="606"/>
      <c r="BT33" s="606"/>
      <c r="BU33" s="606"/>
      <c r="BV33" s="606"/>
      <c r="BW33" s="606"/>
      <c r="BX33" s="652">
        <v>98.2</v>
      </c>
      <c r="BY33" s="606"/>
      <c r="BZ33" s="606"/>
      <c r="CA33" s="606"/>
      <c r="CB33" s="669"/>
      <c r="CD33" s="618" t="s">
        <v>306</v>
      </c>
      <c r="CE33" s="619"/>
      <c r="CF33" s="619"/>
      <c r="CG33" s="619"/>
      <c r="CH33" s="619"/>
      <c r="CI33" s="619"/>
      <c r="CJ33" s="619"/>
      <c r="CK33" s="619"/>
      <c r="CL33" s="619"/>
      <c r="CM33" s="619"/>
      <c r="CN33" s="619"/>
      <c r="CO33" s="619"/>
      <c r="CP33" s="619"/>
      <c r="CQ33" s="620"/>
      <c r="CR33" s="621">
        <v>3090832</v>
      </c>
      <c r="CS33" s="634"/>
      <c r="CT33" s="634"/>
      <c r="CU33" s="634"/>
      <c r="CV33" s="634"/>
      <c r="CW33" s="634"/>
      <c r="CX33" s="634"/>
      <c r="CY33" s="635"/>
      <c r="CZ33" s="624">
        <v>41</v>
      </c>
      <c r="DA33" s="636"/>
      <c r="DB33" s="636"/>
      <c r="DC33" s="637"/>
      <c r="DD33" s="627">
        <v>2106843</v>
      </c>
      <c r="DE33" s="634"/>
      <c r="DF33" s="634"/>
      <c r="DG33" s="634"/>
      <c r="DH33" s="634"/>
      <c r="DI33" s="634"/>
      <c r="DJ33" s="634"/>
      <c r="DK33" s="635"/>
      <c r="DL33" s="627">
        <v>1545979</v>
      </c>
      <c r="DM33" s="634"/>
      <c r="DN33" s="634"/>
      <c r="DO33" s="634"/>
      <c r="DP33" s="634"/>
      <c r="DQ33" s="634"/>
      <c r="DR33" s="634"/>
      <c r="DS33" s="634"/>
      <c r="DT33" s="634"/>
      <c r="DU33" s="634"/>
      <c r="DV33" s="635"/>
      <c r="DW33" s="624">
        <v>43.8</v>
      </c>
      <c r="DX33" s="636"/>
      <c r="DY33" s="636"/>
      <c r="DZ33" s="636"/>
      <c r="EA33" s="636"/>
      <c r="EB33" s="636"/>
      <c r="EC33" s="648"/>
    </row>
    <row r="34" spans="2:133" ht="11.25" customHeight="1">
      <c r="B34" s="618" t="s">
        <v>307</v>
      </c>
      <c r="C34" s="619"/>
      <c r="D34" s="619"/>
      <c r="E34" s="619"/>
      <c r="F34" s="619"/>
      <c r="G34" s="619"/>
      <c r="H34" s="619"/>
      <c r="I34" s="619"/>
      <c r="J34" s="619"/>
      <c r="K34" s="619"/>
      <c r="L34" s="619"/>
      <c r="M34" s="619"/>
      <c r="N34" s="619"/>
      <c r="O34" s="619"/>
      <c r="P34" s="619"/>
      <c r="Q34" s="620"/>
      <c r="R34" s="621">
        <v>181847</v>
      </c>
      <c r="S34" s="622"/>
      <c r="T34" s="622"/>
      <c r="U34" s="622"/>
      <c r="V34" s="622"/>
      <c r="W34" s="622"/>
      <c r="X34" s="622"/>
      <c r="Y34" s="623"/>
      <c r="Z34" s="659">
        <v>2.2999999999999998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1025265</v>
      </c>
      <c r="CS34" s="622"/>
      <c r="CT34" s="622"/>
      <c r="CU34" s="622"/>
      <c r="CV34" s="622"/>
      <c r="CW34" s="622"/>
      <c r="CX34" s="622"/>
      <c r="CY34" s="623"/>
      <c r="CZ34" s="624">
        <v>13.6</v>
      </c>
      <c r="DA34" s="636"/>
      <c r="DB34" s="636"/>
      <c r="DC34" s="637"/>
      <c r="DD34" s="627">
        <v>627909</v>
      </c>
      <c r="DE34" s="622"/>
      <c r="DF34" s="622"/>
      <c r="DG34" s="622"/>
      <c r="DH34" s="622"/>
      <c r="DI34" s="622"/>
      <c r="DJ34" s="622"/>
      <c r="DK34" s="623"/>
      <c r="DL34" s="627">
        <v>516811</v>
      </c>
      <c r="DM34" s="622"/>
      <c r="DN34" s="622"/>
      <c r="DO34" s="622"/>
      <c r="DP34" s="622"/>
      <c r="DQ34" s="622"/>
      <c r="DR34" s="622"/>
      <c r="DS34" s="622"/>
      <c r="DT34" s="622"/>
      <c r="DU34" s="622"/>
      <c r="DV34" s="623"/>
      <c r="DW34" s="624">
        <v>14.6</v>
      </c>
      <c r="DX34" s="636"/>
      <c r="DY34" s="636"/>
      <c r="DZ34" s="636"/>
      <c r="EA34" s="636"/>
      <c r="EB34" s="636"/>
      <c r="EC34" s="648"/>
    </row>
    <row r="35" spans="2:133" ht="11.25" customHeight="1">
      <c r="B35" s="618" t="s">
        <v>309</v>
      </c>
      <c r="C35" s="619"/>
      <c r="D35" s="619"/>
      <c r="E35" s="619"/>
      <c r="F35" s="619"/>
      <c r="G35" s="619"/>
      <c r="H35" s="619"/>
      <c r="I35" s="619"/>
      <c r="J35" s="619"/>
      <c r="K35" s="619"/>
      <c r="L35" s="619"/>
      <c r="M35" s="619"/>
      <c r="N35" s="619"/>
      <c r="O35" s="619"/>
      <c r="P35" s="619"/>
      <c r="Q35" s="620"/>
      <c r="R35" s="621">
        <v>537399</v>
      </c>
      <c r="S35" s="622"/>
      <c r="T35" s="622"/>
      <c r="U35" s="622"/>
      <c r="V35" s="622"/>
      <c r="W35" s="622"/>
      <c r="X35" s="622"/>
      <c r="Y35" s="623"/>
      <c r="Z35" s="659">
        <v>6.7</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82649</v>
      </c>
      <c r="CS35" s="634"/>
      <c r="CT35" s="634"/>
      <c r="CU35" s="634"/>
      <c r="CV35" s="634"/>
      <c r="CW35" s="634"/>
      <c r="CX35" s="634"/>
      <c r="CY35" s="635"/>
      <c r="CZ35" s="624">
        <v>1.1000000000000001</v>
      </c>
      <c r="DA35" s="636"/>
      <c r="DB35" s="636"/>
      <c r="DC35" s="637"/>
      <c r="DD35" s="627">
        <v>56329</v>
      </c>
      <c r="DE35" s="634"/>
      <c r="DF35" s="634"/>
      <c r="DG35" s="634"/>
      <c r="DH35" s="634"/>
      <c r="DI35" s="634"/>
      <c r="DJ35" s="634"/>
      <c r="DK35" s="635"/>
      <c r="DL35" s="627">
        <v>56329</v>
      </c>
      <c r="DM35" s="634"/>
      <c r="DN35" s="634"/>
      <c r="DO35" s="634"/>
      <c r="DP35" s="634"/>
      <c r="DQ35" s="634"/>
      <c r="DR35" s="634"/>
      <c r="DS35" s="634"/>
      <c r="DT35" s="634"/>
      <c r="DU35" s="634"/>
      <c r="DV35" s="635"/>
      <c r="DW35" s="624">
        <v>1.6</v>
      </c>
      <c r="DX35" s="636"/>
      <c r="DY35" s="636"/>
      <c r="DZ35" s="636"/>
      <c r="EA35" s="636"/>
      <c r="EB35" s="636"/>
      <c r="EC35" s="648"/>
    </row>
    <row r="36" spans="2:133" ht="11.25" customHeight="1">
      <c r="B36" s="618" t="s">
        <v>313</v>
      </c>
      <c r="C36" s="619"/>
      <c r="D36" s="619"/>
      <c r="E36" s="619"/>
      <c r="F36" s="619"/>
      <c r="G36" s="619"/>
      <c r="H36" s="619"/>
      <c r="I36" s="619"/>
      <c r="J36" s="619"/>
      <c r="K36" s="619"/>
      <c r="L36" s="619"/>
      <c r="M36" s="619"/>
      <c r="N36" s="619"/>
      <c r="O36" s="619"/>
      <c r="P36" s="619"/>
      <c r="Q36" s="620"/>
      <c r="R36" s="621">
        <v>467936</v>
      </c>
      <c r="S36" s="622"/>
      <c r="T36" s="622"/>
      <c r="U36" s="622"/>
      <c r="V36" s="622"/>
      <c r="W36" s="622"/>
      <c r="X36" s="622"/>
      <c r="Y36" s="623"/>
      <c r="Z36" s="659">
        <v>5.9</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686563</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16583</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890730</v>
      </c>
      <c r="CS36" s="622"/>
      <c r="CT36" s="622"/>
      <c r="CU36" s="622"/>
      <c r="CV36" s="622"/>
      <c r="CW36" s="622"/>
      <c r="CX36" s="622"/>
      <c r="CY36" s="623"/>
      <c r="CZ36" s="624">
        <v>11.8</v>
      </c>
      <c r="DA36" s="636"/>
      <c r="DB36" s="636"/>
      <c r="DC36" s="637"/>
      <c r="DD36" s="627">
        <v>636360</v>
      </c>
      <c r="DE36" s="622"/>
      <c r="DF36" s="622"/>
      <c r="DG36" s="622"/>
      <c r="DH36" s="622"/>
      <c r="DI36" s="622"/>
      <c r="DJ36" s="622"/>
      <c r="DK36" s="623"/>
      <c r="DL36" s="627">
        <v>489986</v>
      </c>
      <c r="DM36" s="622"/>
      <c r="DN36" s="622"/>
      <c r="DO36" s="622"/>
      <c r="DP36" s="622"/>
      <c r="DQ36" s="622"/>
      <c r="DR36" s="622"/>
      <c r="DS36" s="622"/>
      <c r="DT36" s="622"/>
      <c r="DU36" s="622"/>
      <c r="DV36" s="623"/>
      <c r="DW36" s="624">
        <v>13.9</v>
      </c>
      <c r="DX36" s="636"/>
      <c r="DY36" s="636"/>
      <c r="DZ36" s="636"/>
      <c r="EA36" s="636"/>
      <c r="EB36" s="636"/>
      <c r="EC36" s="648"/>
    </row>
    <row r="37" spans="2:133" ht="11.25" customHeight="1">
      <c r="B37" s="618" t="s">
        <v>317</v>
      </c>
      <c r="C37" s="619"/>
      <c r="D37" s="619"/>
      <c r="E37" s="619"/>
      <c r="F37" s="619"/>
      <c r="G37" s="619"/>
      <c r="H37" s="619"/>
      <c r="I37" s="619"/>
      <c r="J37" s="619"/>
      <c r="K37" s="619"/>
      <c r="L37" s="619"/>
      <c r="M37" s="619"/>
      <c r="N37" s="619"/>
      <c r="O37" s="619"/>
      <c r="P37" s="619"/>
      <c r="Q37" s="620"/>
      <c r="R37" s="621">
        <v>164483</v>
      </c>
      <c r="S37" s="622"/>
      <c r="T37" s="622"/>
      <c r="U37" s="622"/>
      <c r="V37" s="622"/>
      <c r="W37" s="622"/>
      <c r="X37" s="622"/>
      <c r="Y37" s="623"/>
      <c r="Z37" s="659">
        <v>2.1</v>
      </c>
      <c r="AA37" s="659"/>
      <c r="AB37" s="659"/>
      <c r="AC37" s="659"/>
      <c r="AD37" s="660">
        <v>2435</v>
      </c>
      <c r="AE37" s="660"/>
      <c r="AF37" s="660"/>
      <c r="AG37" s="660"/>
      <c r="AH37" s="660"/>
      <c r="AI37" s="660"/>
      <c r="AJ37" s="660"/>
      <c r="AK37" s="660"/>
      <c r="AL37" s="624">
        <v>0.1</v>
      </c>
      <c r="AM37" s="625"/>
      <c r="AN37" s="625"/>
      <c r="AO37" s="661"/>
      <c r="AQ37" s="654" t="s">
        <v>318</v>
      </c>
      <c r="AR37" s="655"/>
      <c r="AS37" s="655"/>
      <c r="AT37" s="655"/>
      <c r="AU37" s="655"/>
      <c r="AV37" s="655"/>
      <c r="AW37" s="655"/>
      <c r="AX37" s="655"/>
      <c r="AY37" s="656"/>
      <c r="AZ37" s="621">
        <v>53038</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-10837</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364562</v>
      </c>
      <c r="CS37" s="634"/>
      <c r="CT37" s="634"/>
      <c r="CU37" s="634"/>
      <c r="CV37" s="634"/>
      <c r="CW37" s="634"/>
      <c r="CX37" s="634"/>
      <c r="CY37" s="635"/>
      <c r="CZ37" s="624">
        <v>4.8</v>
      </c>
      <c r="DA37" s="636"/>
      <c r="DB37" s="636"/>
      <c r="DC37" s="637"/>
      <c r="DD37" s="627">
        <v>285562</v>
      </c>
      <c r="DE37" s="634"/>
      <c r="DF37" s="634"/>
      <c r="DG37" s="634"/>
      <c r="DH37" s="634"/>
      <c r="DI37" s="634"/>
      <c r="DJ37" s="634"/>
      <c r="DK37" s="635"/>
      <c r="DL37" s="627">
        <v>276422</v>
      </c>
      <c r="DM37" s="634"/>
      <c r="DN37" s="634"/>
      <c r="DO37" s="634"/>
      <c r="DP37" s="634"/>
      <c r="DQ37" s="634"/>
      <c r="DR37" s="634"/>
      <c r="DS37" s="634"/>
      <c r="DT37" s="634"/>
      <c r="DU37" s="634"/>
      <c r="DV37" s="635"/>
      <c r="DW37" s="624">
        <v>7.8</v>
      </c>
      <c r="DX37" s="636"/>
      <c r="DY37" s="636"/>
      <c r="DZ37" s="636"/>
      <c r="EA37" s="636"/>
      <c r="EB37" s="636"/>
      <c r="EC37" s="648"/>
    </row>
    <row r="38" spans="2:133" ht="11.25" customHeight="1">
      <c r="B38" s="618" t="s">
        <v>321</v>
      </c>
      <c r="C38" s="619"/>
      <c r="D38" s="619"/>
      <c r="E38" s="619"/>
      <c r="F38" s="619"/>
      <c r="G38" s="619"/>
      <c r="H38" s="619"/>
      <c r="I38" s="619"/>
      <c r="J38" s="619"/>
      <c r="K38" s="619"/>
      <c r="L38" s="619"/>
      <c r="M38" s="619"/>
      <c r="N38" s="619"/>
      <c r="O38" s="619"/>
      <c r="P38" s="619"/>
      <c r="Q38" s="620"/>
      <c r="R38" s="621">
        <v>789629</v>
      </c>
      <c r="S38" s="622"/>
      <c r="T38" s="622"/>
      <c r="U38" s="622"/>
      <c r="V38" s="622"/>
      <c r="W38" s="622"/>
      <c r="X38" s="622"/>
      <c r="Y38" s="623"/>
      <c r="Z38" s="659">
        <v>9.9</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8400</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1438</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625125</v>
      </c>
      <c r="CS38" s="622"/>
      <c r="CT38" s="622"/>
      <c r="CU38" s="622"/>
      <c r="CV38" s="622"/>
      <c r="CW38" s="622"/>
      <c r="CX38" s="622"/>
      <c r="CY38" s="623"/>
      <c r="CZ38" s="624">
        <v>8.3000000000000007</v>
      </c>
      <c r="DA38" s="636"/>
      <c r="DB38" s="636"/>
      <c r="DC38" s="637"/>
      <c r="DD38" s="627">
        <v>512940</v>
      </c>
      <c r="DE38" s="622"/>
      <c r="DF38" s="622"/>
      <c r="DG38" s="622"/>
      <c r="DH38" s="622"/>
      <c r="DI38" s="622"/>
      <c r="DJ38" s="622"/>
      <c r="DK38" s="623"/>
      <c r="DL38" s="627">
        <v>482853</v>
      </c>
      <c r="DM38" s="622"/>
      <c r="DN38" s="622"/>
      <c r="DO38" s="622"/>
      <c r="DP38" s="622"/>
      <c r="DQ38" s="622"/>
      <c r="DR38" s="622"/>
      <c r="DS38" s="622"/>
      <c r="DT38" s="622"/>
      <c r="DU38" s="622"/>
      <c r="DV38" s="623"/>
      <c r="DW38" s="624">
        <v>13.7</v>
      </c>
      <c r="DX38" s="636"/>
      <c r="DY38" s="636"/>
      <c r="DZ38" s="636"/>
      <c r="EA38" s="636"/>
      <c r="EB38" s="636"/>
      <c r="EC38" s="648"/>
    </row>
    <row r="39" spans="2:133" ht="11.25" customHeight="1">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2143</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460163</v>
      </c>
      <c r="CS39" s="634"/>
      <c r="CT39" s="634"/>
      <c r="CU39" s="634"/>
      <c r="CV39" s="634"/>
      <c r="CW39" s="634"/>
      <c r="CX39" s="634"/>
      <c r="CY39" s="635"/>
      <c r="CZ39" s="624">
        <v>6.1</v>
      </c>
      <c r="DA39" s="636"/>
      <c r="DB39" s="636"/>
      <c r="DC39" s="637"/>
      <c r="DD39" s="627">
        <v>273305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329</v>
      </c>
      <c r="C40" s="619"/>
      <c r="D40" s="619"/>
      <c r="E40" s="619"/>
      <c r="F40" s="619"/>
      <c r="G40" s="619"/>
      <c r="H40" s="619"/>
      <c r="I40" s="619"/>
      <c r="J40" s="619"/>
      <c r="K40" s="619"/>
      <c r="L40" s="619"/>
      <c r="M40" s="619"/>
      <c r="N40" s="619"/>
      <c r="O40" s="619"/>
      <c r="P40" s="619"/>
      <c r="Q40" s="620"/>
      <c r="R40" s="621">
        <v>18029</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79</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6900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334</v>
      </c>
      <c r="C41" s="603"/>
      <c r="D41" s="603"/>
      <c r="E41" s="603"/>
      <c r="F41" s="603"/>
      <c r="G41" s="603"/>
      <c r="H41" s="603"/>
      <c r="I41" s="603"/>
      <c r="J41" s="603"/>
      <c r="K41" s="603"/>
      <c r="L41" s="603"/>
      <c r="M41" s="603"/>
      <c r="N41" s="603"/>
      <c r="O41" s="603"/>
      <c r="P41" s="603"/>
      <c r="Q41" s="604"/>
      <c r="R41" s="605">
        <v>7983424</v>
      </c>
      <c r="S41" s="646"/>
      <c r="T41" s="646"/>
      <c r="U41" s="646"/>
      <c r="V41" s="646"/>
      <c r="W41" s="646"/>
      <c r="X41" s="646"/>
      <c r="Y41" s="649"/>
      <c r="Z41" s="650">
        <v>100</v>
      </c>
      <c r="AA41" s="650"/>
      <c r="AB41" s="650"/>
      <c r="AC41" s="650"/>
      <c r="AD41" s="651">
        <v>3511404</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141230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338</v>
      </c>
      <c r="AR42" s="667"/>
      <c r="AS42" s="667"/>
      <c r="AT42" s="667"/>
      <c r="AU42" s="667"/>
      <c r="AV42" s="667"/>
      <c r="AW42" s="667"/>
      <c r="AX42" s="667"/>
      <c r="AY42" s="668"/>
      <c r="AZ42" s="605">
        <v>483895</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424</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1364335</v>
      </c>
      <c r="CS42" s="634"/>
      <c r="CT42" s="634"/>
      <c r="CU42" s="634"/>
      <c r="CV42" s="634"/>
      <c r="CW42" s="634"/>
      <c r="CX42" s="634"/>
      <c r="CY42" s="635"/>
      <c r="CZ42" s="624">
        <v>18.100000000000001</v>
      </c>
      <c r="DA42" s="636"/>
      <c r="DB42" s="636"/>
      <c r="DC42" s="637"/>
      <c r="DD42" s="627">
        <v>255651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341</v>
      </c>
      <c r="CD43" s="618" t="s">
        <v>342</v>
      </c>
      <c r="CE43" s="619"/>
      <c r="CF43" s="619"/>
      <c r="CG43" s="619"/>
      <c r="CH43" s="619"/>
      <c r="CI43" s="619"/>
      <c r="CJ43" s="619"/>
      <c r="CK43" s="619"/>
      <c r="CL43" s="619"/>
      <c r="CM43" s="619"/>
      <c r="CN43" s="619"/>
      <c r="CO43" s="619"/>
      <c r="CP43" s="619"/>
      <c r="CQ43" s="620"/>
      <c r="CR43" s="621">
        <v>49429</v>
      </c>
      <c r="CS43" s="634"/>
      <c r="CT43" s="634"/>
      <c r="CU43" s="634"/>
      <c r="CV43" s="634"/>
      <c r="CW43" s="634"/>
      <c r="CX43" s="634"/>
      <c r="CY43" s="635"/>
      <c r="CZ43" s="624">
        <v>0.7</v>
      </c>
      <c r="DA43" s="636"/>
      <c r="DB43" s="636"/>
      <c r="DC43" s="637"/>
      <c r="DD43" s="627">
        <v>49429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1348357</v>
      </c>
      <c r="CS44" s="622"/>
      <c r="CT44" s="622"/>
      <c r="CU44" s="622"/>
      <c r="CV44" s="622"/>
      <c r="CW44" s="622"/>
      <c r="CX44" s="622"/>
      <c r="CY44" s="623"/>
      <c r="CZ44" s="624">
        <v>17.899999999999999</v>
      </c>
      <c r="DA44" s="625"/>
      <c r="DB44" s="625"/>
      <c r="DC44" s="626"/>
      <c r="DD44" s="627">
        <v>240824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617016</v>
      </c>
      <c r="CS45" s="634"/>
      <c r="CT45" s="634"/>
      <c r="CU45" s="634"/>
      <c r="CV45" s="634"/>
      <c r="CW45" s="634"/>
      <c r="CX45" s="634"/>
      <c r="CY45" s="635"/>
      <c r="CZ45" s="624">
        <v>8.1999999999999993</v>
      </c>
      <c r="DA45" s="636"/>
      <c r="DB45" s="636"/>
      <c r="DC45" s="637"/>
      <c r="DD45" s="627">
        <v>973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347</v>
      </c>
      <c r="CG46" s="619"/>
      <c r="CH46" s="619"/>
      <c r="CI46" s="619"/>
      <c r="CJ46" s="619"/>
      <c r="CK46" s="619"/>
      <c r="CL46" s="619"/>
      <c r="CM46" s="619"/>
      <c r="CN46" s="619"/>
      <c r="CO46" s="619"/>
      <c r="CP46" s="619"/>
      <c r="CQ46" s="620"/>
      <c r="CR46" s="621">
        <v>731341</v>
      </c>
      <c r="CS46" s="622"/>
      <c r="CT46" s="622"/>
      <c r="CU46" s="622"/>
      <c r="CV46" s="622"/>
      <c r="CW46" s="622"/>
      <c r="CX46" s="622"/>
      <c r="CY46" s="623"/>
      <c r="CZ46" s="624">
        <v>9.6999999999999993</v>
      </c>
      <c r="DA46" s="625"/>
      <c r="DB46" s="625"/>
      <c r="DC46" s="626"/>
      <c r="DD46" s="627">
        <v>239851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348</v>
      </c>
      <c r="CG47" s="619"/>
      <c r="CH47" s="619"/>
      <c r="CI47" s="619"/>
      <c r="CJ47" s="619"/>
      <c r="CK47" s="619"/>
      <c r="CL47" s="619"/>
      <c r="CM47" s="619"/>
      <c r="CN47" s="619"/>
      <c r="CO47" s="619"/>
      <c r="CP47" s="619"/>
      <c r="CQ47" s="620"/>
      <c r="CR47" s="621">
        <v>15978</v>
      </c>
      <c r="CS47" s="634"/>
      <c r="CT47" s="634"/>
      <c r="CU47" s="634"/>
      <c r="CV47" s="634"/>
      <c r="CW47" s="634"/>
      <c r="CX47" s="634"/>
      <c r="CY47" s="635"/>
      <c r="CZ47" s="624">
        <v>0.2</v>
      </c>
      <c r="DA47" s="636"/>
      <c r="DB47" s="636"/>
      <c r="DC47" s="637"/>
      <c r="DD47" s="627">
        <v>14827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350</v>
      </c>
      <c r="CE49" s="603"/>
      <c r="CF49" s="603"/>
      <c r="CG49" s="603"/>
      <c r="CH49" s="603"/>
      <c r="CI49" s="603"/>
      <c r="CJ49" s="603"/>
      <c r="CK49" s="603"/>
      <c r="CL49" s="603"/>
      <c r="CM49" s="603"/>
      <c r="CN49" s="603"/>
      <c r="CO49" s="603"/>
      <c r="CP49" s="603"/>
      <c r="CQ49" s="604"/>
      <c r="CR49" s="605">
        <v>7536957</v>
      </c>
      <c r="CS49" s="606"/>
      <c r="CT49" s="606"/>
      <c r="CU49" s="606"/>
      <c r="CV49" s="606"/>
      <c r="CW49" s="606"/>
      <c r="CX49" s="606"/>
      <c r="CY49" s="607"/>
      <c r="CZ49" s="608">
        <v>100</v>
      </c>
      <c r="DA49" s="609"/>
      <c r="DB49" s="609"/>
      <c r="DC49" s="610"/>
      <c r="DD49" s="611">
        <v>4410769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ezqmzmv6s9st93ghIFKgGgv7RYpx3hfBVRY0/KxH8GrPH9CF/PYJY9gzgvStDYa+7SFVm+rG/sDM6oU7xV2ng==" saltValue="4dHG7hW4rmx5vaAD2jx5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373</v>
      </c>
      <c r="C7" s="1048"/>
      <c r="D7" s="1048"/>
      <c r="E7" s="1048"/>
      <c r="F7" s="1048"/>
      <c r="G7" s="1048"/>
      <c r="H7" s="1048"/>
      <c r="I7" s="1048"/>
      <c r="J7" s="1048"/>
      <c r="K7" s="1048"/>
      <c r="L7" s="1048"/>
      <c r="M7" s="1048"/>
      <c r="N7" s="1048"/>
      <c r="O7" s="1048"/>
      <c r="P7" s="1049"/>
      <c r="Q7" s="1102">
        <v>7980</v>
      </c>
      <c r="R7" s="1103"/>
      <c r="S7" s="1103"/>
      <c r="T7" s="1103"/>
      <c r="U7" s="1103"/>
      <c r="V7" s="1103">
        <v>7534</v>
      </c>
      <c r="W7" s="1103"/>
      <c r="X7" s="1103"/>
      <c r="Y7" s="1103"/>
      <c r="Z7" s="1103"/>
      <c r="AA7" s="1103">
        <v>446</v>
      </c>
      <c r="AB7" s="1103"/>
      <c r="AC7" s="1103"/>
      <c r="AD7" s="1103"/>
      <c r="AE7" s="1104"/>
      <c r="AF7" s="1105">
        <v>417</v>
      </c>
      <c r="AG7" s="1106"/>
      <c r="AH7" s="1106"/>
      <c r="AI7" s="1106"/>
      <c r="AJ7" s="1107"/>
      <c r="AK7" s="1108">
        <v>537</v>
      </c>
      <c r="AL7" s="1109"/>
      <c r="AM7" s="1109"/>
      <c r="AN7" s="1109"/>
      <c r="AO7" s="1109"/>
      <c r="AP7" s="1109">
        <v>7045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4</v>
      </c>
      <c r="CI7" s="1097"/>
      <c r="CJ7" s="1097"/>
      <c r="CK7" s="1097"/>
      <c r="CL7" s="1098"/>
      <c r="CM7" s="1096">
        <v>138</v>
      </c>
      <c r="CN7" s="1097"/>
      <c r="CO7" s="1097"/>
      <c r="CP7" s="1097"/>
      <c r="CQ7" s="1098"/>
      <c r="CR7" s="1096">
        <v>20</v>
      </c>
      <c r="CS7" s="1097"/>
      <c r="CT7" s="1097"/>
      <c r="CU7" s="1097"/>
      <c r="CV7" s="1098"/>
      <c r="CW7" s="1096" t="s">
        <v>544</v>
      </c>
      <c r="CX7" s="1097"/>
      <c r="CY7" s="1097"/>
      <c r="CZ7" s="1097"/>
      <c r="DA7" s="1098"/>
      <c r="DB7" s="1096" t="s">
        <v>544</v>
      </c>
      <c r="DC7" s="1097"/>
      <c r="DD7" s="1097"/>
      <c r="DE7" s="1097"/>
      <c r="DF7" s="1098"/>
      <c r="DG7" s="1096" t="s">
        <v>544</v>
      </c>
      <c r="DH7" s="1097"/>
      <c r="DI7" s="1097"/>
      <c r="DJ7" s="1097"/>
      <c r="DK7" s="1098"/>
      <c r="DL7" s="1096" t="s">
        <v>544</v>
      </c>
      <c r="DM7" s="1097"/>
      <c r="DN7" s="1097"/>
      <c r="DO7" s="1097"/>
      <c r="DP7" s="1098"/>
      <c r="DQ7" s="1096" t="s">
        <v>544</v>
      </c>
      <c r="DR7" s="1097"/>
      <c r="DS7" s="1097"/>
      <c r="DT7" s="1097"/>
      <c r="DU7" s="1098"/>
      <c r="DV7" s="1099"/>
      <c r="DW7" s="1100"/>
      <c r="DX7" s="1100"/>
      <c r="DY7" s="1100"/>
      <c r="DZ7" s="1101"/>
      <c r="EA7" s="234"/>
    </row>
    <row r="8" spans="1:131" s="235" customFormat="1" ht="26.25" customHeight="1">
      <c r="A8" s="238">
        <v>2</v>
      </c>
      <c r="B8" s="1030" t="s">
        <v>374</v>
      </c>
      <c r="C8" s="1031"/>
      <c r="D8" s="1031"/>
      <c r="E8" s="1031"/>
      <c r="F8" s="1031"/>
      <c r="G8" s="1031"/>
      <c r="H8" s="1031"/>
      <c r="I8" s="1031"/>
      <c r="J8" s="1031"/>
      <c r="K8" s="1031"/>
      <c r="L8" s="1031"/>
      <c r="M8" s="1031"/>
      <c r="N8" s="1031"/>
      <c r="O8" s="1031"/>
      <c r="P8" s="1032"/>
      <c r="Q8" s="1038">
        <v>3</v>
      </c>
      <c r="R8" s="1039"/>
      <c r="S8" s="1039"/>
      <c r="T8" s="1039"/>
      <c r="U8" s="1039"/>
      <c r="V8" s="1039">
        <v>3</v>
      </c>
      <c r="W8" s="1039"/>
      <c r="X8" s="1039"/>
      <c r="Y8" s="1039"/>
      <c r="Z8" s="1039"/>
      <c r="AA8" s="1039" t="s">
        <v>544</v>
      </c>
      <c r="AB8" s="1039"/>
      <c r="AC8" s="1039"/>
      <c r="AD8" s="1039"/>
      <c r="AE8" s="1040"/>
      <c r="AF8" s="1035" t="s">
        <v>122</v>
      </c>
      <c r="AG8" s="1036"/>
      <c r="AH8" s="1036"/>
      <c r="AI8" s="1036"/>
      <c r="AJ8" s="1037"/>
      <c r="AK8" s="1080" t="s">
        <v>544</v>
      </c>
      <c r="AL8" s="1081"/>
      <c r="AM8" s="1081"/>
      <c r="AN8" s="1081"/>
      <c r="AO8" s="1081"/>
      <c r="AP8" s="1081" t="s">
        <v>544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3</v>
      </c>
      <c r="CI8" s="990"/>
      <c r="CJ8" s="990"/>
      <c r="CK8" s="990"/>
      <c r="CL8" s="991"/>
      <c r="CM8" s="989">
        <v>18</v>
      </c>
      <c r="CN8" s="990"/>
      <c r="CO8" s="990"/>
      <c r="CP8" s="990"/>
      <c r="CQ8" s="991"/>
      <c r="CR8" s="989">
        <v>3</v>
      </c>
      <c r="CS8" s="990"/>
      <c r="CT8" s="990"/>
      <c r="CU8" s="990"/>
      <c r="CV8" s="991"/>
      <c r="CW8" s="989">
        <v>1</v>
      </c>
      <c r="CX8" s="990"/>
      <c r="CY8" s="990"/>
      <c r="CZ8" s="990"/>
      <c r="DA8" s="991"/>
      <c r="DB8" s="989" t="s">
        <v>544</v>
      </c>
      <c r="DC8" s="990"/>
      <c r="DD8" s="990"/>
      <c r="DE8" s="990"/>
      <c r="DF8" s="991"/>
      <c r="DG8" s="989" t="s">
        <v>544</v>
      </c>
      <c r="DH8" s="990"/>
      <c r="DI8" s="990"/>
      <c r="DJ8" s="990"/>
      <c r="DK8" s="991"/>
      <c r="DL8" s="989" t="s">
        <v>544</v>
      </c>
      <c r="DM8" s="990"/>
      <c r="DN8" s="990"/>
      <c r="DO8" s="990"/>
      <c r="DP8" s="991"/>
      <c r="DQ8" s="989" t="s">
        <v>544</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376</v>
      </c>
      <c r="B23" s="937" t="s">
        <v>377</v>
      </c>
      <c r="C23" s="938"/>
      <c r="D23" s="938"/>
      <c r="E23" s="938"/>
      <c r="F23" s="938"/>
      <c r="G23" s="938"/>
      <c r="H23" s="938"/>
      <c r="I23" s="938"/>
      <c r="J23" s="938"/>
      <c r="K23" s="938"/>
      <c r="L23" s="938"/>
      <c r="M23" s="938"/>
      <c r="N23" s="938"/>
      <c r="O23" s="938"/>
      <c r="P23" s="948"/>
      <c r="Q23" s="1067">
        <v>7983</v>
      </c>
      <c r="R23" s="1061"/>
      <c r="S23" s="1061"/>
      <c r="T23" s="1061"/>
      <c r="U23" s="1061"/>
      <c r="V23" s="1061">
        <v>7537</v>
      </c>
      <c r="W23" s="1061"/>
      <c r="X23" s="1061"/>
      <c r="Y23" s="1061"/>
      <c r="Z23" s="1061"/>
      <c r="AA23" s="1061">
        <v>446</v>
      </c>
      <c r="AB23" s="1061"/>
      <c r="AC23" s="1061"/>
      <c r="AD23" s="1061"/>
      <c r="AE23" s="1068"/>
      <c r="AF23" s="1069">
        <v>417</v>
      </c>
      <c r="AG23" s="1061"/>
      <c r="AH23" s="1061"/>
      <c r="AI23" s="1061"/>
      <c r="AJ23" s="1070"/>
      <c r="AK23" s="1071"/>
      <c r="AL23" s="1072"/>
      <c r="AM23" s="1072"/>
      <c r="AN23" s="1072"/>
      <c r="AO23" s="1072"/>
      <c r="AP23" s="1061">
        <v>7045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388</v>
      </c>
      <c r="C28" s="1048"/>
      <c r="D28" s="1048"/>
      <c r="E28" s="1048"/>
      <c r="F28" s="1048"/>
      <c r="G28" s="1048"/>
      <c r="H28" s="1048"/>
      <c r="I28" s="1048"/>
      <c r="J28" s="1048"/>
      <c r="K28" s="1048"/>
      <c r="L28" s="1048"/>
      <c r="M28" s="1048"/>
      <c r="N28" s="1048"/>
      <c r="O28" s="1048"/>
      <c r="P28" s="1049"/>
      <c r="Q28" s="1050">
        <v>1277</v>
      </c>
      <c r="R28" s="1051"/>
      <c r="S28" s="1051"/>
      <c r="T28" s="1051"/>
      <c r="U28" s="1051"/>
      <c r="V28" s="1051">
        <v>1261</v>
      </c>
      <c r="W28" s="1051"/>
      <c r="X28" s="1051"/>
      <c r="Y28" s="1051"/>
      <c r="Z28" s="1051"/>
      <c r="AA28" s="1051">
        <v>17</v>
      </c>
      <c r="AB28" s="1051"/>
      <c r="AC28" s="1051"/>
      <c r="AD28" s="1051"/>
      <c r="AE28" s="1052"/>
      <c r="AF28" s="1053">
        <v>17</v>
      </c>
      <c r="AG28" s="1051"/>
      <c r="AH28" s="1051"/>
      <c r="AI28" s="1051"/>
      <c r="AJ28" s="1054"/>
      <c r="AK28" s="1042">
        <v>141</v>
      </c>
      <c r="AL28" s="1043"/>
      <c r="AM28" s="1043"/>
      <c r="AN28" s="1043"/>
      <c r="AO28" s="1043"/>
      <c r="AP28" s="1043" t="s">
        <v>544</v>
      </c>
      <c r="AQ28" s="1043"/>
      <c r="AR28" s="1043"/>
      <c r="AS28" s="1043"/>
      <c r="AT28" s="1043"/>
      <c r="AU28" s="1043" t="s">
        <v>544</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389</v>
      </c>
      <c r="C29" s="1031"/>
      <c r="D29" s="1031"/>
      <c r="E29" s="1031"/>
      <c r="F29" s="1031"/>
      <c r="G29" s="1031"/>
      <c r="H29" s="1031"/>
      <c r="I29" s="1031"/>
      <c r="J29" s="1031"/>
      <c r="K29" s="1031"/>
      <c r="L29" s="1031"/>
      <c r="M29" s="1031"/>
      <c r="N29" s="1031"/>
      <c r="O29" s="1031"/>
      <c r="P29" s="1032"/>
      <c r="Q29" s="1038">
        <v>208</v>
      </c>
      <c r="R29" s="1039"/>
      <c r="S29" s="1039"/>
      <c r="T29" s="1039"/>
      <c r="U29" s="1039"/>
      <c r="V29" s="1039">
        <v>205</v>
      </c>
      <c r="W29" s="1039"/>
      <c r="X29" s="1039"/>
      <c r="Y29" s="1039"/>
      <c r="Z29" s="1039"/>
      <c r="AA29" s="1039">
        <v>3</v>
      </c>
      <c r="AB29" s="1039"/>
      <c r="AC29" s="1039"/>
      <c r="AD29" s="1039"/>
      <c r="AE29" s="1040"/>
      <c r="AF29" s="1035">
        <v>3</v>
      </c>
      <c r="AG29" s="1036"/>
      <c r="AH29" s="1036"/>
      <c r="AI29" s="1036"/>
      <c r="AJ29" s="1037"/>
      <c r="AK29" s="980">
        <v>67</v>
      </c>
      <c r="AL29" s="971"/>
      <c r="AM29" s="971"/>
      <c r="AN29" s="971"/>
      <c r="AO29" s="971"/>
      <c r="AP29" s="971" t="s">
        <v>544</v>
      </c>
      <c r="AQ29" s="971"/>
      <c r="AR29" s="971"/>
      <c r="AS29" s="971"/>
      <c r="AT29" s="971"/>
      <c r="AU29" s="971" t="s">
        <v>544</v>
      </c>
      <c r="AV29" s="971"/>
      <c r="AW29" s="971"/>
      <c r="AX29" s="971"/>
      <c r="AY29" s="971"/>
      <c r="AZ29" s="1041" t="s">
        <v>544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390</v>
      </c>
      <c r="C30" s="1031"/>
      <c r="D30" s="1031"/>
      <c r="E30" s="1031"/>
      <c r="F30" s="1031"/>
      <c r="G30" s="1031"/>
      <c r="H30" s="1031"/>
      <c r="I30" s="1031"/>
      <c r="J30" s="1031"/>
      <c r="K30" s="1031"/>
      <c r="L30" s="1031"/>
      <c r="M30" s="1031"/>
      <c r="N30" s="1031"/>
      <c r="O30" s="1031"/>
      <c r="P30" s="1032"/>
      <c r="Q30" s="1038">
        <v>198</v>
      </c>
      <c r="R30" s="1039"/>
      <c r="S30" s="1039"/>
      <c r="T30" s="1039"/>
      <c r="U30" s="1039"/>
      <c r="V30" s="1039">
        <v>200</v>
      </c>
      <c r="W30" s="1039"/>
      <c r="X30" s="1039"/>
      <c r="Y30" s="1039"/>
      <c r="Z30" s="1039"/>
      <c r="AA30" s="1039">
        <v>-1</v>
      </c>
      <c r="AB30" s="1039"/>
      <c r="AC30" s="1039"/>
      <c r="AD30" s="1039"/>
      <c r="AE30" s="1040"/>
      <c r="AF30" s="1035">
        <v>305</v>
      </c>
      <c r="AG30" s="1036"/>
      <c r="AH30" s="1036"/>
      <c r="AI30" s="1036"/>
      <c r="AJ30" s="1037"/>
      <c r="AK30" s="980">
        <v>8</v>
      </c>
      <c r="AL30" s="971"/>
      <c r="AM30" s="971"/>
      <c r="AN30" s="971"/>
      <c r="AO30" s="971"/>
      <c r="AP30" s="971">
        <v>625</v>
      </c>
      <c r="AQ30" s="971"/>
      <c r="AR30" s="971"/>
      <c r="AS30" s="971"/>
      <c r="AT30" s="971"/>
      <c r="AU30" s="971">
        <v>5</v>
      </c>
      <c r="AV30" s="971"/>
      <c r="AW30" s="971"/>
      <c r="AX30" s="971"/>
      <c r="AY30" s="971"/>
      <c r="AZ30" s="1041" t="s">
        <v>544</v>
      </c>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392</v>
      </c>
      <c r="C31" s="1031"/>
      <c r="D31" s="1031"/>
      <c r="E31" s="1031"/>
      <c r="F31" s="1031"/>
      <c r="G31" s="1031"/>
      <c r="H31" s="1031"/>
      <c r="I31" s="1031"/>
      <c r="J31" s="1031"/>
      <c r="K31" s="1031"/>
      <c r="L31" s="1031"/>
      <c r="M31" s="1031"/>
      <c r="N31" s="1031"/>
      <c r="O31" s="1031"/>
      <c r="P31" s="1032"/>
      <c r="Q31" s="1038">
        <v>3</v>
      </c>
      <c r="R31" s="1039"/>
      <c r="S31" s="1039"/>
      <c r="T31" s="1039"/>
      <c r="U31" s="1039"/>
      <c r="V31" s="1039">
        <v>3</v>
      </c>
      <c r="W31" s="1039"/>
      <c r="X31" s="1039"/>
      <c r="Y31" s="1039"/>
      <c r="Z31" s="1039"/>
      <c r="AA31" s="1039">
        <v>0</v>
      </c>
      <c r="AB31" s="1039"/>
      <c r="AC31" s="1039"/>
      <c r="AD31" s="1039"/>
      <c r="AE31" s="1040"/>
      <c r="AF31" s="1035">
        <v>7</v>
      </c>
      <c r="AG31" s="1036"/>
      <c r="AH31" s="1036"/>
      <c r="AI31" s="1036"/>
      <c r="AJ31" s="1037"/>
      <c r="AK31" s="980" t="s">
        <v>544</v>
      </c>
      <c r="AL31" s="971"/>
      <c r="AM31" s="971"/>
      <c r="AN31" s="971"/>
      <c r="AO31" s="971"/>
      <c r="AP31" s="971">
        <v>4</v>
      </c>
      <c r="AQ31" s="971"/>
      <c r="AR31" s="971"/>
      <c r="AS31" s="971"/>
      <c r="AT31" s="971"/>
      <c r="AU31" s="971" t="s">
        <v>544</v>
      </c>
      <c r="AV31" s="971"/>
      <c r="AW31" s="971"/>
      <c r="AX31" s="971"/>
      <c r="AY31" s="971"/>
      <c r="AZ31" s="1041" t="s">
        <v>544</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393</v>
      </c>
      <c r="C32" s="1031"/>
      <c r="D32" s="1031"/>
      <c r="E32" s="1031"/>
      <c r="F32" s="1031"/>
      <c r="G32" s="1031"/>
      <c r="H32" s="1031"/>
      <c r="I32" s="1031"/>
      <c r="J32" s="1031"/>
      <c r="K32" s="1031"/>
      <c r="L32" s="1031"/>
      <c r="M32" s="1031"/>
      <c r="N32" s="1031"/>
      <c r="O32" s="1031"/>
      <c r="P32" s="1032"/>
      <c r="Q32" s="1038">
        <v>224</v>
      </c>
      <c r="R32" s="1039"/>
      <c r="S32" s="1039"/>
      <c r="T32" s="1039"/>
      <c r="U32" s="1039"/>
      <c r="V32" s="1039">
        <v>218</v>
      </c>
      <c r="W32" s="1039"/>
      <c r="X32" s="1039"/>
      <c r="Y32" s="1039"/>
      <c r="Z32" s="1039"/>
      <c r="AA32" s="1039">
        <v>6</v>
      </c>
      <c r="AB32" s="1039"/>
      <c r="AC32" s="1039"/>
      <c r="AD32" s="1039"/>
      <c r="AE32" s="1040"/>
      <c r="AF32" s="1035">
        <v>67</v>
      </c>
      <c r="AG32" s="1036"/>
      <c r="AH32" s="1036"/>
      <c r="AI32" s="1036"/>
      <c r="AJ32" s="1037"/>
      <c r="AK32" s="980">
        <v>53</v>
      </c>
      <c r="AL32" s="971"/>
      <c r="AM32" s="971"/>
      <c r="AN32" s="971"/>
      <c r="AO32" s="971"/>
      <c r="AP32" s="971">
        <v>743</v>
      </c>
      <c r="AQ32" s="971"/>
      <c r="AR32" s="971"/>
      <c r="AS32" s="971"/>
      <c r="AT32" s="971"/>
      <c r="AU32" s="971">
        <v>743</v>
      </c>
      <c r="AV32" s="971"/>
      <c r="AW32" s="971"/>
      <c r="AX32" s="971"/>
      <c r="AY32" s="971"/>
      <c r="AZ32" s="1041" t="s">
        <v>544</v>
      </c>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399</v>
      </c>
      <c r="AG63" s="959"/>
      <c r="AH63" s="959"/>
      <c r="AI63" s="959"/>
      <c r="AJ63" s="1022"/>
      <c r="AK63" s="1023"/>
      <c r="AL63" s="963"/>
      <c r="AM63" s="963"/>
      <c r="AN63" s="963"/>
      <c r="AO63" s="963"/>
      <c r="AP63" s="959">
        <v>1372</v>
      </c>
      <c r="AQ63" s="959"/>
      <c r="AR63" s="959"/>
      <c r="AS63" s="959"/>
      <c r="AT63" s="959"/>
      <c r="AU63" s="959">
        <v>748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545</v>
      </c>
      <c r="C68" s="986"/>
      <c r="D68" s="986"/>
      <c r="E68" s="986"/>
      <c r="F68" s="986"/>
      <c r="G68" s="986"/>
      <c r="H68" s="986"/>
      <c r="I68" s="986"/>
      <c r="J68" s="986"/>
      <c r="K68" s="986"/>
      <c r="L68" s="986"/>
      <c r="M68" s="986"/>
      <c r="N68" s="986"/>
      <c r="O68" s="986"/>
      <c r="P68" s="987"/>
      <c r="Q68" s="988">
        <v>91</v>
      </c>
      <c r="R68" s="982"/>
      <c r="S68" s="982"/>
      <c r="T68" s="982"/>
      <c r="U68" s="982"/>
      <c r="V68" s="982">
        <v>89</v>
      </c>
      <c r="W68" s="982"/>
      <c r="X68" s="982"/>
      <c r="Y68" s="982"/>
      <c r="Z68" s="982"/>
      <c r="AA68" s="982">
        <v>2</v>
      </c>
      <c r="AB68" s="982"/>
      <c r="AC68" s="982"/>
      <c r="AD68" s="982"/>
      <c r="AE68" s="982"/>
      <c r="AF68" s="982">
        <v>2</v>
      </c>
      <c r="AG68" s="982"/>
      <c r="AH68" s="982"/>
      <c r="AI68" s="982"/>
      <c r="AJ68" s="982"/>
      <c r="AK68" s="982" t="s">
        <v>566</v>
      </c>
      <c r="AL68" s="982"/>
      <c r="AM68" s="982"/>
      <c r="AN68" s="982"/>
      <c r="AO68" s="982"/>
      <c r="AP68" s="982" t="s">
        <v>544</v>
      </c>
      <c r="AQ68" s="982"/>
      <c r="AR68" s="982"/>
      <c r="AS68" s="982"/>
      <c r="AT68" s="982"/>
      <c r="AU68" s="982" t="s">
        <v>544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546</v>
      </c>
      <c r="C69" s="975"/>
      <c r="D69" s="975"/>
      <c r="E69" s="975"/>
      <c r="F69" s="975"/>
      <c r="G69" s="975"/>
      <c r="H69" s="975"/>
      <c r="I69" s="975"/>
      <c r="J69" s="975"/>
      <c r="K69" s="975"/>
      <c r="L69" s="975"/>
      <c r="M69" s="975"/>
      <c r="N69" s="975"/>
      <c r="O69" s="975"/>
      <c r="P69" s="976"/>
      <c r="Q69" s="977">
        <v>7658</v>
      </c>
      <c r="R69" s="971"/>
      <c r="S69" s="971"/>
      <c r="T69" s="971"/>
      <c r="U69" s="971"/>
      <c r="V69" s="971">
        <v>7653</v>
      </c>
      <c r="W69" s="971"/>
      <c r="X69" s="971"/>
      <c r="Y69" s="971"/>
      <c r="Z69" s="971"/>
      <c r="AA69" s="971">
        <v>5</v>
      </c>
      <c r="AB69" s="971"/>
      <c r="AC69" s="971"/>
      <c r="AD69" s="971"/>
      <c r="AE69" s="971"/>
      <c r="AF69" s="971">
        <v>5</v>
      </c>
      <c r="AG69" s="971"/>
      <c r="AH69" s="971"/>
      <c r="AI69" s="971"/>
      <c r="AJ69" s="971"/>
      <c r="AK69" s="971" t="s">
        <v>567</v>
      </c>
      <c r="AL69" s="971"/>
      <c r="AM69" s="971"/>
      <c r="AN69" s="971"/>
      <c r="AO69" s="971"/>
      <c r="AP69" s="971" t="s">
        <v>544</v>
      </c>
      <c r="AQ69" s="971"/>
      <c r="AR69" s="971"/>
      <c r="AS69" s="971"/>
      <c r="AT69" s="971"/>
      <c r="AU69" s="971" t="s">
        <v>544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547</v>
      </c>
      <c r="C70" s="975"/>
      <c r="D70" s="975"/>
      <c r="E70" s="975"/>
      <c r="F70" s="975"/>
      <c r="G70" s="975"/>
      <c r="H70" s="975"/>
      <c r="I70" s="975"/>
      <c r="J70" s="975"/>
      <c r="K70" s="975"/>
      <c r="L70" s="975"/>
      <c r="M70" s="975"/>
      <c r="N70" s="975"/>
      <c r="O70" s="975"/>
      <c r="P70" s="976"/>
      <c r="Q70" s="977">
        <v>96</v>
      </c>
      <c r="R70" s="971"/>
      <c r="S70" s="971"/>
      <c r="T70" s="971"/>
      <c r="U70" s="971"/>
      <c r="V70" s="971">
        <v>96</v>
      </c>
      <c r="W70" s="971"/>
      <c r="X70" s="971"/>
      <c r="Y70" s="971"/>
      <c r="Z70" s="971"/>
      <c r="AA70" s="971" t="s">
        <v>566</v>
      </c>
      <c r="AB70" s="971"/>
      <c r="AC70" s="971"/>
      <c r="AD70" s="971"/>
      <c r="AE70" s="971"/>
      <c r="AF70" s="971" t="s">
        <v>544</v>
      </c>
      <c r="AG70" s="971"/>
      <c r="AH70" s="971"/>
      <c r="AI70" s="971"/>
      <c r="AJ70" s="971"/>
      <c r="AK70" s="971" t="s">
        <v>566</v>
      </c>
      <c r="AL70" s="971"/>
      <c r="AM70" s="971"/>
      <c r="AN70" s="971"/>
      <c r="AO70" s="971"/>
      <c r="AP70" s="971" t="s">
        <v>544</v>
      </c>
      <c r="AQ70" s="971"/>
      <c r="AR70" s="971"/>
      <c r="AS70" s="971"/>
      <c r="AT70" s="971"/>
      <c r="AU70" s="971" t="s">
        <v>544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548</v>
      </c>
      <c r="C71" s="975"/>
      <c r="D71" s="975"/>
      <c r="E71" s="975"/>
      <c r="F71" s="975"/>
      <c r="G71" s="975"/>
      <c r="H71" s="975"/>
      <c r="I71" s="975"/>
      <c r="J71" s="975"/>
      <c r="K71" s="975"/>
      <c r="L71" s="975"/>
      <c r="M71" s="975"/>
      <c r="N71" s="975"/>
      <c r="O71" s="975"/>
      <c r="P71" s="976"/>
      <c r="Q71" s="977">
        <v>202</v>
      </c>
      <c r="R71" s="971"/>
      <c r="S71" s="971"/>
      <c r="T71" s="971"/>
      <c r="U71" s="971"/>
      <c r="V71" s="971">
        <v>187</v>
      </c>
      <c r="W71" s="971"/>
      <c r="X71" s="971"/>
      <c r="Y71" s="971"/>
      <c r="Z71" s="971"/>
      <c r="AA71" s="971">
        <v>15</v>
      </c>
      <c r="AB71" s="971"/>
      <c r="AC71" s="971"/>
      <c r="AD71" s="971"/>
      <c r="AE71" s="971"/>
      <c r="AF71" s="971">
        <v>15</v>
      </c>
      <c r="AG71" s="971"/>
      <c r="AH71" s="971"/>
      <c r="AI71" s="971"/>
      <c r="AJ71" s="971"/>
      <c r="AK71" s="971" t="s">
        <v>567</v>
      </c>
      <c r="AL71" s="971"/>
      <c r="AM71" s="971"/>
      <c r="AN71" s="971"/>
      <c r="AO71" s="971"/>
      <c r="AP71" s="971" t="s">
        <v>544</v>
      </c>
      <c r="AQ71" s="971"/>
      <c r="AR71" s="971"/>
      <c r="AS71" s="971"/>
      <c r="AT71" s="971"/>
      <c r="AU71" s="971" t="s">
        <v>544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549</v>
      </c>
      <c r="C72" s="975"/>
      <c r="D72" s="975"/>
      <c r="E72" s="975"/>
      <c r="F72" s="975"/>
      <c r="G72" s="975"/>
      <c r="H72" s="975"/>
      <c r="I72" s="975"/>
      <c r="J72" s="975"/>
      <c r="K72" s="975"/>
      <c r="L72" s="975"/>
      <c r="M72" s="975"/>
      <c r="N72" s="975"/>
      <c r="O72" s="975"/>
      <c r="P72" s="976"/>
      <c r="Q72" s="977">
        <v>2049</v>
      </c>
      <c r="R72" s="971"/>
      <c r="S72" s="971"/>
      <c r="T72" s="971"/>
      <c r="U72" s="971"/>
      <c r="V72" s="971">
        <v>1824</v>
      </c>
      <c r="W72" s="971"/>
      <c r="X72" s="971"/>
      <c r="Y72" s="971"/>
      <c r="Z72" s="971"/>
      <c r="AA72" s="971">
        <v>225</v>
      </c>
      <c r="AB72" s="971"/>
      <c r="AC72" s="971"/>
      <c r="AD72" s="971"/>
      <c r="AE72" s="971"/>
      <c r="AF72" s="971">
        <v>77</v>
      </c>
      <c r="AG72" s="971"/>
      <c r="AH72" s="971"/>
      <c r="AI72" s="971"/>
      <c r="AJ72" s="971"/>
      <c r="AK72" s="971">
        <v>166</v>
      </c>
      <c r="AL72" s="971"/>
      <c r="AM72" s="971"/>
      <c r="AN72" s="971"/>
      <c r="AO72" s="971"/>
      <c r="AP72" s="971">
        <v>1104</v>
      </c>
      <c r="AQ72" s="971"/>
      <c r="AR72" s="971"/>
      <c r="AS72" s="971"/>
      <c r="AT72" s="971"/>
      <c r="AU72" s="971">
        <v>97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550</v>
      </c>
      <c r="C73" s="975"/>
      <c r="D73" s="975"/>
      <c r="E73" s="975"/>
      <c r="F73" s="975"/>
      <c r="G73" s="975"/>
      <c r="H73" s="975"/>
      <c r="I73" s="975"/>
      <c r="J73" s="975"/>
      <c r="K73" s="975"/>
      <c r="L73" s="975"/>
      <c r="M73" s="975"/>
      <c r="N73" s="975"/>
      <c r="O73" s="975"/>
      <c r="P73" s="976"/>
      <c r="Q73" s="977">
        <v>527</v>
      </c>
      <c r="R73" s="971"/>
      <c r="S73" s="971"/>
      <c r="T73" s="971"/>
      <c r="U73" s="971"/>
      <c r="V73" s="971">
        <v>480</v>
      </c>
      <c r="W73" s="971"/>
      <c r="X73" s="971"/>
      <c r="Y73" s="971"/>
      <c r="Z73" s="971"/>
      <c r="AA73" s="971">
        <v>47</v>
      </c>
      <c r="AB73" s="971"/>
      <c r="AC73" s="971"/>
      <c r="AD73" s="971"/>
      <c r="AE73" s="971"/>
      <c r="AF73" s="971">
        <v>47</v>
      </c>
      <c r="AG73" s="971"/>
      <c r="AH73" s="971"/>
      <c r="AI73" s="971"/>
      <c r="AJ73" s="971"/>
      <c r="AK73" s="971" t="s">
        <v>566</v>
      </c>
      <c r="AL73" s="971"/>
      <c r="AM73" s="971"/>
      <c r="AN73" s="971"/>
      <c r="AO73" s="971"/>
      <c r="AP73" s="971" t="s">
        <v>544</v>
      </c>
      <c r="AQ73" s="971"/>
      <c r="AR73" s="971"/>
      <c r="AS73" s="971"/>
      <c r="AT73" s="971"/>
      <c r="AU73" s="971" t="s">
        <v>544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551</v>
      </c>
      <c r="C74" s="975"/>
      <c r="D74" s="975"/>
      <c r="E74" s="975"/>
      <c r="F74" s="975"/>
      <c r="G74" s="975"/>
      <c r="H74" s="975"/>
      <c r="I74" s="975"/>
      <c r="J74" s="975"/>
      <c r="K74" s="975"/>
      <c r="L74" s="975"/>
      <c r="M74" s="975"/>
      <c r="N74" s="975"/>
      <c r="O74" s="975"/>
      <c r="P74" s="976"/>
      <c r="Q74" s="977">
        <v>208</v>
      </c>
      <c r="R74" s="971"/>
      <c r="S74" s="971"/>
      <c r="T74" s="971"/>
      <c r="U74" s="971"/>
      <c r="V74" s="971">
        <v>183</v>
      </c>
      <c r="W74" s="971"/>
      <c r="X74" s="971"/>
      <c r="Y74" s="971"/>
      <c r="Z74" s="971"/>
      <c r="AA74" s="971">
        <v>25</v>
      </c>
      <c r="AB74" s="971"/>
      <c r="AC74" s="971"/>
      <c r="AD74" s="971"/>
      <c r="AE74" s="971"/>
      <c r="AF74" s="971">
        <v>25</v>
      </c>
      <c r="AG74" s="971"/>
      <c r="AH74" s="971"/>
      <c r="AI74" s="971"/>
      <c r="AJ74" s="971"/>
      <c r="AK74" s="971" t="s">
        <v>566</v>
      </c>
      <c r="AL74" s="971"/>
      <c r="AM74" s="971"/>
      <c r="AN74" s="971"/>
      <c r="AO74" s="971"/>
      <c r="AP74" s="971" t="s">
        <v>544</v>
      </c>
      <c r="AQ74" s="971"/>
      <c r="AR74" s="971"/>
      <c r="AS74" s="971"/>
      <c r="AT74" s="971"/>
      <c r="AU74" s="971" t="s">
        <v>544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552</v>
      </c>
      <c r="C75" s="975"/>
      <c r="D75" s="975"/>
      <c r="E75" s="975"/>
      <c r="F75" s="975"/>
      <c r="G75" s="975"/>
      <c r="H75" s="975"/>
      <c r="I75" s="975"/>
      <c r="J75" s="975"/>
      <c r="K75" s="975"/>
      <c r="L75" s="975"/>
      <c r="M75" s="975"/>
      <c r="N75" s="975"/>
      <c r="O75" s="975"/>
      <c r="P75" s="976"/>
      <c r="Q75" s="978">
        <v>211</v>
      </c>
      <c r="R75" s="979"/>
      <c r="S75" s="979"/>
      <c r="T75" s="979"/>
      <c r="U75" s="980"/>
      <c r="V75" s="981">
        <v>206</v>
      </c>
      <c r="W75" s="979"/>
      <c r="X75" s="979"/>
      <c r="Y75" s="979"/>
      <c r="Z75" s="980"/>
      <c r="AA75" s="981">
        <v>5</v>
      </c>
      <c r="AB75" s="979"/>
      <c r="AC75" s="979"/>
      <c r="AD75" s="979"/>
      <c r="AE75" s="980"/>
      <c r="AF75" s="981">
        <v>5</v>
      </c>
      <c r="AG75" s="979"/>
      <c r="AH75" s="979"/>
      <c r="AI75" s="979"/>
      <c r="AJ75" s="980"/>
      <c r="AK75" s="981">
        <v>15</v>
      </c>
      <c r="AL75" s="979"/>
      <c r="AM75" s="979"/>
      <c r="AN75" s="979"/>
      <c r="AO75" s="980"/>
      <c r="AP75" s="981" t="s">
        <v>544</v>
      </c>
      <c r="AQ75" s="979"/>
      <c r="AR75" s="979"/>
      <c r="AS75" s="979"/>
      <c r="AT75" s="980"/>
      <c r="AU75" s="981" t="s">
        <v>544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553</v>
      </c>
      <c r="C76" s="975"/>
      <c r="D76" s="975"/>
      <c r="E76" s="975"/>
      <c r="F76" s="975"/>
      <c r="G76" s="975"/>
      <c r="H76" s="975"/>
      <c r="I76" s="975"/>
      <c r="J76" s="975"/>
      <c r="K76" s="975"/>
      <c r="L76" s="975"/>
      <c r="M76" s="975"/>
      <c r="N76" s="975"/>
      <c r="O76" s="975"/>
      <c r="P76" s="976"/>
      <c r="Q76" s="978">
        <v>70</v>
      </c>
      <c r="R76" s="979"/>
      <c r="S76" s="979"/>
      <c r="T76" s="979"/>
      <c r="U76" s="980"/>
      <c r="V76" s="981">
        <v>70</v>
      </c>
      <c r="W76" s="979"/>
      <c r="X76" s="979"/>
      <c r="Y76" s="979"/>
      <c r="Z76" s="980"/>
      <c r="AA76" s="981" t="s">
        <v>566</v>
      </c>
      <c r="AB76" s="979"/>
      <c r="AC76" s="979"/>
      <c r="AD76" s="979"/>
      <c r="AE76" s="980"/>
      <c r="AF76" s="981" t="s">
        <v>569</v>
      </c>
      <c r="AG76" s="979"/>
      <c r="AH76" s="979"/>
      <c r="AI76" s="979"/>
      <c r="AJ76" s="980"/>
      <c r="AK76" s="981" t="s">
        <v>566</v>
      </c>
      <c r="AL76" s="979"/>
      <c r="AM76" s="979"/>
      <c r="AN76" s="979"/>
      <c r="AO76" s="980"/>
      <c r="AP76" s="981" t="s">
        <v>544</v>
      </c>
      <c r="AQ76" s="979"/>
      <c r="AR76" s="979"/>
      <c r="AS76" s="979"/>
      <c r="AT76" s="980"/>
      <c r="AU76" s="981" t="s">
        <v>544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554</v>
      </c>
      <c r="C77" s="975"/>
      <c r="D77" s="975"/>
      <c r="E77" s="975"/>
      <c r="F77" s="975"/>
      <c r="G77" s="975"/>
      <c r="H77" s="975"/>
      <c r="I77" s="975"/>
      <c r="J77" s="975"/>
      <c r="K77" s="975"/>
      <c r="L77" s="975"/>
      <c r="M77" s="975"/>
      <c r="N77" s="975"/>
      <c r="O77" s="975"/>
      <c r="P77" s="976"/>
      <c r="Q77" s="978">
        <v>1881</v>
      </c>
      <c r="R77" s="979"/>
      <c r="S77" s="979"/>
      <c r="T77" s="979"/>
      <c r="U77" s="980"/>
      <c r="V77" s="981">
        <v>1841</v>
      </c>
      <c r="W77" s="979"/>
      <c r="X77" s="979"/>
      <c r="Y77" s="979"/>
      <c r="Z77" s="980"/>
      <c r="AA77" s="981">
        <v>40</v>
      </c>
      <c r="AB77" s="979"/>
      <c r="AC77" s="979"/>
      <c r="AD77" s="979"/>
      <c r="AE77" s="980"/>
      <c r="AF77" s="981">
        <v>40</v>
      </c>
      <c r="AG77" s="979"/>
      <c r="AH77" s="979"/>
      <c r="AI77" s="979"/>
      <c r="AJ77" s="980"/>
      <c r="AK77" s="981" t="s">
        <v>568</v>
      </c>
      <c r="AL77" s="979"/>
      <c r="AM77" s="979"/>
      <c r="AN77" s="979"/>
      <c r="AO77" s="980"/>
      <c r="AP77" s="981" t="s">
        <v>544</v>
      </c>
      <c r="AQ77" s="979"/>
      <c r="AR77" s="979"/>
      <c r="AS77" s="979"/>
      <c r="AT77" s="980"/>
      <c r="AU77" s="981" t="s">
        <v>544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555</v>
      </c>
      <c r="C78" s="975"/>
      <c r="D78" s="975"/>
      <c r="E78" s="975"/>
      <c r="F78" s="975"/>
      <c r="G78" s="975"/>
      <c r="H78" s="975"/>
      <c r="I78" s="975"/>
      <c r="J78" s="975"/>
      <c r="K78" s="975"/>
      <c r="L78" s="975"/>
      <c r="M78" s="975"/>
      <c r="N78" s="975"/>
      <c r="O78" s="975"/>
      <c r="P78" s="976"/>
      <c r="Q78" s="977">
        <v>74476</v>
      </c>
      <c r="R78" s="971"/>
      <c r="S78" s="971"/>
      <c r="T78" s="971"/>
      <c r="U78" s="971"/>
      <c r="V78" s="971">
        <v>71449</v>
      </c>
      <c r="W78" s="971"/>
      <c r="X78" s="971"/>
      <c r="Y78" s="971"/>
      <c r="Z78" s="971"/>
      <c r="AA78" s="971">
        <v>3027</v>
      </c>
      <c r="AB78" s="971"/>
      <c r="AC78" s="971"/>
      <c r="AD78" s="971"/>
      <c r="AE78" s="971"/>
      <c r="AF78" s="971">
        <v>3027</v>
      </c>
      <c r="AG78" s="971"/>
      <c r="AH78" s="971"/>
      <c r="AI78" s="971"/>
      <c r="AJ78" s="971"/>
      <c r="AK78" s="971">
        <v>1043</v>
      </c>
      <c r="AL78" s="971"/>
      <c r="AM78" s="971"/>
      <c r="AN78" s="971"/>
      <c r="AO78" s="971"/>
      <c r="AP78" s="971" t="s">
        <v>544</v>
      </c>
      <c r="AQ78" s="971"/>
      <c r="AR78" s="971"/>
      <c r="AS78" s="971"/>
      <c r="AT78" s="971"/>
      <c r="AU78" s="971" t="s">
        <v>544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556</v>
      </c>
      <c r="C79" s="975"/>
      <c r="D79" s="975"/>
      <c r="E79" s="975"/>
      <c r="F79" s="975"/>
      <c r="G79" s="975"/>
      <c r="H79" s="975"/>
      <c r="I79" s="975"/>
      <c r="J79" s="975"/>
      <c r="K79" s="975"/>
      <c r="L79" s="975"/>
      <c r="M79" s="975"/>
      <c r="N79" s="975"/>
      <c r="O79" s="975"/>
      <c r="P79" s="976"/>
      <c r="Q79" s="977">
        <v>204</v>
      </c>
      <c r="R79" s="971"/>
      <c r="S79" s="971"/>
      <c r="T79" s="971"/>
      <c r="U79" s="971"/>
      <c r="V79" s="971">
        <v>176</v>
      </c>
      <c r="W79" s="971"/>
      <c r="X79" s="971"/>
      <c r="Y79" s="971"/>
      <c r="Z79" s="971"/>
      <c r="AA79" s="971">
        <v>28</v>
      </c>
      <c r="AB79" s="971"/>
      <c r="AC79" s="971"/>
      <c r="AD79" s="971"/>
      <c r="AE79" s="971"/>
      <c r="AF79" s="971">
        <v>28</v>
      </c>
      <c r="AG79" s="971"/>
      <c r="AH79" s="971"/>
      <c r="AI79" s="971"/>
      <c r="AJ79" s="971"/>
      <c r="AK79" s="971" t="s">
        <v>566</v>
      </c>
      <c r="AL79" s="971"/>
      <c r="AM79" s="971"/>
      <c r="AN79" s="971"/>
      <c r="AO79" s="971"/>
      <c r="AP79" s="971" t="s">
        <v>544</v>
      </c>
      <c r="AQ79" s="971"/>
      <c r="AR79" s="971"/>
      <c r="AS79" s="971"/>
      <c r="AT79" s="971"/>
      <c r="AU79" s="971" t="s">
        <v>544</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557</v>
      </c>
      <c r="C80" s="975"/>
      <c r="D80" s="975"/>
      <c r="E80" s="975"/>
      <c r="F80" s="975"/>
      <c r="G80" s="975"/>
      <c r="H80" s="975"/>
      <c r="I80" s="975"/>
      <c r="J80" s="975"/>
      <c r="K80" s="975"/>
      <c r="L80" s="975"/>
      <c r="M80" s="975"/>
      <c r="N80" s="975"/>
      <c r="O80" s="975"/>
      <c r="P80" s="976"/>
      <c r="Q80" s="977">
        <v>854731</v>
      </c>
      <c r="R80" s="971"/>
      <c r="S80" s="971"/>
      <c r="T80" s="971"/>
      <c r="U80" s="971"/>
      <c r="V80" s="971">
        <v>844450</v>
      </c>
      <c r="W80" s="971"/>
      <c r="X80" s="971"/>
      <c r="Y80" s="971"/>
      <c r="Z80" s="971"/>
      <c r="AA80" s="971">
        <v>10282</v>
      </c>
      <c r="AB80" s="971"/>
      <c r="AC80" s="971"/>
      <c r="AD80" s="971"/>
      <c r="AE80" s="971"/>
      <c r="AF80" s="971">
        <v>10056</v>
      </c>
      <c r="AG80" s="971"/>
      <c r="AH80" s="971"/>
      <c r="AI80" s="971"/>
      <c r="AJ80" s="971"/>
      <c r="AK80" s="971" t="s">
        <v>566</v>
      </c>
      <c r="AL80" s="971"/>
      <c r="AM80" s="971"/>
      <c r="AN80" s="971"/>
      <c r="AO80" s="971"/>
      <c r="AP80" s="971" t="s">
        <v>544</v>
      </c>
      <c r="AQ80" s="971"/>
      <c r="AR80" s="971"/>
      <c r="AS80" s="971"/>
      <c r="AT80" s="971"/>
      <c r="AU80" s="971" t="s">
        <v>544</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t="s">
        <v>558</v>
      </c>
      <c r="C81" s="975"/>
      <c r="D81" s="975"/>
      <c r="E81" s="975"/>
      <c r="F81" s="975"/>
      <c r="G81" s="975"/>
      <c r="H81" s="975"/>
      <c r="I81" s="975"/>
      <c r="J81" s="975"/>
      <c r="K81" s="975"/>
      <c r="L81" s="975"/>
      <c r="M81" s="975"/>
      <c r="N81" s="975"/>
      <c r="O81" s="975"/>
      <c r="P81" s="976"/>
      <c r="Q81" s="977">
        <v>517</v>
      </c>
      <c r="R81" s="971"/>
      <c r="S81" s="971"/>
      <c r="T81" s="971"/>
      <c r="U81" s="971"/>
      <c r="V81" s="971">
        <v>440</v>
      </c>
      <c r="W81" s="971"/>
      <c r="X81" s="971"/>
      <c r="Y81" s="971"/>
      <c r="Z81" s="971"/>
      <c r="AA81" s="971">
        <v>78</v>
      </c>
      <c r="AB81" s="971"/>
      <c r="AC81" s="971"/>
      <c r="AD81" s="971"/>
      <c r="AE81" s="971"/>
      <c r="AF81" s="971">
        <v>78</v>
      </c>
      <c r="AG81" s="971"/>
      <c r="AH81" s="971"/>
      <c r="AI81" s="971"/>
      <c r="AJ81" s="971"/>
      <c r="AK81" s="971" t="s">
        <v>566</v>
      </c>
      <c r="AL81" s="971"/>
      <c r="AM81" s="971"/>
      <c r="AN81" s="971"/>
      <c r="AO81" s="971"/>
      <c r="AP81" s="971" t="s">
        <v>544</v>
      </c>
      <c r="AQ81" s="971"/>
      <c r="AR81" s="971"/>
      <c r="AS81" s="971"/>
      <c r="AT81" s="971"/>
      <c r="AU81" s="971" t="s">
        <v>544</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13404</v>
      </c>
      <c r="AG88" s="959"/>
      <c r="AH88" s="959"/>
      <c r="AI88" s="959"/>
      <c r="AJ88" s="959"/>
      <c r="AK88" s="963"/>
      <c r="AL88" s="963"/>
      <c r="AM88" s="963"/>
      <c r="AN88" s="963"/>
      <c r="AO88" s="963"/>
      <c r="AP88" s="959">
        <v>1104</v>
      </c>
      <c r="AQ88" s="959"/>
      <c r="AR88" s="959"/>
      <c r="AS88" s="959"/>
      <c r="AT88" s="959"/>
      <c r="AU88" s="959">
        <v>97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23</v>
      </c>
      <c r="CS102" s="953"/>
      <c r="CT102" s="953"/>
      <c r="CU102" s="953"/>
      <c r="CV102" s="954"/>
      <c r="CW102" s="952">
        <v>1</v>
      </c>
      <c r="CX102" s="953"/>
      <c r="CY102" s="953"/>
      <c r="CZ102" s="953"/>
      <c r="DA102" s="954"/>
      <c r="DB102" s="952" t="s">
        <v>544</v>
      </c>
      <c r="DC102" s="953"/>
      <c r="DD102" s="953"/>
      <c r="DE102" s="953"/>
      <c r="DF102" s="954"/>
      <c r="DG102" s="952" t="s">
        <v>544</v>
      </c>
      <c r="DH102" s="953"/>
      <c r="DI102" s="953"/>
      <c r="DJ102" s="953"/>
      <c r="DK102" s="954"/>
      <c r="DL102" s="952" t="s">
        <v>544</v>
      </c>
      <c r="DM102" s="953"/>
      <c r="DN102" s="953"/>
      <c r="DO102" s="953"/>
      <c r="DP102" s="954"/>
      <c r="DQ102" s="952" t="s">
        <v>544</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293</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293</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293</v>
      </c>
      <c r="DR109" s="896"/>
      <c r="DS109" s="896"/>
      <c r="DT109" s="896"/>
      <c r="DU109" s="897"/>
      <c r="DV109" s="898" t="s">
        <v>410</v>
      </c>
      <c r="DW109" s="896"/>
      <c r="DX109" s="896"/>
      <c r="DY109" s="896"/>
      <c r="DZ109" s="929"/>
    </row>
    <row r="110" spans="1:131" s="230" customFormat="1" ht="26.25" customHeight="1">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386497</v>
      </c>
      <c r="AB110" s="889"/>
      <c r="AC110" s="889"/>
      <c r="AD110" s="889"/>
      <c r="AE110" s="890"/>
      <c r="AF110" s="891">
        <v>410125</v>
      </c>
      <c r="AG110" s="889"/>
      <c r="AH110" s="889"/>
      <c r="AI110" s="889"/>
      <c r="AJ110" s="890"/>
      <c r="AK110" s="891">
        <v>418052</v>
      </c>
      <c r="AL110" s="889"/>
      <c r="AM110" s="889"/>
      <c r="AN110" s="889"/>
      <c r="AO110" s="890"/>
      <c r="AP110" s="892">
        <v>13.1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6912407</v>
      </c>
      <c r="BR110" s="842"/>
      <c r="BS110" s="842"/>
      <c r="BT110" s="842"/>
      <c r="BU110" s="842"/>
      <c r="BV110" s="842">
        <v>6756678</v>
      </c>
      <c r="BW110" s="842"/>
      <c r="BX110" s="842"/>
      <c r="BY110" s="842"/>
      <c r="BZ110" s="842"/>
      <c r="CA110" s="842">
        <v>7045492</v>
      </c>
      <c r="CB110" s="842"/>
      <c r="CC110" s="842"/>
      <c r="CD110" s="842"/>
      <c r="CE110" s="842"/>
      <c r="CF110" s="866">
        <v>220.7</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789279</v>
      </c>
      <c r="BR112" s="817"/>
      <c r="BS112" s="817"/>
      <c r="BT112" s="817"/>
      <c r="BU112" s="817"/>
      <c r="BV112" s="817">
        <v>770065</v>
      </c>
      <c r="BW112" s="817"/>
      <c r="BX112" s="817"/>
      <c r="BY112" s="817"/>
      <c r="BZ112" s="817"/>
      <c r="CA112" s="817">
        <v>747918</v>
      </c>
      <c r="CB112" s="817"/>
      <c r="CC112" s="817"/>
      <c r="CD112" s="817"/>
      <c r="CE112" s="817"/>
      <c r="CF112" s="875">
        <v>23.4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51293</v>
      </c>
      <c r="AB113" s="919"/>
      <c r="AC113" s="919"/>
      <c r="AD113" s="919"/>
      <c r="AE113" s="920"/>
      <c r="AF113" s="921">
        <v>51749</v>
      </c>
      <c r="AG113" s="919"/>
      <c r="AH113" s="919"/>
      <c r="AI113" s="919"/>
      <c r="AJ113" s="920"/>
      <c r="AK113" s="921">
        <v>52872</v>
      </c>
      <c r="AL113" s="919"/>
      <c r="AM113" s="919"/>
      <c r="AN113" s="919"/>
      <c r="AO113" s="920"/>
      <c r="AP113" s="922">
        <v>1.7</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135019</v>
      </c>
      <c r="BR113" s="817"/>
      <c r="BS113" s="817"/>
      <c r="BT113" s="817"/>
      <c r="BU113" s="817"/>
      <c r="BV113" s="817">
        <v>112741</v>
      </c>
      <c r="BW113" s="817"/>
      <c r="BX113" s="817"/>
      <c r="BY113" s="817"/>
      <c r="BZ113" s="817"/>
      <c r="CA113" s="817">
        <v>97118</v>
      </c>
      <c r="CB113" s="817"/>
      <c r="CC113" s="817"/>
      <c r="CD113" s="817"/>
      <c r="CE113" s="817"/>
      <c r="CF113" s="875">
        <v>3</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22224</v>
      </c>
      <c r="AB114" s="780"/>
      <c r="AC114" s="780"/>
      <c r="AD114" s="780"/>
      <c r="AE114" s="781"/>
      <c r="AF114" s="782">
        <v>26556</v>
      </c>
      <c r="AG114" s="780"/>
      <c r="AH114" s="780"/>
      <c r="AI114" s="780"/>
      <c r="AJ114" s="781"/>
      <c r="AK114" s="782">
        <v>23901</v>
      </c>
      <c r="AL114" s="780"/>
      <c r="AM114" s="780"/>
      <c r="AN114" s="780"/>
      <c r="AO114" s="781"/>
      <c r="AP114" s="824">
        <v>0.7</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1001041</v>
      </c>
      <c r="BR114" s="817"/>
      <c r="BS114" s="817"/>
      <c r="BT114" s="817"/>
      <c r="BU114" s="817"/>
      <c r="BV114" s="817">
        <v>1004484</v>
      </c>
      <c r="BW114" s="817"/>
      <c r="BX114" s="817"/>
      <c r="BY114" s="817"/>
      <c r="BZ114" s="817"/>
      <c r="CA114" s="817">
        <v>1040654</v>
      </c>
      <c r="CB114" s="817"/>
      <c r="CC114" s="817"/>
      <c r="CD114" s="817"/>
      <c r="CE114" s="817"/>
      <c r="CF114" s="875">
        <v>32.6</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460014</v>
      </c>
      <c r="AB117" s="903"/>
      <c r="AC117" s="903"/>
      <c r="AD117" s="903"/>
      <c r="AE117" s="904"/>
      <c r="AF117" s="905">
        <v>488430</v>
      </c>
      <c r="AG117" s="903"/>
      <c r="AH117" s="903"/>
      <c r="AI117" s="903"/>
      <c r="AJ117" s="904"/>
      <c r="AK117" s="905">
        <v>494825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293</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440</v>
      </c>
      <c r="BP119" s="878"/>
      <c r="BQ119" s="879">
        <v>8837746</v>
      </c>
      <c r="BR119" s="845"/>
      <c r="BS119" s="845"/>
      <c r="BT119" s="845"/>
      <c r="BU119" s="845"/>
      <c r="BV119" s="845">
        <v>8643968</v>
      </c>
      <c r="BW119" s="845"/>
      <c r="BX119" s="845"/>
      <c r="BY119" s="845"/>
      <c r="BZ119" s="845"/>
      <c r="CA119" s="845">
        <v>8931182</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4348637</v>
      </c>
      <c r="BR120" s="842"/>
      <c r="BS120" s="842"/>
      <c r="BT120" s="842"/>
      <c r="BU120" s="842"/>
      <c r="BV120" s="842">
        <v>4427918</v>
      </c>
      <c r="BW120" s="842"/>
      <c r="BX120" s="842"/>
      <c r="BY120" s="842"/>
      <c r="BZ120" s="842"/>
      <c r="CA120" s="842">
        <v>4352162</v>
      </c>
      <c r="CB120" s="842"/>
      <c r="CC120" s="842"/>
      <c r="CD120" s="842"/>
      <c r="CE120" s="842"/>
      <c r="CF120" s="866">
        <v>136.30000000000001</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783628</v>
      </c>
      <c r="DH120" s="842"/>
      <c r="DI120" s="842"/>
      <c r="DJ120" s="842"/>
      <c r="DK120" s="842"/>
      <c r="DL120" s="842">
        <v>764304</v>
      </c>
      <c r="DM120" s="842"/>
      <c r="DN120" s="842"/>
      <c r="DO120" s="842"/>
      <c r="DP120" s="842"/>
      <c r="DQ120" s="842">
        <v>742918</v>
      </c>
      <c r="DR120" s="842"/>
      <c r="DS120" s="842"/>
      <c r="DT120" s="842"/>
      <c r="DU120" s="842"/>
      <c r="DV120" s="843">
        <v>23.3</v>
      </c>
      <c r="DW120" s="843"/>
      <c r="DX120" s="843"/>
      <c r="DY120" s="843"/>
      <c r="DZ120" s="844"/>
    </row>
    <row r="121" spans="1:130" s="230" customFormat="1" ht="26.25" customHeight="1">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364967</v>
      </c>
      <c r="BR121" s="817"/>
      <c r="BS121" s="817"/>
      <c r="BT121" s="817"/>
      <c r="BU121" s="817"/>
      <c r="BV121" s="817">
        <v>424428</v>
      </c>
      <c r="BW121" s="817"/>
      <c r="BX121" s="817"/>
      <c r="BY121" s="817"/>
      <c r="BZ121" s="817"/>
      <c r="CA121" s="817">
        <v>461923</v>
      </c>
      <c r="CB121" s="817"/>
      <c r="CC121" s="817"/>
      <c r="CD121" s="817"/>
      <c r="CE121" s="817"/>
      <c r="CF121" s="875">
        <v>14.5</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5651</v>
      </c>
      <c r="DH121" s="817"/>
      <c r="DI121" s="817"/>
      <c r="DJ121" s="817"/>
      <c r="DK121" s="817"/>
      <c r="DL121" s="817">
        <v>5761</v>
      </c>
      <c r="DM121" s="817"/>
      <c r="DN121" s="817"/>
      <c r="DO121" s="817"/>
      <c r="DP121" s="817"/>
      <c r="DQ121" s="817">
        <v>5000</v>
      </c>
      <c r="DR121" s="817"/>
      <c r="DS121" s="817"/>
      <c r="DT121" s="817"/>
      <c r="DU121" s="817"/>
      <c r="DV121" s="794">
        <v>0.2</v>
      </c>
      <c r="DW121" s="794"/>
      <c r="DX121" s="794"/>
      <c r="DY121" s="794"/>
      <c r="DZ121" s="795"/>
    </row>
    <row r="122" spans="1:130" s="230" customFormat="1" ht="26.25" customHeight="1">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5354874</v>
      </c>
      <c r="BR122" s="845"/>
      <c r="BS122" s="845"/>
      <c r="BT122" s="845"/>
      <c r="BU122" s="845"/>
      <c r="BV122" s="845">
        <v>5340357</v>
      </c>
      <c r="BW122" s="845"/>
      <c r="BX122" s="845"/>
      <c r="BY122" s="845"/>
      <c r="BZ122" s="845"/>
      <c r="CA122" s="845">
        <v>5826413</v>
      </c>
      <c r="CB122" s="845"/>
      <c r="CC122" s="845"/>
      <c r="CD122" s="845"/>
      <c r="CE122" s="845"/>
      <c r="CF122" s="846">
        <v>182.5</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448</v>
      </c>
      <c r="BP123" s="878"/>
      <c r="BQ123" s="832">
        <v>10068478</v>
      </c>
      <c r="BR123" s="833"/>
      <c r="BS123" s="833"/>
      <c r="BT123" s="833"/>
      <c r="BU123" s="833"/>
      <c r="BV123" s="833">
        <v>10192703</v>
      </c>
      <c r="BW123" s="833"/>
      <c r="BX123" s="833"/>
      <c r="BY123" s="833"/>
      <c r="BZ123" s="833"/>
      <c r="CA123" s="833">
        <v>10640498</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44562</v>
      </c>
      <c r="AB128" s="801"/>
      <c r="AC128" s="801"/>
      <c r="AD128" s="801"/>
      <c r="AE128" s="802"/>
      <c r="AF128" s="803">
        <v>33955</v>
      </c>
      <c r="AG128" s="801"/>
      <c r="AH128" s="801"/>
      <c r="AI128" s="801"/>
      <c r="AJ128" s="802"/>
      <c r="AK128" s="803">
        <v>20110</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3547724</v>
      </c>
      <c r="AB129" s="780"/>
      <c r="AC129" s="780"/>
      <c r="AD129" s="780"/>
      <c r="AE129" s="781"/>
      <c r="AF129" s="782">
        <v>3488697</v>
      </c>
      <c r="AG129" s="780"/>
      <c r="AH129" s="780"/>
      <c r="AI129" s="780"/>
      <c r="AJ129" s="781"/>
      <c r="AK129" s="782">
        <v>3527531</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321067</v>
      </c>
      <c r="AB130" s="780"/>
      <c r="AC130" s="780"/>
      <c r="AD130" s="780"/>
      <c r="AE130" s="781"/>
      <c r="AF130" s="782">
        <v>332659</v>
      </c>
      <c r="AG130" s="780"/>
      <c r="AH130" s="780"/>
      <c r="AI130" s="780"/>
      <c r="AJ130" s="781"/>
      <c r="AK130" s="782">
        <v>335303</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3.7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3226657</v>
      </c>
      <c r="AB131" s="764"/>
      <c r="AC131" s="764"/>
      <c r="AD131" s="764"/>
      <c r="AE131" s="765"/>
      <c r="AF131" s="766">
        <v>3156038</v>
      </c>
      <c r="AG131" s="764"/>
      <c r="AH131" s="764"/>
      <c r="AI131" s="764"/>
      <c r="AJ131" s="765"/>
      <c r="AK131" s="766">
        <v>3192228</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2.9251637220000002</v>
      </c>
      <c r="AB132" s="745"/>
      <c r="AC132" s="745"/>
      <c r="AD132" s="745"/>
      <c r="AE132" s="746"/>
      <c r="AF132" s="747">
        <v>3.8597760860000001</v>
      </c>
      <c r="AG132" s="745"/>
      <c r="AH132" s="745"/>
      <c r="AI132" s="745"/>
      <c r="AJ132" s="746"/>
      <c r="AK132" s="747">
        <v>4.3672319149999996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3.1</v>
      </c>
      <c r="AB133" s="724"/>
      <c r="AC133" s="724"/>
      <c r="AD133" s="724"/>
      <c r="AE133" s="725"/>
      <c r="AF133" s="723">
        <v>3.2</v>
      </c>
      <c r="AG133" s="724"/>
      <c r="AH133" s="724"/>
      <c r="AI133" s="724"/>
      <c r="AJ133" s="725"/>
      <c r="AK133" s="723">
        <v>3.7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u3MkRuJ8jE/bZv1pxoOzOSWvL4AoH2x62Hnsa/BEQLnegkbiswNAxLQvIQ6Hyj/mB3bfMSAilk0Hw8iVQnqkQ==" saltValue="nGR69j7YdQwiklVlf7WK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H0sN/LhG8GoTMMjRqo6mkq/q+bL+D1oRxh3KV3Iwf3Nx7naYIBbgmQlI7sY5RoShsL+3V0xCpeTGpfqlaRQPew==" saltValue="sFMKYlc4RoSdMLL3FEwb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1uShEj+jpv0mvB5RvRnJ+kKjI55cSe4JZ/pOlsULjl1I767gWtNnqKqVgZfdmuA6VRpz3zCU4/W4isTQojDUA==" saltValue="A/KBHhrrzNUZztixrXvz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1156681</v>
      </c>
      <c r="AP9" s="281">
        <v>113779</v>
      </c>
      <c r="AQ9" s="282">
        <v>111034</v>
      </c>
      <c r="AR9" s="283">
        <v>2.5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151319</v>
      </c>
      <c r="AP10" s="284">
        <v>14885</v>
      </c>
      <c r="AQ10" s="285">
        <v>15617</v>
      </c>
      <c r="AR10" s="286">
        <v>-4.7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1538</v>
      </c>
      <c r="AR11" s="286" t="s">
        <v>485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0</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26553</v>
      </c>
      <c r="AP13" s="284">
        <v>2612</v>
      </c>
      <c r="AQ13" s="285">
        <v>4378</v>
      </c>
      <c r="AR13" s="286">
        <v>-40.299999999999997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49429</v>
      </c>
      <c r="AP14" s="284">
        <v>4862</v>
      </c>
      <c r="AQ14" s="285">
        <v>2499</v>
      </c>
      <c r="AR14" s="286">
        <v>94.6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-61926</v>
      </c>
      <c r="AP15" s="284">
        <v>-6091</v>
      </c>
      <c r="AQ15" s="285">
        <v>-6867</v>
      </c>
      <c r="AR15" s="286">
        <v>-11.3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1322056</v>
      </c>
      <c r="AP16" s="284">
        <v>130047</v>
      </c>
      <c r="AQ16" s="285">
        <v>128199</v>
      </c>
      <c r="AR16" s="286">
        <v>1.4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12.1</v>
      </c>
      <c r="AP21" s="298">
        <v>10.85</v>
      </c>
      <c r="AQ21" s="299">
        <v>1.25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97.2</v>
      </c>
      <c r="AP22" s="303">
        <v>96.2</v>
      </c>
      <c r="AQ22" s="304">
        <v>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418052</v>
      </c>
      <c r="AP32" s="312">
        <v>41123</v>
      </c>
      <c r="AQ32" s="313">
        <v>62185</v>
      </c>
      <c r="AR32" s="314">
        <v>-33.9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52872</v>
      </c>
      <c r="AP35" s="312">
        <v>5201</v>
      </c>
      <c r="AQ35" s="313">
        <v>15497</v>
      </c>
      <c r="AR35" s="314">
        <v>-66.400000000000006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23901</v>
      </c>
      <c r="AP36" s="312">
        <v>2351</v>
      </c>
      <c r="AQ36" s="313">
        <v>3842</v>
      </c>
      <c r="AR36" s="314">
        <v>-38.799999999999997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306</v>
      </c>
      <c r="AR37" s="314" t="s">
        <v>485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v>
      </c>
      <c r="AR38" s="304" t="s">
        <v>485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-20110</v>
      </c>
      <c r="AP39" s="312">
        <v>-1978</v>
      </c>
      <c r="AQ39" s="313">
        <v>-2250</v>
      </c>
      <c r="AR39" s="314">
        <v>-12.1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-335303</v>
      </c>
      <c r="AP40" s="312">
        <v>-32983</v>
      </c>
      <c r="AQ40" s="313">
        <v>-52332</v>
      </c>
      <c r="AR40" s="314">
        <v>-37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139412</v>
      </c>
      <c r="AP41" s="312">
        <v>13714</v>
      </c>
      <c r="AQ41" s="313">
        <v>27253</v>
      </c>
      <c r="AR41" s="314">
        <v>-49.7</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932103</v>
      </c>
      <c r="AN51" s="334">
        <v>85869</v>
      </c>
      <c r="AO51" s="335">
        <v>91.2</v>
      </c>
      <c r="AP51" s="336">
        <v>103390</v>
      </c>
      <c r="AQ51" s="337">
        <v>17.100000000000001</v>
      </c>
      <c r="AR51" s="338">
        <v>74.099999999999994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430681</v>
      </c>
      <c r="AN52" s="342">
        <v>39676</v>
      </c>
      <c r="AO52" s="343">
        <v>30.1</v>
      </c>
      <c r="AP52" s="344">
        <v>51269</v>
      </c>
      <c r="AQ52" s="345">
        <v>4.5999999999999996</v>
      </c>
      <c r="AR52" s="346">
        <v>25.5</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3681259</v>
      </c>
      <c r="AN53" s="334">
        <v>343657</v>
      </c>
      <c r="AO53" s="335">
        <v>300.2</v>
      </c>
      <c r="AP53" s="336">
        <v>117234</v>
      </c>
      <c r="AQ53" s="337">
        <v>13.4</v>
      </c>
      <c r="AR53" s="338">
        <v>286.8</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498108</v>
      </c>
      <c r="AN54" s="342">
        <v>46500</v>
      </c>
      <c r="AO54" s="343">
        <v>17.2</v>
      </c>
      <c r="AP54" s="344">
        <v>59796</v>
      </c>
      <c r="AQ54" s="345">
        <v>16.600000000000001</v>
      </c>
      <c r="AR54" s="346">
        <v>0.6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1132072</v>
      </c>
      <c r="AN55" s="334">
        <v>107052</v>
      </c>
      <c r="AO55" s="335">
        <v>-68.8</v>
      </c>
      <c r="AP55" s="336">
        <v>97758</v>
      </c>
      <c r="AQ55" s="337">
        <v>-16.600000000000001</v>
      </c>
      <c r="AR55" s="338">
        <v>-52.2</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997753</v>
      </c>
      <c r="AN56" s="342">
        <v>94350</v>
      </c>
      <c r="AO56" s="343">
        <v>102.9</v>
      </c>
      <c r="AP56" s="344">
        <v>45946</v>
      </c>
      <c r="AQ56" s="345">
        <v>-23.2</v>
      </c>
      <c r="AR56" s="346">
        <v>126.1</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1210082</v>
      </c>
      <c r="AN57" s="334">
        <v>116691</v>
      </c>
      <c r="AO57" s="335">
        <v>9</v>
      </c>
      <c r="AP57" s="336">
        <v>91338</v>
      </c>
      <c r="AQ57" s="337">
        <v>-6.6</v>
      </c>
      <c r="AR57" s="338">
        <v>15.6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748316</v>
      </c>
      <c r="AN58" s="342">
        <v>72162</v>
      </c>
      <c r="AO58" s="343">
        <v>-23.5</v>
      </c>
      <c r="AP58" s="344">
        <v>43989</v>
      </c>
      <c r="AQ58" s="345">
        <v>-4.3</v>
      </c>
      <c r="AR58" s="346">
        <v>-19.2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1348357</v>
      </c>
      <c r="AN59" s="334">
        <v>132634</v>
      </c>
      <c r="AO59" s="335">
        <v>13.7</v>
      </c>
      <c r="AP59" s="336">
        <v>103975</v>
      </c>
      <c r="AQ59" s="337">
        <v>13.8</v>
      </c>
      <c r="AR59" s="338">
        <v>-0.1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731341</v>
      </c>
      <c r="AN60" s="342">
        <v>71940</v>
      </c>
      <c r="AO60" s="343">
        <v>-0.3</v>
      </c>
      <c r="AP60" s="344">
        <v>52698</v>
      </c>
      <c r="AQ60" s="345">
        <v>19.8</v>
      </c>
      <c r="AR60" s="346">
        <v>-20.100000000000001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1660775</v>
      </c>
      <c r="AN61" s="349">
        <v>157181</v>
      </c>
      <c r="AO61" s="350">
        <v>69.099999999999994</v>
      </c>
      <c r="AP61" s="351">
        <v>102739</v>
      </c>
      <c r="AQ61" s="352">
        <v>4.2</v>
      </c>
      <c r="AR61" s="338">
        <v>64.900000000000006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681240</v>
      </c>
      <c r="AN62" s="342">
        <v>64926</v>
      </c>
      <c r="AO62" s="343">
        <v>25.3</v>
      </c>
      <c r="AP62" s="344">
        <v>50740</v>
      </c>
      <c r="AQ62" s="345">
        <v>2.7</v>
      </c>
      <c r="AR62" s="346">
        <v>22.6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AgLNbLV1736FJcrV4WVtT4vL16VJ/Pe/WNa6H8xFae+u1PVZ8piC4X2AtgxeNiuyCeA8H8PRx2ye1J2Th2jqUw==" saltValue="byuSl2e7TGBX9lWpkkzN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0" spans="125:125" ht="13.5" hidden="1" customHeight="1"/>
    <row r="121" spans="125:125" ht="13.5" hidden="1" customHeight="1">
      <c r="DU121" s="259"/>
    </row>
  </sheetData>
  <sheetProtection algorithmName="SHA-512" hashValue="Lc7Fey2i/39DxmCc+YZg+CdHavChmvmNFcuirYvjYomlaiDmqzhzWUcojFQtA8c8eT0s4mjD1E+A+5KfwB3pUQ==" saltValue="Cy4wTCPOgyEWY4HhYCMe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r/teh+SobKv0Jr3mBzzWtYZwz18+bBpiAMHgnXXgpMm6kWyc4EZ+nfwe8X8wZxhp9KsXdpqq7vjMLJIV3wUjpQ==" saltValue="IXJiK99Be3lZB/dCCGMX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37.450000000000003</v>
      </c>
      <c r="G47" s="12">
        <v>35.119999999999997</v>
      </c>
      <c r="H47" s="12">
        <v>32.14</v>
      </c>
      <c r="I47" s="12">
        <v>32.69</v>
      </c>
      <c r="J47" s="13">
        <v>32.33</v>
      </c>
    </row>
    <row r="48" spans="2:10" ht="57.75" customHeight="1">
      <c r="B48" s="14"/>
      <c r="C48" s="1141" t="s">
        <v>4</v>
      </c>
      <c r="D48" s="1141"/>
      <c r="E48" s="1142"/>
      <c r="F48" s="15">
        <v>11.49</v>
      </c>
      <c r="G48" s="16">
        <v>11.04</v>
      </c>
      <c r="H48" s="16">
        <v>15.61</v>
      </c>
      <c r="I48" s="16">
        <v>11.93</v>
      </c>
      <c r="J48" s="17">
        <v>11.83</v>
      </c>
    </row>
    <row r="49" spans="2:10" ht="57.75" customHeight="1" thickBot="1">
      <c r="B49" s="18"/>
      <c r="C49" s="1143" t="s">
        <v>5</v>
      </c>
      <c r="D49" s="1143"/>
      <c r="E49" s="1144"/>
      <c r="F49" s="19">
        <v>6.27</v>
      </c>
      <c r="G49" s="20" t="s">
        <v>529</v>
      </c>
      <c r="H49" s="20">
        <v>5.52</v>
      </c>
      <c r="I49" s="20">
        <v>0.19</v>
      </c>
      <c r="J49" s="21">
        <v>3.13</v>
      </c>
    </row>
    <row r="50" spans="2:10"/>
  </sheetData>
  <sheetProtection algorithmName="SHA-512" hashValue="gzgibyrId4VrYNq8KXJBU6MPh60oAVVto+iRoQTpltwCPVJDmqDni/dh2N45WYbejuMfT/F1tN5fhMT/ABcGUw==" saltValue="OBdiSP23r+BX0uJmK+4q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530</v>
      </c>
      <c r="D34" s="1151"/>
      <c r="E34" s="1152"/>
      <c r="F34" s="32">
        <v>11.48</v>
      </c>
      <c r="G34" s="33">
        <v>11.04</v>
      </c>
      <c r="H34" s="33">
        <v>15.6</v>
      </c>
      <c r="I34" s="33">
        <v>11.93</v>
      </c>
      <c r="J34" s="34">
        <v>11.82</v>
      </c>
      <c r="K34" s="22"/>
      <c r="L34" s="22"/>
      <c r="M34" s="22"/>
      <c r="N34" s="22"/>
      <c r="O34" s="22"/>
      <c r="P34" s="22"/>
    </row>
    <row r="35" spans="1:16" ht="39" customHeight="1">
      <c r="A35" s="22"/>
      <c r="B35" s="35"/>
      <c r="C35" s="1145" t="s">
        <v>531</v>
      </c>
      <c r="D35" s="1146"/>
      <c r="E35" s="1147"/>
      <c r="F35" s="36">
        <v>11.53</v>
      </c>
      <c r="G35" s="37">
        <v>9.6199999999999992</v>
      </c>
      <c r="H35" s="37">
        <v>9.14</v>
      </c>
      <c r="I35" s="37">
        <v>9.49</v>
      </c>
      <c r="J35" s="38">
        <v>8.65</v>
      </c>
      <c r="K35" s="22"/>
      <c r="L35" s="22"/>
      <c r="M35" s="22"/>
      <c r="N35" s="22"/>
      <c r="O35" s="22"/>
      <c r="P35" s="22"/>
    </row>
    <row r="36" spans="1:16" ht="39" customHeight="1">
      <c r="A36" s="22"/>
      <c r="B36" s="35"/>
      <c r="C36" s="1145" t="s">
        <v>532</v>
      </c>
      <c r="D36" s="1146"/>
      <c r="E36" s="1147"/>
      <c r="F36" s="36">
        <v>0</v>
      </c>
      <c r="G36" s="37">
        <v>0</v>
      </c>
      <c r="H36" s="37">
        <v>0.12</v>
      </c>
      <c r="I36" s="37">
        <v>1.81</v>
      </c>
      <c r="J36" s="38">
        <v>1.9</v>
      </c>
      <c r="K36" s="22"/>
      <c r="L36" s="22"/>
      <c r="M36" s="22"/>
      <c r="N36" s="22"/>
      <c r="O36" s="22"/>
      <c r="P36" s="22"/>
    </row>
    <row r="37" spans="1:16" ht="39" customHeight="1">
      <c r="A37" s="22"/>
      <c r="B37" s="35"/>
      <c r="C37" s="1145" t="s">
        <v>533</v>
      </c>
      <c r="D37" s="1146"/>
      <c r="E37" s="1147"/>
      <c r="F37" s="36">
        <v>1.1599999999999999</v>
      </c>
      <c r="G37" s="37">
        <v>0.32</v>
      </c>
      <c r="H37" s="37">
        <v>1.03</v>
      </c>
      <c r="I37" s="37">
        <v>0.81</v>
      </c>
      <c r="J37" s="38">
        <v>0.47</v>
      </c>
      <c r="K37" s="22"/>
      <c r="L37" s="22"/>
      <c r="M37" s="22"/>
      <c r="N37" s="22"/>
      <c r="O37" s="22"/>
      <c r="P37" s="22"/>
    </row>
    <row r="38" spans="1:16" ht="39" customHeight="1">
      <c r="A38" s="22"/>
      <c r="B38" s="35"/>
      <c r="C38" s="1145" t="s">
        <v>534</v>
      </c>
      <c r="D38" s="1146"/>
      <c r="E38" s="1147"/>
      <c r="F38" s="36">
        <v>0.66</v>
      </c>
      <c r="G38" s="37">
        <v>0.5</v>
      </c>
      <c r="H38" s="37">
        <v>0.33</v>
      </c>
      <c r="I38" s="37">
        <v>0.24</v>
      </c>
      <c r="J38" s="38">
        <v>0.21</v>
      </c>
      <c r="K38" s="22"/>
      <c r="L38" s="22"/>
      <c r="M38" s="22"/>
      <c r="N38" s="22"/>
      <c r="O38" s="22"/>
      <c r="P38" s="22"/>
    </row>
    <row r="39" spans="1:16" ht="39" customHeight="1">
      <c r="A39" s="22"/>
      <c r="B39" s="35"/>
      <c r="C39" s="1145" t="s">
        <v>535</v>
      </c>
      <c r="D39" s="1146"/>
      <c r="E39" s="1147"/>
      <c r="F39" s="36">
        <v>0.12</v>
      </c>
      <c r="G39" s="37">
        <v>0.1</v>
      </c>
      <c r="H39" s="37">
        <v>0.09</v>
      </c>
      <c r="I39" s="37">
        <v>0.09</v>
      </c>
      <c r="J39" s="38">
        <v>7.0000000000000007E-2</v>
      </c>
      <c r="K39" s="22"/>
      <c r="L39" s="22"/>
      <c r="M39" s="22"/>
      <c r="N39" s="22"/>
      <c r="O39" s="22"/>
      <c r="P39" s="22"/>
    </row>
    <row r="40" spans="1:16" ht="39" customHeight="1">
      <c r="A40" s="22"/>
      <c r="B40" s="35"/>
      <c r="C40" s="1145" t="s">
        <v>536</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4XpdFNNjcam2BLr7a2MefcliBqIgSxpI0p/huzH7naqZ1tkEfNJrFfY3JVWXYgykwsmkqw7g6EJJMbOxSG8Z4w==" saltValue="QRjgQWaiCHgGJxcqtGzB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6" t="s">
        <v>9</v>
      </c>
      <c r="C45" s="1177"/>
      <c r="D45" s="58"/>
      <c r="E45" s="1182" t="s">
        <v>10</v>
      </c>
      <c r="F45" s="1182"/>
      <c r="G45" s="1182"/>
      <c r="H45" s="1182"/>
      <c r="I45" s="1182"/>
      <c r="J45" s="1183"/>
      <c r="K45" s="59">
        <v>364</v>
      </c>
      <c r="L45" s="60">
        <v>367</v>
      </c>
      <c r="M45" s="60">
        <v>386</v>
      </c>
      <c r="N45" s="60">
        <v>410</v>
      </c>
      <c r="O45" s="61">
        <v>418</v>
      </c>
      <c r="P45" s="48"/>
      <c r="Q45" s="48"/>
      <c r="R45" s="48"/>
      <c r="S45" s="48"/>
      <c r="T45" s="48"/>
      <c r="U45" s="48"/>
    </row>
    <row r="46" spans="1:21" ht="30.75" customHeight="1">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78"/>
      <c r="C48" s="1179"/>
      <c r="D48" s="62"/>
      <c r="E48" s="1155" t="s">
        <v>13</v>
      </c>
      <c r="F48" s="1155"/>
      <c r="G48" s="1155"/>
      <c r="H48" s="1155"/>
      <c r="I48" s="1155"/>
      <c r="J48" s="1156"/>
      <c r="K48" s="63">
        <v>48</v>
      </c>
      <c r="L48" s="64">
        <v>49</v>
      </c>
      <c r="M48" s="64">
        <v>51</v>
      </c>
      <c r="N48" s="64">
        <v>52</v>
      </c>
      <c r="O48" s="65">
        <v>53</v>
      </c>
      <c r="P48" s="48"/>
      <c r="Q48" s="48"/>
      <c r="R48" s="48"/>
      <c r="S48" s="48"/>
      <c r="T48" s="48"/>
      <c r="U48" s="48"/>
    </row>
    <row r="49" spans="1:21" ht="30.75" customHeight="1">
      <c r="A49" s="48"/>
      <c r="B49" s="1178"/>
      <c r="C49" s="1179"/>
      <c r="D49" s="62"/>
      <c r="E49" s="1155" t="s">
        <v>14</v>
      </c>
      <c r="F49" s="1155"/>
      <c r="G49" s="1155"/>
      <c r="H49" s="1155"/>
      <c r="I49" s="1155"/>
      <c r="J49" s="1156"/>
      <c r="K49" s="63">
        <v>17</v>
      </c>
      <c r="L49" s="64">
        <v>22</v>
      </c>
      <c r="M49" s="64">
        <v>22</v>
      </c>
      <c r="N49" s="64">
        <v>27</v>
      </c>
      <c r="O49" s="65">
        <v>24</v>
      </c>
      <c r="P49" s="48"/>
      <c r="Q49" s="48"/>
      <c r="R49" s="48"/>
      <c r="S49" s="48"/>
      <c r="T49" s="48"/>
      <c r="U49" s="48"/>
    </row>
    <row r="50" spans="1:21" ht="30.75" customHeight="1">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c r="A51" s="48"/>
      <c r="B51" s="1180"/>
      <c r="C51" s="1181"/>
      <c r="D51" s="66"/>
      <c r="E51" s="1155" t="s">
        <v>16</v>
      </c>
      <c r="F51" s="1155"/>
      <c r="G51" s="1155"/>
      <c r="H51" s="1155"/>
      <c r="I51" s="1155"/>
      <c r="J51" s="1156"/>
      <c r="K51" s="63" t="s">
        <v>485</v>
      </c>
      <c r="L51" s="64">
        <v>0</v>
      </c>
      <c r="M51" s="64" t="s">
        <v>485</v>
      </c>
      <c r="N51" s="64" t="s">
        <v>485</v>
      </c>
      <c r="O51" s="65" t="s">
        <v>485</v>
      </c>
      <c r="P51" s="48"/>
      <c r="Q51" s="48"/>
      <c r="R51" s="48"/>
      <c r="S51" s="48"/>
      <c r="T51" s="48"/>
      <c r="U51" s="48"/>
    </row>
    <row r="52" spans="1:21" ht="30.75" customHeight="1">
      <c r="A52" s="48"/>
      <c r="B52" s="1153" t="s">
        <v>17</v>
      </c>
      <c r="C52" s="1154"/>
      <c r="D52" s="66"/>
      <c r="E52" s="1155" t="s">
        <v>18</v>
      </c>
      <c r="F52" s="1155"/>
      <c r="G52" s="1155"/>
      <c r="H52" s="1155"/>
      <c r="I52" s="1155"/>
      <c r="J52" s="1156"/>
      <c r="K52" s="63">
        <v>331</v>
      </c>
      <c r="L52" s="64">
        <v>350</v>
      </c>
      <c r="M52" s="64">
        <v>367</v>
      </c>
      <c r="N52" s="64">
        <v>367</v>
      </c>
      <c r="O52" s="65">
        <v>355</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98</v>
      </c>
      <c r="L53" s="69">
        <v>88</v>
      </c>
      <c r="M53" s="69">
        <v>92</v>
      </c>
      <c r="N53" s="69">
        <v>122</v>
      </c>
      <c r="O53" s="70">
        <v>140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oF9UyFmCK2ZMG93mRFABucfz7yNV5b4N8W5mkeyclY9zJ005je0u2OUYu1LYO2WV6/TTaHXD72I4gykC/0S0g==" saltValue="dWqwGsDPCnBgFRsCon0v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96" t="s">
        <v>30</v>
      </c>
      <c r="C41" s="1197"/>
      <c r="D41" s="105"/>
      <c r="E41" s="1198" t="s">
        <v>31</v>
      </c>
      <c r="F41" s="1198"/>
      <c r="G41" s="1198"/>
      <c r="H41" s="1199"/>
      <c r="I41" s="355">
        <v>4513</v>
      </c>
      <c r="J41" s="356">
        <v>6466</v>
      </c>
      <c r="K41" s="356">
        <v>6912</v>
      </c>
      <c r="L41" s="356">
        <v>6757</v>
      </c>
      <c r="M41" s="357">
        <v>7045</v>
      </c>
    </row>
    <row r="42" spans="2:13" ht="27.75" customHeight="1">
      <c r="B42" s="1186"/>
      <c r="C42" s="1187"/>
      <c r="D42" s="106"/>
      <c r="E42" s="1190" t="s">
        <v>32</v>
      </c>
      <c r="F42" s="1190"/>
      <c r="G42" s="1190"/>
      <c r="H42" s="1191"/>
      <c r="I42" s="358" t="s">
        <v>485</v>
      </c>
      <c r="J42" s="359" t="s">
        <v>485</v>
      </c>
      <c r="K42" s="359" t="s">
        <v>485</v>
      </c>
      <c r="L42" s="359" t="s">
        <v>485</v>
      </c>
      <c r="M42" s="360" t="s">
        <v>485</v>
      </c>
    </row>
    <row r="43" spans="2:13" ht="27.75" customHeight="1">
      <c r="B43" s="1186"/>
      <c r="C43" s="1187"/>
      <c r="D43" s="106"/>
      <c r="E43" s="1190" t="s">
        <v>33</v>
      </c>
      <c r="F43" s="1190"/>
      <c r="G43" s="1190"/>
      <c r="H43" s="1191"/>
      <c r="I43" s="358">
        <v>804</v>
      </c>
      <c r="J43" s="359">
        <v>798</v>
      </c>
      <c r="K43" s="359">
        <v>789</v>
      </c>
      <c r="L43" s="359">
        <v>770</v>
      </c>
      <c r="M43" s="360">
        <v>748</v>
      </c>
    </row>
    <row r="44" spans="2:13" ht="27.75" customHeight="1">
      <c r="B44" s="1186"/>
      <c r="C44" s="1187"/>
      <c r="D44" s="106"/>
      <c r="E44" s="1190" t="s">
        <v>34</v>
      </c>
      <c r="F44" s="1190"/>
      <c r="G44" s="1190"/>
      <c r="H44" s="1191"/>
      <c r="I44" s="358">
        <v>128</v>
      </c>
      <c r="J44" s="359">
        <v>157</v>
      </c>
      <c r="K44" s="359">
        <v>135</v>
      </c>
      <c r="L44" s="359">
        <v>113</v>
      </c>
      <c r="M44" s="360">
        <v>97</v>
      </c>
    </row>
    <row r="45" spans="2:13" ht="27.75" customHeight="1">
      <c r="B45" s="1186"/>
      <c r="C45" s="1187"/>
      <c r="D45" s="106"/>
      <c r="E45" s="1190" t="s">
        <v>35</v>
      </c>
      <c r="F45" s="1190"/>
      <c r="G45" s="1190"/>
      <c r="H45" s="1191"/>
      <c r="I45" s="358">
        <v>1057</v>
      </c>
      <c r="J45" s="359">
        <v>1021</v>
      </c>
      <c r="K45" s="359">
        <v>1001</v>
      </c>
      <c r="L45" s="359">
        <v>1004</v>
      </c>
      <c r="M45" s="360">
        <v>1041</v>
      </c>
    </row>
    <row r="46" spans="2:13" ht="27.75" customHeight="1">
      <c r="B46" s="1186"/>
      <c r="C46" s="1187"/>
      <c r="D46" s="107"/>
      <c r="E46" s="1190" t="s">
        <v>36</v>
      </c>
      <c r="F46" s="1190"/>
      <c r="G46" s="1190"/>
      <c r="H46" s="1191"/>
      <c r="I46" s="358" t="s">
        <v>485</v>
      </c>
      <c r="J46" s="359" t="s">
        <v>485</v>
      </c>
      <c r="K46" s="359" t="s">
        <v>485</v>
      </c>
      <c r="L46" s="359" t="s">
        <v>485</v>
      </c>
      <c r="M46" s="360" t="s">
        <v>485</v>
      </c>
    </row>
    <row r="47" spans="2:13" ht="27.75" customHeight="1">
      <c r="B47" s="1186"/>
      <c r="C47" s="1187"/>
      <c r="D47" s="108"/>
      <c r="E47" s="1200" t="s">
        <v>37</v>
      </c>
      <c r="F47" s="1201"/>
      <c r="G47" s="1201"/>
      <c r="H47" s="1202"/>
      <c r="I47" s="358" t="s">
        <v>485</v>
      </c>
      <c r="J47" s="359" t="s">
        <v>485</v>
      </c>
      <c r="K47" s="359" t="s">
        <v>485</v>
      </c>
      <c r="L47" s="359" t="s">
        <v>485</v>
      </c>
      <c r="M47" s="360" t="s">
        <v>485</v>
      </c>
    </row>
    <row r="48" spans="2:13" ht="27.75" customHeight="1">
      <c r="B48" s="1186"/>
      <c r="C48" s="1187"/>
      <c r="D48" s="106"/>
      <c r="E48" s="1190" t="s">
        <v>38</v>
      </c>
      <c r="F48" s="1190"/>
      <c r="G48" s="1190"/>
      <c r="H48" s="1191"/>
      <c r="I48" s="358" t="s">
        <v>485</v>
      </c>
      <c r="J48" s="359" t="s">
        <v>485</v>
      </c>
      <c r="K48" s="359" t="s">
        <v>485</v>
      </c>
      <c r="L48" s="359" t="s">
        <v>485</v>
      </c>
      <c r="M48" s="360" t="s">
        <v>485</v>
      </c>
    </row>
    <row r="49" spans="2:13" ht="27.75" customHeight="1">
      <c r="B49" s="1188"/>
      <c r="C49" s="1189"/>
      <c r="D49" s="106"/>
      <c r="E49" s="1190" t="s">
        <v>39</v>
      </c>
      <c r="F49" s="1190"/>
      <c r="G49" s="1190"/>
      <c r="H49" s="1191"/>
      <c r="I49" s="358" t="s">
        <v>485</v>
      </c>
      <c r="J49" s="359" t="s">
        <v>485</v>
      </c>
      <c r="K49" s="359" t="s">
        <v>485</v>
      </c>
      <c r="L49" s="359" t="s">
        <v>485</v>
      </c>
      <c r="M49" s="360" t="s">
        <v>485</v>
      </c>
    </row>
    <row r="50" spans="2:13" ht="27.75" customHeight="1">
      <c r="B50" s="1184" t="s">
        <v>40</v>
      </c>
      <c r="C50" s="1185"/>
      <c r="D50" s="109"/>
      <c r="E50" s="1190" t="s">
        <v>41</v>
      </c>
      <c r="F50" s="1190"/>
      <c r="G50" s="1190"/>
      <c r="H50" s="1191"/>
      <c r="I50" s="358">
        <v>4019</v>
      </c>
      <c r="J50" s="359">
        <v>4007</v>
      </c>
      <c r="K50" s="359">
        <v>4349</v>
      </c>
      <c r="L50" s="359">
        <v>4428</v>
      </c>
      <c r="M50" s="360">
        <v>4352</v>
      </c>
    </row>
    <row r="51" spans="2:13" ht="27.75" customHeight="1">
      <c r="B51" s="1186"/>
      <c r="C51" s="1187"/>
      <c r="D51" s="106"/>
      <c r="E51" s="1190" t="s">
        <v>42</v>
      </c>
      <c r="F51" s="1190"/>
      <c r="G51" s="1190"/>
      <c r="H51" s="1191"/>
      <c r="I51" s="358">
        <v>122</v>
      </c>
      <c r="J51" s="359">
        <v>269</v>
      </c>
      <c r="K51" s="359">
        <v>365</v>
      </c>
      <c r="L51" s="359">
        <v>424</v>
      </c>
      <c r="M51" s="360">
        <v>462</v>
      </c>
    </row>
    <row r="52" spans="2:13" ht="27.75" customHeight="1">
      <c r="B52" s="1188"/>
      <c r="C52" s="1189"/>
      <c r="D52" s="106"/>
      <c r="E52" s="1190" t="s">
        <v>43</v>
      </c>
      <c r="F52" s="1190"/>
      <c r="G52" s="1190"/>
      <c r="H52" s="1191"/>
      <c r="I52" s="358">
        <v>3628</v>
      </c>
      <c r="J52" s="359">
        <v>5049</v>
      </c>
      <c r="K52" s="359">
        <v>5355</v>
      </c>
      <c r="L52" s="359">
        <v>5340</v>
      </c>
      <c r="M52" s="360">
        <v>5826</v>
      </c>
    </row>
    <row r="53" spans="2:13" ht="27.75" customHeight="1" thickBot="1">
      <c r="B53" s="1192" t="s">
        <v>19</v>
      </c>
      <c r="C53" s="1193"/>
      <c r="D53" s="110"/>
      <c r="E53" s="1194" t="s">
        <v>44</v>
      </c>
      <c r="F53" s="1194"/>
      <c r="G53" s="1194"/>
      <c r="H53" s="1195"/>
      <c r="I53" s="361">
        <v>-1266</v>
      </c>
      <c r="J53" s="362">
        <v>-882</v>
      </c>
      <c r="K53" s="362">
        <v>-1231</v>
      </c>
      <c r="L53" s="362">
        <v>-1549</v>
      </c>
      <c r="M53" s="363">
        <v>-1709</v>
      </c>
    </row>
    <row r="54" spans="2:13" ht="27.75" customHeight="1">
      <c r="B54" s="111"/>
      <c r="C54" s="112"/>
      <c r="D54" s="112"/>
      <c r="E54" s="113"/>
      <c r="F54" s="113"/>
      <c r="G54" s="113"/>
      <c r="H54" s="113"/>
      <c r="I54" s="114"/>
      <c r="J54" s="114"/>
      <c r="K54" s="114"/>
      <c r="L54" s="114"/>
      <c r="M54" s="114"/>
    </row>
    <row r="55" spans="2:13"/>
  </sheetData>
  <sheetProtection algorithmName="SHA-512" hashValue="yTwAXD/oUfspbMwY9OGay9UoBmsXJs5I3h9hptYZpDZ7EqkAo3MrDHBGWBqzvfNqzgM8Ln9fMS/rWxUttjEllg==" saltValue="Ry4rdDSgtWP7xrCzSOob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1" t="s">
        <v>46</v>
      </c>
      <c r="D55" s="1211"/>
      <c r="E55" s="1212"/>
      <c r="F55" s="122">
        <v>1140</v>
      </c>
      <c r="G55" s="122">
        <v>1140</v>
      </c>
      <c r="H55" s="123">
        <v>1140</v>
      </c>
    </row>
    <row r="56" spans="2:8" ht="52.5" customHeight="1">
      <c r="B56" s="124"/>
      <c r="C56" s="1213" t="s">
        <v>47</v>
      </c>
      <c r="D56" s="1213"/>
      <c r="E56" s="1214"/>
      <c r="F56" s="125">
        <v>704</v>
      </c>
      <c r="G56" s="125">
        <v>934</v>
      </c>
      <c r="H56" s="126">
        <v>1050</v>
      </c>
    </row>
    <row r="57" spans="2:8" ht="53.25" customHeight="1">
      <c r="B57" s="124"/>
      <c r="C57" s="1215" t="s">
        <v>48</v>
      </c>
      <c r="D57" s="1215"/>
      <c r="E57" s="1216"/>
      <c r="F57" s="127">
        <v>2508</v>
      </c>
      <c r="G57" s="127">
        <v>2360</v>
      </c>
      <c r="H57" s="128">
        <v>2166</v>
      </c>
    </row>
    <row r="58" spans="2:8" ht="45.75" customHeight="1">
      <c r="B58" s="129"/>
      <c r="C58" s="1203" t="s">
        <v>561</v>
      </c>
      <c r="D58" s="1204"/>
      <c r="E58" s="1205"/>
      <c r="F58" s="130">
        <v>1566</v>
      </c>
      <c r="G58" s="130">
        <v>1363</v>
      </c>
      <c r="H58" s="131">
        <v>1161</v>
      </c>
    </row>
    <row r="59" spans="2:8" ht="45.75" customHeight="1">
      <c r="B59" s="129"/>
      <c r="C59" s="1203" t="s">
        <v>562</v>
      </c>
      <c r="D59" s="1204"/>
      <c r="E59" s="1205"/>
      <c r="F59" s="130">
        <v>383</v>
      </c>
      <c r="G59" s="130">
        <v>382</v>
      </c>
      <c r="H59" s="131">
        <v>382</v>
      </c>
    </row>
    <row r="60" spans="2:8" ht="45.75" customHeight="1">
      <c r="B60" s="129"/>
      <c r="C60" s="1203" t="s">
        <v>563</v>
      </c>
      <c r="D60" s="1204"/>
      <c r="E60" s="1205"/>
      <c r="F60" s="130">
        <v>211</v>
      </c>
      <c r="G60" s="130">
        <v>211</v>
      </c>
      <c r="H60" s="131">
        <v>211</v>
      </c>
    </row>
    <row r="61" spans="2:8" ht="45.75" customHeight="1">
      <c r="B61" s="129"/>
      <c r="C61" s="1203" t="s">
        <v>564</v>
      </c>
      <c r="D61" s="1204"/>
      <c r="E61" s="1205"/>
      <c r="F61" s="130">
        <v>118</v>
      </c>
      <c r="G61" s="130">
        <v>157</v>
      </c>
      <c r="H61" s="131">
        <v>193</v>
      </c>
    </row>
    <row r="62" spans="2:8" ht="45.75" customHeight="1" thickBot="1">
      <c r="B62" s="132"/>
      <c r="C62" s="1206" t="s">
        <v>565</v>
      </c>
      <c r="D62" s="1207"/>
      <c r="E62" s="1208"/>
      <c r="F62" s="133">
        <v>184</v>
      </c>
      <c r="G62" s="133">
        <v>200</v>
      </c>
      <c r="H62" s="134">
        <v>170</v>
      </c>
    </row>
    <row r="63" spans="2:8" ht="52.5" customHeight="1" thickBot="1">
      <c r="B63" s="135"/>
      <c r="C63" s="1209" t="s">
        <v>49</v>
      </c>
      <c r="D63" s="1209"/>
      <c r="E63" s="1210"/>
      <c r="F63" s="136">
        <v>4353</v>
      </c>
      <c r="G63" s="136">
        <v>4434</v>
      </c>
      <c r="H63" s="137">
        <v>4357</v>
      </c>
    </row>
    <row r="64" spans="2:8"/>
  </sheetData>
  <sheetProtection algorithmName="SHA-512" hashValue="kOSAfrA5NZy8Fd6ONWE2fnJJM9fQfT/QReSm0tlLcJnqJUEWKk3yvP0hC3DFwDfkSEwVjYuDqELEzAacW2PEAA==" saltValue="qlBGz1vf2NyZH0h3aBt4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85869</v>
      </c>
      <c r="E3" s="156"/>
      <c r="F3" s="157">
        <v>103390</v>
      </c>
      <c r="G3" s="158"/>
      <c r="H3" s="159"/>
    </row>
    <row r="4" spans="1:8">
      <c r="A4" s="160"/>
      <c r="B4" s="161"/>
      <c r="C4" s="162"/>
      <c r="D4" s="163">
        <v>39676</v>
      </c>
      <c r="E4" s="164"/>
      <c r="F4" s="165">
        <v>51269</v>
      </c>
      <c r="G4" s="166"/>
      <c r="H4" s="167"/>
    </row>
    <row r="5" spans="1:8">
      <c r="A5" s="148" t="s">
        <v>518</v>
      </c>
      <c r="B5" s="153"/>
      <c r="C5" s="154"/>
      <c r="D5" s="155">
        <v>343657</v>
      </c>
      <c r="E5" s="156"/>
      <c r="F5" s="157">
        <v>117234</v>
      </c>
      <c r="G5" s="158"/>
      <c r="H5" s="159"/>
    </row>
    <row r="6" spans="1:8">
      <c r="A6" s="160"/>
      <c r="B6" s="161"/>
      <c r="C6" s="162"/>
      <c r="D6" s="163">
        <v>46500</v>
      </c>
      <c r="E6" s="164"/>
      <c r="F6" s="165">
        <v>59796</v>
      </c>
      <c r="G6" s="166"/>
      <c r="H6" s="167"/>
    </row>
    <row r="7" spans="1:8">
      <c r="A7" s="148" t="s">
        <v>519</v>
      </c>
      <c r="B7" s="153"/>
      <c r="C7" s="154"/>
      <c r="D7" s="155">
        <v>107052</v>
      </c>
      <c r="E7" s="156"/>
      <c r="F7" s="157">
        <v>97758</v>
      </c>
      <c r="G7" s="158"/>
      <c r="H7" s="159"/>
    </row>
    <row r="8" spans="1:8">
      <c r="A8" s="160"/>
      <c r="B8" s="161"/>
      <c r="C8" s="162"/>
      <c r="D8" s="163">
        <v>94350</v>
      </c>
      <c r="E8" s="164"/>
      <c r="F8" s="165">
        <v>45946</v>
      </c>
      <c r="G8" s="166"/>
      <c r="H8" s="167"/>
    </row>
    <row r="9" spans="1:8">
      <c r="A9" s="148" t="s">
        <v>520</v>
      </c>
      <c r="B9" s="153"/>
      <c r="C9" s="154"/>
      <c r="D9" s="155">
        <v>116691</v>
      </c>
      <c r="E9" s="156"/>
      <c r="F9" s="157">
        <v>91338</v>
      </c>
      <c r="G9" s="158"/>
      <c r="H9" s="159"/>
    </row>
    <row r="10" spans="1:8">
      <c r="A10" s="160"/>
      <c r="B10" s="161"/>
      <c r="C10" s="162"/>
      <c r="D10" s="163">
        <v>72162</v>
      </c>
      <c r="E10" s="164"/>
      <c r="F10" s="165">
        <v>43989</v>
      </c>
      <c r="G10" s="166"/>
      <c r="H10" s="167"/>
    </row>
    <row r="11" spans="1:8">
      <c r="A11" s="148" t="s">
        <v>521</v>
      </c>
      <c r="B11" s="153"/>
      <c r="C11" s="154"/>
      <c r="D11" s="155">
        <v>132634</v>
      </c>
      <c r="E11" s="156"/>
      <c r="F11" s="157">
        <v>103975</v>
      </c>
      <c r="G11" s="158"/>
      <c r="H11" s="159"/>
    </row>
    <row r="12" spans="1:8">
      <c r="A12" s="160"/>
      <c r="B12" s="161"/>
      <c r="C12" s="168"/>
      <c r="D12" s="163">
        <v>71940</v>
      </c>
      <c r="E12" s="164"/>
      <c r="F12" s="165">
        <v>52698</v>
      </c>
      <c r="G12" s="166"/>
      <c r="H12" s="167"/>
    </row>
    <row r="13" spans="1:8">
      <c r="A13" s="148"/>
      <c r="B13" s="153"/>
      <c r="C13" s="169"/>
      <c r="D13" s="170">
        <v>157181</v>
      </c>
      <c r="E13" s="171"/>
      <c r="F13" s="172">
        <v>102739</v>
      </c>
      <c r="G13" s="173"/>
      <c r="H13" s="159"/>
    </row>
    <row r="14" spans="1:8">
      <c r="A14" s="160"/>
      <c r="B14" s="161"/>
      <c r="C14" s="162"/>
      <c r="D14" s="163">
        <v>64926</v>
      </c>
      <c r="E14" s="164"/>
      <c r="F14" s="165">
        <v>50740</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11.49</v>
      </c>
      <c r="C19" s="174">
        <f>ROUND(VALUE(SUBSTITUTE(実質収支比率等に係る経年分析!G$48,"▲","-")),2)</f>
        <v>11.04</v>
      </c>
      <c r="D19" s="174">
        <f>ROUND(VALUE(SUBSTITUTE(実質収支比率等に係る経年分析!H$48,"▲","-")),2)</f>
        <v>15.61</v>
      </c>
      <c r="E19" s="174">
        <f>ROUND(VALUE(SUBSTITUTE(実質収支比率等に係る経年分析!I$48,"▲","-")),2)</f>
        <v>11.93</v>
      </c>
      <c r="F19" s="174">
        <f>ROUND(VALUE(SUBSTITUTE(実質収支比率等に係る経年分析!J$48,"▲","-")),2)</f>
        <v>11.83</v>
      </c>
    </row>
    <row r="20" spans="1:11">
      <c r="A20" s="174" t="s">
        <v>53</v>
      </c>
      <c r="B20" s="174">
        <f>ROUND(VALUE(SUBSTITUTE(実質収支比率等に係る経年分析!F$47,"▲","-")),2)</f>
        <v>37.450000000000003</v>
      </c>
      <c r="C20" s="174">
        <f>ROUND(VALUE(SUBSTITUTE(実質収支比率等に係る経年分析!G$47,"▲","-")),2)</f>
        <v>35.119999999999997</v>
      </c>
      <c r="D20" s="174">
        <f>ROUND(VALUE(SUBSTITUTE(実質収支比率等に係る経年分析!H$47,"▲","-")),2)</f>
        <v>32.14</v>
      </c>
      <c r="E20" s="174">
        <f>ROUND(VALUE(SUBSTITUTE(実質収支比率等に係る経年分析!I$47,"▲","-")),2)</f>
        <v>32.69</v>
      </c>
      <c r="F20" s="174">
        <f>ROUND(VALUE(SUBSTITUTE(実質収支比率等に係る経年分析!J$47,"▲","-")),2)</f>
        <v>32.33</v>
      </c>
    </row>
    <row r="21" spans="1:11">
      <c r="A21" s="174" t="s">
        <v>54</v>
      </c>
      <c r="B21" s="174">
        <f>IF(ISNUMBER(VALUE(SUBSTITUTE(実質収支比率等に係る経年分析!F$49,"▲","-"))),ROUND(VALUE(SUBSTITUTE(実質収支比率等に係る経年分析!F$49,"▲","-")),2),NA())</f>
        <v>6.27</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5.52</v>
      </c>
      <c r="E21" s="174">
        <f>IF(ISNUMBER(VALUE(SUBSTITUTE(実質収支比率等に係る経年分析!I$49,"▲","-"))),ROUND(VALUE(SUBSTITUTE(実質収支比率等に係る経年分析!I$49,"▲","-")),2),NA())</f>
        <v>0.19</v>
      </c>
      <c r="F21" s="174">
        <f>IF(ISNUMBER(VALUE(SUBSTITUTE(実質収支比率等に係る経年分析!J$49,"▲","-"))),ROUND(VALUE(SUBSTITUTE(実質収支比率等に係る経年分析!J$49,"▲","-")),2),NA())</f>
        <v>3.13</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住宅改修資金貸付事業特別会計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1.1599999999999999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0.47</v>
      </c>
    </row>
    <row r="34" spans="1:16">
      <c r="A34" s="175" t="str">
        <f>IF(連結実質赤字比率に係る赤字・黒字の構成分析!C$36="",NA(),連結実質赤字比率に係る赤字・黒字の構成分析!C$36)</f>
        <v>生活排水処理事業特別会計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9.6199999999999992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8.65</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11.82</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331</v>
      </c>
      <c r="E42" s="176"/>
      <c r="F42" s="176"/>
      <c r="G42" s="176">
        <f>'実質公債費比率（分子）の構造'!L$52</f>
        <v>350</v>
      </c>
      <c r="H42" s="176"/>
      <c r="I42" s="176"/>
      <c r="J42" s="176">
        <f>'実質公債費比率（分子）の構造'!M$52</f>
        <v>367</v>
      </c>
      <c r="K42" s="176"/>
      <c r="L42" s="176"/>
      <c r="M42" s="176">
        <f>'実質公債費比率（分子）の構造'!N$52</f>
        <v>367</v>
      </c>
      <c r="N42" s="176"/>
      <c r="O42" s="176"/>
      <c r="P42" s="176">
        <f>'実質公債費比率（分子）の構造'!O$52</f>
        <v>355</v>
      </c>
    </row>
    <row r="43" spans="1:16">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17</v>
      </c>
      <c r="C45" s="176"/>
      <c r="D45" s="176"/>
      <c r="E45" s="176">
        <f>'実質公債費比率（分子）の構造'!L$49</f>
        <v>22</v>
      </c>
      <c r="F45" s="176"/>
      <c r="G45" s="176"/>
      <c r="H45" s="176">
        <f>'実質公債費比率（分子）の構造'!M$49</f>
        <v>22</v>
      </c>
      <c r="I45" s="176"/>
      <c r="J45" s="176"/>
      <c r="K45" s="176">
        <f>'実質公債費比率（分子）の構造'!N$49</f>
        <v>27</v>
      </c>
      <c r="L45" s="176"/>
      <c r="M45" s="176"/>
      <c r="N45" s="176">
        <f>'実質公債費比率（分子）の構造'!O$49</f>
        <v>24</v>
      </c>
      <c r="O45" s="176"/>
      <c r="P45" s="176"/>
    </row>
    <row r="46" spans="1:16">
      <c r="A46" s="176" t="s">
        <v>64</v>
      </c>
      <c r="B46" s="176">
        <f>'実質公債費比率（分子）の構造'!K$48</f>
        <v>48</v>
      </c>
      <c r="C46" s="176"/>
      <c r="D46" s="176"/>
      <c r="E46" s="176">
        <f>'実質公債費比率（分子）の構造'!L$48</f>
        <v>49</v>
      </c>
      <c r="F46" s="176"/>
      <c r="G46" s="176"/>
      <c r="H46" s="176">
        <f>'実質公債費比率（分子）の構造'!M$48</f>
        <v>51</v>
      </c>
      <c r="I46" s="176"/>
      <c r="J46" s="176"/>
      <c r="K46" s="176">
        <f>'実質公債費比率（分子）の構造'!N$48</f>
        <v>52</v>
      </c>
      <c r="L46" s="176"/>
      <c r="M46" s="176"/>
      <c r="N46" s="176">
        <f>'実質公債費比率（分子）の構造'!O$48</f>
        <v>53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364</v>
      </c>
      <c r="C49" s="176"/>
      <c r="D49" s="176"/>
      <c r="E49" s="176">
        <f>'実質公債費比率（分子）の構造'!L$45</f>
        <v>367</v>
      </c>
      <c r="F49" s="176"/>
      <c r="G49" s="176"/>
      <c r="H49" s="176">
        <f>'実質公債費比率（分子）の構造'!M$45</f>
        <v>386</v>
      </c>
      <c r="I49" s="176"/>
      <c r="J49" s="176"/>
      <c r="K49" s="176">
        <f>'実質公債費比率（分子）の構造'!N$45</f>
        <v>410</v>
      </c>
      <c r="L49" s="176"/>
      <c r="M49" s="176"/>
      <c r="N49" s="176">
        <f>'実質公債費比率（分子）の構造'!O$45</f>
        <v>418</v>
      </c>
      <c r="O49" s="176"/>
      <c r="P49" s="176"/>
    </row>
    <row r="50" spans="1:16">
      <c r="A50" s="176" t="s">
        <v>67</v>
      </c>
      <c r="B50" s="176" t="e">
        <f>NA()</f>
        <v>#N/A</v>
      </c>
      <c r="C50" s="176">
        <f>IF(ISNUMBER('実質公債費比率（分子）の構造'!K$53),'実質公債費比率（分子）の構造'!K$53,NA())</f>
        <v>98</v>
      </c>
      <c r="D50" s="176" t="e">
        <f>NA()</f>
        <v>#N/A</v>
      </c>
      <c r="E50" s="176" t="e">
        <f>NA()</f>
        <v>#N/A</v>
      </c>
      <c r="F50" s="176">
        <f>IF(ISNUMBER('実質公債費比率（分子）の構造'!L$53),'実質公債費比率（分子）の構造'!L$53,NA())</f>
        <v>88</v>
      </c>
      <c r="G50" s="176" t="e">
        <f>NA()</f>
        <v>#N/A</v>
      </c>
      <c r="H50" s="176" t="e">
        <f>NA()</f>
        <v>#N/A</v>
      </c>
      <c r="I50" s="176">
        <f>IF(ISNUMBER('実質公債費比率（分子）の構造'!M$53),'実質公債費比率（分子）の構造'!M$53,NA())</f>
        <v>92</v>
      </c>
      <c r="J50" s="176" t="e">
        <f>NA()</f>
        <v>#N/A</v>
      </c>
      <c r="K50" s="176" t="e">
        <f>NA()</f>
        <v>#N/A</v>
      </c>
      <c r="L50" s="176">
        <f>IF(ISNUMBER('実質公債費比率（分子）の構造'!N$53),'実質公債費比率（分子）の構造'!N$53,NA())</f>
        <v>122</v>
      </c>
      <c r="M50" s="176" t="e">
        <f>NA()</f>
        <v>#N/A</v>
      </c>
      <c r="N50" s="176" t="e">
        <f>NA()</f>
        <v>#N/A</v>
      </c>
      <c r="O50" s="176">
        <f>IF(ISNUMBER('実質公債費比率（分子）の構造'!O$53),'実質公債費比率（分子）の構造'!O$53,NA())</f>
        <v>140</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3628</v>
      </c>
      <c r="E56" s="175"/>
      <c r="F56" s="175"/>
      <c r="G56" s="175">
        <f>'将来負担比率（分子）の構造'!J$52</f>
        <v>5049</v>
      </c>
      <c r="H56" s="175"/>
      <c r="I56" s="175"/>
      <c r="J56" s="175">
        <f>'将来負担比率（分子）の構造'!K$52</f>
        <v>5355</v>
      </c>
      <c r="K56" s="175"/>
      <c r="L56" s="175"/>
      <c r="M56" s="175">
        <f>'将来負担比率（分子）の構造'!L$52</f>
        <v>5340</v>
      </c>
      <c r="N56" s="175"/>
      <c r="O56" s="175"/>
      <c r="P56" s="175">
        <f>'将来負担比率（分子）の構造'!M$52</f>
        <v>5826</v>
      </c>
    </row>
    <row r="57" spans="1:16">
      <c r="A57" s="175" t="s">
        <v>42</v>
      </c>
      <c r="B57" s="175"/>
      <c r="C57" s="175"/>
      <c r="D57" s="175">
        <f>'将来負担比率（分子）の構造'!I$51</f>
        <v>122</v>
      </c>
      <c r="E57" s="175"/>
      <c r="F57" s="175"/>
      <c r="G57" s="175">
        <f>'将来負担比率（分子）の構造'!J$51</f>
        <v>269</v>
      </c>
      <c r="H57" s="175"/>
      <c r="I57" s="175"/>
      <c r="J57" s="175">
        <f>'将来負担比率（分子）の構造'!K$51</f>
        <v>365</v>
      </c>
      <c r="K57" s="175"/>
      <c r="L57" s="175"/>
      <c r="M57" s="175">
        <f>'将来負担比率（分子）の構造'!L$51</f>
        <v>424</v>
      </c>
      <c r="N57" s="175"/>
      <c r="O57" s="175"/>
      <c r="P57" s="175">
        <f>'将来負担比率（分子）の構造'!M$51</f>
        <v>462</v>
      </c>
    </row>
    <row r="58" spans="1:16">
      <c r="A58" s="175" t="s">
        <v>41</v>
      </c>
      <c r="B58" s="175"/>
      <c r="C58" s="175"/>
      <c r="D58" s="175">
        <f>'将来負担比率（分子）の構造'!I$50</f>
        <v>4019</v>
      </c>
      <c r="E58" s="175"/>
      <c r="F58" s="175"/>
      <c r="G58" s="175">
        <f>'将来負担比率（分子）の構造'!J$50</f>
        <v>4007</v>
      </c>
      <c r="H58" s="175"/>
      <c r="I58" s="175"/>
      <c r="J58" s="175">
        <f>'将来負担比率（分子）の構造'!K$50</f>
        <v>4349</v>
      </c>
      <c r="K58" s="175"/>
      <c r="L58" s="175"/>
      <c r="M58" s="175">
        <f>'将来負担比率（分子）の構造'!L$50</f>
        <v>4428</v>
      </c>
      <c r="N58" s="175"/>
      <c r="O58" s="175"/>
      <c r="P58" s="175">
        <f>'将来負担比率（分子）の構造'!M$50</f>
        <v>4352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1057</v>
      </c>
      <c r="C62" s="175"/>
      <c r="D62" s="175"/>
      <c r="E62" s="175">
        <f>'将来負担比率（分子）の構造'!J$45</f>
        <v>1021</v>
      </c>
      <c r="F62" s="175"/>
      <c r="G62" s="175"/>
      <c r="H62" s="175">
        <f>'将来負担比率（分子）の構造'!K$45</f>
        <v>1001</v>
      </c>
      <c r="I62" s="175"/>
      <c r="J62" s="175"/>
      <c r="K62" s="175">
        <f>'将来負担比率（分子）の構造'!L$45</f>
        <v>1004</v>
      </c>
      <c r="L62" s="175"/>
      <c r="M62" s="175"/>
      <c r="N62" s="175">
        <f>'将来負担比率（分子）の構造'!M$45</f>
        <v>1041</v>
      </c>
      <c r="O62" s="175"/>
      <c r="P62" s="175"/>
    </row>
    <row r="63" spans="1:16">
      <c r="A63" s="175" t="s">
        <v>34</v>
      </c>
      <c r="B63" s="175">
        <f>'将来負担比率（分子）の構造'!I$44</f>
        <v>128</v>
      </c>
      <c r="C63" s="175"/>
      <c r="D63" s="175"/>
      <c r="E63" s="175">
        <f>'将来負担比率（分子）の構造'!J$44</f>
        <v>157</v>
      </c>
      <c r="F63" s="175"/>
      <c r="G63" s="175"/>
      <c r="H63" s="175">
        <f>'将来負担比率（分子）の構造'!K$44</f>
        <v>135</v>
      </c>
      <c r="I63" s="175"/>
      <c r="J63" s="175"/>
      <c r="K63" s="175">
        <f>'将来負担比率（分子）の構造'!L$44</f>
        <v>113</v>
      </c>
      <c r="L63" s="175"/>
      <c r="M63" s="175"/>
      <c r="N63" s="175">
        <f>'将来負担比率（分子）の構造'!M$44</f>
        <v>97</v>
      </c>
      <c r="O63" s="175"/>
      <c r="P63" s="175"/>
    </row>
    <row r="64" spans="1:16">
      <c r="A64" s="175" t="s">
        <v>33</v>
      </c>
      <c r="B64" s="175">
        <f>'将来負担比率（分子）の構造'!I$43</f>
        <v>804</v>
      </c>
      <c r="C64" s="175"/>
      <c r="D64" s="175"/>
      <c r="E64" s="175">
        <f>'将来負担比率（分子）の構造'!J$43</f>
        <v>798</v>
      </c>
      <c r="F64" s="175"/>
      <c r="G64" s="175"/>
      <c r="H64" s="175">
        <f>'将来負担比率（分子）の構造'!K$43</f>
        <v>789</v>
      </c>
      <c r="I64" s="175"/>
      <c r="J64" s="175"/>
      <c r="K64" s="175">
        <f>'将来負担比率（分子）の構造'!L$43</f>
        <v>770</v>
      </c>
      <c r="L64" s="175"/>
      <c r="M64" s="175"/>
      <c r="N64" s="175">
        <f>'将来負担比率（分子）の構造'!M$43</f>
        <v>748</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4513</v>
      </c>
      <c r="C66" s="175"/>
      <c r="D66" s="175"/>
      <c r="E66" s="175">
        <f>'将来負担比率（分子）の構造'!J$41</f>
        <v>6466</v>
      </c>
      <c r="F66" s="175"/>
      <c r="G66" s="175"/>
      <c r="H66" s="175">
        <f>'将来負担比率（分子）の構造'!K$41</f>
        <v>6912</v>
      </c>
      <c r="I66" s="175"/>
      <c r="J66" s="175"/>
      <c r="K66" s="175">
        <f>'将来負担比率（分子）の構造'!L$41</f>
        <v>6757</v>
      </c>
      <c r="L66" s="175"/>
      <c r="M66" s="175"/>
      <c r="N66" s="175">
        <f>'将来負担比率（分子）の構造'!M$41</f>
        <v>7045</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1140</v>
      </c>
      <c r="C72" s="179">
        <f>基金残高に係る経年分析!G55</f>
        <v>1140</v>
      </c>
      <c r="D72" s="179">
        <f>基金残高に係る経年分析!H55</f>
        <v>1140</v>
      </c>
    </row>
    <row r="73" spans="1:16">
      <c r="A73" s="178" t="s">
        <v>74</v>
      </c>
      <c r="B73" s="179">
        <f>基金残高に係る経年分析!F56</f>
        <v>704</v>
      </c>
      <c r="C73" s="179">
        <f>基金残高に係る経年分析!G56</f>
        <v>934</v>
      </c>
      <c r="D73" s="179">
        <f>基金残高に係る経年分析!H56</f>
        <v>1050</v>
      </c>
    </row>
    <row r="74" spans="1:16">
      <c r="A74" s="178" t="s">
        <v>75</v>
      </c>
      <c r="B74" s="179">
        <f>基金残高に係る経年分析!F57</f>
        <v>2508</v>
      </c>
      <c r="C74" s="179">
        <f>基金残高に係る経年分析!G57</f>
        <v>2360</v>
      </c>
      <c r="D74" s="179">
        <f>基金残高に係る経年分析!H57</f>
        <v>2166</v>
      </c>
    </row>
  </sheetData>
  <sheetProtection algorithmName="SHA-512" hashValue="OKKT2LNzNcI8klEtGEEx8yEG5qr+hD9uErO5swCCSadTSQlHhPh/h+cpcZzBl7UV6i4hnytcH9R0sP+awnvOhg==" saltValue="0wIeLmk/bG8W1pMxm/va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2025-03-06T02:37:51Z</cp:lastPrinted>
  <dcterms:created xsi:type="dcterms:W3CDTF">2025-02-19T04:57:22Z</dcterms:created>
  <dcterms:modified xsi:type="dcterms:W3CDTF">2025-03-26T04:58:24Z</dcterms:modified>
  <cp:category/>
</cp:coreProperties>
</file>