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279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C35" i="10"/>
  <c r="BE34" i="10"/>
  <c r="C34" i="10"/>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<sst xmlns="http://schemas.openxmlformats.org/spreadsheetml/2006/main" count="1143" uniqueCount="575">
  <si>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</si>
  <si>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</si>
  <si>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</si>
  <si>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</si>
  <si>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</si>
  <si>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</si>
  <si>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</si>
  <si>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</si>
  <si>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</si>
  <si>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</si>
  <si>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</si>
  <si>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</si>
  <si>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</si>
  <si>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</si>
  <si>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</si>
  <si>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</si>
  <si>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</si>
  <si>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</si>
  <si>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</si>
  <si>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</si>
  <si>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</si>
  <si>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</si>
  <si>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</si>
  <si>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</si>
  <si>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</si>
  <si>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</si>
  <si>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</si>
  <si>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</si>
  <si>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</si>
  <si>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</si>
  <si>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</si>
  <si>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</si>
  <si>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</si>
  <si>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</si>
  <si>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</si>
  <si>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</si>
  <si>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</si>
  <si>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</si>
  <si>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</si>
  <si>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</si>
  <si>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</si>
  <si>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</si>
  <si>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</si>
  <si>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</si>
  <si>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</si>
  <si>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</si>
  <si>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</si>
  <si>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</si>
  <si>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</si>
  <si>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</si>
  <si>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</si>
  <si>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</si>
  <si>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</si>
  <si>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</si>
  <si>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</si>
  <si>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</si>
  <si>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</si>
  <si>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</si>
  <si>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</si>
  <si>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</si>
  <si>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</si>
  <si>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</si>
  <si>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</si>
  <si>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</si>
  <si>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</si>
  <si>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</si>
  <si>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</si>
  <si>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</si>
  <si>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</si>
  <si>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</si>
  <si>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</si>
  <si>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</si>
  <si>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</si>
  <si>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</si>
  <si>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</si>
  <si>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</si>
  <si>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</si>
  <si>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</si>
  <si>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</si>
  <si>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</si>
  <si>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</si>
  <si>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</si>
  <si>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</si>
  <si>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</si>
  <si>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</si>
  <si>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</si>
  <si>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</si>
  <si>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</si>
  <si>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</si>
  <si>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</si>
  <si>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</si>
  <si>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</si>
  <si>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</si>
  <si>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</si>
  <si>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</si>
  <si>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</si>
  <si>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</si>
  <si>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</si>
  <si>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</si>
  <si>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</si>
  <si>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</si>
  <si>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</si>
  <si>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</si>
  <si>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</si>
  <si>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</si>
  <si>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</si>
  <si>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</si>
  <si>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</si>
  <si>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</si>
  <si>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</si>
  <si>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</si>
  <si>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</si>
  <si>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</si>
  <si>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</si>
  <si>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</si>
  <si>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</si>
  <si>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</si>
  <si>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</si>
  <si>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</si>
  <si>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</si>
  <si>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</si>
  <si>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</si>
  <si>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</si>
  <si>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</si>
  <si>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</si>
  <si>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</si>
  <si>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</si>
  <si>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</si>
  <si>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</si>
  <si>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</si>
  <si>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</si>
  <si>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</si>
  <si>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</si>
  <si>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</si>
  <si>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</si>
  <si>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</si>
  <si>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</si>
  <si>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</si>
  <si>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</si>
  <si>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</si>
  <si>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</si>
  <si>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</si>
  <si>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</si>
  <si>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</si>
  <si>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</si>
  <si>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</si>
  <si>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</si>
  <si>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</si>
  <si>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</si>
  <si>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</si>
  <si>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</si>
  <si>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</si>
  <si>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</si>
  <si>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</si>
  <si>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</si>
  <si>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</si>
  <si>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</si>
  <si>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</si>
  <si>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</si>
  <si>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</si>
  <si>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</si>
  <si>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</si>
  <si>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</si>
  <si>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</si>
  <si>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</si>
  <si>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</si>
  <si>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</si>
  <si>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</si>
  <si>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</si>
  <si>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</si>
  <si>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</si>
  <si>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</si>
  <si>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</si>
  <si>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</si>
  <si>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</si>
  <si>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</si>
  <si>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</si>
  <si>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</si>
  <si>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</si>
  <si>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</si>
  <si>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</si>
  <si>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</si>
  <si>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</si>
  <si>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</si>
  <si>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</si>
  <si>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</si>
  <si>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</si>
  <si>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</si>
  <si>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</si>
  <si>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</si>
  <si>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</si>
  <si>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</si>
  <si>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</si>
  <si>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</si>
  <si>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</si>
  <si>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</si>
  <si>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</si>
  <si>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</si>
  <si>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</si>
  <si>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</si>
  <si>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</si>
  <si>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</si>
  <si>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</si>
  <si>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福岡県大木町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</si>
  <si>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</si>
  <si>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</si>
  <si>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</si>
  <si>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</si>
  <si>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</si>
  <si>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</si>
  <si>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</si>
  <si>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</si>
  <si>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</si>
  <si>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</si>
  <si>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</si>
  <si>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</si>
  <si>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</si>
  <si>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</si>
  <si>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</si>
  <si>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</si>
  <si>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</si>
  <si>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</si>
  <si>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</si>
  <si>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</si>
  <si>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</si>
  <si>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</si>
  <si>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</si>
  <si>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</si>
  <si>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</si>
  <si>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</si>
  <si>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</si>
  <si>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</si>
  <si>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</si>
  <si>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</si>
  <si>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</si>
  <si>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</si>
  <si>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</si>
  <si>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</si>
  <si>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</si>
  <si>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</si>
  <si>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</si>
  <si>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</si>
  <si>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</si>
  <si>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</si>
  <si>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</si>
  <si>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</si>
  <si>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</si>
  <si>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</si>
  <si>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</si>
  <si>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</si>
  <si>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</si>
  <si>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</si>
  <si>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</si>
  <si>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</si>
  <si>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</si>
  <si>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</si>
  <si>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</si>
  <si>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</si>
  <si>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</si>
  <si>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</si>
  <si>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</si>
  <si>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</si>
  <si>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</si>
  <si>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</si>
  <si>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</si>
  <si>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</si>
  <si>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</si>
  <si>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</si>
  <si>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</si>
  <si>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</si>
  <si>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</si>
  <si>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</si>
  <si>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</si>
  <si>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</si>
  <si>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</si>
  <si>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</si>
  <si>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</si>
  <si>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</si>
  <si>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</si>
  <si>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</si>
  <si>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</si>
  <si>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</si>
  <si>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</si>
  <si>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</si>
  <si>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</si>
  <si>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</si>
  <si>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</si>
  <si>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</si>
  <si>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</si>
  <si>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</si>
  <si>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</si>
  <si>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</si>
  <si>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</si>
  <si>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</si>
  <si>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</si>
  <si>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</si>
  <si>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</si>
  <si>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</si>
  <si>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</si>
  <si>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</si>
  <si>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</si>
  <si>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</si>
  <si>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</si>
  <si>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</si>
  <si>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</si>
  <si>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</si>
  <si>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</si>
  <si>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</si>
  <si>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</si>
  <si>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</si>
  <si>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</si>
  <si>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</si>
  <si>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</si>
  <si>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</si>
  <si>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</si>
  <si>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</si>
  <si>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</si>
  <si>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</si>
  <si>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</si>
  <si>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</si>
  <si>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</si>
  <si>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</si>
  <si>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</si>
  <si>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</si>
  <si>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</si>
  <si>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</si>
  <si>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</si>
  <si>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</si>
  <si>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</si>
  <si>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</si>
  <si>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</si>
  <si>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</si>
  <si>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</si>
  <si>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</si>
  <si>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</si>
  <si>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</si>
  <si>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</si>
  <si>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</si>
  <si>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</si>
  <si>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</si>
  <si>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</si>
  <si>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</si>
  <si>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</si>
  <si>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</si>
  <si>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</si>
  <si>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</si>
  <si>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</si>
  <si>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</si>
  <si>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</si>
  <si>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</si>
  <si>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</si>
  <si>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</si>
  <si>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</si>
  <si>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</si>
  <si>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福岡県大木町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</si>
  <si>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</si>
  <si>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</si>
  <si>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</si>
  <si>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</si>
  <si>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</si>
  <si>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</si>
  <si>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</si>
  <si>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</si>
  <si>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</si>
  <si>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</si>
  <si>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</si>
  <si>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</si>
  <si>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</si>
  <si>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</si>
  <si>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</si>
  <si>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</si>
  <si>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</si>
  <si>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</si>
  <si>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</si>
  <si>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</si>
  <si>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</si>
  <si>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</si>
  <si>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</si>
  <si>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</si>
  <si>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</si>
  <si>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</si>
  <si>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</si>
  <si>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</si>
  <si>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</si>
  <si>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</si>
  <si>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</si>
  <si>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</si>
  <si>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</si>
  <si>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大木町国民健康保険特別会計</t>
    <phoneticPr fontId="5"/>
  </si>
  <si>
    <t>大木町後期高齢者医療特別会計</t>
    <phoneticPr fontId="5"/>
  </si>
  <si>
    <t>大木町水道事業会計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</si>
  <si>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</si>
  <si>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</si>
  <si>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</si>
  <si>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</si>
  <si>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</si>
  <si>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</si>
  <si>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</si>
  <si>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</si>
  <si>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</si>
  <si>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</si>
  <si>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</si>
  <si>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</si>
  <si>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</si>
  <si>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</si>
  <si>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</si>
  <si>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</si>
  <si>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</si>
  <si>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</si>
  <si>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</si>
  <si>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</si>
  <si>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</si>
  <si>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</si>
  <si>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</si>
  <si>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</si>
  <si>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</si>
  <si>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</si>
  <si>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</si>
  <si>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</si>
  <si>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</si>
  <si>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</si>
  <si>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</si>
  <si>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</si>
  <si>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</si>
  <si>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</si>
  <si>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</si>
  <si>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</si>
  <si>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</si>
  <si>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</si>
  <si>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</si>
  <si>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</si>
  <si>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</si>
  <si>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</si>
  <si>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</si>
  <si>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</si>
  <si>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</si>
  <si>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</si>
  <si>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</si>
  <si>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</si>
  <si>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</si>
  <si>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</si>
  <si>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</si>
  <si>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</si>
  <si>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</si>
  <si>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</si>
  <si>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</si>
  <si>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</si>
  <si>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</si>
  <si>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</si>
  <si>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</si>
  <si>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</si>
  <si>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</si>
  <si>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</si>
  <si>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</si>
  <si>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</si>
  <si>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</si>
  <si>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</si>
  <si>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</si>
  <si>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</si>
  <si>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</si>
  <si>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</si>
  <si>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</si>
  <si>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</si>
  <si>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</si>
  <si>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</si>
  <si>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</si>
  <si>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</si>
  <si>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</si>
  <si>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</si>
  <si>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</si>
  <si>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</si>
  <si>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</si>
  <si>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</si>
  <si>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</si>
  <si>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</si>
  <si>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</si>
  <si>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</si>
  <si>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</si>
  <si>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</si>
  <si>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</si>
  <si>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</si>
  <si>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</si>
  <si>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</si>
  <si>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</si>
  <si>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</si>
  <si>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</si>
  <si>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</si>
  <si>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</si>
  <si>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</si>
  <si>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</si>
  <si>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</si>
  <si>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</si>
  <si>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</si>
  <si>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</si>
  <si>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</si>
  <si>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</si>
  <si>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</si>
  <si>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</si>
  <si>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</si>
  <si>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</si>
  <si>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</si>
  <si>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</si>
  <si>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</si>
  <si>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</si>
  <si>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</si>
  <si>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</si>
  <si>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</si>
  <si>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</si>
  <si>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</si>
  <si>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</si>
  <si>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</si>
  <si>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</si>
  <si>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</si>
  <si>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</si>
  <si>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</si>
  <si>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</si>
  <si>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</si>
  <si>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</si>
  <si>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</si>
  <si>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</si>
  <si>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</si>
  <si>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</si>
  <si>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</si>
  <si>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</si>
  <si>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</si>
  <si>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</si>
  <si>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</si>
  <si>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2.31</t>
  </si>
  <si>
    <t>▲ 0.57</t>
  </si>
  <si>
    <t>▲ 1.41</t>
  </si>
  <si>
    <t>大木町国民健康保険特別会計</t>
  </si>
  <si>
    <t>▲ 0.50</t>
  </si>
  <si>
    <t>▲ 1.04</t>
  </si>
  <si>
    <t>▲ 1.80</t>
  </si>
  <si>
    <t>▲ 3.72</t>
  </si>
  <si>
    <t>▲ 4.70</t>
  </si>
  <si>
    <t>大木町水道事業会計</t>
  </si>
  <si>
    <t>一般会計</t>
  </si>
  <si>
    <t>大木町後期高齢者医療特別会計</t>
  </si>
  <si>
    <t>その他会計（赤字）</t>
  </si>
  <si>
    <t>その他会計（黒字）</t>
  </si>
  <si>
    <t>R01</t>
    <phoneticPr fontId="5"/>
  </si>
  <si>
    <t>R02</t>
    <phoneticPr fontId="5"/>
  </si>
  <si>
    <t>R03</t>
    <phoneticPr fontId="5"/>
  </si>
  <si>
    <t>R04</t>
    <phoneticPr fontId="5"/>
  </si>
  <si>
    <t>R05</t>
    <phoneticPr fontId="5"/>
  </si>
  <si>
    <t>花宗太田土木組合</t>
    <rPh sb="0" eb="2">
      <t>ハナムネ</t>
    </rPh>
    <rPh sb="2" eb="4">
      <t>オオタ</t>
    </rPh>
    <rPh sb="4" eb="8">
      <t>ドボククミアイ</t>
    </rPh>
    <phoneticPr fontId="10"/>
  </si>
  <si>
    <t>福岡県市町村消防団員等公務災害補償組合</t>
    <rPh sb="0" eb="3">
      <t>フクオカケン</t>
    </rPh>
    <rPh sb="3" eb="8">
      <t>シチョウソンショウボウ</t>
    </rPh>
    <rPh sb="8" eb="10">
      <t>ダンイン</t>
    </rPh>
    <rPh sb="10" eb="11">
      <t>トウ</t>
    </rPh>
    <rPh sb="11" eb="15">
      <t>コウムサイガイ</t>
    </rPh>
    <rPh sb="15" eb="19">
      <t>ホショウクミアイ</t>
    </rPh>
    <phoneticPr fontId="10"/>
  </si>
  <si>
    <t>福岡県市町村職員退職手当組合（一般会計）</t>
    <rPh sb="0" eb="8">
      <t>フクオカケンシチョウソンショクイン</t>
    </rPh>
    <rPh sb="8" eb="14">
      <t>タイショクテアテクミアイ</t>
    </rPh>
    <rPh sb="15" eb="17">
      <t>イッパン</t>
    </rPh>
    <rPh sb="17" eb="19">
      <t>カイケイ</t>
    </rPh>
    <phoneticPr fontId="10"/>
  </si>
  <si>
    <t>福岡県市町村職員退職手当組合（基金特別会計）</t>
    <rPh sb="0" eb="8">
      <t>フクオカケンシチョウソンショクイン</t>
    </rPh>
    <rPh sb="8" eb="14">
      <t>タイショクテアテクミアイ</t>
    </rPh>
    <rPh sb="15" eb="19">
      <t>キキントクベツ</t>
    </rPh>
    <rPh sb="19" eb="21">
      <t>カイケイ</t>
    </rPh>
    <phoneticPr fontId="10"/>
  </si>
  <si>
    <t>福岡県自治会館管理組合</t>
    <rPh sb="0" eb="3">
      <t>フクオカケン</t>
    </rPh>
    <rPh sb="3" eb="7">
      <t>ジチカイカン</t>
    </rPh>
    <rPh sb="7" eb="11">
      <t>カンリクミアイ</t>
    </rPh>
    <phoneticPr fontId="10"/>
  </si>
  <si>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10"/>
  </si>
  <si>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24">
      <t>ショウニキュウキュウイリョウシエンジギョウ</t>
    </rPh>
    <rPh sb="24" eb="26">
      <t>トクベツ</t>
    </rPh>
    <rPh sb="26" eb="28">
      <t>カイケイ</t>
    </rPh>
    <phoneticPr fontId="10"/>
  </si>
  <si>
    <t>久留米広域市町村圏事務組合（広域消防特別会計）</t>
    <rPh sb="0" eb="3">
      <t>クルメ</t>
    </rPh>
    <rPh sb="3" eb="5">
      <t>コウイキ</t>
    </rPh>
    <rPh sb="5" eb="8">
      <t>シチョウソン</t>
    </rPh>
    <rPh sb="8" eb="9">
      <t>ケン</t>
    </rPh>
    <rPh sb="9" eb="11">
      <t>ジム</t>
    </rPh>
    <rPh sb="11" eb="13">
      <t>クミアイ</t>
    </rPh>
    <rPh sb="14" eb="18">
      <t>コウイキショウボウ</t>
    </rPh>
    <rPh sb="18" eb="20">
      <t>トクベツ</t>
    </rPh>
    <rPh sb="20" eb="22">
      <t>カイケイ</t>
    </rPh>
    <phoneticPr fontId="10"/>
  </si>
  <si>
    <t>八女西部広域事務組合</t>
    <rPh sb="0" eb="4">
      <t>ヤメセイブ</t>
    </rPh>
    <rPh sb="4" eb="10">
      <t>コウイキジムクミアイ</t>
    </rPh>
    <phoneticPr fontId="10"/>
  </si>
  <si>
    <t>福岡県南広域水道企業団</t>
    <rPh sb="0" eb="4">
      <t>フクオカケンナン</t>
    </rPh>
    <rPh sb="4" eb="11">
      <t>コウイキスイドウキギョウダン</t>
    </rPh>
    <phoneticPr fontId="10"/>
  </si>
  <si>
    <t>福岡県自治振興組合（一般会計）</t>
    <rPh sb="0" eb="3">
      <t>フクオカケン</t>
    </rPh>
    <rPh sb="3" eb="9">
      <t>ジチシンコウクミアイ</t>
    </rPh>
    <rPh sb="10" eb="14">
      <t>イッパンカイケイ</t>
    </rPh>
    <phoneticPr fontId="10"/>
  </si>
  <si>
    <t>福岡県自治振興組合（公文書館事業特別会計）</t>
    <rPh sb="0" eb="3">
      <t>フクオカケン</t>
    </rPh>
    <rPh sb="3" eb="9">
      <t>ジチシンコウクミアイ</t>
    </rPh>
    <rPh sb="10" eb="14">
      <t>コウブンショカン</t>
    </rPh>
    <rPh sb="14" eb="20">
      <t>ジギョウトクベツカイケイ</t>
    </rPh>
    <phoneticPr fontId="10"/>
  </si>
  <si>
    <t>福岡県介護保険広域連合（一般会計）</t>
    <rPh sb="0" eb="3">
      <t>フクオカケン</t>
    </rPh>
    <rPh sb="3" eb="7">
      <t>カイゴホケン</t>
    </rPh>
    <rPh sb="7" eb="11">
      <t>コウイキレンゴウ</t>
    </rPh>
    <rPh sb="12" eb="16">
      <t>イッパンカイケイ</t>
    </rPh>
    <phoneticPr fontId="10"/>
  </si>
  <si>
    <t>福岡県介護保険広域連合（介護保険事業特別会計）</t>
    <rPh sb="0" eb="7">
      <t>フクオカケンカイゴホケン</t>
    </rPh>
    <rPh sb="7" eb="11">
      <t>コウイキレンゴウ</t>
    </rPh>
    <rPh sb="12" eb="18">
      <t>カイゴホケンジギョウ</t>
    </rPh>
    <rPh sb="18" eb="22">
      <t>トクベツカイケイ</t>
    </rPh>
    <phoneticPr fontId="10"/>
  </si>
  <si>
    <t>福岡県後期高齢者医療広域連合（一般会計）</t>
    <rPh sb="0" eb="14">
      <t>フクオカケンコウキコウレイシャイリョウコウイキレンゴウ</t>
    </rPh>
    <rPh sb="15" eb="19">
      <t>イッパンカイケイ</t>
    </rPh>
    <phoneticPr fontId="10"/>
  </si>
  <si>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</si>
  <si>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一般財団法人ひしのみ国際交流センター</t>
    <rPh sb="0" eb="2">
      <t>イッパン</t>
    </rPh>
    <rPh sb="2" eb="4">
      <t>ザイダン</t>
    </rPh>
    <rPh sb="4" eb="6">
      <t>ホウジン</t>
    </rPh>
    <rPh sb="10" eb="12">
      <t>コクサイ</t>
    </rPh>
    <rPh sb="12" eb="14">
      <t>コウリュウ</t>
    </rPh>
    <phoneticPr fontId="10"/>
  </si>
  <si>
    <t>株式会社大木町健康づくり公社</t>
    <rPh sb="0" eb="4">
      <t>カブシキガイシャ</t>
    </rPh>
    <rPh sb="4" eb="7">
      <t>オオキマチ</t>
    </rPh>
    <rPh sb="7" eb="9">
      <t>ケンコウ</t>
    </rPh>
    <rPh sb="12" eb="14">
      <t>コウシャ</t>
    </rPh>
    <phoneticPr fontId="10"/>
  </si>
  <si>
    <t>一般社団法人サスティナブルおおき</t>
    <rPh sb="0" eb="2">
      <t>イッパン</t>
    </rPh>
    <rPh sb="2" eb="4">
      <t>シャダン</t>
    </rPh>
    <rPh sb="4" eb="6">
      <t>ホウジン</t>
    </rPh>
    <phoneticPr fontId="10"/>
  </si>
  <si>
    <t>株式会社クリエイティブおおき</t>
    <rPh sb="0" eb="4">
      <t>カブシキガイシャ</t>
    </rPh>
    <phoneticPr fontId="10"/>
  </si>
  <si>
    <t>大木町公共施設整備基金</t>
    <rPh sb="0" eb="3">
      <t>オオキマチ</t>
    </rPh>
    <rPh sb="3" eb="5">
      <t>コウキョウ</t>
    </rPh>
    <rPh sb="5" eb="7">
      <t>シセツ</t>
    </rPh>
    <rPh sb="7" eb="9">
      <t>セイビ</t>
    </rPh>
    <rPh sb="9" eb="11">
      <t>キキン</t>
    </rPh>
    <phoneticPr fontId="5"/>
  </si>
  <si>
    <t>大木町ふるさと納税基金</t>
    <phoneticPr fontId="5"/>
  </si>
  <si>
    <t>ふるさと・ふれあい21基金</t>
    <phoneticPr fontId="2"/>
  </si>
  <si>
    <t>地域振興基金</t>
    <phoneticPr fontId="5"/>
  </si>
  <si>
    <t>大木町夢あふれるまちづくり基金</t>
    <phoneticPr fontId="10"/>
  </si>
  <si>
    <t>-</t>
    <phoneticPr fontId="2"/>
  </si>
  <si>
    <t>-</t>
    <phoneticPr fontId="2"/>
  </si>
  <si>
    <t>法適用企業</t>
    <rPh sb="0" eb="5">
      <t>ホウテキヨウキギョウ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</si>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</sst>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xmlns:c16r2="http://schemas.microsoft.com/office/drawing/2015/06/chart">
            <c:ext xmlns:c16="http://schemas.microsoft.com/office/drawing/2014/chart" uri="{C3380CC4-5D6E-409C-BE32-E72D297353CC}">
              <c16:uniqueId val="{00000000-52AD-4FEF-9154-39C7420939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29497</c:v>
                </c:pt>
                <c:pt idx="1">
                  <c:v>61445</c:v>
                </c:pt>
                <c:pt idx="2">
                  <c:v>19510</c:v>
                </c:pt>
                <c:pt idx="3">
                  <c:v>46607</c:v>
                </c:pt>
                <c:pt idx="4">
                  <c:v>76621</c:v>
                </c:pt>
              </c:numCache>
            </c:numRef>
          </c:val>
          <c:smooth val="0"/>
          <c:extLst xmlns:c16r2="http://schemas.microsoft.com/office/drawing/2015/06/chart">
            <c:ext xmlns:c16="http://schemas.microsoft.com/office/drawing/2014/chart" uri="{C3380CC4-5D6E-409C-BE32-E72D297353CC}">
              <c16:uniqueId val="{00000001-52AD-4FEF-9154-39C74209396E}"/>
            </c:ext>
          </c:extLst>
        </c:ser>
        <c:dLbls>
          <c:showLegendKey val="0"/>
          <c:showVal val="0"/>
          <c:showCatName val="0"/>
          <c:showSerName val="0"/>
          <c:showPercent val="0"/>
          <c:showBubbleSize val="0"/>
        </c:dLbls>
        <c:marker val="1"/>
        <c:smooth val="0"/>
        <c:axId val="406839416"/>
        <c:axId val="406842552"/>
      </c:lineChart>
      <c:catAx>
        <c:axId val="406839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842552"/>
        <c:crosses val="autoZero"/>
        <c:auto val="1"/>
        <c:lblAlgn val="ctr"/>
        <c:lblOffset val="100"/>
        <c:tickLblSkip val="1"/>
        <c:tickMarkSkip val="1"/>
        <c:noMultiLvlLbl val="0"/>
      </c:catAx>
      <c:valAx>
        <c:axId val="4068425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839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7.85</c:v>
                </c:pt>
                <c:pt idx="1">
                  <c:v>14.23</c:v>
                </c:pt>
                <c:pt idx="2">
                  <c:v>14.07</c:v>
                </c:pt>
                <c:pt idx="3">
                  <c:v>13.26</c:v>
                </c:pt>
                <c:pt idx="4">
                  <c:v>10.9</c:v>
                </c:pt>
              </c:numCache>
            </c:numRef>
          </c:val>
          <c:extLst xmlns:c16r2="http://schemas.microsoft.com/office/drawing/2015/06/chart">
            <c:ext xmlns:c16="http://schemas.microsoft.com/office/drawing/2014/chart" uri="{C3380CC4-5D6E-409C-BE32-E72D297353CC}">
              <c16:uniqueId val="{00000000-FD92-4A96-9F73-52C6930614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59.55</c:v>
                </c:pt>
                <c:pt idx="1">
                  <c:v>60.16</c:v>
                </c:pt>
                <c:pt idx="2">
                  <c:v>60.74</c:v>
                </c:pt>
                <c:pt idx="3">
                  <c:v>62.25</c:v>
                </c:pt>
                <c:pt idx="4">
                  <c:v>61.77</c:v>
                </c:pt>
              </c:numCache>
            </c:numRef>
          </c:val>
          <c:extLst xmlns:c16r2="http://schemas.microsoft.com/office/drawing/2015/06/chart">
            <c:ext xmlns:c16="http://schemas.microsoft.com/office/drawing/2014/chart" uri="{C3380CC4-5D6E-409C-BE32-E72D297353CC}">
              <c16:uniqueId val="{00000001-FD92-4A96-9F73-52C6930614A5}"/>
            </c:ext>
          </c:extLst>
        </c:ser>
        <c:dLbls>
          <c:showLegendKey val="0"/>
          <c:showVal val="0"/>
          <c:showCatName val="0"/>
          <c:showSerName val="0"/>
          <c:showPercent val="0"/>
          <c:showBubbleSize val="0"/>
        </c:dLbls>
        <c:gapWidth val="250"/>
        <c:overlap val="100"/>
        <c:axId val="406839808"/>
        <c:axId val="406840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c:v>
                </c:pt>
                <c:pt idx="1">
                  <c:v>10.53</c:v>
                </c:pt>
                <c:pt idx="2">
                  <c:v>5.09</c:v>
                </c:pt>
                <c:pt idx="3">
                  <c:v>-0.56999999999999995</c:v>
                </c:pt>
                <c:pt idx="4">
                  <c:v>-1.41</c:v>
                </c:pt>
              </c:numCache>
            </c:numRef>
          </c:val>
          <c:smooth val="0"/>
          <c:extLst xmlns:c16r2="http://schemas.microsoft.com/office/drawing/2015/06/chart">
            <c:ext xmlns:c16="http://schemas.microsoft.com/office/drawing/2014/chart" uri="{C3380CC4-5D6E-409C-BE32-E72D297353CC}">
              <c16:uniqueId val="{00000002-FD92-4A96-9F73-52C6930614A5}"/>
            </c:ext>
          </c:extLst>
        </c:ser>
        <c:dLbls>
          <c:showLegendKey val="0"/>
          <c:showVal val="0"/>
          <c:showCatName val="0"/>
          <c:showSerName val="0"/>
          <c:showPercent val="0"/>
          <c:showBubbleSize val="0"/>
        </c:dLbls>
        <c:marker val="1"/>
        <c:smooth val="0"/>
        <c:axId val="406839808"/>
        <c:axId val="406840200"/>
      </c:lineChart>
      <c:catAx>
        <c:axId val="4068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840200"/>
        <c:crosses val="autoZero"/>
        <c:auto val="1"/>
        <c:lblAlgn val="ctr"/>
        <c:lblOffset val="100"/>
        <c:tickLblSkip val="1"/>
        <c:tickMarkSkip val="1"/>
        <c:noMultiLvlLbl val="0"/>
      </c:catAx>
      <c:valAx>
        <c:axId val="406840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8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C47-4C12-AA17-8144139017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47-4C12-AA17-8144139017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C47-4C12-AA17-8144139017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C47-4C12-AA17-81441390178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C47-4C12-AA17-81441390178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C47-4C12-AA17-81441390178B}"/>
            </c:ext>
          </c:extLst>
        </c:ser>
        <c:ser>
          <c:idx val="6"/>
          <c:order val="6"/>
          <c:tx>
            <c:strRef>
              <c:f>データシート!$A$33</c:f>
              <c:strCache>
                <c:ptCount val="1"/>
                <c:pt idx="0">
                  <c:v>大木町後期高齢者医療特別会計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0.15</c:v>
                </c:pt>
                <c:pt idx="4">
                  <c:v>#N/A</c:v>
                </c:pt>
                <c:pt idx="5">
                  <c:v>0.18</c:v>
                </c:pt>
                <c:pt idx="6">
                  <c:v>#N/A</c:v>
                </c:pt>
                <c:pt idx="7">
                  <c:v>0.23</c:v>
                </c:pt>
                <c:pt idx="8">
                  <c:v>#N/A</c:v>
                </c:pt>
                <c:pt idx="9">
                  <c:v>0.26</c:v>
                </c:pt>
              </c:numCache>
            </c:numRef>
          </c:val>
          <c:extLst xmlns:c16r2="http://schemas.microsoft.com/office/drawing/2015/06/chart">
            <c:ext xmlns:c16="http://schemas.microsoft.com/office/drawing/2014/chart" uri="{C3380CC4-5D6E-409C-BE32-E72D297353CC}">
              <c16:uniqueId val="{00000006-EC47-4C12-AA17-8144139017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7.84</c:v>
                </c:pt>
                <c:pt idx="2">
                  <c:v>#N/A</c:v>
                </c:pt>
                <c:pt idx="3">
                  <c:v>14.23</c:v>
                </c:pt>
                <c:pt idx="4">
                  <c:v>#N/A</c:v>
                </c:pt>
                <c:pt idx="5">
                  <c:v>14.07</c:v>
                </c:pt>
                <c:pt idx="6">
                  <c:v>#N/A</c:v>
                </c:pt>
                <c:pt idx="7">
                  <c:v>13.25</c:v>
                </c:pt>
                <c:pt idx="8">
                  <c:v>#N/A</c:v>
                </c:pt>
                <c:pt idx="9">
                  <c:v>10.9</c:v>
                </c:pt>
              </c:numCache>
            </c:numRef>
          </c:val>
          <c:extLst xmlns:c16r2="http://schemas.microsoft.com/office/drawing/2015/06/chart">
            <c:ext xmlns:c16="http://schemas.microsoft.com/office/drawing/2014/chart" uri="{C3380CC4-5D6E-409C-BE32-E72D297353CC}">
              <c16:uniqueId val="{00000007-EC47-4C12-AA17-81441390178B}"/>
            </c:ext>
          </c:extLst>
        </c:ser>
        <c:ser>
          <c:idx val="8"/>
          <c:order val="8"/>
          <c:tx>
            <c:strRef>
              <c:f>データシート!$A$35</c:f>
              <c:strCache>
                <c:ptCount val="1"/>
                <c:pt idx="0">
                  <c:v>大木町水道事業会計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29.92</c:v>
                </c:pt>
                <c:pt idx="2">
                  <c:v>#N/A</c:v>
                </c:pt>
                <c:pt idx="3">
                  <c:v>28.48</c:v>
                </c:pt>
                <c:pt idx="4">
                  <c:v>#N/A</c:v>
                </c:pt>
                <c:pt idx="5">
                  <c:v>23.71</c:v>
                </c:pt>
                <c:pt idx="6">
                  <c:v>#N/A</c:v>
                </c:pt>
                <c:pt idx="7">
                  <c:v>24.37</c:v>
                </c:pt>
                <c:pt idx="8">
                  <c:v>#N/A</c:v>
                </c:pt>
                <c:pt idx="9">
                  <c:v>24.4</c:v>
                </c:pt>
              </c:numCache>
            </c:numRef>
          </c:val>
          <c:extLst xmlns:c16r2="http://schemas.microsoft.com/office/drawing/2015/06/chart">
            <c:ext xmlns:c16="http://schemas.microsoft.com/office/drawing/2014/chart" uri="{C3380CC4-5D6E-409C-BE32-E72D297353CC}">
              <c16:uniqueId val="{00000008-EC47-4C12-AA17-81441390178B}"/>
            </c:ext>
          </c:extLst>
        </c:ser>
        <c:ser>
          <c:idx val="9"/>
          <c:order val="9"/>
          <c:tx>
            <c:strRef>
              <c:f>データシート!$A$36</c:f>
              <c:strCache>
                <c:ptCount val="1"/>
                <c:pt idx="0">
                  <c:v>大木町国民健康保険特別会計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0.5</c:v>
                </c:pt>
                <c:pt idx="1">
                  <c:v>#N/A</c:v>
                </c:pt>
                <c:pt idx="2">
                  <c:v>1.04</c:v>
                </c:pt>
                <c:pt idx="3">
                  <c:v>#N/A</c:v>
                </c:pt>
                <c:pt idx="4">
                  <c:v>1.8</c:v>
                </c:pt>
                <c:pt idx="5">
                  <c:v>#N/A</c:v>
                </c:pt>
                <c:pt idx="6">
                  <c:v>3.72</c:v>
                </c:pt>
                <c:pt idx="7">
                  <c:v>#N/A</c:v>
                </c:pt>
                <c:pt idx="8">
                  <c:v>4.7</c:v>
                </c:pt>
                <c:pt idx="9">
                  <c:v>#N/A</c:v>
                </c:pt>
              </c:numCache>
            </c:numRef>
          </c:val>
          <c:extLst xmlns:c16r2="http://schemas.microsoft.com/office/drawing/2015/06/chart">
            <c:ext xmlns:c16="http://schemas.microsoft.com/office/drawing/2014/chart" uri="{C3380CC4-5D6E-409C-BE32-E72D297353CC}">
              <c16:uniqueId val="{00000009-EC47-4C12-AA17-81441390178B}"/>
            </c:ext>
          </c:extLst>
        </c:ser>
        <c:dLbls>
          <c:showLegendKey val="0"/>
          <c:showVal val="0"/>
          <c:showCatName val="0"/>
          <c:showSerName val="0"/>
          <c:showPercent val="0"/>
          <c:showBubbleSize val="0"/>
        </c:dLbls>
        <c:gapWidth val="150"/>
        <c:overlap val="100"/>
        <c:axId val="580351968"/>
        <c:axId val="580356672"/>
      </c:barChart>
      <c:catAx>
        <c:axId val="5803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356672"/>
        <c:crosses val="autoZero"/>
        <c:auto val="1"/>
        <c:lblAlgn val="ctr"/>
        <c:lblOffset val="100"/>
        <c:tickLblSkip val="1"/>
        <c:tickMarkSkip val="1"/>
        <c:noMultiLvlLbl val="0"/>
      </c:catAx>
      <c:valAx>
        <c:axId val="58035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35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325</c:v>
                </c:pt>
                <c:pt idx="5">
                  <c:v>330</c:v>
                </c:pt>
                <c:pt idx="8">
                  <c:v>317</c:v>
                </c:pt>
                <c:pt idx="11">
                  <c:v>317</c:v>
                </c:pt>
                <c:pt idx="14">
                  <c:v>319</c:v>
                </c:pt>
              </c:numCache>
            </c:numRef>
          </c:val>
          <c:extLst xmlns:c16r2="http://schemas.microsoft.com/office/drawing/2015/06/chart">
            <c:ext xmlns:c16="http://schemas.microsoft.com/office/drawing/2014/chart" uri="{C3380CC4-5D6E-409C-BE32-E72D297353CC}">
              <c16:uniqueId val="{00000000-173A-4E0D-A5FF-52597CB76C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73A-4E0D-A5FF-52597CB76C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75</c:v>
                </c:pt>
                <c:pt idx="3">
                  <c:v>75</c:v>
                </c:pt>
                <c:pt idx="6">
                  <c:v>14</c:v>
                </c:pt>
                <c:pt idx="9">
                  <c:v>13</c:v>
                </c:pt>
                <c:pt idx="12">
                  <c:v>13</c:v>
                </c:pt>
              </c:numCache>
            </c:numRef>
          </c:val>
          <c:extLst xmlns:c16r2="http://schemas.microsoft.com/office/drawing/2015/06/chart">
            <c:ext xmlns:c16="http://schemas.microsoft.com/office/drawing/2014/chart" uri="{C3380CC4-5D6E-409C-BE32-E72D297353CC}">
              <c16:uniqueId val="{00000002-173A-4E0D-A5FF-52597CB76C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20</c:v>
                </c:pt>
                <c:pt idx="6">
                  <c:v>31</c:v>
                </c:pt>
                <c:pt idx="9">
                  <c:v>34</c:v>
                </c:pt>
                <c:pt idx="12">
                  <c:v>34</c:v>
                </c:pt>
              </c:numCache>
            </c:numRef>
          </c:val>
          <c:extLst xmlns:c16r2="http://schemas.microsoft.com/office/drawing/2015/06/chart">
            <c:ext xmlns:c16="http://schemas.microsoft.com/office/drawing/2014/chart" uri="{C3380CC4-5D6E-409C-BE32-E72D297353CC}">
              <c16:uniqueId val="{00000003-173A-4E0D-A5FF-52597CB76C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16</c:v>
                </c:pt>
                <c:pt idx="9">
                  <c:v>9</c:v>
                </c:pt>
                <c:pt idx="12">
                  <c:v>4</c:v>
                </c:pt>
              </c:numCache>
            </c:numRef>
          </c:val>
          <c:extLst xmlns:c16r2="http://schemas.microsoft.com/office/drawing/2015/06/chart">
            <c:ext xmlns:c16="http://schemas.microsoft.com/office/drawing/2014/chart" uri="{C3380CC4-5D6E-409C-BE32-E72D297353CC}">
              <c16:uniqueId val="{00000004-173A-4E0D-A5FF-52597CB76C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3A-4E0D-A5FF-52597CB76C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3A-4E0D-A5FF-52597CB76C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471</c:v>
                </c:pt>
                <c:pt idx="3">
                  <c:v>484</c:v>
                </c:pt>
                <c:pt idx="6">
                  <c:v>464</c:v>
                </c:pt>
                <c:pt idx="9">
                  <c:v>454</c:v>
                </c:pt>
                <c:pt idx="12">
                  <c:v>460</c:v>
                </c:pt>
              </c:numCache>
            </c:numRef>
          </c:val>
          <c:extLst xmlns:c16r2="http://schemas.microsoft.com/office/drawing/2015/06/chart">
            <c:ext xmlns:c16="http://schemas.microsoft.com/office/drawing/2014/chart" uri="{C3380CC4-5D6E-409C-BE32-E72D297353CC}">
              <c16:uniqueId val="{00000007-173A-4E0D-A5FF-52597CB76C10}"/>
            </c:ext>
          </c:extLst>
        </c:ser>
        <c:dLbls>
          <c:showLegendKey val="0"/>
          <c:showVal val="0"/>
          <c:showCatName val="0"/>
          <c:showSerName val="0"/>
          <c:showPercent val="0"/>
          <c:showBubbleSize val="0"/>
        </c:dLbls>
        <c:gapWidth val="100"/>
        <c:overlap val="100"/>
        <c:axId val="580351576"/>
        <c:axId val="58035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c:v>
                </c:pt>
                <c:pt idx="2">
                  <c:v>#N/A</c:v>
                </c:pt>
                <c:pt idx="3">
                  <c:v>#N/A</c:v>
                </c:pt>
                <c:pt idx="4">
                  <c:v>249</c:v>
                </c:pt>
                <c:pt idx="5">
                  <c:v>#N/A</c:v>
                </c:pt>
                <c:pt idx="6">
                  <c:v>#N/A</c:v>
                </c:pt>
                <c:pt idx="7">
                  <c:v>208</c:v>
                </c:pt>
                <c:pt idx="8">
                  <c:v>#N/A</c:v>
                </c:pt>
                <c:pt idx="9">
                  <c:v>#N/A</c:v>
                </c:pt>
                <c:pt idx="10">
                  <c:v>193</c:v>
                </c:pt>
                <c:pt idx="11">
                  <c:v>#N/A</c:v>
                </c:pt>
                <c:pt idx="12">
                  <c:v>#N/A</c:v>
                </c:pt>
                <c:pt idx="13">
                  <c:v>192</c:v>
                </c:pt>
                <c:pt idx="14">
                  <c:v>#N/A</c:v>
                </c:pt>
              </c:numCache>
            </c:numRef>
          </c:val>
          <c:smooth val="0"/>
          <c:extLst xmlns:c16r2="http://schemas.microsoft.com/office/drawing/2015/06/chart">
            <c:ext xmlns:c16="http://schemas.microsoft.com/office/drawing/2014/chart" uri="{C3380CC4-5D6E-409C-BE32-E72D297353CC}">
              <c16:uniqueId val="{00000008-173A-4E0D-A5FF-52597CB76C10}"/>
            </c:ext>
          </c:extLst>
        </c:ser>
        <c:dLbls>
          <c:showLegendKey val="0"/>
          <c:showVal val="0"/>
          <c:showCatName val="0"/>
          <c:showSerName val="0"/>
          <c:showPercent val="0"/>
          <c:showBubbleSize val="0"/>
        </c:dLbls>
        <c:marker val="1"/>
        <c:smooth val="0"/>
        <c:axId val="580351576"/>
        <c:axId val="580355888"/>
      </c:lineChart>
      <c:catAx>
        <c:axId val="58035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355888"/>
        <c:crosses val="autoZero"/>
        <c:auto val="1"/>
        <c:lblAlgn val="ctr"/>
        <c:lblOffset val="100"/>
        <c:tickLblSkip val="1"/>
        <c:tickMarkSkip val="1"/>
        <c:noMultiLvlLbl val="0"/>
      </c:catAx>
      <c:valAx>
        <c:axId val="58035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35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3810</c:v>
                </c:pt>
                <c:pt idx="5">
                  <c:v>3886</c:v>
                </c:pt>
                <c:pt idx="8">
                  <c:v>3775</c:v>
                </c:pt>
                <c:pt idx="11">
                  <c:v>3584</c:v>
                </c:pt>
                <c:pt idx="14">
                  <c:v>3386</c:v>
                </c:pt>
              </c:numCache>
            </c:numRef>
          </c:val>
          <c:extLst xmlns:c16r2="http://schemas.microsoft.com/office/drawing/2015/06/chart">
            <c:ext xmlns:c16="http://schemas.microsoft.com/office/drawing/2014/chart" uri="{C3380CC4-5D6E-409C-BE32-E72D297353CC}">
              <c16:uniqueId val="{00000000-C731-4593-888F-B28E026A29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3</c:v>
                </c:pt>
                <c:pt idx="8">
                  <c:v>3</c:v>
                </c:pt>
                <c:pt idx="11">
                  <c:v>2</c:v>
                </c:pt>
                <c:pt idx="14">
                  <c:v>2</c:v>
                </c:pt>
              </c:numCache>
            </c:numRef>
          </c:val>
          <c:extLst xmlns:c16r2="http://schemas.microsoft.com/office/drawing/2015/06/chart">
            <c:ext xmlns:c16="http://schemas.microsoft.com/office/drawing/2014/chart" uri="{C3380CC4-5D6E-409C-BE32-E72D297353CC}">
              <c16:uniqueId val="{00000001-C731-4593-888F-B28E026A29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3883</c:v>
                </c:pt>
                <c:pt idx="5">
                  <c:v>4103</c:v>
                </c:pt>
                <c:pt idx="8">
                  <c:v>4650</c:v>
                </c:pt>
                <c:pt idx="11">
                  <c:v>5006</c:v>
                </c:pt>
                <c:pt idx="14">
                  <c:v>5242</c:v>
                </c:pt>
              </c:numCache>
            </c:numRef>
          </c:val>
          <c:extLst xmlns:c16r2="http://schemas.microsoft.com/office/drawing/2015/06/chart">
            <c:ext xmlns:c16="http://schemas.microsoft.com/office/drawing/2014/chart" uri="{C3380CC4-5D6E-409C-BE32-E72D297353CC}">
              <c16:uniqueId val="{00000002-C731-4593-888F-B28E026A29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31-4593-888F-B28E026A29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31-4593-888F-B28E026A29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31-4593-888F-B28E026A29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793</c:v>
                </c:pt>
                <c:pt idx="3">
                  <c:v>720</c:v>
                </c:pt>
                <c:pt idx="6">
                  <c:v>674</c:v>
                </c:pt>
                <c:pt idx="9">
                  <c:v>724</c:v>
                </c:pt>
                <c:pt idx="12">
                  <c:v>693</c:v>
                </c:pt>
              </c:numCache>
            </c:numRef>
          </c:val>
          <c:extLst xmlns:c16r2="http://schemas.microsoft.com/office/drawing/2015/06/chart">
            <c:ext xmlns:c16="http://schemas.microsoft.com/office/drawing/2014/chart" uri="{C3380CC4-5D6E-409C-BE32-E72D297353CC}">
              <c16:uniqueId val="{00000006-C731-4593-888F-B28E026A29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276</c:v>
                </c:pt>
                <c:pt idx="3">
                  <c:v>281</c:v>
                </c:pt>
                <c:pt idx="6">
                  <c:v>253</c:v>
                </c:pt>
                <c:pt idx="9">
                  <c:v>226</c:v>
                </c:pt>
                <c:pt idx="12">
                  <c:v>195</c:v>
                </c:pt>
              </c:numCache>
            </c:numRef>
          </c:val>
          <c:extLst xmlns:c16r2="http://schemas.microsoft.com/office/drawing/2015/06/chart">
            <c:ext xmlns:c16="http://schemas.microsoft.com/office/drawing/2014/chart" uri="{C3380CC4-5D6E-409C-BE32-E72D297353CC}">
              <c16:uniqueId val="{00000007-C731-4593-888F-B28E026A29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c:v>
                </c:pt>
                <c:pt idx="3">
                  <c:v>5</c:v>
                </c:pt>
                <c:pt idx="6">
                  <c:v>188</c:v>
                </c:pt>
                <c:pt idx="9">
                  <c:v>272</c:v>
                </c:pt>
                <c:pt idx="12">
                  <c:v>299</c:v>
                </c:pt>
              </c:numCache>
            </c:numRef>
          </c:val>
          <c:extLst xmlns:c16r2="http://schemas.microsoft.com/office/drawing/2015/06/chart">
            <c:ext xmlns:c16="http://schemas.microsoft.com/office/drawing/2014/chart" uri="{C3380CC4-5D6E-409C-BE32-E72D297353CC}">
              <c16:uniqueId val="{00000008-C731-4593-888F-B28E026A29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270</c:v>
                </c:pt>
                <c:pt idx="3">
                  <c:v>196</c:v>
                </c:pt>
                <c:pt idx="6">
                  <c:v>186</c:v>
                </c:pt>
                <c:pt idx="9">
                  <c:v>172</c:v>
                </c:pt>
                <c:pt idx="12">
                  <c:v>159</c:v>
                </c:pt>
              </c:numCache>
            </c:numRef>
          </c:val>
          <c:extLst xmlns:c16r2="http://schemas.microsoft.com/office/drawing/2015/06/chart">
            <c:ext xmlns:c16="http://schemas.microsoft.com/office/drawing/2014/chart" uri="{C3380CC4-5D6E-409C-BE32-E72D297353CC}">
              <c16:uniqueId val="{00000009-C731-4593-888F-B28E026A29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4873</c:v>
                </c:pt>
                <c:pt idx="3">
                  <c:v>5012</c:v>
                </c:pt>
                <c:pt idx="6">
                  <c:v>4785</c:v>
                </c:pt>
                <c:pt idx="9">
                  <c:v>4484</c:v>
                </c:pt>
                <c:pt idx="12">
                  <c:v>4243</c:v>
                </c:pt>
              </c:numCache>
            </c:numRef>
          </c:val>
          <c:extLst xmlns:c16r2="http://schemas.microsoft.com/office/drawing/2015/06/chart">
            <c:ext xmlns:c16="http://schemas.microsoft.com/office/drawing/2014/chart" uri="{C3380CC4-5D6E-409C-BE32-E72D297353CC}">
              <c16:uniqueId val="{0000000A-C731-4593-888F-B28E026A295A}"/>
            </c:ext>
          </c:extLst>
        </c:ser>
        <c:dLbls>
          <c:showLegendKey val="0"/>
          <c:showVal val="0"/>
          <c:showCatName val="0"/>
          <c:showSerName val="0"/>
          <c:showPercent val="0"/>
          <c:showBubbleSize val="0"/>
        </c:dLbls>
        <c:gapWidth val="100"/>
        <c:overlap val="100"/>
        <c:axId val="580353928"/>
        <c:axId val="580350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731-4593-888F-B28E026A295A}"/>
            </c:ext>
          </c:extLst>
        </c:ser>
        <c:dLbls>
          <c:showLegendKey val="0"/>
          <c:showVal val="0"/>
          <c:showCatName val="0"/>
          <c:showSerName val="0"/>
          <c:showPercent val="0"/>
          <c:showBubbleSize val="0"/>
        </c:dLbls>
        <c:marker val="1"/>
        <c:smooth val="0"/>
        <c:axId val="580353928"/>
        <c:axId val="580350008"/>
      </c:lineChart>
      <c:catAx>
        <c:axId val="58035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0350008"/>
        <c:crosses val="autoZero"/>
        <c:auto val="1"/>
        <c:lblAlgn val="ctr"/>
        <c:lblOffset val="100"/>
        <c:tickLblSkip val="1"/>
        <c:tickMarkSkip val="1"/>
        <c:noMultiLvlLbl val="0"/>
      </c:catAx>
      <c:valAx>
        <c:axId val="58035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35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2219</c:v>
                </c:pt>
                <c:pt idx="1">
                  <c:v>2236</c:v>
                </c:pt>
                <c:pt idx="2">
                  <c:v>2262</c:v>
                </c:pt>
              </c:numCache>
            </c:numRef>
          </c:val>
          <c:extLst xmlns:c16r2="http://schemas.microsoft.com/office/drawing/2015/06/chart">
            <c:ext xmlns:c16="http://schemas.microsoft.com/office/drawing/2014/chart" uri="{C3380CC4-5D6E-409C-BE32-E72D297353CC}">
              <c16:uniqueId val="{00000000-53B8-4040-B1C3-2058F19A48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335</c:v>
                </c:pt>
                <c:pt idx="1">
                  <c:v>355</c:v>
                </c:pt>
                <c:pt idx="2">
                  <c:v>392</c:v>
                </c:pt>
              </c:numCache>
            </c:numRef>
          </c:val>
          <c:extLst xmlns:c16r2="http://schemas.microsoft.com/office/drawing/2015/06/chart">
            <c:ext xmlns:c16="http://schemas.microsoft.com/office/drawing/2014/chart" uri="{C3380CC4-5D6E-409C-BE32-E72D297353CC}">
              <c16:uniqueId val="{00000001-53B8-4040-B1C3-2058F19A48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1947</c:v>
                </c:pt>
                <c:pt idx="1">
                  <c:v>2265</c:v>
                </c:pt>
                <c:pt idx="2">
                  <c:v>2439</c:v>
                </c:pt>
              </c:numCache>
            </c:numRef>
          </c:val>
          <c:extLst xmlns:c16r2="http://schemas.microsoft.com/office/drawing/2015/06/chart">
            <c:ext xmlns:c16="http://schemas.microsoft.com/office/drawing/2014/chart" uri="{C3380CC4-5D6E-409C-BE32-E72D297353CC}">
              <c16:uniqueId val="{00000002-53B8-4040-B1C3-2058F19A4877}"/>
            </c:ext>
          </c:extLst>
        </c:ser>
        <c:dLbls>
          <c:showLegendKey val="0"/>
          <c:showVal val="0"/>
          <c:showCatName val="0"/>
          <c:showSerName val="0"/>
          <c:showPercent val="0"/>
          <c:showBubbleSize val="0"/>
        </c:dLbls>
        <c:gapWidth val="120"/>
        <c:overlap val="100"/>
        <c:axId val="580356280"/>
        <c:axId val="580354712"/>
      </c:barChart>
      <c:catAx>
        <c:axId val="58035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0354712"/>
        <c:crosses val="autoZero"/>
        <c:auto val="1"/>
        <c:lblAlgn val="ctr"/>
        <c:lblOffset val="100"/>
        <c:tickLblSkip val="1"/>
        <c:tickMarkSkip val="1"/>
        <c:noMultiLvlLbl val="0"/>
      </c:catAx>
      <c:valAx>
        <c:axId val="580354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035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13,709
13,523
18.44
8,151,479
7,594,711
399,215
3,661,489
4,243,368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ヵ年は、類似団体内平均をやや上回る値で推移している。歳入水準の維持に欠かせない町税だが、大幅な税収アップは望めない。また、今後は生産年齢人口の減少等による税収減少が予測される。徴収率（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％）は高水準を維持しており、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うっかり（納め忘れ）を防ぐ、現年分の未納を確実に減らす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を基本方針に、税収レベルの維持に努める。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また、中期財政計画に基づき、財源確保と経費削減の両面から財政構造の改善と健全化を図る。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94343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59872</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48381</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近年は類似団体内平均を下回る値で推移している。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は増加傾向にあり、高齢者の増加を見据えつつ、健康寿命を延伸するための施策や事業を効果的に実施することで、経費の適正化を図る。また、自治総合計画・中期財政計画に基づいた事業の見直しを更に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97536</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064539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44450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169926</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67435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104648</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07998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近年は類似団体内平均を下回る値で推移している。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在り方やアウトソーシング等を検討し、今後も人件費の適正化を推進していく。また、自治総合計画に基づき、事業の取捨選択や実施事業の優先順位の明確化を進め、物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54998</xdr:rowOff>
    </xdr:from>
    <xdr:to>
      <xdr:col>23</xdr:col>
      <xdr:colOff>133350</xdr:colOff>
      <xdr:row>81</xdr:row>
      <xdr:rowOff>58570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3942448"/>
          <a:ext cx="8382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54998</xdr:rowOff>
    </xdr:from>
    <xdr:to>
      <xdr:col>19</xdr:col>
      <xdr:colOff>133350</xdr:colOff>
      <xdr:row>81</xdr:row>
      <xdr:rowOff>83076</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3225800" y="13942448"/>
          <a:ext cx="889000" cy="2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24195</xdr:rowOff>
    </xdr:from>
    <xdr:to>
      <xdr:col>15</xdr:col>
      <xdr:colOff>82550</xdr:colOff>
      <xdr:row>81</xdr:row>
      <xdr:rowOff>83076</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911645"/>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153059</xdr:rowOff>
    </xdr:from>
    <xdr:to>
      <xdr:col>11</xdr:col>
      <xdr:colOff>31750</xdr:colOff>
      <xdr:row>81</xdr:row>
      <xdr:rowOff>24195</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3869059"/>
          <a:ext cx="889000" cy="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7770</xdr:rowOff>
    </xdr:from>
    <xdr:to>
      <xdr:col>23</xdr:col>
      <xdr:colOff>184150</xdr:colOff>
      <xdr:row>81</xdr:row>
      <xdr:rowOff>109370</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38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24297</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7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4198</xdr:rowOff>
    </xdr:from>
    <xdr:to>
      <xdr:col>19</xdr:col>
      <xdr:colOff>184150</xdr:colOff>
      <xdr:row>81</xdr:row>
      <xdr:rowOff>105798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8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115975</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66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32276</xdr:rowOff>
    </xdr:from>
    <xdr:to>
      <xdr:col>15</xdr:col>
      <xdr:colOff>133350</xdr:colOff>
      <xdr:row>81</xdr:row>
      <xdr:rowOff>133876</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9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144053</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6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144845</xdr:rowOff>
    </xdr:from>
    <xdr:to>
      <xdr:col>11</xdr:col>
      <xdr:colOff>82550</xdr:colOff>
      <xdr:row>81</xdr:row>
      <xdr:rowOff>74995</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8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85172</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62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102259</xdr:rowOff>
    </xdr:from>
    <xdr:to>
      <xdr:col>7</xdr:col>
      <xdr:colOff>31750</xdr:colOff>
      <xdr:row>81</xdr:row>
      <xdr:rowOff>32409</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81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42586</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58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ポイント上回っている。今後も給与制度の見直し等による給与適正化の取組を進める。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88</xdr:row>
      <xdr:rowOff>40216</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488651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40216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93839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5060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93839</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り、概ね適正な職員数といえる。今後も各部門の業務量動向を継続的に把握し、業務量に応じた職員の適正配置、簡素で効率的・効果的な体制を前提とした職員数及び人件費の適正化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110337</xdr:rowOff>
    </xdr:from>
    <xdr:to>
      <xdr:col>81</xdr:col>
      <xdr:colOff>44450</xdr:colOff>
      <xdr:row>60</xdr:row>
      <xdr:rowOff>111303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397337"/>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105029</xdr:rowOff>
    </xdr:from>
    <xdr:to>
      <xdr:col>77</xdr:col>
      <xdr:colOff>44450</xdr:colOff>
      <xdr:row>60</xdr:row>
      <xdr:rowOff>110337</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39202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102616</xdr:rowOff>
    </xdr:from>
    <xdr:to>
      <xdr:col>72</xdr:col>
      <xdr:colOff>203200</xdr:colOff>
      <xdr:row>60</xdr:row>
      <xdr:rowOff>105029</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4401800" y="1038961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96342</xdr:rowOff>
    </xdr:from>
    <xdr:to>
      <xdr:col>68</xdr:col>
      <xdr:colOff>152400</xdr:colOff>
      <xdr:row>60</xdr:row>
      <xdr:rowOff>102616</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38334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60503</xdr:rowOff>
    </xdr:from>
    <xdr:to>
      <xdr:col>81</xdr:col>
      <xdr:colOff>95250</xdr:colOff>
      <xdr:row>60</xdr:row>
      <xdr:rowOff>162103</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153230</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26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59537</xdr:rowOff>
    </xdr:from>
    <xdr:to>
      <xdr:col>77</xdr:col>
      <xdr:colOff>95250</xdr:colOff>
      <xdr:row>60</xdr:row>
      <xdr:rowOff>161137</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171314</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11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54229</xdr:rowOff>
    </xdr:from>
    <xdr:to>
      <xdr:col>73</xdr:col>
      <xdr:colOff>44450</xdr:colOff>
      <xdr:row>60</xdr:row>
      <xdr:rowOff>155829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166006</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51816</xdr:rowOff>
    </xdr:from>
    <xdr:to>
      <xdr:col>68</xdr:col>
      <xdr:colOff>203200</xdr:colOff>
      <xdr:row>60</xdr:row>
      <xdr:rowOff>153416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163593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45542</xdr:rowOff>
    </xdr:from>
    <xdr:to>
      <xdr:col>64</xdr:col>
      <xdr:colOff>152400</xdr:colOff>
      <xdr:row>60</xdr:row>
      <xdr:rowOff>147142</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3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157319</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1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の値を下回った。今後も自治総合計画及び中期財政計画に基づき、起債依存型の財政運営に陥らないよう起債抑制策を講じ、投資事業の厳格な取捨選択と適切な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49784</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6179800" y="68305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117348</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5290800" y="690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41</xdr:row>
      <xdr:rowOff>3810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4401800" y="69753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398" name="公債費負担の状況該当値テキスト">
          <a:extLst>
            <a:ext uri="{FF2B5EF4-FFF2-40B4-BE49-F238E27FC236}">
              <a16:creationId xmlns="" xmlns:a16="http://schemas.microsoft.com/office/drawing/2014/main" id="{00000000-0008-0000-0300-00008E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地方債現在高の減少や、公共施設整備基金やふるさと納税基金等への積立による充当可能基金の増により、将来負担比率は更に改善し、９年連続「なし（マイナス）」となった。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公共施設の多くが老朽化し、その維持・補修費用が潜在的な将来負担として存在するため、新規・継続事業に対する精査・点検を強化し、計画的な予防保全と施設の長寿命化に取り組み、財政の健全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13,709
13,523
18.44
8,151,479
7,594,711
399,215
3,661,489
4,243,368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近年は類似団体内平均とほぼ同値で推移している。アウトソーシング等も視野に入れた定数管理を行い、引き続き職員数の適正化を推進していく。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90424</xdr:rowOff>
    </xdr:from>
    <xdr:to>
      <xdr:col>24</xdr:col>
      <xdr:colOff>25400</xdr:colOff>
      <xdr:row>34</xdr:row>
      <xdr:rowOff>108712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5919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35</xdr:row>
      <xdr:rowOff>1270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5919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76708</xdr:rowOff>
    </xdr:from>
    <xdr:to>
      <xdr:col>15</xdr:col>
      <xdr:colOff>98425</xdr:colOff>
      <xdr:row>35</xdr:row>
      <xdr:rowOff>1270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59060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34</xdr:row>
      <xdr:rowOff>76708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39624</xdr:rowOff>
    </xdr:from>
    <xdr:to>
      <xdr:col>20</xdr:col>
      <xdr:colOff>38100</xdr:colOff>
      <xdr:row>34</xdr:row>
      <xdr:rowOff>141224</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物件費に係る経常収支比率は、光熱費や人件費の上昇に伴う業務委託費の増額等に伴い、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ポイント上昇した。今後もＤＸ推進に対応するためのシステム費用や業務委託費の増額など、多額の支出が想定される。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自治総合計画に基づき、事業の取捨選択や実施事業の優先順位の明確化、委託費の精査等を進め、費用の適正化に努める。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31750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900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24130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123190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93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43180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3037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近年は類似団体内平均値を上回っており、自立支援給付費や保育所給付費など、社会保障関係経費は増加傾向にある。自治総合計画に基づいた事業内容の見直しを進め、社会保障関係経費の適正化に努める。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137885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987800" y="10071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9978</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098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9978</xdr:rowOff>
    </xdr:from>
    <xdr:to>
      <xdr:col>15</xdr:col>
      <xdr:colOff>98425</xdr:colOff>
      <xdr:row>59</xdr:row>
      <xdr:rowOff>97065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10125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97065</xdr:rowOff>
    </xdr:from>
    <xdr:to>
      <xdr:col>11</xdr:col>
      <xdr:colOff>9525</xdr:colOff>
      <xdr:row>60</xdr:row>
      <xdr:rowOff>23585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10212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144235</xdr:rowOff>
    </xdr:from>
    <xdr:to>
      <xdr:col>6</xdr:col>
      <xdr:colOff>171450</xdr:colOff>
      <xdr:row>60</xdr:row>
      <xdr:rowOff>74385</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1270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59162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県平均及び類似団体平均を下回る結果となった。今後は、水道事業の配水管路更新事業への出資など多額の費用がかかることが想定される。経費を節減するとともに、料金の値上げによる健全化等により、税収を主な財源とする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43180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5671800" y="997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35560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92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35560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92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35560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94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58437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補助費等に係る経常収支比率は、全国平均や類似団体内平均を下回る数値であり、比較的堅調に推移しているといえる。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補助制度については、財政状況、公益性や公平性の確保、活動成果を踏まえ、より効果的に施策・事業の実現を図るために継続的に検証し、引き続き整理・合理化を進める。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35560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1757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3556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1071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129286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107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152146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これまで起債抑制のための独自ルールを運用し、政策・施策の優先度に基づいた大型投資事業の取捨選択に努めてきており、全国平均、県平均及び類似団体内平均を下回っている。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大規模改修・更新費用の増加が想定されるため、公共施設等総合管理計画等に基づいた計画的な改修工事を実施し、公債費負担の健全性維持を念頭に、適切な範囲内での起債活用を行う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131572</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24130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33274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及び類似団体内平均を下回る結果となった。増加することが避けられない扶助費（少子高齢化に伴う老人福祉関連費や障害者自立支援給付費等）をはじめとする、経常経費全体の上昇に歯止めをかける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111761</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5671800" y="132486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66039</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4782800" y="132486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77</xdr:row>
      <xdr:rowOff>111761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3893800" y="132676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16511</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004800" y="13313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101616</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60961</xdr:rowOff>
    </xdr:from>
    <xdr:to>
      <xdr:col>69</xdr:col>
      <xdr:colOff>142875</xdr:colOff>
      <xdr:row>77</xdr:row>
      <xdr:rowOff>162561</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1288</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77488</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133317</xdr:rowOff>
    </xdr:from>
    <xdr:to>
      <xdr:col>29</xdr:col>
      <xdr:colOff>127000</xdr:colOff>
      <xdr:row>17</xdr:row>
      <xdr:rowOff>144834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003800" y="3095592"/>
          <a:ext cx="647700" cy="1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131154</xdr:rowOff>
    </xdr:from>
    <xdr:to>
      <xdr:col>26</xdr:col>
      <xdr:colOff>50800</xdr:colOff>
      <xdr:row>17</xdr:row>
      <xdr:rowOff>144834</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4305300" y="3093429"/>
          <a:ext cx="698500" cy="1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131154</xdr:rowOff>
    </xdr:from>
    <xdr:to>
      <xdr:col>22</xdr:col>
      <xdr:colOff>114300</xdr:colOff>
      <xdr:row>17</xdr:row>
      <xdr:rowOff>143901</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3606800" y="3093429"/>
          <a:ext cx="698500" cy="1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143901</xdr:rowOff>
    </xdr:from>
    <xdr:to>
      <xdr:col>18</xdr:col>
      <xdr:colOff>177800</xdr:colOff>
      <xdr:row>17</xdr:row>
      <xdr:rowOff>154956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2908300" y="3106176"/>
          <a:ext cx="698500" cy="1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82517</xdr:rowOff>
    </xdr:from>
    <xdr:to>
      <xdr:col>29</xdr:col>
      <xdr:colOff>177800</xdr:colOff>
      <xdr:row>18</xdr:row>
      <xdr:rowOff>12667</xdr:rowOff>
    </xdr:to>
    <xdr:sp macro="" textlink="">
      <xdr:nvSpPr>
        <xdr:cNvPr id="66" name="楕円 65">
          <a:extLst>
            <a:ext uri="{FF2B5EF4-FFF2-40B4-BE49-F238E27FC236}">
              <a16:creationId xmlns="" xmlns:a16="http://schemas.microsoft.com/office/drawing/2014/main" id="{00000000-0008-0000-0500-000042000000}"/>
            </a:ext>
          </a:extLst>
        </xdr:cNvPr>
        <xdr:cNvSpPr/>
      </xdr:nvSpPr>
      <xdr:spPr bwMode="auto">
        <a:xfrm>
          <a:off x="5600700" y="304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162544</xdr:rowOff>
    </xdr:from>
    <xdr:ext cx="762000" cy="259045"/>
    <xdr:sp macro="" textlink="">
      <xdr:nvSpPr>
        <xdr:cNvPr id="67" name="人口1人当たり決算額の推移該当値テキスト130">
          <a:extLst>
            <a:ext uri="{FF2B5EF4-FFF2-40B4-BE49-F238E27FC236}">
              <a16:creationId xmlns="" xmlns:a16="http://schemas.microsoft.com/office/drawing/2014/main" id="{00000000-0008-0000-0500-000043000000}"/>
            </a:ext>
          </a:extLst>
        </xdr:cNvPr>
        <xdr:cNvSpPr txBox="1"/>
      </xdr:nvSpPr>
      <xdr:spPr>
        <a:xfrm>
          <a:off x="5740400" y="29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94034</xdr:rowOff>
    </xdr:from>
    <xdr:to>
      <xdr:col>26</xdr:col>
      <xdr:colOff>101600</xdr:colOff>
      <xdr:row>18</xdr:row>
      <xdr:rowOff>24184</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4953000" y="30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8961</xdr:rowOff>
    </xdr:from>
    <xdr:ext cx="7366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622800" y="314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80354</xdr:rowOff>
    </xdr:from>
    <xdr:to>
      <xdr:col>22</xdr:col>
      <xdr:colOff>165100</xdr:colOff>
      <xdr:row>18</xdr:row>
      <xdr:rowOff>10504</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254500" y="304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166731</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924300" y="31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93101</xdr:rowOff>
    </xdr:from>
    <xdr:to>
      <xdr:col>19</xdr:col>
      <xdr:colOff>38100</xdr:colOff>
      <xdr:row>18</xdr:row>
      <xdr:rowOff>23251</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3556000" y="305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8028</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225800" y="31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104156</xdr:rowOff>
    </xdr:from>
    <xdr:to>
      <xdr:col>15</xdr:col>
      <xdr:colOff>101600</xdr:colOff>
      <xdr:row>18</xdr:row>
      <xdr:rowOff>34306</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2857500" y="3066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19083</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2527300" y="315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33960</xdr:rowOff>
    </xdr:from>
    <xdr:to>
      <xdr:col>29</xdr:col>
      <xdr:colOff>127000</xdr:colOff>
      <xdr:row>37</xdr:row>
      <xdr:rowOff>37526</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003800" y="7158660"/>
          <a:ext cx="6477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16312</xdr:rowOff>
    </xdr:from>
    <xdr:to>
      <xdr:col>26</xdr:col>
      <xdr:colOff>50800</xdr:colOff>
      <xdr:row>37</xdr:row>
      <xdr:rowOff>37526</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4305300" y="7141012"/>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123068</xdr:rowOff>
    </xdr:from>
    <xdr:to>
      <xdr:col>22</xdr:col>
      <xdr:colOff>114300</xdr:colOff>
      <xdr:row>37</xdr:row>
      <xdr:rowOff>16312</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3606800" y="7076318"/>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123068</xdr:rowOff>
    </xdr:from>
    <xdr:to>
      <xdr:col>18</xdr:col>
      <xdr:colOff>177800</xdr:colOff>
      <xdr:row>36</xdr:row>
      <xdr:rowOff>142682</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2908300" y="7076318"/>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154610</xdr:rowOff>
    </xdr:from>
    <xdr:to>
      <xdr:col>29</xdr:col>
      <xdr:colOff>177800</xdr:colOff>
      <xdr:row>37</xdr:row>
      <xdr:rowOff>84760</xdr:rowOff>
    </xdr:to>
    <xdr:sp macro="" textlink="">
      <xdr:nvSpPr>
        <xdr:cNvPr id="126" name="楕円 125">
          <a:extLst>
            <a:ext uri="{FF2B5EF4-FFF2-40B4-BE49-F238E27FC236}">
              <a16:creationId xmlns="" xmlns:a16="http://schemas.microsoft.com/office/drawing/2014/main" id="{00000000-0008-0000-0500-00007E000000}"/>
            </a:ext>
          </a:extLst>
        </xdr:cNvPr>
        <xdr:cNvSpPr/>
      </xdr:nvSpPr>
      <xdr:spPr bwMode="auto">
        <a:xfrm>
          <a:off x="5600700" y="71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126687</xdr:rowOff>
    </xdr:from>
    <xdr:ext cx="762000" cy="259045"/>
    <xdr:sp macro="" textlink="">
      <xdr:nvSpPr>
        <xdr:cNvPr id="127" name="人口1人当たり決算額の推移該当値テキスト445">
          <a:extLst>
            <a:ext uri="{FF2B5EF4-FFF2-40B4-BE49-F238E27FC236}">
              <a16:creationId xmlns="" xmlns:a16="http://schemas.microsoft.com/office/drawing/2014/main" id="{00000000-0008-0000-0500-00007F000000}"/>
            </a:ext>
          </a:extLst>
        </xdr:cNvPr>
        <xdr:cNvSpPr txBox="1"/>
      </xdr:nvSpPr>
      <xdr:spPr>
        <a:xfrm>
          <a:off x="5740400" y="70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158176</xdr:rowOff>
    </xdr:from>
    <xdr:to>
      <xdr:col>26</xdr:col>
      <xdr:colOff>101600</xdr:colOff>
      <xdr:row>37</xdr:row>
      <xdr:rowOff>88326</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4953000" y="7111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73103</xdr:rowOff>
    </xdr:from>
    <xdr:ext cx="7366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622800" y="719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136962</xdr:rowOff>
    </xdr:from>
    <xdr:to>
      <xdr:col>22</xdr:col>
      <xdr:colOff>165100</xdr:colOff>
      <xdr:row>37</xdr:row>
      <xdr:rowOff>67112</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254500" y="709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51889</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924300" y="717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72268</xdr:rowOff>
    </xdr:from>
    <xdr:to>
      <xdr:col>19</xdr:col>
      <xdr:colOff>38100</xdr:colOff>
      <xdr:row>37</xdr:row>
      <xdr:rowOff>2418</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3556000" y="702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158645</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225800" y="711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91882</xdr:rowOff>
    </xdr:from>
    <xdr:to>
      <xdr:col>15</xdr:col>
      <xdr:colOff>101600</xdr:colOff>
      <xdr:row>37</xdr:row>
      <xdr:rowOff>22032</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2857500" y="704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6809</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2527300" y="713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13,709
13,523
18.44
8,151,479
7,594,711
399,215
3,661,489
4,243,368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138982</xdr:rowOff>
    </xdr:from>
    <xdr:to>
      <xdr:col>24</xdr:col>
      <xdr:colOff>63500</xdr:colOff>
      <xdr:row>36</xdr:row>
      <xdr:rowOff>147299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311182"/>
          <a:ext cx="8382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120854</xdr:rowOff>
    </xdr:from>
    <xdr:to>
      <xdr:col>19</xdr:col>
      <xdr:colOff>177800</xdr:colOff>
      <xdr:row>36</xdr:row>
      <xdr:rowOff>147299</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2908300" y="6293054"/>
          <a:ext cx="889000" cy="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120854</xdr:rowOff>
    </xdr:from>
    <xdr:to>
      <xdr:col>15</xdr:col>
      <xdr:colOff>50800</xdr:colOff>
      <xdr:row>36</xdr:row>
      <xdr:rowOff>138200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293054"/>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138200</xdr:rowOff>
    </xdr:from>
    <xdr:to>
      <xdr:col>10</xdr:col>
      <xdr:colOff>114300</xdr:colOff>
      <xdr:row>37</xdr:row>
      <xdr:rowOff>24266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310400"/>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88182</xdr:rowOff>
    </xdr:from>
    <xdr:to>
      <xdr:col>24</xdr:col>
      <xdr:colOff>114300</xdr:colOff>
      <xdr:row>37</xdr:row>
      <xdr:rowOff>18332</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2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3109</xdr:rowOff>
    </xdr:from>
    <xdr:ext cx="534377"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1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96499</xdr:rowOff>
    </xdr:from>
    <xdr:to>
      <xdr:col>20</xdr:col>
      <xdr:colOff>38100</xdr:colOff>
      <xdr:row>37</xdr:row>
      <xdr:rowOff>26649</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2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17776</xdr:rowOff>
    </xdr:from>
    <xdr:ext cx="534377"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530111" y="63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70054</xdr:rowOff>
    </xdr:from>
    <xdr:to>
      <xdr:col>15</xdr:col>
      <xdr:colOff>101600</xdr:colOff>
      <xdr:row>37</xdr:row>
      <xdr:rowOff>204</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2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162781</xdr:rowOff>
    </xdr:from>
    <xdr:ext cx="534377"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41111" y="63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87400</xdr:rowOff>
    </xdr:from>
    <xdr:to>
      <xdr:col>10</xdr:col>
      <xdr:colOff>165100</xdr:colOff>
      <xdr:row>37</xdr:row>
      <xdr:rowOff>17550</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2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8677</xdr:rowOff>
    </xdr:from>
    <xdr:ext cx="534377"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52111" y="63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144916</xdr:rowOff>
    </xdr:from>
    <xdr:to>
      <xdr:col>6</xdr:col>
      <xdr:colOff>38100</xdr:colOff>
      <xdr:row>37</xdr:row>
      <xdr:rowOff>75066</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3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66193</xdr:rowOff>
    </xdr:from>
    <xdr:ext cx="534377"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63111" y="640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87021</xdr:rowOff>
    </xdr:from>
    <xdr:to>
      <xdr:col>24</xdr:col>
      <xdr:colOff>63500</xdr:colOff>
      <xdr:row>56</xdr:row>
      <xdr:rowOff>95379</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3797300" y="9688221"/>
          <a:ext cx="8382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67828</xdr:rowOff>
    </xdr:from>
    <xdr:to>
      <xdr:col>19</xdr:col>
      <xdr:colOff>177800</xdr:colOff>
      <xdr:row>56</xdr:row>
      <xdr:rowOff>87021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2908300" y="9669028"/>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67828</xdr:rowOff>
    </xdr:from>
    <xdr:to>
      <xdr:col>15</xdr:col>
      <xdr:colOff>50800</xdr:colOff>
      <xdr:row>56</xdr:row>
      <xdr:rowOff>137455</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019300" y="9669028"/>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130959</xdr:rowOff>
    </xdr:from>
    <xdr:to>
      <xdr:col>10</xdr:col>
      <xdr:colOff>114300</xdr:colOff>
      <xdr:row>56</xdr:row>
      <xdr:rowOff>137455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1130300" y="9732159"/>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44579</xdr:rowOff>
    </xdr:from>
    <xdr:to>
      <xdr:col>24</xdr:col>
      <xdr:colOff>114300</xdr:colOff>
      <xdr:row>56</xdr:row>
      <xdr:rowOff>146179</xdr:rowOff>
    </xdr:to>
    <xdr:sp macro="" textlink="">
      <xdr:nvSpPr>
        <xdr:cNvPr id="132" name="楕円 131">
          <a:extLst>
            <a:ext uri="{FF2B5EF4-FFF2-40B4-BE49-F238E27FC236}">
              <a16:creationId xmlns="" xmlns:a16="http://schemas.microsoft.com/office/drawing/2014/main" id="{00000000-0008-0000-0600-000084000000}"/>
            </a:ext>
          </a:extLst>
        </xdr:cNvPr>
        <xdr:cNvSpPr/>
      </xdr:nvSpPr>
      <xdr:spPr>
        <a:xfrm>
          <a:off x="4584700" y="96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23006</xdr:rowOff>
    </xdr:from>
    <xdr:ext cx="534377" cy="259045"/>
    <xdr:sp macro="" textlink="">
      <xdr:nvSpPr>
        <xdr:cNvPr id="133" name="物件費該当値テキスト">
          <a:extLst>
            <a:ext uri="{FF2B5EF4-FFF2-40B4-BE49-F238E27FC236}">
              <a16:creationId xmlns="" xmlns:a16="http://schemas.microsoft.com/office/drawing/2014/main" id="{00000000-0008-0000-0600-000085000000}"/>
            </a:ext>
          </a:extLst>
        </xdr:cNvPr>
        <xdr:cNvSpPr txBox="1"/>
      </xdr:nvSpPr>
      <xdr:spPr>
        <a:xfrm>
          <a:off x="4686300" y="96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36221</xdr:rowOff>
    </xdr:from>
    <xdr:to>
      <xdr:col>20</xdr:col>
      <xdr:colOff>38100</xdr:colOff>
      <xdr:row>56</xdr:row>
      <xdr:rowOff>137821</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3746500" y="96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128948</xdr:rowOff>
    </xdr:from>
    <xdr:ext cx="534377"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530111" y="97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17028</xdr:rowOff>
    </xdr:from>
    <xdr:to>
      <xdr:col>15</xdr:col>
      <xdr:colOff>101600</xdr:colOff>
      <xdr:row>56</xdr:row>
      <xdr:rowOff>118628</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2857500" y="96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109755</xdr:rowOff>
    </xdr:from>
    <xdr:ext cx="534377"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641111" y="97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86655</xdr:rowOff>
    </xdr:from>
    <xdr:to>
      <xdr:col>10</xdr:col>
      <xdr:colOff>165100</xdr:colOff>
      <xdr:row>57</xdr:row>
      <xdr:rowOff>16805</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1968500" y="96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7932</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752111" y="978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80159</xdr:rowOff>
    </xdr:from>
    <xdr:to>
      <xdr:col>6</xdr:col>
      <xdr:colOff>38100</xdr:colOff>
      <xdr:row>57</xdr:row>
      <xdr:rowOff>10309</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079500" y="96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1436</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863111" y="97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85933</xdr:rowOff>
    </xdr:from>
    <xdr:to>
      <xdr:col>24</xdr:col>
      <xdr:colOff>63500</xdr:colOff>
      <xdr:row>78</xdr:row>
      <xdr:rowOff>101478</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3797300" y="1345903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48991</xdr:rowOff>
    </xdr:from>
    <xdr:to>
      <xdr:col>19</xdr:col>
      <xdr:colOff>177800</xdr:colOff>
      <xdr:row>78</xdr:row>
      <xdr:rowOff>101478</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2908300" y="13422091"/>
          <a:ext cx="8890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48991</xdr:rowOff>
    </xdr:from>
    <xdr:to>
      <xdr:col>15</xdr:col>
      <xdr:colOff>50800</xdr:colOff>
      <xdr:row>78</xdr:row>
      <xdr:rowOff>82459</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019300" y="13422091"/>
          <a:ext cx="889000" cy="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78298</xdr:rowOff>
    </xdr:from>
    <xdr:to>
      <xdr:col>10</xdr:col>
      <xdr:colOff>114300</xdr:colOff>
      <xdr:row>78</xdr:row>
      <xdr:rowOff>82459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1130300" y="1345139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35133</xdr:rowOff>
    </xdr:from>
    <xdr:to>
      <xdr:col>24</xdr:col>
      <xdr:colOff>114300</xdr:colOff>
      <xdr:row>78</xdr:row>
      <xdr:rowOff>136733</xdr:rowOff>
    </xdr:to>
    <xdr:sp macro="" textlink="">
      <xdr:nvSpPr>
        <xdr:cNvPr id="187" name="楕円 186">
          <a:extLst>
            <a:ext uri="{FF2B5EF4-FFF2-40B4-BE49-F238E27FC236}">
              <a16:creationId xmlns="" xmlns:a16="http://schemas.microsoft.com/office/drawing/2014/main" id="{00000000-0008-0000-0600-0000BB000000}"/>
            </a:ext>
          </a:extLst>
        </xdr:cNvPr>
        <xdr:cNvSpPr/>
      </xdr:nvSpPr>
      <xdr:spPr>
        <a:xfrm>
          <a:off x="45847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121510</xdr:rowOff>
    </xdr:from>
    <xdr:ext cx="469744" cy="259045"/>
    <xdr:sp macro="" textlink="">
      <xdr:nvSpPr>
        <xdr:cNvPr id="188" name="維持補修費該当値テキスト">
          <a:extLst>
            <a:ext uri="{FF2B5EF4-FFF2-40B4-BE49-F238E27FC236}">
              <a16:creationId xmlns="" xmlns:a16="http://schemas.microsoft.com/office/drawing/2014/main" id="{00000000-0008-0000-0600-0000BC000000}"/>
            </a:ext>
          </a:extLst>
        </xdr:cNvPr>
        <xdr:cNvSpPr txBox="1"/>
      </xdr:nvSpPr>
      <xdr:spPr>
        <a:xfrm>
          <a:off x="4686300" y="133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50678</xdr:rowOff>
    </xdr:from>
    <xdr:to>
      <xdr:col>20</xdr:col>
      <xdr:colOff>38100</xdr:colOff>
      <xdr:row>78</xdr:row>
      <xdr:rowOff>152278</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37465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143405</xdr:rowOff>
    </xdr:from>
    <xdr:ext cx="378565"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8017" y="13516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169641</xdr:rowOff>
    </xdr:from>
    <xdr:to>
      <xdr:col>15</xdr:col>
      <xdr:colOff>101600</xdr:colOff>
      <xdr:row>78</xdr:row>
      <xdr:rowOff>99791</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2857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90918</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673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31659</xdr:rowOff>
    </xdr:from>
    <xdr:to>
      <xdr:col>10</xdr:col>
      <xdr:colOff>165100</xdr:colOff>
      <xdr:row>78</xdr:row>
      <xdr:rowOff>133259</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1968500" y="13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124386</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784428" y="1349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27498</xdr:rowOff>
    </xdr:from>
    <xdr:to>
      <xdr:col>6</xdr:col>
      <xdr:colOff>38100</xdr:colOff>
      <xdr:row>78</xdr:row>
      <xdr:rowOff>129098</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079500" y="134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120225</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895428" y="1349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439</xdr:rowOff>
    </xdr:from>
    <xdr:to>
      <xdr:col>24</xdr:col>
      <xdr:colOff>63500</xdr:colOff>
      <xdr:row>94</xdr:row>
      <xdr:rowOff>92870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3797300" y="16116739"/>
          <a:ext cx="8382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3749</xdr:rowOff>
    </xdr:from>
    <xdr:to>
      <xdr:col>19</xdr:col>
      <xdr:colOff>177800</xdr:colOff>
      <xdr:row>94</xdr:row>
      <xdr:rowOff>92870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2908300" y="16120049"/>
          <a:ext cx="8890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3749</xdr:rowOff>
    </xdr:from>
    <xdr:to>
      <xdr:col>15</xdr:col>
      <xdr:colOff>50800</xdr:colOff>
      <xdr:row>95</xdr:row>
      <xdr:rowOff>51755</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2019300" y="16120049"/>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51755</xdr:rowOff>
    </xdr:from>
    <xdr:to>
      <xdr:col>10</xdr:col>
      <xdr:colOff>114300</xdr:colOff>
      <xdr:row>95</xdr:row>
      <xdr:rowOff>83541</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1130300" y="16339505"/>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121089</xdr:rowOff>
    </xdr:from>
    <xdr:to>
      <xdr:col>24</xdr:col>
      <xdr:colOff>114300</xdr:colOff>
      <xdr:row>94</xdr:row>
      <xdr:rowOff>51239</xdr:rowOff>
    </xdr:to>
    <xdr:sp macro="" textlink="">
      <xdr:nvSpPr>
        <xdr:cNvPr id="247" name="楕円 246">
          <a:extLst>
            <a:ext uri="{FF2B5EF4-FFF2-40B4-BE49-F238E27FC236}">
              <a16:creationId xmlns="" xmlns:a16="http://schemas.microsoft.com/office/drawing/2014/main" id="{00000000-0008-0000-0600-0000F7000000}"/>
            </a:ext>
          </a:extLst>
        </xdr:cNvPr>
        <xdr:cNvSpPr/>
      </xdr:nvSpPr>
      <xdr:spPr>
        <a:xfrm>
          <a:off x="4584700" y="16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143966</xdr:rowOff>
    </xdr:from>
    <xdr:ext cx="599010" cy="259045"/>
    <xdr:sp macro="" textlink="">
      <xdr:nvSpPr>
        <xdr:cNvPr id="248" name="扶助費該当値テキスト">
          <a:extLst>
            <a:ext uri="{FF2B5EF4-FFF2-40B4-BE49-F238E27FC236}">
              <a16:creationId xmlns="" xmlns:a16="http://schemas.microsoft.com/office/drawing/2014/main" id="{00000000-0008-0000-0600-0000F8000000}"/>
            </a:ext>
          </a:extLst>
        </xdr:cNvPr>
        <xdr:cNvSpPr txBox="1"/>
      </xdr:nvSpPr>
      <xdr:spPr>
        <a:xfrm>
          <a:off x="4686300" y="159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42070</xdr:rowOff>
    </xdr:from>
    <xdr:to>
      <xdr:col>20</xdr:col>
      <xdr:colOff>38100</xdr:colOff>
      <xdr:row>94</xdr:row>
      <xdr:rowOff>143670</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3746500" y="161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160197</xdr:rowOff>
    </xdr:from>
    <xdr:ext cx="59901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497795" y="1593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124399</xdr:rowOff>
    </xdr:from>
    <xdr:to>
      <xdr:col>15</xdr:col>
      <xdr:colOff>101600</xdr:colOff>
      <xdr:row>94</xdr:row>
      <xdr:rowOff>54549</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2857500" y="160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71076</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608795" y="158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955</xdr:rowOff>
    </xdr:from>
    <xdr:to>
      <xdr:col>10</xdr:col>
      <xdr:colOff>165100</xdr:colOff>
      <xdr:row>95</xdr:row>
      <xdr:rowOff>102555</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1968500" y="162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119082</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752111" y="160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32741</xdr:rowOff>
    </xdr:from>
    <xdr:to>
      <xdr:col>6</xdr:col>
      <xdr:colOff>38100</xdr:colOff>
      <xdr:row>95</xdr:row>
      <xdr:rowOff>134341</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079500" y="163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150868</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863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139476</xdr:rowOff>
    </xdr:from>
    <xdr:to>
      <xdr:col>55</xdr:col>
      <xdr:colOff>0</xdr:colOff>
      <xdr:row>36</xdr:row>
      <xdr:rowOff>155281</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9639300" y="6311676"/>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155281</xdr:rowOff>
    </xdr:from>
    <xdr:to>
      <xdr:col>50</xdr:col>
      <xdr:colOff>114300</xdr:colOff>
      <xdr:row>37</xdr:row>
      <xdr:rowOff>20650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8750300" y="6327481"/>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65030</xdr:rowOff>
    </xdr:from>
    <xdr:to>
      <xdr:col>45</xdr:col>
      <xdr:colOff>177800</xdr:colOff>
      <xdr:row>37</xdr:row>
      <xdr:rowOff>20650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7861300" y="5894330"/>
          <a:ext cx="889000" cy="4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65030</xdr:rowOff>
    </xdr:from>
    <xdr:to>
      <xdr:col>41</xdr:col>
      <xdr:colOff>50800</xdr:colOff>
      <xdr:row>37</xdr:row>
      <xdr:rowOff>57898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6972300" y="5894330"/>
          <a:ext cx="889000" cy="50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88676</xdr:rowOff>
    </xdr:from>
    <xdr:to>
      <xdr:col>55</xdr:col>
      <xdr:colOff>50800</xdr:colOff>
      <xdr:row>37</xdr:row>
      <xdr:rowOff>18826</xdr:rowOff>
    </xdr:to>
    <xdr:sp macro="" textlink="">
      <xdr:nvSpPr>
        <xdr:cNvPr id="302" name="楕円 301">
          <a:extLst>
            <a:ext uri="{FF2B5EF4-FFF2-40B4-BE49-F238E27FC236}">
              <a16:creationId xmlns="" xmlns:a16="http://schemas.microsoft.com/office/drawing/2014/main" id="{00000000-0008-0000-0600-00002E010000}"/>
            </a:ext>
          </a:extLst>
        </xdr:cNvPr>
        <xdr:cNvSpPr/>
      </xdr:nvSpPr>
      <xdr:spPr>
        <a:xfrm>
          <a:off x="10426700" y="62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67103</xdr:rowOff>
    </xdr:from>
    <xdr:ext cx="534377" cy="259045"/>
    <xdr:sp macro="" textlink="">
      <xdr:nvSpPr>
        <xdr:cNvPr id="303" name="補助費等該当値テキスト">
          <a:extLst>
            <a:ext uri="{FF2B5EF4-FFF2-40B4-BE49-F238E27FC236}">
              <a16:creationId xmlns="" xmlns:a16="http://schemas.microsoft.com/office/drawing/2014/main" id="{00000000-0008-0000-0600-00002F010000}"/>
            </a:ext>
          </a:extLst>
        </xdr:cNvPr>
        <xdr:cNvSpPr txBox="1"/>
      </xdr:nvSpPr>
      <xdr:spPr>
        <a:xfrm>
          <a:off x="10528300" y="62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104481</xdr:rowOff>
    </xdr:from>
    <xdr:to>
      <xdr:col>50</xdr:col>
      <xdr:colOff>165100</xdr:colOff>
      <xdr:row>37</xdr:row>
      <xdr:rowOff>34631</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9588500" y="6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25758</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372111" y="6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141300</xdr:rowOff>
    </xdr:from>
    <xdr:to>
      <xdr:col>46</xdr:col>
      <xdr:colOff>38100</xdr:colOff>
      <xdr:row>37</xdr:row>
      <xdr:rowOff>71450</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8699500" y="63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62577</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483111" y="64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14230</xdr:rowOff>
    </xdr:from>
    <xdr:to>
      <xdr:col>41</xdr:col>
      <xdr:colOff>101600</xdr:colOff>
      <xdr:row>34</xdr:row>
      <xdr:rowOff>115830</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7810500" y="58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106957</xdr:rowOff>
    </xdr:from>
    <xdr:ext cx="59901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561795" y="59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7098</xdr:rowOff>
    </xdr:from>
    <xdr:to>
      <xdr:col>36</xdr:col>
      <xdr:colOff>165100</xdr:colOff>
      <xdr:row>37</xdr:row>
      <xdr:rowOff>108698</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6921500" y="6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99825</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05111" y="64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20107</xdr:rowOff>
    </xdr:from>
    <xdr:to>
      <xdr:col>55</xdr:col>
      <xdr:colOff>0</xdr:colOff>
      <xdr:row>58</xdr:row>
      <xdr:rowOff>118124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964207"/>
          <a:ext cx="838200" cy="9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118124</xdr:rowOff>
    </xdr:from>
    <xdr:to>
      <xdr:col>50</xdr:col>
      <xdr:colOff>114300</xdr:colOff>
      <xdr:row>59</xdr:row>
      <xdr:rowOff>35165</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8750300" y="10062224"/>
          <a:ext cx="889000" cy="8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69667</xdr:rowOff>
    </xdr:from>
    <xdr:to>
      <xdr:col>45</xdr:col>
      <xdr:colOff>177800</xdr:colOff>
      <xdr:row>59</xdr:row>
      <xdr:rowOff>35165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10013767"/>
          <a:ext cx="889000" cy="1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69667</xdr:rowOff>
    </xdr:from>
    <xdr:to>
      <xdr:col>41</xdr:col>
      <xdr:colOff>50800</xdr:colOff>
      <xdr:row>59</xdr:row>
      <xdr:rowOff>2549</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6972300" y="10013767"/>
          <a:ext cx="889000" cy="1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140757</xdr:rowOff>
    </xdr:from>
    <xdr:to>
      <xdr:col>55</xdr:col>
      <xdr:colOff>50800</xdr:colOff>
      <xdr:row>58</xdr:row>
      <xdr:rowOff>70907</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9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119184</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89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67324</xdr:rowOff>
    </xdr:from>
    <xdr:to>
      <xdr:col>50</xdr:col>
      <xdr:colOff>165100</xdr:colOff>
      <xdr:row>58</xdr:row>
      <xdr:rowOff>168924</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10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160051</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72111" y="101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155815</xdr:rowOff>
    </xdr:from>
    <xdr:to>
      <xdr:col>46</xdr:col>
      <xdr:colOff>38100</xdr:colOff>
      <xdr:row>59</xdr:row>
      <xdr:rowOff>85965</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100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77092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101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18867</xdr:rowOff>
    </xdr:from>
    <xdr:to>
      <xdr:col>41</xdr:col>
      <xdr:colOff>101600</xdr:colOff>
      <xdr:row>58</xdr:row>
      <xdr:rowOff>120467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9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111594</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10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123199</xdr:rowOff>
    </xdr:from>
    <xdr:to>
      <xdr:col>36</xdr:col>
      <xdr:colOff>165100</xdr:colOff>
      <xdr:row>59</xdr:row>
      <xdr:rowOff>53349</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10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44476</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10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94960</xdr:rowOff>
    </xdr:from>
    <xdr:to>
      <xdr:col>55</xdr:col>
      <xdr:colOff>0</xdr:colOff>
      <xdr:row>79</xdr:row>
      <xdr:rowOff>97464</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9639300" y="13639510"/>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86556</xdr:rowOff>
    </xdr:from>
    <xdr:to>
      <xdr:col>50</xdr:col>
      <xdr:colOff>114300</xdr:colOff>
      <xdr:row>79</xdr:row>
      <xdr:rowOff>97464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8750300" y="13631106"/>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86556</xdr:rowOff>
    </xdr:from>
    <xdr:to>
      <xdr:col>45</xdr:col>
      <xdr:colOff>177800</xdr:colOff>
      <xdr:row>79</xdr:row>
      <xdr:rowOff>97997</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7861300" y="13631106"/>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139743</xdr:rowOff>
    </xdr:from>
    <xdr:to>
      <xdr:col>41</xdr:col>
      <xdr:colOff>50800</xdr:colOff>
      <xdr:row>79</xdr:row>
      <xdr:rowOff>97997</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6972300" y="13512843"/>
          <a:ext cx="889000" cy="1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44160</xdr:rowOff>
    </xdr:from>
    <xdr:to>
      <xdr:col>55</xdr:col>
      <xdr:colOff>50800</xdr:colOff>
      <xdr:row>79</xdr:row>
      <xdr:rowOff>145760</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130537</xdr:rowOff>
    </xdr:from>
    <xdr:ext cx="378565"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50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46664</xdr:rowOff>
    </xdr:from>
    <xdr:to>
      <xdr:col>50</xdr:col>
      <xdr:colOff>165100</xdr:colOff>
      <xdr:row>79</xdr:row>
      <xdr:rowOff>148264</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139391</xdr:rowOff>
    </xdr:from>
    <xdr:ext cx="378565"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50017" y="1368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35756</xdr:rowOff>
    </xdr:from>
    <xdr:to>
      <xdr:col>46</xdr:col>
      <xdr:colOff>38100</xdr:colOff>
      <xdr:row>79</xdr:row>
      <xdr:rowOff>137356</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5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128483</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67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47197</xdr:rowOff>
    </xdr:from>
    <xdr:to>
      <xdr:col>41</xdr:col>
      <xdr:colOff>101600</xdr:colOff>
      <xdr:row>79</xdr:row>
      <xdr:rowOff>148797</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139924</xdr:rowOff>
    </xdr:from>
    <xdr:ext cx="313932"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70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4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10220</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05111" y="135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28290</xdr:rowOff>
    </xdr:from>
    <xdr:to>
      <xdr:col>55</xdr:col>
      <xdr:colOff>0</xdr:colOff>
      <xdr:row>98</xdr:row>
      <xdr:rowOff>41196</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9639300" y="16658940"/>
          <a:ext cx="838200" cy="18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41196</xdr:rowOff>
    </xdr:from>
    <xdr:to>
      <xdr:col>50</xdr:col>
      <xdr:colOff>114300</xdr:colOff>
      <xdr:row>98</xdr:row>
      <xdr:rowOff>93821</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8750300" y="16843296"/>
          <a:ext cx="889000" cy="5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68143</xdr:rowOff>
    </xdr:from>
    <xdr:to>
      <xdr:col>45</xdr:col>
      <xdr:colOff>177800</xdr:colOff>
      <xdr:row>98</xdr:row>
      <xdr:rowOff>93821</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7861300" y="16698793"/>
          <a:ext cx="889000" cy="19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68143</xdr:rowOff>
    </xdr:from>
    <xdr:to>
      <xdr:col>41</xdr:col>
      <xdr:colOff>50800</xdr:colOff>
      <xdr:row>98</xdr:row>
      <xdr:rowOff>96380</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6972300" y="16698793"/>
          <a:ext cx="889000" cy="1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148940</xdr:rowOff>
    </xdr:from>
    <xdr:to>
      <xdr:col>55</xdr:col>
      <xdr:colOff>50800</xdr:colOff>
      <xdr:row>97</xdr:row>
      <xdr:rowOff>79090</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6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127367</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5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161846</xdr:rowOff>
    </xdr:from>
    <xdr:to>
      <xdr:col>50</xdr:col>
      <xdr:colOff>165100</xdr:colOff>
      <xdr:row>98</xdr:row>
      <xdr:rowOff>91996</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7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83123</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72111" y="1688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43021</xdr:rowOff>
    </xdr:from>
    <xdr:to>
      <xdr:col>46</xdr:col>
      <xdr:colOff>38100</xdr:colOff>
      <xdr:row>98</xdr:row>
      <xdr:rowOff>144621</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8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135748</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9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17343</xdr:rowOff>
    </xdr:from>
    <xdr:to>
      <xdr:col>41</xdr:col>
      <xdr:colOff>101600</xdr:colOff>
      <xdr:row>97</xdr:row>
      <xdr:rowOff>118943</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6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110070</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7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45580</xdr:rowOff>
    </xdr:from>
    <xdr:to>
      <xdr:col>36</xdr:col>
      <xdr:colOff>165100</xdr:colOff>
      <xdr:row>98</xdr:row>
      <xdr:rowOff>147180</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138307</xdr:rowOff>
    </xdr:from>
    <xdr:ext cx="469744"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37428" y="169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95489</xdr:rowOff>
    </xdr:from>
    <xdr:to>
      <xdr:col>76</xdr:col>
      <xdr:colOff>114300</xdr:colOff>
      <xdr:row>38</xdr:row>
      <xdr:rowOff>139700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3703300" y="6610589"/>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95489</xdr:rowOff>
    </xdr:from>
    <xdr:to>
      <xdr:col>71</xdr:col>
      <xdr:colOff>177800</xdr:colOff>
      <xdr:row>38</xdr:row>
      <xdr:rowOff>139700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2814300" y="6610589"/>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44689</xdr:rowOff>
    </xdr:from>
    <xdr:to>
      <xdr:col>72</xdr:col>
      <xdr:colOff>38100</xdr:colOff>
      <xdr:row>38</xdr:row>
      <xdr:rowOff>146289</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36525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137416</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468428" y="665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5215</xdr:rowOff>
    </xdr:from>
    <xdr:to>
      <xdr:col>85</xdr:col>
      <xdr:colOff>127000</xdr:colOff>
      <xdr:row>77</xdr:row>
      <xdr:rowOff>10049</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5481300" y="13206865"/>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6975</xdr:rowOff>
    </xdr:from>
    <xdr:to>
      <xdr:col>81</xdr:col>
      <xdr:colOff>50800</xdr:colOff>
      <xdr:row>77</xdr:row>
      <xdr:rowOff>10049</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4592300" y="13208625"/>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408</xdr:rowOff>
    </xdr:from>
    <xdr:to>
      <xdr:col>76</xdr:col>
      <xdr:colOff>114300</xdr:colOff>
      <xdr:row>77</xdr:row>
      <xdr:rowOff>6975</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3703300" y="13202058"/>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xdr:rowOff>
    </xdr:from>
    <xdr:to>
      <xdr:col>71</xdr:col>
      <xdr:colOff>177800</xdr:colOff>
      <xdr:row>77</xdr:row>
      <xdr:rowOff>7517</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2814300" y="13202058"/>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125865</xdr:rowOff>
    </xdr:from>
    <xdr:to>
      <xdr:col>85</xdr:col>
      <xdr:colOff>177800</xdr:colOff>
      <xdr:row>77</xdr:row>
      <xdr:rowOff>56015</xdr:rowOff>
    </xdr:to>
    <xdr:sp macro="" textlink="">
      <xdr:nvSpPr>
        <xdr:cNvPr id="632" name="楕円 631">
          <a:extLst>
            <a:ext uri="{FF2B5EF4-FFF2-40B4-BE49-F238E27FC236}">
              <a16:creationId xmlns="" xmlns:a16="http://schemas.microsoft.com/office/drawing/2014/main" id="{00000000-0008-0000-0600-000078020000}"/>
            </a:ext>
          </a:extLst>
        </xdr:cNvPr>
        <xdr:cNvSpPr/>
      </xdr:nvSpPr>
      <xdr:spPr>
        <a:xfrm>
          <a:off x="16268700" y="131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104292</xdr:rowOff>
    </xdr:from>
    <xdr:ext cx="534377" cy="259045"/>
    <xdr:sp macro="" textlink="">
      <xdr:nvSpPr>
        <xdr:cNvPr id="633" name="公債費該当値テキスト">
          <a:extLst>
            <a:ext uri="{FF2B5EF4-FFF2-40B4-BE49-F238E27FC236}">
              <a16:creationId xmlns="" xmlns:a16="http://schemas.microsoft.com/office/drawing/2014/main" id="{00000000-0008-0000-0600-000079020000}"/>
            </a:ext>
          </a:extLst>
        </xdr:cNvPr>
        <xdr:cNvSpPr txBox="1"/>
      </xdr:nvSpPr>
      <xdr:spPr>
        <a:xfrm>
          <a:off x="16370300" y="131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130699</xdr:rowOff>
    </xdr:from>
    <xdr:to>
      <xdr:col>81</xdr:col>
      <xdr:colOff>101600</xdr:colOff>
      <xdr:row>77</xdr:row>
      <xdr:rowOff>60849</xdr:rowOff>
    </xdr:to>
    <xdr:sp macro="" textlink="">
      <xdr:nvSpPr>
        <xdr:cNvPr id="634" name="楕円 633">
          <a:extLst>
            <a:ext uri="{FF2B5EF4-FFF2-40B4-BE49-F238E27FC236}">
              <a16:creationId xmlns="" xmlns:a16="http://schemas.microsoft.com/office/drawing/2014/main" id="{00000000-0008-0000-0600-00007A020000}"/>
            </a:ext>
          </a:extLst>
        </xdr:cNvPr>
        <xdr:cNvSpPr/>
      </xdr:nvSpPr>
      <xdr:spPr>
        <a:xfrm>
          <a:off x="15430500" y="131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51976</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14111" y="132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127625</xdr:rowOff>
    </xdr:from>
    <xdr:to>
      <xdr:col>76</xdr:col>
      <xdr:colOff>165100</xdr:colOff>
      <xdr:row>77</xdr:row>
      <xdr:rowOff>57775</xdr:rowOff>
    </xdr:to>
    <xdr:sp macro="" textlink="">
      <xdr:nvSpPr>
        <xdr:cNvPr id="636" name="楕円 635">
          <a:extLst>
            <a:ext uri="{FF2B5EF4-FFF2-40B4-BE49-F238E27FC236}">
              <a16:creationId xmlns="" xmlns:a16="http://schemas.microsoft.com/office/drawing/2014/main" id="{00000000-0008-0000-0600-00007C020000}"/>
            </a:ext>
          </a:extLst>
        </xdr:cNvPr>
        <xdr:cNvSpPr/>
      </xdr:nvSpPr>
      <xdr:spPr>
        <a:xfrm>
          <a:off x="145415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48902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325111" y="132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121058</xdr:rowOff>
    </xdr:from>
    <xdr:to>
      <xdr:col>72</xdr:col>
      <xdr:colOff>38100</xdr:colOff>
      <xdr:row>77</xdr:row>
      <xdr:rowOff>51208</xdr:rowOff>
    </xdr:to>
    <xdr:sp macro="" textlink="">
      <xdr:nvSpPr>
        <xdr:cNvPr id="638" name="楕円 637">
          <a:extLst>
            <a:ext uri="{FF2B5EF4-FFF2-40B4-BE49-F238E27FC236}">
              <a16:creationId xmlns="" xmlns:a16="http://schemas.microsoft.com/office/drawing/2014/main" id="{00000000-0008-0000-0600-00007E020000}"/>
            </a:ext>
          </a:extLst>
        </xdr:cNvPr>
        <xdr:cNvSpPr/>
      </xdr:nvSpPr>
      <xdr:spPr>
        <a:xfrm>
          <a:off x="13652500" y="131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42335</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32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128167</xdr:rowOff>
    </xdr:from>
    <xdr:to>
      <xdr:col>67</xdr:col>
      <xdr:colOff>101600</xdr:colOff>
      <xdr:row>77</xdr:row>
      <xdr:rowOff>58317</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2763500" y="1315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49444</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32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45543</xdr:rowOff>
    </xdr:from>
    <xdr:to>
      <xdr:col>85</xdr:col>
      <xdr:colOff>127000</xdr:colOff>
      <xdr:row>98</xdr:row>
      <xdr:rowOff>64263</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5481300" y="16847643"/>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50585</xdr:rowOff>
    </xdr:from>
    <xdr:to>
      <xdr:col>81</xdr:col>
      <xdr:colOff>50800</xdr:colOff>
      <xdr:row>98</xdr:row>
      <xdr:rowOff>64263</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4592300" y="1685268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50585</xdr:rowOff>
    </xdr:from>
    <xdr:to>
      <xdr:col>76</xdr:col>
      <xdr:colOff>114300</xdr:colOff>
      <xdr:row>98</xdr:row>
      <xdr:rowOff>152448</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3703300" y="16852685"/>
          <a:ext cx="889000" cy="10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152448</xdr:rowOff>
    </xdr:from>
    <xdr:to>
      <xdr:col>71</xdr:col>
      <xdr:colOff>177800</xdr:colOff>
      <xdr:row>98</xdr:row>
      <xdr:rowOff>162807</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2814300" y="16954548"/>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166193</xdr:rowOff>
    </xdr:from>
    <xdr:to>
      <xdr:col>85</xdr:col>
      <xdr:colOff>177800</xdr:colOff>
      <xdr:row>98</xdr:row>
      <xdr:rowOff>96343</xdr:rowOff>
    </xdr:to>
    <xdr:sp macro="" textlink="">
      <xdr:nvSpPr>
        <xdr:cNvPr id="689" name="楕円 688">
          <a:extLst>
            <a:ext uri="{FF2B5EF4-FFF2-40B4-BE49-F238E27FC236}">
              <a16:creationId xmlns="" xmlns:a16="http://schemas.microsoft.com/office/drawing/2014/main" id="{00000000-0008-0000-0600-0000B1020000}"/>
            </a:ext>
          </a:extLst>
        </xdr:cNvPr>
        <xdr:cNvSpPr/>
      </xdr:nvSpPr>
      <xdr:spPr>
        <a:xfrm>
          <a:off x="16268700" y="16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17620</xdr:rowOff>
    </xdr:from>
    <xdr:ext cx="534377" cy="259045"/>
    <xdr:sp macro="" textlink="">
      <xdr:nvSpPr>
        <xdr:cNvPr id="690" name="積立金該当値テキスト">
          <a:extLst>
            <a:ext uri="{FF2B5EF4-FFF2-40B4-BE49-F238E27FC236}">
              <a16:creationId xmlns="" xmlns:a16="http://schemas.microsoft.com/office/drawing/2014/main" id="{00000000-0008-0000-0600-0000B2020000}"/>
            </a:ext>
          </a:extLst>
        </xdr:cNvPr>
        <xdr:cNvSpPr txBox="1"/>
      </xdr:nvSpPr>
      <xdr:spPr>
        <a:xfrm>
          <a:off x="16370300" y="166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13463</xdr:rowOff>
    </xdr:from>
    <xdr:to>
      <xdr:col>81</xdr:col>
      <xdr:colOff>101600</xdr:colOff>
      <xdr:row>98</xdr:row>
      <xdr:rowOff>115063</xdr:rowOff>
    </xdr:to>
    <xdr:sp macro="" textlink="">
      <xdr:nvSpPr>
        <xdr:cNvPr id="691" name="楕円 690">
          <a:extLst>
            <a:ext uri="{FF2B5EF4-FFF2-40B4-BE49-F238E27FC236}">
              <a16:creationId xmlns="" xmlns:a16="http://schemas.microsoft.com/office/drawing/2014/main" id="{00000000-0008-0000-0600-0000B3020000}"/>
            </a:ext>
          </a:extLst>
        </xdr:cNvPr>
        <xdr:cNvSpPr/>
      </xdr:nvSpPr>
      <xdr:spPr>
        <a:xfrm>
          <a:off x="15430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106190</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171235</xdr:rowOff>
    </xdr:from>
    <xdr:to>
      <xdr:col>76</xdr:col>
      <xdr:colOff>165100</xdr:colOff>
      <xdr:row>98</xdr:row>
      <xdr:rowOff>101385</xdr:rowOff>
    </xdr:to>
    <xdr:sp macro="" textlink="">
      <xdr:nvSpPr>
        <xdr:cNvPr id="693" name="楕円 692">
          <a:extLst>
            <a:ext uri="{FF2B5EF4-FFF2-40B4-BE49-F238E27FC236}">
              <a16:creationId xmlns="" xmlns:a16="http://schemas.microsoft.com/office/drawing/2014/main" id="{00000000-0008-0000-0600-0000B5020000}"/>
            </a:ext>
          </a:extLst>
        </xdr:cNvPr>
        <xdr:cNvSpPr/>
      </xdr:nvSpPr>
      <xdr:spPr>
        <a:xfrm>
          <a:off x="14541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92512</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101648</xdr:rowOff>
    </xdr:from>
    <xdr:to>
      <xdr:col>72</xdr:col>
      <xdr:colOff>38100</xdr:colOff>
      <xdr:row>99</xdr:row>
      <xdr:rowOff>31798</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3652500" y="169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22925</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436111" y="169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112007</xdr:rowOff>
    </xdr:from>
    <xdr:to>
      <xdr:col>67</xdr:col>
      <xdr:colOff>101600</xdr:colOff>
      <xdr:row>99</xdr:row>
      <xdr:rowOff>42157</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2763500" y="1691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33284</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547111" y="1700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157988</xdr:rowOff>
    </xdr:from>
    <xdr:to>
      <xdr:col>116</xdr:col>
      <xdr:colOff>63500</xdr:colOff>
      <xdr:row>38</xdr:row>
      <xdr:rowOff>69748</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1323300" y="6501638"/>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25857</xdr:rowOff>
    </xdr:from>
    <xdr:to>
      <xdr:col>111</xdr:col>
      <xdr:colOff>177800</xdr:colOff>
      <xdr:row>37</xdr:row>
      <xdr:rowOff>157988</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0434300" y="6369507"/>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156342</xdr:rowOff>
    </xdr:from>
    <xdr:to>
      <xdr:col>107</xdr:col>
      <xdr:colOff>50800</xdr:colOff>
      <xdr:row>37</xdr:row>
      <xdr:rowOff>25857</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9545300" y="6328542"/>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138877</xdr:rowOff>
    </xdr:from>
    <xdr:to>
      <xdr:col>102</xdr:col>
      <xdr:colOff>114300</xdr:colOff>
      <xdr:row>36</xdr:row>
      <xdr:rowOff>156342</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656300" y="6311077"/>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18948</xdr:rowOff>
    </xdr:from>
    <xdr:to>
      <xdr:col>116</xdr:col>
      <xdr:colOff>114300</xdr:colOff>
      <xdr:row>38</xdr:row>
      <xdr:rowOff>120548</xdr:rowOff>
    </xdr:to>
    <xdr:sp macro="" textlink="">
      <xdr:nvSpPr>
        <xdr:cNvPr id="744" name="楕円 743">
          <a:extLst>
            <a:ext uri="{FF2B5EF4-FFF2-40B4-BE49-F238E27FC236}">
              <a16:creationId xmlns="" xmlns:a16="http://schemas.microsoft.com/office/drawing/2014/main" id="{00000000-0008-0000-0600-0000E8020000}"/>
            </a:ext>
          </a:extLst>
        </xdr:cNvPr>
        <xdr:cNvSpPr/>
      </xdr:nvSpPr>
      <xdr:spPr>
        <a:xfrm>
          <a:off x="221107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105325</xdr:rowOff>
    </xdr:from>
    <xdr:ext cx="378565" cy="259045"/>
    <xdr:sp macro="" textlink="">
      <xdr:nvSpPr>
        <xdr:cNvPr id="745" name="投資及び出資金該当値テキスト">
          <a:extLst>
            <a:ext uri="{FF2B5EF4-FFF2-40B4-BE49-F238E27FC236}">
              <a16:creationId xmlns="" xmlns:a16="http://schemas.microsoft.com/office/drawing/2014/main" id="{00000000-0008-0000-0600-0000E9020000}"/>
            </a:ext>
          </a:extLst>
        </xdr:cNvPr>
        <xdr:cNvSpPr txBox="1"/>
      </xdr:nvSpPr>
      <xdr:spPr>
        <a:xfrm>
          <a:off x="22212300" y="64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107188</xdr:rowOff>
    </xdr:from>
    <xdr:to>
      <xdr:col>112</xdr:col>
      <xdr:colOff>38100</xdr:colOff>
      <xdr:row>38</xdr:row>
      <xdr:rowOff>37338</xdr:rowOff>
    </xdr:to>
    <xdr:sp macro="" textlink="">
      <xdr:nvSpPr>
        <xdr:cNvPr id="746" name="楕円 745">
          <a:extLst>
            <a:ext uri="{FF2B5EF4-FFF2-40B4-BE49-F238E27FC236}">
              <a16:creationId xmlns="" xmlns:a16="http://schemas.microsoft.com/office/drawing/2014/main" id="{00000000-0008-0000-0600-0000EA020000}"/>
            </a:ext>
          </a:extLst>
        </xdr:cNvPr>
        <xdr:cNvSpPr/>
      </xdr:nvSpPr>
      <xdr:spPr>
        <a:xfrm>
          <a:off x="21272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28465</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088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146507</xdr:rowOff>
    </xdr:from>
    <xdr:to>
      <xdr:col>107</xdr:col>
      <xdr:colOff>101600</xdr:colOff>
      <xdr:row>37</xdr:row>
      <xdr:rowOff>76657</xdr:rowOff>
    </xdr:to>
    <xdr:sp macro="" textlink="">
      <xdr:nvSpPr>
        <xdr:cNvPr id="748" name="楕円 747">
          <a:extLst>
            <a:ext uri="{FF2B5EF4-FFF2-40B4-BE49-F238E27FC236}">
              <a16:creationId xmlns="" xmlns:a16="http://schemas.microsoft.com/office/drawing/2014/main" id="{00000000-0008-0000-0600-0000EC020000}"/>
            </a:ext>
          </a:extLst>
        </xdr:cNvPr>
        <xdr:cNvSpPr/>
      </xdr:nvSpPr>
      <xdr:spPr>
        <a:xfrm>
          <a:off x="20383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93184</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105542</xdr:rowOff>
    </xdr:from>
    <xdr:to>
      <xdr:col>102</xdr:col>
      <xdr:colOff>165100</xdr:colOff>
      <xdr:row>37</xdr:row>
      <xdr:rowOff>35692</xdr:rowOff>
    </xdr:to>
    <xdr:sp macro="" textlink="">
      <xdr:nvSpPr>
        <xdr:cNvPr id="750" name="楕円 749">
          <a:extLst>
            <a:ext uri="{FF2B5EF4-FFF2-40B4-BE49-F238E27FC236}">
              <a16:creationId xmlns="" xmlns:a16="http://schemas.microsoft.com/office/drawing/2014/main" id="{00000000-0008-0000-0600-0000EE020000}"/>
            </a:ext>
          </a:extLst>
        </xdr:cNvPr>
        <xdr:cNvSpPr/>
      </xdr:nvSpPr>
      <xdr:spPr>
        <a:xfrm>
          <a:off x="19494500" y="62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52219</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310428" y="60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88077</xdr:rowOff>
    </xdr:from>
    <xdr:to>
      <xdr:col>98</xdr:col>
      <xdr:colOff>38100</xdr:colOff>
      <xdr:row>37</xdr:row>
      <xdr:rowOff>18227</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18605500" y="6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34754</xdr:rowOff>
    </xdr:from>
    <xdr:ext cx="469744"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21428" y="603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164998</xdr:rowOff>
    </xdr:from>
    <xdr:to>
      <xdr:col>116</xdr:col>
      <xdr:colOff>63500</xdr:colOff>
      <xdr:row>57</xdr:row>
      <xdr:rowOff>168008</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1323300" y="9937648"/>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115126</xdr:rowOff>
    </xdr:from>
    <xdr:to>
      <xdr:col>111</xdr:col>
      <xdr:colOff>177800</xdr:colOff>
      <xdr:row>57</xdr:row>
      <xdr:rowOff>168008</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0434300" y="9887776"/>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115126</xdr:rowOff>
    </xdr:from>
    <xdr:to>
      <xdr:col>107</xdr:col>
      <xdr:colOff>50800</xdr:colOff>
      <xdr:row>57</xdr:row>
      <xdr:rowOff>116840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19545300" y="988777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116840</xdr:rowOff>
    </xdr:from>
    <xdr:to>
      <xdr:col>102</xdr:col>
      <xdr:colOff>114300</xdr:colOff>
      <xdr:row>58</xdr:row>
      <xdr:rowOff>14808</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18656300" y="9889490"/>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114198</xdr:rowOff>
    </xdr:from>
    <xdr:to>
      <xdr:col>116</xdr:col>
      <xdr:colOff>114300</xdr:colOff>
      <xdr:row>58</xdr:row>
      <xdr:rowOff>44348</xdr:rowOff>
    </xdr:to>
    <xdr:sp macro="" textlink="">
      <xdr:nvSpPr>
        <xdr:cNvPr id="801" name="楕円 800">
          <a:extLst>
            <a:ext uri="{FF2B5EF4-FFF2-40B4-BE49-F238E27FC236}">
              <a16:creationId xmlns="" xmlns:a16="http://schemas.microsoft.com/office/drawing/2014/main" id="{00000000-0008-0000-0600-000021030000}"/>
            </a:ext>
          </a:extLst>
        </xdr:cNvPr>
        <xdr:cNvSpPr/>
      </xdr:nvSpPr>
      <xdr:spPr>
        <a:xfrm>
          <a:off x="22110700" y="9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137075</xdr:rowOff>
    </xdr:from>
    <xdr:ext cx="469744" cy="259045"/>
    <xdr:sp macro="" textlink="">
      <xdr:nvSpPr>
        <xdr:cNvPr id="802" name="貸付金該当値テキスト">
          <a:extLst>
            <a:ext uri="{FF2B5EF4-FFF2-40B4-BE49-F238E27FC236}">
              <a16:creationId xmlns="" xmlns:a16="http://schemas.microsoft.com/office/drawing/2014/main" id="{00000000-0008-0000-0600-000022030000}"/>
            </a:ext>
          </a:extLst>
        </xdr:cNvPr>
        <xdr:cNvSpPr txBox="1"/>
      </xdr:nvSpPr>
      <xdr:spPr>
        <a:xfrm>
          <a:off x="22212300" y="97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117208</xdr:rowOff>
    </xdr:from>
    <xdr:to>
      <xdr:col>112</xdr:col>
      <xdr:colOff>38100</xdr:colOff>
      <xdr:row>58</xdr:row>
      <xdr:rowOff>47358</xdr:rowOff>
    </xdr:to>
    <xdr:sp macro="" textlink="">
      <xdr:nvSpPr>
        <xdr:cNvPr id="803" name="楕円 802">
          <a:extLst>
            <a:ext uri="{FF2B5EF4-FFF2-40B4-BE49-F238E27FC236}">
              <a16:creationId xmlns="" xmlns:a16="http://schemas.microsoft.com/office/drawing/2014/main" id="{00000000-0008-0000-0600-000023030000}"/>
            </a:ext>
          </a:extLst>
        </xdr:cNvPr>
        <xdr:cNvSpPr/>
      </xdr:nvSpPr>
      <xdr:spPr>
        <a:xfrm>
          <a:off x="21272500" y="9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63885</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966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64326</xdr:rowOff>
    </xdr:from>
    <xdr:to>
      <xdr:col>107</xdr:col>
      <xdr:colOff>101600</xdr:colOff>
      <xdr:row>57</xdr:row>
      <xdr:rowOff>165926</xdr:rowOff>
    </xdr:to>
    <xdr:sp macro="" textlink="">
      <xdr:nvSpPr>
        <xdr:cNvPr id="805" name="楕円 804">
          <a:extLst>
            <a:ext uri="{FF2B5EF4-FFF2-40B4-BE49-F238E27FC236}">
              <a16:creationId xmlns="" xmlns:a16="http://schemas.microsoft.com/office/drawing/2014/main" id="{00000000-0008-0000-0600-000025030000}"/>
            </a:ext>
          </a:extLst>
        </xdr:cNvPr>
        <xdr:cNvSpPr/>
      </xdr:nvSpPr>
      <xdr:spPr>
        <a:xfrm>
          <a:off x="20383500" y="9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11003</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96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66040</xdr:rowOff>
    </xdr:from>
    <xdr:to>
      <xdr:col>102</xdr:col>
      <xdr:colOff>165100</xdr:colOff>
      <xdr:row>57</xdr:row>
      <xdr:rowOff>167640</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19494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135458</xdr:rowOff>
    </xdr:from>
    <xdr:to>
      <xdr:col>98</xdr:col>
      <xdr:colOff>38100</xdr:colOff>
      <xdr:row>58</xdr:row>
      <xdr:rowOff>65608</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18605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82135</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21428" y="968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20958</xdr:rowOff>
    </xdr:from>
    <xdr:to>
      <xdr:col>116</xdr:col>
      <xdr:colOff>63500</xdr:colOff>
      <xdr:row>77</xdr:row>
      <xdr:rowOff>30962</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1323300" y="13222608"/>
          <a:ext cx="8382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30962</xdr:rowOff>
    </xdr:from>
    <xdr:to>
      <xdr:col>111</xdr:col>
      <xdr:colOff>177800</xdr:colOff>
      <xdr:row>77</xdr:row>
      <xdr:rowOff>63587</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0434300" y="13232612"/>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62945</xdr:rowOff>
    </xdr:from>
    <xdr:to>
      <xdr:col>107</xdr:col>
      <xdr:colOff>50800</xdr:colOff>
      <xdr:row>77</xdr:row>
      <xdr:rowOff>63587</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9545300" y="13264595"/>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62945</xdr:rowOff>
    </xdr:from>
    <xdr:to>
      <xdr:col>102</xdr:col>
      <xdr:colOff>114300</xdr:colOff>
      <xdr:row>77</xdr:row>
      <xdr:rowOff>88069</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18656300" y="13264595"/>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141608</xdr:rowOff>
    </xdr:from>
    <xdr:to>
      <xdr:col>116</xdr:col>
      <xdr:colOff>114300</xdr:colOff>
      <xdr:row>77</xdr:row>
      <xdr:rowOff>71758</xdr:rowOff>
    </xdr:to>
    <xdr:sp macro="" textlink="">
      <xdr:nvSpPr>
        <xdr:cNvPr id="860" name="楕円 859">
          <a:extLst>
            <a:ext uri="{FF2B5EF4-FFF2-40B4-BE49-F238E27FC236}">
              <a16:creationId xmlns="" xmlns:a16="http://schemas.microsoft.com/office/drawing/2014/main" id="{00000000-0008-0000-0600-00005C030000}"/>
            </a:ext>
          </a:extLst>
        </xdr:cNvPr>
        <xdr:cNvSpPr/>
      </xdr:nvSpPr>
      <xdr:spPr>
        <a:xfrm>
          <a:off x="22110700" y="131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120035</xdr:rowOff>
    </xdr:from>
    <xdr:ext cx="534377" cy="259045"/>
    <xdr:sp macro="" textlink="">
      <xdr:nvSpPr>
        <xdr:cNvPr id="861" name="繰出金該当値テキスト">
          <a:extLst>
            <a:ext uri="{FF2B5EF4-FFF2-40B4-BE49-F238E27FC236}">
              <a16:creationId xmlns="" xmlns:a16="http://schemas.microsoft.com/office/drawing/2014/main" id="{00000000-0008-0000-0600-00005D030000}"/>
            </a:ext>
          </a:extLst>
        </xdr:cNvPr>
        <xdr:cNvSpPr txBox="1"/>
      </xdr:nvSpPr>
      <xdr:spPr>
        <a:xfrm>
          <a:off x="22212300" y="131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151612</xdr:rowOff>
    </xdr:from>
    <xdr:to>
      <xdr:col>112</xdr:col>
      <xdr:colOff>38100</xdr:colOff>
      <xdr:row>77</xdr:row>
      <xdr:rowOff>81762</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1272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72889</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56111" y="132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12787</xdr:rowOff>
    </xdr:from>
    <xdr:to>
      <xdr:col>107</xdr:col>
      <xdr:colOff>101600</xdr:colOff>
      <xdr:row>77</xdr:row>
      <xdr:rowOff>114387</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0383500" y="132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105514</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67111" y="133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12145</xdr:rowOff>
    </xdr:from>
    <xdr:to>
      <xdr:col>102</xdr:col>
      <xdr:colOff>165100</xdr:colOff>
      <xdr:row>77</xdr:row>
      <xdr:rowOff>113745</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19494500" y="13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104872</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33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37269</xdr:rowOff>
    </xdr:from>
    <xdr:to>
      <xdr:col>98</xdr:col>
      <xdr:colOff>38100</xdr:colOff>
      <xdr:row>77</xdr:row>
      <xdr:rowOff>138869</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8605500" y="132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129996</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117,793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自立支援給付費や私立保育所施設給付費等の増が主な要因である。社会保障経費は今後も増加が見込まれるため、自治総合計画に基づき、事業の優先度・効果等を検証し、サービスの質を保ったうえで事業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76,621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を下回っている。今後は公共施設の老朽化に伴う建設事業費の増加が見込まれているため、公共施設等総合管理計画等に基づき、計画的な予防保全と施設の長寿命化に取り組み、財政の健全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13,709
13,523
18.44
8,151,479
7,594,711
399,215
3,661,489
4,243,368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8255</xdr:rowOff>
    </xdr:from>
    <xdr:to>
      <xdr:col>24</xdr:col>
      <xdr:colOff>63500</xdr:colOff>
      <xdr:row>38</xdr:row>
      <xdr:rowOff>23876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52335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8255</xdr:rowOff>
    </xdr:from>
    <xdr:to>
      <xdr:col>19</xdr:col>
      <xdr:colOff>177800</xdr:colOff>
      <xdr:row>38</xdr:row>
      <xdr:rowOff>15304</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52335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15304</xdr:rowOff>
    </xdr:from>
    <xdr:to>
      <xdr:col>15</xdr:col>
      <xdr:colOff>50800</xdr:colOff>
      <xdr:row>38</xdr:row>
      <xdr:rowOff>25209</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530404"/>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15304</xdr:rowOff>
    </xdr:from>
    <xdr:to>
      <xdr:col>10</xdr:col>
      <xdr:colOff>114300</xdr:colOff>
      <xdr:row>38</xdr:row>
      <xdr:rowOff>25209</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530404"/>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144526</xdr:rowOff>
    </xdr:from>
    <xdr:to>
      <xdr:col>24</xdr:col>
      <xdr:colOff>114300</xdr:colOff>
      <xdr:row>38</xdr:row>
      <xdr:rowOff>74676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59453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40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128905</xdr:rowOff>
    </xdr:from>
    <xdr:to>
      <xdr:col>20</xdr:col>
      <xdr:colOff>38100</xdr:colOff>
      <xdr:row>38</xdr:row>
      <xdr:rowOff>59055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50182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135953</xdr:rowOff>
    </xdr:from>
    <xdr:to>
      <xdr:col>15</xdr:col>
      <xdr:colOff>101600</xdr:colOff>
      <xdr:row>38</xdr:row>
      <xdr:rowOff>66103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57231</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5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145859</xdr:rowOff>
    </xdr:from>
    <xdr:to>
      <xdr:col>10</xdr:col>
      <xdr:colOff>165100</xdr:colOff>
      <xdr:row>38</xdr:row>
      <xdr:rowOff>76009</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4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67136</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58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135953</xdr:rowOff>
    </xdr:from>
    <xdr:to>
      <xdr:col>6</xdr:col>
      <xdr:colOff>38100</xdr:colOff>
      <xdr:row>38</xdr:row>
      <xdr:rowOff>66103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57231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5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154212</xdr:rowOff>
    </xdr:from>
    <xdr:to>
      <xdr:col>24</xdr:col>
      <xdr:colOff>63500</xdr:colOff>
      <xdr:row>57</xdr:row>
      <xdr:rowOff>58021</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755412"/>
          <a:ext cx="838200" cy="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33828</xdr:rowOff>
    </xdr:from>
    <xdr:to>
      <xdr:col>19</xdr:col>
      <xdr:colOff>177800</xdr:colOff>
      <xdr:row>57</xdr:row>
      <xdr:rowOff>58021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806478"/>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63505</xdr:rowOff>
    </xdr:from>
    <xdr:to>
      <xdr:col>15</xdr:col>
      <xdr:colOff>50800</xdr:colOff>
      <xdr:row>57</xdr:row>
      <xdr:rowOff>33828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664705"/>
          <a:ext cx="889000" cy="1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63505</xdr:rowOff>
    </xdr:from>
    <xdr:to>
      <xdr:col>10</xdr:col>
      <xdr:colOff>114300</xdr:colOff>
      <xdr:row>57</xdr:row>
      <xdr:rowOff>137569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664705"/>
          <a:ext cx="889000" cy="2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103412</xdr:rowOff>
    </xdr:from>
    <xdr:to>
      <xdr:col>24</xdr:col>
      <xdr:colOff>114300</xdr:colOff>
      <xdr:row>57</xdr:row>
      <xdr:rowOff>33562</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7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126289</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55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7221</xdr:rowOff>
    </xdr:from>
    <xdr:to>
      <xdr:col>20</xdr:col>
      <xdr:colOff>38100</xdr:colOff>
      <xdr:row>57</xdr:row>
      <xdr:rowOff>108821</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7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99948</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5" y="987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154478</xdr:rowOff>
    </xdr:from>
    <xdr:to>
      <xdr:col>15</xdr:col>
      <xdr:colOff>101600</xdr:colOff>
      <xdr:row>57</xdr:row>
      <xdr:rowOff>84628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7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75755</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8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12705</xdr:rowOff>
    </xdr:from>
    <xdr:to>
      <xdr:col>10</xdr:col>
      <xdr:colOff>165100</xdr:colOff>
      <xdr:row>56</xdr:row>
      <xdr:rowOff>114305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6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105432</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70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86769</xdr:rowOff>
    </xdr:from>
    <xdr:to>
      <xdr:col>6</xdr:col>
      <xdr:colOff>38100</xdr:colOff>
      <xdr:row>58</xdr:row>
      <xdr:rowOff>16919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8046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9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11232</xdr:rowOff>
    </xdr:from>
    <xdr:to>
      <xdr:col>24</xdr:col>
      <xdr:colOff>63500</xdr:colOff>
      <xdr:row>76</xdr:row>
      <xdr:rowOff>62781</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3797300" y="13041432"/>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11232</xdr:rowOff>
    </xdr:from>
    <xdr:to>
      <xdr:col>19</xdr:col>
      <xdr:colOff>177800</xdr:colOff>
      <xdr:row>76</xdr:row>
      <xdr:rowOff>92979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041432"/>
          <a:ext cx="8890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92979</xdr:rowOff>
    </xdr:from>
    <xdr:to>
      <xdr:col>15</xdr:col>
      <xdr:colOff>50800</xdr:colOff>
      <xdr:row>76</xdr:row>
      <xdr:rowOff>166080</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123179"/>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166080</xdr:rowOff>
    </xdr:from>
    <xdr:to>
      <xdr:col>10</xdr:col>
      <xdr:colOff>114300</xdr:colOff>
      <xdr:row>77</xdr:row>
      <xdr:rowOff>40269</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196280"/>
          <a:ext cx="889000" cy="4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11981</xdr:rowOff>
    </xdr:from>
    <xdr:to>
      <xdr:col>24</xdr:col>
      <xdr:colOff>114300</xdr:colOff>
      <xdr:row>76</xdr:row>
      <xdr:rowOff>113581</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4584700" y="130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161858</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302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131881</xdr:rowOff>
    </xdr:from>
    <xdr:to>
      <xdr:col>20</xdr:col>
      <xdr:colOff>38100</xdr:colOff>
      <xdr:row>76</xdr:row>
      <xdr:rowOff>62030</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3746500" y="12990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78558</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5" y="127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42179</xdr:rowOff>
    </xdr:from>
    <xdr:to>
      <xdr:col>15</xdr:col>
      <xdr:colOff>101600</xdr:colOff>
      <xdr:row>76</xdr:row>
      <xdr:rowOff>143779</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2857500" y="130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134906</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5" y="1316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115280</xdr:rowOff>
    </xdr:from>
    <xdr:to>
      <xdr:col>10</xdr:col>
      <xdr:colOff>165100</xdr:colOff>
      <xdr:row>77</xdr:row>
      <xdr:rowOff>45430</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968500" y="131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61958</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5" y="1292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160919</xdr:rowOff>
    </xdr:from>
    <xdr:to>
      <xdr:col>6</xdr:col>
      <xdr:colOff>38100</xdr:colOff>
      <xdr:row>77</xdr:row>
      <xdr:rowOff>91069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079500" y="131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107595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5" y="129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72644</xdr:rowOff>
    </xdr:from>
    <xdr:to>
      <xdr:col>24</xdr:col>
      <xdr:colOff>63500</xdr:colOff>
      <xdr:row>98</xdr:row>
      <xdr:rowOff>75757</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3797300" y="16874744"/>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62161</xdr:rowOff>
    </xdr:from>
    <xdr:to>
      <xdr:col>19</xdr:col>
      <xdr:colOff>177800</xdr:colOff>
      <xdr:row>98</xdr:row>
      <xdr:rowOff>75757</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2908300" y="16864261"/>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62161</xdr:rowOff>
    </xdr:from>
    <xdr:to>
      <xdr:col>15</xdr:col>
      <xdr:colOff>50800</xdr:colOff>
      <xdr:row>99</xdr:row>
      <xdr:rowOff>49141</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019300" y="16864261"/>
          <a:ext cx="889000" cy="1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49141</xdr:rowOff>
    </xdr:from>
    <xdr:to>
      <xdr:col>10</xdr:col>
      <xdr:colOff>114300</xdr:colOff>
      <xdr:row>99</xdr:row>
      <xdr:rowOff>61148</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7022691"/>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21844</xdr:rowOff>
    </xdr:from>
    <xdr:to>
      <xdr:col>24</xdr:col>
      <xdr:colOff>114300</xdr:colOff>
      <xdr:row>98</xdr:row>
      <xdr:rowOff>123444</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8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271</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8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24957</xdr:rowOff>
    </xdr:from>
    <xdr:to>
      <xdr:col>20</xdr:col>
      <xdr:colOff>38100</xdr:colOff>
      <xdr:row>98</xdr:row>
      <xdr:rowOff>126557</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117684</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11361</xdr:rowOff>
    </xdr:from>
    <xdr:to>
      <xdr:col>15</xdr:col>
      <xdr:colOff>101600</xdr:colOff>
      <xdr:row>98</xdr:row>
      <xdr:rowOff>112961</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104088</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169791</xdr:rowOff>
    </xdr:from>
    <xdr:to>
      <xdr:col>10</xdr:col>
      <xdr:colOff>165100</xdr:colOff>
      <xdr:row>99</xdr:row>
      <xdr:rowOff>99941</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9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91068</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70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10348</xdr:rowOff>
    </xdr:from>
    <xdr:to>
      <xdr:col>6</xdr:col>
      <xdr:colOff>38100</xdr:colOff>
      <xdr:row>99</xdr:row>
      <xdr:rowOff>111948</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9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103075</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70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127043</xdr:rowOff>
    </xdr:from>
    <xdr:to>
      <xdr:col>55</xdr:col>
      <xdr:colOff>0</xdr:colOff>
      <xdr:row>58</xdr:row>
      <xdr:rowOff>22329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9639300" y="9899693"/>
          <a:ext cx="838200" cy="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22329</xdr:rowOff>
    </xdr:from>
    <xdr:to>
      <xdr:col>50</xdr:col>
      <xdr:colOff>114300</xdr:colOff>
      <xdr:row>58</xdr:row>
      <xdr:rowOff>32928</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9966429"/>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137406</xdr:rowOff>
    </xdr:from>
    <xdr:to>
      <xdr:col>45</xdr:col>
      <xdr:colOff>177800</xdr:colOff>
      <xdr:row>58</xdr:row>
      <xdr:rowOff>32928</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7861300" y="9910056"/>
          <a:ext cx="889000" cy="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137406</xdr:rowOff>
    </xdr:from>
    <xdr:to>
      <xdr:col>41</xdr:col>
      <xdr:colOff>50800</xdr:colOff>
      <xdr:row>58</xdr:row>
      <xdr:rowOff>10556</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6972300" y="9910056"/>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76243</xdr:rowOff>
    </xdr:from>
    <xdr:to>
      <xdr:col>55</xdr:col>
      <xdr:colOff>50800</xdr:colOff>
      <xdr:row>58</xdr:row>
      <xdr:rowOff>6393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8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99120</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70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142979</xdr:rowOff>
    </xdr:from>
    <xdr:to>
      <xdr:col>50</xdr:col>
      <xdr:colOff>165100</xdr:colOff>
      <xdr:row>58</xdr:row>
      <xdr:rowOff>73129</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9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64256</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72111" y="100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153578</xdr:rowOff>
    </xdr:from>
    <xdr:to>
      <xdr:col>46</xdr:col>
      <xdr:colOff>38100</xdr:colOff>
      <xdr:row>58</xdr:row>
      <xdr:rowOff>83728</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9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74855</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100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86606</xdr:rowOff>
    </xdr:from>
    <xdr:to>
      <xdr:col>41</xdr:col>
      <xdr:colOff>101600</xdr:colOff>
      <xdr:row>58</xdr:row>
      <xdr:rowOff>16756</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8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7883</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99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131206</xdr:rowOff>
    </xdr:from>
    <xdr:to>
      <xdr:col>36</xdr:col>
      <xdr:colOff>165100</xdr:colOff>
      <xdr:row>58</xdr:row>
      <xdr:rowOff>61356</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9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52483</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99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129245</xdr:rowOff>
    </xdr:from>
    <xdr:to>
      <xdr:col>55</xdr:col>
      <xdr:colOff>0</xdr:colOff>
      <xdr:row>78</xdr:row>
      <xdr:rowOff>137071</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9639300" y="13502345"/>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108976</xdr:rowOff>
    </xdr:from>
    <xdr:to>
      <xdr:col>50</xdr:col>
      <xdr:colOff>114300</xdr:colOff>
      <xdr:row>78</xdr:row>
      <xdr:rowOff>137071</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8750300" y="13482076"/>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107040</xdr:rowOff>
    </xdr:from>
    <xdr:to>
      <xdr:col>45</xdr:col>
      <xdr:colOff>177800</xdr:colOff>
      <xdr:row>78</xdr:row>
      <xdr:rowOff>108976</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7861300" y="1348014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107040</xdr:rowOff>
    </xdr:from>
    <xdr:to>
      <xdr:col>41</xdr:col>
      <xdr:colOff>50800</xdr:colOff>
      <xdr:row>78</xdr:row>
      <xdr:rowOff>130381</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480140"/>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78445</xdr:rowOff>
    </xdr:from>
    <xdr:to>
      <xdr:col>55</xdr:col>
      <xdr:colOff>50800</xdr:colOff>
      <xdr:row>79</xdr:row>
      <xdr:rowOff>8595</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4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164822</xdr:rowOff>
    </xdr:from>
    <xdr:ext cx="534377"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36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86271</xdr:rowOff>
    </xdr:from>
    <xdr:to>
      <xdr:col>50</xdr:col>
      <xdr:colOff>165100</xdr:colOff>
      <xdr:row>79</xdr:row>
      <xdr:rowOff>16421</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7548</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372111" y="135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58176</xdr:rowOff>
    </xdr:from>
    <xdr:to>
      <xdr:col>46</xdr:col>
      <xdr:colOff>38100</xdr:colOff>
      <xdr:row>78</xdr:row>
      <xdr:rowOff>159776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150903</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483111" y="135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56240</xdr:rowOff>
    </xdr:from>
    <xdr:to>
      <xdr:col>41</xdr:col>
      <xdr:colOff>101600</xdr:colOff>
      <xdr:row>78</xdr:row>
      <xdr:rowOff>157840</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4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148967</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594111" y="135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79581</xdr:rowOff>
    </xdr:from>
    <xdr:to>
      <xdr:col>36</xdr:col>
      <xdr:colOff>165100</xdr:colOff>
      <xdr:row>79</xdr:row>
      <xdr:rowOff>9731</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4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858</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05111" y="135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49230</xdr:rowOff>
    </xdr:from>
    <xdr:to>
      <xdr:col>55</xdr:col>
      <xdr:colOff>0</xdr:colOff>
      <xdr:row>98</xdr:row>
      <xdr:rowOff>53166</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9639300" y="16851330"/>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49230</xdr:rowOff>
    </xdr:from>
    <xdr:to>
      <xdr:col>50</xdr:col>
      <xdr:colOff>114300</xdr:colOff>
      <xdr:row>98</xdr:row>
      <xdr:rowOff>66740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8750300" y="16851330"/>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66740</xdr:rowOff>
    </xdr:from>
    <xdr:to>
      <xdr:col>45</xdr:col>
      <xdr:colOff>177800</xdr:colOff>
      <xdr:row>98</xdr:row>
      <xdr:rowOff>67782</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7861300" y="16868840"/>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67782</xdr:rowOff>
    </xdr:from>
    <xdr:to>
      <xdr:col>41</xdr:col>
      <xdr:colOff>50800</xdr:colOff>
      <xdr:row>98</xdr:row>
      <xdr:rowOff>79355</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6972300" y="16869882"/>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2366</xdr:rowOff>
    </xdr:from>
    <xdr:to>
      <xdr:col>55</xdr:col>
      <xdr:colOff>50800</xdr:colOff>
      <xdr:row>98</xdr:row>
      <xdr:rowOff>103966</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10426700" y="168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88743</xdr:rowOff>
    </xdr:from>
    <xdr:ext cx="534377" cy="259045"/>
    <xdr:sp macro="" textlink="">
      <xdr:nvSpPr>
        <xdr:cNvPr id="480" name="土木費該当値テキスト">
          <a:extLst>
            <a:ext uri="{FF2B5EF4-FFF2-40B4-BE49-F238E27FC236}">
              <a16:creationId xmlns="" xmlns:a16="http://schemas.microsoft.com/office/drawing/2014/main" id="{00000000-0008-0000-0700-0000E0010000}"/>
            </a:ext>
          </a:extLst>
        </xdr:cNvPr>
        <xdr:cNvSpPr txBox="1"/>
      </xdr:nvSpPr>
      <xdr:spPr>
        <a:xfrm>
          <a:off x="10528300" y="167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169880</xdr:rowOff>
    </xdr:from>
    <xdr:to>
      <xdr:col>50</xdr:col>
      <xdr:colOff>165100</xdr:colOff>
      <xdr:row>98</xdr:row>
      <xdr:rowOff>100030</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9588500" y="168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91157</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372111" y="168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15940</xdr:rowOff>
    </xdr:from>
    <xdr:to>
      <xdr:col>46</xdr:col>
      <xdr:colOff>38100</xdr:colOff>
      <xdr:row>98</xdr:row>
      <xdr:rowOff>117540</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8699500" y="168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108667</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483111" y="169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16982</xdr:rowOff>
    </xdr:from>
    <xdr:to>
      <xdr:col>41</xdr:col>
      <xdr:colOff>101600</xdr:colOff>
      <xdr:row>98</xdr:row>
      <xdr:rowOff>118582</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7810500" y="168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109709</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594111" y="169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28555</xdr:rowOff>
    </xdr:from>
    <xdr:to>
      <xdr:col>36</xdr:col>
      <xdr:colOff>165100</xdr:colOff>
      <xdr:row>98</xdr:row>
      <xdr:rowOff>130155</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6921500" y="168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121282</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05111" y="169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21933</xdr:rowOff>
    </xdr:from>
    <xdr:to>
      <xdr:col>85</xdr:col>
      <xdr:colOff>127000</xdr:colOff>
      <xdr:row>38</xdr:row>
      <xdr:rowOff>30886</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5481300" y="6537033"/>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21933</xdr:rowOff>
    </xdr:from>
    <xdr:to>
      <xdr:col>81</xdr:col>
      <xdr:colOff>50800</xdr:colOff>
      <xdr:row>38</xdr:row>
      <xdr:rowOff>42926</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4592300" y="6537033"/>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42926</xdr:rowOff>
    </xdr:from>
    <xdr:to>
      <xdr:col>76</xdr:col>
      <xdr:colOff>114300</xdr:colOff>
      <xdr:row>38</xdr:row>
      <xdr:rowOff>45962</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3703300" y="6558026"/>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41021</xdr:rowOff>
    </xdr:from>
    <xdr:to>
      <xdr:col>71</xdr:col>
      <xdr:colOff>177800</xdr:colOff>
      <xdr:row>38</xdr:row>
      <xdr:rowOff>45962</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2814300" y="6556121"/>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62687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66463</xdr:rowOff>
    </xdr:from>
    <xdr:ext cx="534377" cy="259045"/>
    <xdr:sp macro="" textlink="">
      <xdr:nvSpPr>
        <xdr:cNvPr id="537" name="消防費該当値テキスト">
          <a:extLst>
            <a:ext uri="{FF2B5EF4-FFF2-40B4-BE49-F238E27FC236}">
              <a16:creationId xmlns="" xmlns:a16="http://schemas.microsoft.com/office/drawing/2014/main" id="{00000000-0008-0000-0700-000019020000}"/>
            </a:ext>
          </a:extLst>
        </xdr:cNvPr>
        <xdr:cNvSpPr txBox="1"/>
      </xdr:nvSpPr>
      <xdr:spPr>
        <a:xfrm>
          <a:off x="16370300" y="64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142583</xdr:rowOff>
    </xdr:from>
    <xdr:to>
      <xdr:col>81</xdr:col>
      <xdr:colOff>101600</xdr:colOff>
      <xdr:row>38</xdr:row>
      <xdr:rowOff>72733</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5430500" y="64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63860</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14111" y="65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163576</xdr:rowOff>
    </xdr:from>
    <xdr:to>
      <xdr:col>76</xdr:col>
      <xdr:colOff>165100</xdr:colOff>
      <xdr:row>38</xdr:row>
      <xdr:rowOff>93726</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4541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84853</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325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166612</xdr:rowOff>
    </xdr:from>
    <xdr:to>
      <xdr:col>72</xdr:col>
      <xdr:colOff>38100</xdr:colOff>
      <xdr:row>38</xdr:row>
      <xdr:rowOff>96762</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3652500" y="65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87889</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3436111" y="66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161671</xdr:rowOff>
    </xdr:from>
    <xdr:to>
      <xdr:col>67</xdr:col>
      <xdr:colOff>101600</xdr:colOff>
      <xdr:row>38</xdr:row>
      <xdr:rowOff>91821</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27635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82948</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547111" y="6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97928</xdr:rowOff>
    </xdr:from>
    <xdr:to>
      <xdr:col>85</xdr:col>
      <xdr:colOff>127000</xdr:colOff>
      <xdr:row>58</xdr:row>
      <xdr:rowOff>154181</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10042028"/>
          <a:ext cx="838200" cy="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154181</xdr:rowOff>
    </xdr:from>
    <xdr:to>
      <xdr:col>81</xdr:col>
      <xdr:colOff>50800</xdr:colOff>
      <xdr:row>58</xdr:row>
      <xdr:rowOff>164415</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4592300" y="10098281"/>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38561</xdr:rowOff>
    </xdr:from>
    <xdr:to>
      <xdr:col>76</xdr:col>
      <xdr:colOff>114300</xdr:colOff>
      <xdr:row>58</xdr:row>
      <xdr:rowOff>164415</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982661"/>
          <a:ext cx="889000" cy="1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38561</xdr:rowOff>
    </xdr:from>
    <xdr:to>
      <xdr:col>71</xdr:col>
      <xdr:colOff>177800</xdr:colOff>
      <xdr:row>58</xdr:row>
      <xdr:rowOff>149736</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982661"/>
          <a:ext cx="8890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47128</xdr:rowOff>
    </xdr:from>
    <xdr:to>
      <xdr:col>85</xdr:col>
      <xdr:colOff>177800</xdr:colOff>
      <xdr:row>58</xdr:row>
      <xdr:rowOff>148728</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9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133505</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90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103381</xdr:rowOff>
    </xdr:from>
    <xdr:to>
      <xdr:col>81</xdr:col>
      <xdr:colOff>101600</xdr:colOff>
      <xdr:row>59</xdr:row>
      <xdr:rowOff>33531</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100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24658</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1014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113615</xdr:rowOff>
    </xdr:from>
    <xdr:to>
      <xdr:col>76</xdr:col>
      <xdr:colOff>165100</xdr:colOff>
      <xdr:row>59</xdr:row>
      <xdr:rowOff>43765</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100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34892</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101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159211</xdr:rowOff>
    </xdr:from>
    <xdr:to>
      <xdr:col>72</xdr:col>
      <xdr:colOff>38100</xdr:colOff>
      <xdr:row>58</xdr:row>
      <xdr:rowOff>89361</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9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80488</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100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98936</xdr:rowOff>
    </xdr:from>
    <xdr:to>
      <xdr:col>67</xdr:col>
      <xdr:colOff>101600</xdr:colOff>
      <xdr:row>59</xdr:row>
      <xdr:rowOff>29086</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10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20213</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101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95489</xdr:rowOff>
    </xdr:from>
    <xdr:to>
      <xdr:col>76</xdr:col>
      <xdr:colOff>114300</xdr:colOff>
      <xdr:row>78</xdr:row>
      <xdr:rowOff>139700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3703300" y="13468589"/>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95489</xdr:rowOff>
    </xdr:from>
    <xdr:to>
      <xdr:col>71</xdr:col>
      <xdr:colOff>177800</xdr:colOff>
      <xdr:row>78</xdr:row>
      <xdr:rowOff>139700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2814300" y="13468589"/>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44689</xdr:rowOff>
    </xdr:from>
    <xdr:to>
      <xdr:col>72</xdr:col>
      <xdr:colOff>38100</xdr:colOff>
      <xdr:row>78</xdr:row>
      <xdr:rowOff>146289</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34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137416</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468428" y="1351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5215</xdr:rowOff>
    </xdr:from>
    <xdr:to>
      <xdr:col>85</xdr:col>
      <xdr:colOff>127000</xdr:colOff>
      <xdr:row>97</xdr:row>
      <xdr:rowOff>10049</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5481300" y="16635865"/>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6975</xdr:rowOff>
    </xdr:from>
    <xdr:to>
      <xdr:col>81</xdr:col>
      <xdr:colOff>50800</xdr:colOff>
      <xdr:row>97</xdr:row>
      <xdr:rowOff>10049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4592300" y="16637625"/>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xdr:rowOff>
    </xdr:from>
    <xdr:to>
      <xdr:col>76</xdr:col>
      <xdr:colOff>114300</xdr:colOff>
      <xdr:row>97</xdr:row>
      <xdr:rowOff>6975</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3703300" y="16631058"/>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xdr:rowOff>
    </xdr:from>
    <xdr:to>
      <xdr:col>71</xdr:col>
      <xdr:colOff>177800</xdr:colOff>
      <xdr:row>97</xdr:row>
      <xdr:rowOff>7517</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2814300" y="16631058"/>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125865</xdr:rowOff>
    </xdr:from>
    <xdr:to>
      <xdr:col>85</xdr:col>
      <xdr:colOff>177800</xdr:colOff>
      <xdr:row>97</xdr:row>
      <xdr:rowOff>56015</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65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104292</xdr:rowOff>
    </xdr:from>
    <xdr:ext cx="534377"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65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130699</xdr:rowOff>
    </xdr:from>
    <xdr:to>
      <xdr:col>81</xdr:col>
      <xdr:colOff>101600</xdr:colOff>
      <xdr:row>97</xdr:row>
      <xdr:rowOff>60849</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65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51976</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14111" y="1668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127625</xdr:rowOff>
    </xdr:from>
    <xdr:to>
      <xdr:col>76</xdr:col>
      <xdr:colOff>165100</xdr:colOff>
      <xdr:row>97</xdr:row>
      <xdr:rowOff>57775</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6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48902</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6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121058</xdr:rowOff>
    </xdr:from>
    <xdr:to>
      <xdr:col>72</xdr:col>
      <xdr:colOff>38100</xdr:colOff>
      <xdr:row>97</xdr:row>
      <xdr:rowOff>51208</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6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42335</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6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128167</xdr:rowOff>
    </xdr:from>
    <xdr:to>
      <xdr:col>67</xdr:col>
      <xdr:colOff>101600</xdr:colOff>
      <xdr:row>97</xdr:row>
      <xdr:rowOff>58317</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65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49444</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68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143,652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円となっており、類似団体内平均を上回っている。これは、庁舎等の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ZEB</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化改修工事の皆増やふるさと納税寄附金増加に伴う基金積立金の増加が原因である。また、農林水産業費が住民一人当たり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34,161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円となっており、類似団体内平均を上回っている。これは、農村振興総合整備事業の負担金や農村整備総合事業の工事費が増加したことが原因である。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継続的に黒字を確保している。また、今年度の実質単年度収支は前年度より減少したため、赤字となっている。なお、適切な財源の確保と歳出の精査により、財政調整基金からの取崩しは回避しており、決算剰余金については、今後の公共施設改修に備え、主に公共施設整備基金へ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引き続き事業の取捨選択を厳正に行い、高い費用対効果が得られる事業への投資を基本に、健全な財政運営に努める。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財政基盤の脆弱な国民健康保険特別会計は、保険料の値上げによる抜本的見直しにより、平成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年度に黒字化したものの、被保険者の高齢化の進行や医療技術の高度化による医療費の増加等により、いまだ赤字の状況である。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被保険者数の減少や高額薬剤の保険適用等により、赤字幅が拡大することが考えられる。保険税率の改定及び健康増進・重症化予防事業の充実による医療費の適正化等から、健全な事業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起債の償還が進み、前年対比で微減となった。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起債残高の抑制策を講じ、政策・施策の優先度に基づいた大型投資事業の取捨選択に努めている。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今後も公共施設の大規模改修・更新が必要となってくることから、公債費負担の健全性維持を念頭に、適切な範囲内で起債を活用していくこととする。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臨時財政対策債等の償還が進んだことにより地方債残高が減少した一方、基金積立額の増加により充当可能財源が増加したため、将来負担比率の分子は更に良化した。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今後も地方債の借入を厳選（原則交付税算入があるもの）し、更に基金運用の適正化を堅持し、将来負担の適正なレベルの維持に努める。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後年度の公共施設更新に備えて公共施設整備基金に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公共施設の改修・長寿命化事業の財源として、中長期的には減少が見込まれる。自治総合計画に基づく事業評価による事業の見直し等を実施し、経常経費の適正化を図ることで基金残高の維持を図っていく。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・大木町公共施設整備基金：町が保有する公共施設の整備その他の経費の財源に充てるため。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・大木町ふるさと納税基金：大木町自治総合計画に定める政策の推進に係る事業の実施に必要な財源に充てるため。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・大木町夢あふれるまちづくり基金：寄附者の思いを実現するための事業の財源に充て、夢に満ち、魅力あるれるまちづくりに資するため</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・大木町ふるさと納税基金：基金からの繰出金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百万円とふるさと納税寄附金等を積立てた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百万円との差額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・大木町公共施設整備基金：基金からの繰出金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百万円と後年度の公共施設更新に備えて積立てた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百万円との差額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・大木町夢あふれるまちづくり基金：基金からの繰出金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・大木町公共施設整備基金：公共施設等総合管理計画に基づき、公共施設の長寿命化を図るために活用していく。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・大木町ふるさと納税基金：産業振興や子育て等の自治総合計画に定める政策推進のために活用していく。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・大木町夢あふれるまちづくり基金：まちづくり施策の実現に向けて活用していく。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決算剰余金や基金利子等を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緊急に必要となった大規模事業や、その他やむを得ない事由によって生じた財源不足を補うため、必要に応じて取崩しや積立を実施していく。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普通交付税（償還基金費分）や基金利子等を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町債の償還財源を確保し、次世代の負担を緩和するため、計画的に積立を行う予定である。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8151479</v>
      </c>
      <c r="BO4" s="449"/>
      <c r="BP4" s="449"/>
      <c r="BQ4" s="449"/>
      <c r="BR4" s="449"/>
      <c r="BS4" s="449"/>
      <c r="BT4" s="449"/>
      <c r="BU4" s="450"/>
      <c r="BV4" s="448">
        <v>7636487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10.9</v>
      </c>
      <c r="CU4" s="589"/>
      <c r="CV4" s="589"/>
      <c r="CW4" s="589"/>
      <c r="CX4" s="589"/>
      <c r="CY4" s="589"/>
      <c r="CZ4" s="589"/>
      <c r="DA4" s="590"/>
      <c r="DB4" s="588">
        <v>13.3</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7594711</v>
      </c>
      <c r="BO5" s="420"/>
      <c r="BP5" s="420"/>
      <c r="BQ5" s="420"/>
      <c r="BR5" s="420"/>
      <c r="BS5" s="420"/>
      <c r="BT5" s="420"/>
      <c r="BU5" s="421"/>
      <c r="BV5" s="419">
        <v>7029834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83.6</v>
      </c>
      <c r="CU5" s="417"/>
      <c r="CV5" s="417"/>
      <c r="CW5" s="417"/>
      <c r="CX5" s="417"/>
      <c r="CY5" s="417"/>
      <c r="CZ5" s="417"/>
      <c r="DA5" s="418"/>
      <c r="DB5" s="416">
        <v>81.900000000000006</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556768</v>
      </c>
      <c r="BO6" s="420"/>
      <c r="BP6" s="420"/>
      <c r="BQ6" s="420"/>
      <c r="BR6" s="420"/>
      <c r="BS6" s="420"/>
      <c r="BT6" s="420"/>
      <c r="BU6" s="421"/>
      <c r="BV6" s="419">
        <v>606653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84.3</v>
      </c>
      <c r="CU6" s="563"/>
      <c r="CV6" s="563"/>
      <c r="CW6" s="563"/>
      <c r="CX6" s="563"/>
      <c r="CY6" s="563"/>
      <c r="CZ6" s="563"/>
      <c r="DA6" s="564"/>
      <c r="DB6" s="562">
        <v>83.2</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157553</v>
      </c>
      <c r="BO7" s="420"/>
      <c r="BP7" s="420"/>
      <c r="BQ7" s="420"/>
      <c r="BR7" s="420"/>
      <c r="BS7" s="420"/>
      <c r="BT7" s="420"/>
      <c r="BU7" s="421"/>
      <c r="BV7" s="419">
        <v>130329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3661489</v>
      </c>
      <c r="CU7" s="420"/>
      <c r="CV7" s="420"/>
      <c r="CW7" s="420"/>
      <c r="CX7" s="420"/>
      <c r="CY7" s="420"/>
      <c r="CZ7" s="420"/>
      <c r="DA7" s="421"/>
      <c r="DB7" s="419">
        <v>3592398</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399215</v>
      </c>
      <c r="BO8" s="420"/>
      <c r="BP8" s="420"/>
      <c r="BQ8" s="420"/>
      <c r="BR8" s="420"/>
      <c r="BS8" s="420"/>
      <c r="BT8" s="420"/>
      <c r="BU8" s="421"/>
      <c r="BV8" s="419">
        <v>476324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0.49</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13820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-77109</v>
      </c>
      <c r="BO9" s="420"/>
      <c r="BP9" s="420"/>
      <c r="BQ9" s="420"/>
      <c r="BR9" s="420"/>
      <c r="BS9" s="420"/>
      <c r="BT9" s="420"/>
      <c r="BU9" s="421"/>
      <c r="BV9" s="419">
        <v>-37785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9.6</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14176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25383</v>
      </c>
      <c r="BO10" s="420"/>
      <c r="BP10" s="420"/>
      <c r="BQ10" s="420"/>
      <c r="BR10" s="420"/>
      <c r="BS10" s="420"/>
      <c r="BT10" s="420"/>
      <c r="BU10" s="421"/>
      <c r="BV10" s="419">
        <v>17283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13709</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13523</v>
      </c>
      <c r="S13" s="507"/>
      <c r="T13" s="507"/>
      <c r="U13" s="507"/>
      <c r="V13" s="508"/>
      <c r="W13" s="509" t="s">
        <v>130</v>
      </c>
      <c r="X13" s="405"/>
      <c r="Y13" s="405"/>
      <c r="Z13" s="405"/>
      <c r="AA13" s="405"/>
      <c r="AB13" s="406"/>
      <c r="AC13" s="372">
        <v>829</v>
      </c>
      <c r="AD13" s="373"/>
      <c r="AE13" s="373"/>
      <c r="AF13" s="373"/>
      <c r="AG13" s="374"/>
      <c r="AH13" s="372">
        <v>811</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-51726</v>
      </c>
      <c r="BO13" s="420"/>
      <c r="BP13" s="420"/>
      <c r="BQ13" s="420"/>
      <c r="BR13" s="420"/>
      <c r="BS13" s="420"/>
      <c r="BT13" s="420"/>
      <c r="BU13" s="421"/>
      <c r="BV13" s="419">
        <v>-20502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5.9</v>
      </c>
      <c r="CU13" s="417"/>
      <c r="CV13" s="417"/>
      <c r="CW13" s="417"/>
      <c r="CX13" s="417"/>
      <c r="CY13" s="417"/>
      <c r="CZ13" s="417"/>
      <c r="DA13" s="418"/>
      <c r="DB13" s="416">
        <v>6.7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13897</v>
      </c>
      <c r="S14" s="507"/>
      <c r="T14" s="507"/>
      <c r="U14" s="507"/>
      <c r="V14" s="508"/>
      <c r="W14" s="510"/>
      <c r="X14" s="408"/>
      <c r="Y14" s="408"/>
      <c r="Z14" s="408"/>
      <c r="AA14" s="408"/>
      <c r="AB14" s="409"/>
      <c r="AC14" s="499">
        <v>12.2</v>
      </c>
      <c r="AD14" s="500"/>
      <c r="AE14" s="500"/>
      <c r="AF14" s="500"/>
      <c r="AG14" s="501"/>
      <c r="AH14" s="499">
        <v>11.9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13725</v>
      </c>
      <c r="S15" s="507"/>
      <c r="T15" s="507"/>
      <c r="U15" s="507"/>
      <c r="V15" s="508"/>
      <c r="W15" s="509" t="s">
        <v>137</v>
      </c>
      <c r="X15" s="405"/>
      <c r="Y15" s="405"/>
      <c r="Z15" s="405"/>
      <c r="AA15" s="405"/>
      <c r="AB15" s="406"/>
      <c r="AC15" s="372">
        <v>1614</v>
      </c>
      <c r="AD15" s="373"/>
      <c r="AE15" s="373"/>
      <c r="AF15" s="373"/>
      <c r="AG15" s="374"/>
      <c r="AH15" s="372">
        <v>1723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1550927</v>
      </c>
      <c r="BO15" s="449"/>
      <c r="BP15" s="449"/>
      <c r="BQ15" s="449"/>
      <c r="BR15" s="449"/>
      <c r="BS15" s="449"/>
      <c r="BT15" s="449"/>
      <c r="BU15" s="450"/>
      <c r="BV15" s="448">
        <v>1525090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23.7</v>
      </c>
      <c r="AD16" s="500"/>
      <c r="AE16" s="500"/>
      <c r="AF16" s="500"/>
      <c r="AG16" s="501"/>
      <c r="AH16" s="499">
        <v>25.2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3254997</v>
      </c>
      <c r="BO16" s="420"/>
      <c r="BP16" s="420"/>
      <c r="BQ16" s="420"/>
      <c r="BR16" s="420"/>
      <c r="BS16" s="420"/>
      <c r="BT16" s="420"/>
      <c r="BU16" s="421"/>
      <c r="BV16" s="419">
        <v>3151682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4365</v>
      </c>
      <c r="AD17" s="373"/>
      <c r="AE17" s="373"/>
      <c r="AF17" s="373"/>
      <c r="AG17" s="374"/>
      <c r="AH17" s="372">
        <v>4308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1930104</v>
      </c>
      <c r="BO17" s="420"/>
      <c r="BP17" s="420"/>
      <c r="BQ17" s="420"/>
      <c r="BR17" s="420"/>
      <c r="BS17" s="420"/>
      <c r="BT17" s="420"/>
      <c r="BU17" s="421"/>
      <c r="BV17" s="419">
        <v>1907453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18.440000000000001</v>
      </c>
      <c r="M18" s="472"/>
      <c r="N18" s="472"/>
      <c r="O18" s="472"/>
      <c r="P18" s="472"/>
      <c r="Q18" s="472"/>
      <c r="R18" s="473"/>
      <c r="S18" s="473"/>
      <c r="T18" s="473"/>
      <c r="U18" s="473"/>
      <c r="V18" s="474"/>
      <c r="W18" s="490"/>
      <c r="X18" s="491"/>
      <c r="Y18" s="491"/>
      <c r="Z18" s="491"/>
      <c r="AA18" s="491"/>
      <c r="AB18" s="515"/>
      <c r="AC18" s="389">
        <v>64.099999999999994</v>
      </c>
      <c r="AD18" s="390"/>
      <c r="AE18" s="390"/>
      <c r="AF18" s="390"/>
      <c r="AG18" s="475"/>
      <c r="AH18" s="389">
        <v>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3070020</v>
      </c>
      <c r="BO18" s="420"/>
      <c r="BP18" s="420"/>
      <c r="BQ18" s="420"/>
      <c r="BR18" s="420"/>
      <c r="BS18" s="420"/>
      <c r="BT18" s="420"/>
      <c r="BU18" s="421"/>
      <c r="BV18" s="419">
        <v>2969755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749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4734815</v>
      </c>
      <c r="BO19" s="420"/>
      <c r="BP19" s="420"/>
      <c r="BQ19" s="420"/>
      <c r="BR19" s="420"/>
      <c r="BS19" s="420"/>
      <c r="BT19" s="420"/>
      <c r="BU19" s="421"/>
      <c r="BV19" s="419">
        <v>4752974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4772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4243368</v>
      </c>
      <c r="BO22" s="449"/>
      <c r="BP22" s="449"/>
      <c r="BQ22" s="449"/>
      <c r="BR22" s="449"/>
      <c r="BS22" s="449"/>
      <c r="BT22" s="449"/>
      <c r="BU22" s="450"/>
      <c r="BV22" s="448">
        <v>4484472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4150289</v>
      </c>
      <c r="BO23" s="420"/>
      <c r="BP23" s="420"/>
      <c r="BQ23" s="420"/>
      <c r="BR23" s="420"/>
      <c r="BS23" s="420"/>
      <c r="BT23" s="420"/>
      <c r="BU23" s="421"/>
      <c r="BV23" s="419">
        <v>4395881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7200</v>
      </c>
      <c r="R24" s="373"/>
      <c r="S24" s="373"/>
      <c r="T24" s="373"/>
      <c r="U24" s="373"/>
      <c r="V24" s="374"/>
      <c r="W24" s="462"/>
      <c r="X24" s="399"/>
      <c r="Y24" s="400"/>
      <c r="Z24" s="375" t="s">
        <v>162</v>
      </c>
      <c r="AA24" s="376"/>
      <c r="AB24" s="376"/>
      <c r="AC24" s="376"/>
      <c r="AD24" s="376"/>
      <c r="AE24" s="376"/>
      <c r="AF24" s="376"/>
      <c r="AG24" s="377"/>
      <c r="AH24" s="372">
        <v>93</v>
      </c>
      <c r="AI24" s="373"/>
      <c r="AJ24" s="373"/>
      <c r="AK24" s="373"/>
      <c r="AL24" s="374"/>
      <c r="AM24" s="372">
        <v>295833</v>
      </c>
      <c r="AN24" s="373"/>
      <c r="AO24" s="373"/>
      <c r="AP24" s="373"/>
      <c r="AQ24" s="373"/>
      <c r="AR24" s="374"/>
      <c r="AS24" s="372">
        <v>3181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2111709</v>
      </c>
      <c r="BO24" s="420"/>
      <c r="BP24" s="420"/>
      <c r="BQ24" s="420"/>
      <c r="BR24" s="420"/>
      <c r="BS24" s="420"/>
      <c r="BT24" s="420"/>
      <c r="BU24" s="421"/>
      <c r="BV24" s="419">
        <v>2142633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5800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786763</v>
      </c>
      <c r="BO25" s="449"/>
      <c r="BP25" s="449"/>
      <c r="BQ25" s="449"/>
      <c r="BR25" s="449"/>
      <c r="BS25" s="449"/>
      <c r="BT25" s="449"/>
      <c r="BU25" s="450"/>
      <c r="BV25" s="448">
        <v>965172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14736</v>
      </c>
      <c r="AN26" s="373"/>
      <c r="AO26" s="373"/>
      <c r="AP26" s="373"/>
      <c r="AQ26" s="373"/>
      <c r="AR26" s="374"/>
      <c r="AS26" s="372">
        <v>3684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3070</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272789</v>
      </c>
      <c r="BO27" s="454"/>
      <c r="BP27" s="454"/>
      <c r="BQ27" s="454"/>
      <c r="BR27" s="454"/>
      <c r="BS27" s="454"/>
      <c r="BT27" s="454"/>
      <c r="BU27" s="455"/>
      <c r="BV27" s="453">
        <v>272781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2500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2261666</v>
      </c>
      <c r="BO28" s="449"/>
      <c r="BP28" s="449"/>
      <c r="BQ28" s="449"/>
      <c r="BR28" s="449"/>
      <c r="BS28" s="449"/>
      <c r="BT28" s="449"/>
      <c r="BU28" s="450"/>
      <c r="BV28" s="448">
        <v>2236283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10</v>
      </c>
      <c r="M29" s="373"/>
      <c r="N29" s="373"/>
      <c r="O29" s="373"/>
      <c r="P29" s="374"/>
      <c r="Q29" s="372">
        <v>2330</v>
      </c>
      <c r="R29" s="373"/>
      <c r="S29" s="373"/>
      <c r="T29" s="373"/>
      <c r="U29" s="373"/>
      <c r="V29" s="374"/>
      <c r="W29" s="463"/>
      <c r="X29" s="464"/>
      <c r="Y29" s="465"/>
      <c r="Z29" s="375" t="s">
        <v>177</v>
      </c>
      <c r="AA29" s="376"/>
      <c r="AB29" s="376"/>
      <c r="AC29" s="376"/>
      <c r="AD29" s="376"/>
      <c r="AE29" s="376"/>
      <c r="AF29" s="376"/>
      <c r="AG29" s="377"/>
      <c r="AH29" s="372">
        <v>93</v>
      </c>
      <c r="AI29" s="373"/>
      <c r="AJ29" s="373"/>
      <c r="AK29" s="373"/>
      <c r="AL29" s="374"/>
      <c r="AM29" s="372">
        <v>295833</v>
      </c>
      <c r="AN29" s="373"/>
      <c r="AO29" s="373"/>
      <c r="AP29" s="373"/>
      <c r="AQ29" s="373"/>
      <c r="AR29" s="374"/>
      <c r="AS29" s="372">
        <v>3181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392283</v>
      </c>
      <c r="BO29" s="420"/>
      <c r="BP29" s="420"/>
      <c r="BQ29" s="420"/>
      <c r="BR29" s="420"/>
      <c r="BS29" s="420"/>
      <c r="BT29" s="420"/>
      <c r="BU29" s="421"/>
      <c r="BV29" s="419">
        <v>355000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2438769</v>
      </c>
      <c r="BO30" s="454"/>
      <c r="BP30" s="454"/>
      <c r="BQ30" s="454"/>
      <c r="BR30" s="454"/>
      <c r="BS30" s="454"/>
      <c r="BT30" s="454"/>
      <c r="BU30" s="455"/>
      <c r="BV30" s="453">
        <v>2264675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大木町国民健康保険特別会計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大木町水道事業会計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花宗太田土木組合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一般財団法人ひしのみ国際交流センター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大木町後期高齢者医療特別会計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株式会社大木町健康づくり公社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一般社団法人サスティナブルおおき</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株式会社クリエイティブおおき</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福岡県自治会館管理組合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久留米広域市町村圏事務組合（一般会計）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11</v>
      </c>
      <c r="BX40" s="367"/>
      <c r="BY40" s="368" t="str">
        <f>IF('各会計、関係団体の財政状況及び健全化判断比率'!B74="","",'各会計、関係団体の財政状況及び健全化判断比率'!B74)</f>
        <v>久留米広域市町村圏事務組合（小児救急医療支援事業特別会計）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12</v>
      </c>
      <c r="BX41" s="367"/>
      <c r="BY41" s="368" t="str">
        <f>IF('各会計、関係団体の財政状況及び健全化判断比率'!B75="","",'各会計、関係団体の財政状況及び健全化判断比率'!B75)</f>
        <v>久留米広域市町村圏事務組合（広域消防特別会計）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13</v>
      </c>
      <c r="BX42" s="367"/>
      <c r="BY42" s="368" t="str">
        <f>IF('各会計、関係団体の財政状況及び健全化判断比率'!B76="","",'各会計、関係団体の財政状況及び健全化判断比率'!B76)</f>
        <v>八女西部広域事務組合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14</v>
      </c>
      <c r="BX43" s="367"/>
      <c r="BY43" s="368" t="str">
        <f>IF('各会計、関係団体の財政状況及び健全化判断比率'!B77="","",'各会計、関係団体の財政状況及び健全化判断比率'!B77)</f>
        <v>福岡県南広域水道企業団</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x6PzfzY/UM0CHvKOB+OeEzJNUNjIYQMrI4u+Frgfix4MD9+OU7liaKAAlXl4eX2lodJkMK43HlbBFSJcCEwdSQ==" saltValue="RrMbNgEM9Rx7AdQOTj3S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1461291</v>
      </c>
      <c r="S5" s="677"/>
      <c r="T5" s="677"/>
      <c r="U5" s="677"/>
      <c r="V5" s="677"/>
      <c r="W5" s="677"/>
      <c r="X5" s="677"/>
      <c r="Y5" s="702"/>
      <c r="Z5" s="715">
        <v>17.899999999999999</v>
      </c>
      <c r="AA5" s="715"/>
      <c r="AB5" s="715"/>
      <c r="AC5" s="715"/>
      <c r="AD5" s="716">
        <v>1461291</v>
      </c>
      <c r="AE5" s="716"/>
      <c r="AF5" s="716"/>
      <c r="AG5" s="716"/>
      <c r="AH5" s="716"/>
      <c r="AI5" s="716"/>
      <c r="AJ5" s="716"/>
      <c r="AK5" s="716"/>
      <c r="AL5" s="703">
        <v>40.1</v>
      </c>
      <c r="AM5" s="685"/>
      <c r="AN5" s="685"/>
      <c r="AO5" s="704"/>
      <c r="AP5" s="679" t="s">
        <v>216</v>
      </c>
      <c r="AQ5" s="680"/>
      <c r="AR5" s="680"/>
      <c r="AS5" s="680"/>
      <c r="AT5" s="680"/>
      <c r="AU5" s="680"/>
      <c r="AV5" s="680"/>
      <c r="AW5" s="680"/>
      <c r="AX5" s="680"/>
      <c r="AY5" s="680"/>
      <c r="AZ5" s="680"/>
      <c r="BA5" s="680"/>
      <c r="BB5" s="680"/>
      <c r="BC5" s="680"/>
      <c r="BD5" s="680"/>
      <c r="BE5" s="680"/>
      <c r="BF5" s="681"/>
      <c r="BG5" s="621">
        <v>1461291</v>
      </c>
      <c r="BH5" s="622"/>
      <c r="BI5" s="622"/>
      <c r="BJ5" s="622"/>
      <c r="BK5" s="622"/>
      <c r="BL5" s="622"/>
      <c r="BM5" s="622"/>
      <c r="BN5" s="623"/>
      <c r="BO5" s="659">
        <v>100</v>
      </c>
      <c r="BP5" s="659"/>
      <c r="BQ5" s="659"/>
      <c r="BR5" s="659"/>
      <c r="BS5" s="660" t="s">
        <v>121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78071</v>
      </c>
      <c r="S6" s="622"/>
      <c r="T6" s="622"/>
      <c r="U6" s="622"/>
      <c r="V6" s="622"/>
      <c r="W6" s="622"/>
      <c r="X6" s="622"/>
      <c r="Y6" s="623"/>
      <c r="Z6" s="659">
        <v>1</v>
      </c>
      <c r="AA6" s="659"/>
      <c r="AB6" s="659"/>
      <c r="AC6" s="659"/>
      <c r="AD6" s="660">
        <v>78071</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1461291</v>
      </c>
      <c r="BH6" s="622"/>
      <c r="BI6" s="622"/>
      <c r="BJ6" s="622"/>
      <c r="BK6" s="622"/>
      <c r="BL6" s="622"/>
      <c r="BM6" s="622"/>
      <c r="BN6" s="623"/>
      <c r="BO6" s="659">
        <v>100</v>
      </c>
      <c r="BP6" s="659"/>
      <c r="BQ6" s="659"/>
      <c r="BR6" s="659"/>
      <c r="BS6" s="660" t="s">
        <v>121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68656</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68656</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374</v>
      </c>
      <c r="S7" s="622"/>
      <c r="T7" s="622"/>
      <c r="U7" s="622"/>
      <c r="V7" s="622"/>
      <c r="W7" s="622"/>
      <c r="X7" s="622"/>
      <c r="Y7" s="623"/>
      <c r="Z7" s="659">
        <v>0</v>
      </c>
      <c r="AA7" s="659"/>
      <c r="AB7" s="659"/>
      <c r="AC7" s="659"/>
      <c r="AD7" s="660">
        <v>374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599959</v>
      </c>
      <c r="BH7" s="622"/>
      <c r="BI7" s="622"/>
      <c r="BJ7" s="622"/>
      <c r="BK7" s="622"/>
      <c r="BL7" s="622"/>
      <c r="BM7" s="622"/>
      <c r="BN7" s="623"/>
      <c r="BO7" s="659">
        <v>41.1</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1969322</v>
      </c>
      <c r="CS7" s="622"/>
      <c r="CT7" s="622"/>
      <c r="CU7" s="622"/>
      <c r="CV7" s="622"/>
      <c r="CW7" s="622"/>
      <c r="CX7" s="622"/>
      <c r="CY7" s="623"/>
      <c r="CZ7" s="659">
        <v>25.9</v>
      </c>
      <c r="DA7" s="659"/>
      <c r="DB7" s="659"/>
      <c r="DC7" s="659"/>
      <c r="DD7" s="627">
        <v>334625</v>
      </c>
      <c r="DE7" s="622"/>
      <c r="DF7" s="622"/>
      <c r="DG7" s="622"/>
      <c r="DH7" s="622"/>
      <c r="DI7" s="622"/>
      <c r="DJ7" s="622"/>
      <c r="DK7" s="622"/>
      <c r="DL7" s="622"/>
      <c r="DM7" s="622"/>
      <c r="DN7" s="622"/>
      <c r="DO7" s="622"/>
      <c r="DP7" s="623"/>
      <c r="DQ7" s="627">
        <v>793070</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7721</v>
      </c>
      <c r="S8" s="622"/>
      <c r="T8" s="622"/>
      <c r="U8" s="622"/>
      <c r="V8" s="622"/>
      <c r="W8" s="622"/>
      <c r="X8" s="622"/>
      <c r="Y8" s="623"/>
      <c r="Z8" s="659">
        <v>0.1</v>
      </c>
      <c r="AA8" s="659"/>
      <c r="AB8" s="659"/>
      <c r="AC8" s="659"/>
      <c r="AD8" s="660">
        <v>7721</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24370</v>
      </c>
      <c r="BH8" s="622"/>
      <c r="BI8" s="622"/>
      <c r="BJ8" s="622"/>
      <c r="BK8" s="622"/>
      <c r="BL8" s="622"/>
      <c r="BM8" s="622"/>
      <c r="BN8" s="623"/>
      <c r="BO8" s="659">
        <v>1.7</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2629711</v>
      </c>
      <c r="CS8" s="622"/>
      <c r="CT8" s="622"/>
      <c r="CU8" s="622"/>
      <c r="CV8" s="622"/>
      <c r="CW8" s="622"/>
      <c r="CX8" s="622"/>
      <c r="CY8" s="623"/>
      <c r="CZ8" s="659">
        <v>34.6</v>
      </c>
      <c r="DA8" s="659"/>
      <c r="DB8" s="659"/>
      <c r="DC8" s="659"/>
      <c r="DD8" s="627">
        <v>6201</v>
      </c>
      <c r="DE8" s="622"/>
      <c r="DF8" s="622"/>
      <c r="DG8" s="622"/>
      <c r="DH8" s="622"/>
      <c r="DI8" s="622"/>
      <c r="DJ8" s="622"/>
      <c r="DK8" s="622"/>
      <c r="DL8" s="622"/>
      <c r="DM8" s="622"/>
      <c r="DN8" s="622"/>
      <c r="DO8" s="622"/>
      <c r="DP8" s="623"/>
      <c r="DQ8" s="627">
        <v>1325568</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9550</v>
      </c>
      <c r="S9" s="622"/>
      <c r="T9" s="622"/>
      <c r="U9" s="622"/>
      <c r="V9" s="622"/>
      <c r="W9" s="622"/>
      <c r="X9" s="622"/>
      <c r="Y9" s="623"/>
      <c r="Z9" s="659">
        <v>0.1</v>
      </c>
      <c r="AA9" s="659"/>
      <c r="AB9" s="659"/>
      <c r="AC9" s="659"/>
      <c r="AD9" s="660">
        <v>9550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525093</v>
      </c>
      <c r="BH9" s="622"/>
      <c r="BI9" s="622"/>
      <c r="BJ9" s="622"/>
      <c r="BK9" s="622"/>
      <c r="BL9" s="622"/>
      <c r="BM9" s="622"/>
      <c r="BN9" s="623"/>
      <c r="BO9" s="659">
        <v>35.9</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660230</v>
      </c>
      <c r="CS9" s="622"/>
      <c r="CT9" s="622"/>
      <c r="CU9" s="622"/>
      <c r="CV9" s="622"/>
      <c r="CW9" s="622"/>
      <c r="CX9" s="622"/>
      <c r="CY9" s="623"/>
      <c r="CZ9" s="659">
        <v>8.6999999999999993</v>
      </c>
      <c r="DA9" s="659"/>
      <c r="DB9" s="659"/>
      <c r="DC9" s="659"/>
      <c r="DD9" s="627">
        <v>40052</v>
      </c>
      <c r="DE9" s="622"/>
      <c r="DF9" s="622"/>
      <c r="DG9" s="622"/>
      <c r="DH9" s="622"/>
      <c r="DI9" s="622"/>
      <c r="DJ9" s="622"/>
      <c r="DK9" s="622"/>
      <c r="DL9" s="622"/>
      <c r="DM9" s="622"/>
      <c r="DN9" s="622"/>
      <c r="DO9" s="622"/>
      <c r="DP9" s="623"/>
      <c r="DQ9" s="627">
        <v>417106</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34276</v>
      </c>
      <c r="BH10" s="622"/>
      <c r="BI10" s="622"/>
      <c r="BJ10" s="622"/>
      <c r="BK10" s="622"/>
      <c r="BL10" s="622"/>
      <c r="BM10" s="622"/>
      <c r="BN10" s="623"/>
      <c r="BO10" s="659">
        <v>2.2999999999999998</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318537</v>
      </c>
      <c r="S11" s="622"/>
      <c r="T11" s="622"/>
      <c r="U11" s="622"/>
      <c r="V11" s="622"/>
      <c r="W11" s="622"/>
      <c r="X11" s="622"/>
      <c r="Y11" s="623"/>
      <c r="Z11" s="624">
        <v>3.9</v>
      </c>
      <c r="AA11" s="625"/>
      <c r="AB11" s="625"/>
      <c r="AC11" s="626"/>
      <c r="AD11" s="627">
        <v>318537</v>
      </c>
      <c r="AE11" s="622"/>
      <c r="AF11" s="622"/>
      <c r="AG11" s="622"/>
      <c r="AH11" s="622"/>
      <c r="AI11" s="622"/>
      <c r="AJ11" s="622"/>
      <c r="AK11" s="623"/>
      <c r="AL11" s="624">
        <v>8.6999999999999993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16220</v>
      </c>
      <c r="BH11" s="622"/>
      <c r="BI11" s="622"/>
      <c r="BJ11" s="622"/>
      <c r="BK11" s="622"/>
      <c r="BL11" s="622"/>
      <c r="BM11" s="622"/>
      <c r="BN11" s="623"/>
      <c r="BO11" s="659">
        <v>1.1000000000000001</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468311</v>
      </c>
      <c r="CS11" s="622"/>
      <c r="CT11" s="622"/>
      <c r="CU11" s="622"/>
      <c r="CV11" s="622"/>
      <c r="CW11" s="622"/>
      <c r="CX11" s="622"/>
      <c r="CY11" s="623"/>
      <c r="CZ11" s="659">
        <v>6.2</v>
      </c>
      <c r="DA11" s="659"/>
      <c r="DB11" s="659"/>
      <c r="DC11" s="659"/>
      <c r="DD11" s="627">
        <v>215573</v>
      </c>
      <c r="DE11" s="622"/>
      <c r="DF11" s="622"/>
      <c r="DG11" s="622"/>
      <c r="DH11" s="622"/>
      <c r="DI11" s="622"/>
      <c r="DJ11" s="622"/>
      <c r="DK11" s="622"/>
      <c r="DL11" s="622"/>
      <c r="DM11" s="622"/>
      <c r="DN11" s="622"/>
      <c r="DO11" s="622"/>
      <c r="DP11" s="623"/>
      <c r="DQ11" s="627">
        <v>223555</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693811</v>
      </c>
      <c r="BH12" s="622"/>
      <c r="BI12" s="622"/>
      <c r="BJ12" s="622"/>
      <c r="BK12" s="622"/>
      <c r="BL12" s="622"/>
      <c r="BM12" s="622"/>
      <c r="BN12" s="623"/>
      <c r="BO12" s="659">
        <v>47.5</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155901</v>
      </c>
      <c r="CS12" s="622"/>
      <c r="CT12" s="622"/>
      <c r="CU12" s="622"/>
      <c r="CV12" s="622"/>
      <c r="CW12" s="622"/>
      <c r="CX12" s="622"/>
      <c r="CY12" s="623"/>
      <c r="CZ12" s="659">
        <v>2.1</v>
      </c>
      <c r="DA12" s="659"/>
      <c r="DB12" s="659"/>
      <c r="DC12" s="659"/>
      <c r="DD12" s="627" t="s">
        <v>121</v>
      </c>
      <c r="DE12" s="622"/>
      <c r="DF12" s="622"/>
      <c r="DG12" s="622"/>
      <c r="DH12" s="622"/>
      <c r="DI12" s="622"/>
      <c r="DJ12" s="622"/>
      <c r="DK12" s="622"/>
      <c r="DL12" s="622"/>
      <c r="DM12" s="622"/>
      <c r="DN12" s="622"/>
      <c r="DO12" s="622"/>
      <c r="DP12" s="623"/>
      <c r="DQ12" s="627">
        <v>46758</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690427</v>
      </c>
      <c r="BH13" s="622"/>
      <c r="BI13" s="622"/>
      <c r="BJ13" s="622"/>
      <c r="BK13" s="622"/>
      <c r="BL13" s="622"/>
      <c r="BM13" s="622"/>
      <c r="BN13" s="623"/>
      <c r="BO13" s="659">
        <v>47.2</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259466</v>
      </c>
      <c r="CS13" s="622"/>
      <c r="CT13" s="622"/>
      <c r="CU13" s="622"/>
      <c r="CV13" s="622"/>
      <c r="CW13" s="622"/>
      <c r="CX13" s="622"/>
      <c r="CY13" s="623"/>
      <c r="CZ13" s="659">
        <v>3.4</v>
      </c>
      <c r="DA13" s="659"/>
      <c r="DB13" s="659"/>
      <c r="DC13" s="659"/>
      <c r="DD13" s="627">
        <v>161147</v>
      </c>
      <c r="DE13" s="622"/>
      <c r="DF13" s="622"/>
      <c r="DG13" s="622"/>
      <c r="DH13" s="622"/>
      <c r="DI13" s="622"/>
      <c r="DJ13" s="622"/>
      <c r="DK13" s="622"/>
      <c r="DL13" s="622"/>
      <c r="DM13" s="622"/>
      <c r="DN13" s="622"/>
      <c r="DO13" s="622"/>
      <c r="DP13" s="623"/>
      <c r="DQ13" s="627">
        <v>197088</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788</v>
      </c>
      <c r="S14" s="622"/>
      <c r="T14" s="622"/>
      <c r="U14" s="622"/>
      <c r="V14" s="622"/>
      <c r="W14" s="622"/>
      <c r="X14" s="622"/>
      <c r="Y14" s="623"/>
      <c r="Z14" s="659">
        <v>0</v>
      </c>
      <c r="AA14" s="659"/>
      <c r="AB14" s="659"/>
      <c r="AC14" s="659"/>
      <c r="AD14" s="660">
        <v>788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55927</v>
      </c>
      <c r="BH14" s="622"/>
      <c r="BI14" s="622"/>
      <c r="BJ14" s="622"/>
      <c r="BK14" s="622"/>
      <c r="BL14" s="622"/>
      <c r="BM14" s="622"/>
      <c r="BN14" s="623"/>
      <c r="BO14" s="659">
        <v>3.8</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199718</v>
      </c>
      <c r="CS14" s="622"/>
      <c r="CT14" s="622"/>
      <c r="CU14" s="622"/>
      <c r="CV14" s="622"/>
      <c r="CW14" s="622"/>
      <c r="CX14" s="622"/>
      <c r="CY14" s="623"/>
      <c r="CZ14" s="659">
        <v>2.6</v>
      </c>
      <c r="DA14" s="659"/>
      <c r="DB14" s="659"/>
      <c r="DC14" s="659"/>
      <c r="DD14" s="627">
        <v>2481</v>
      </c>
      <c r="DE14" s="622"/>
      <c r="DF14" s="622"/>
      <c r="DG14" s="622"/>
      <c r="DH14" s="622"/>
      <c r="DI14" s="622"/>
      <c r="DJ14" s="622"/>
      <c r="DK14" s="622"/>
      <c r="DL14" s="622"/>
      <c r="DM14" s="622"/>
      <c r="DN14" s="622"/>
      <c r="DO14" s="622"/>
      <c r="DP14" s="623"/>
      <c r="DQ14" s="627">
        <v>198540</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111594</v>
      </c>
      <c r="BH15" s="622"/>
      <c r="BI15" s="622"/>
      <c r="BJ15" s="622"/>
      <c r="BK15" s="622"/>
      <c r="BL15" s="622"/>
      <c r="BM15" s="622"/>
      <c r="BN15" s="623"/>
      <c r="BO15" s="659">
        <v>7.6</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723707</v>
      </c>
      <c r="CS15" s="622"/>
      <c r="CT15" s="622"/>
      <c r="CU15" s="622"/>
      <c r="CV15" s="622"/>
      <c r="CW15" s="622"/>
      <c r="CX15" s="622"/>
      <c r="CY15" s="623"/>
      <c r="CZ15" s="659">
        <v>9.5</v>
      </c>
      <c r="DA15" s="659"/>
      <c r="DB15" s="659"/>
      <c r="DC15" s="659"/>
      <c r="DD15" s="627">
        <v>290323</v>
      </c>
      <c r="DE15" s="622"/>
      <c r="DF15" s="622"/>
      <c r="DG15" s="622"/>
      <c r="DH15" s="622"/>
      <c r="DI15" s="622"/>
      <c r="DJ15" s="622"/>
      <c r="DK15" s="622"/>
      <c r="DL15" s="622"/>
      <c r="DM15" s="622"/>
      <c r="DN15" s="622"/>
      <c r="DO15" s="622"/>
      <c r="DP15" s="623"/>
      <c r="DQ15" s="627">
        <v>448017</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14038</v>
      </c>
      <c r="S16" s="622"/>
      <c r="T16" s="622"/>
      <c r="U16" s="622"/>
      <c r="V16" s="622"/>
      <c r="W16" s="622"/>
      <c r="X16" s="622"/>
      <c r="Y16" s="623"/>
      <c r="Z16" s="659">
        <v>0.2</v>
      </c>
      <c r="AA16" s="659"/>
      <c r="AB16" s="659"/>
      <c r="AC16" s="659"/>
      <c r="AD16" s="660">
        <v>14038</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26484</v>
      </c>
      <c r="S17" s="622"/>
      <c r="T17" s="622"/>
      <c r="U17" s="622"/>
      <c r="V17" s="622"/>
      <c r="W17" s="622"/>
      <c r="X17" s="622"/>
      <c r="Y17" s="623"/>
      <c r="Z17" s="659">
        <v>0.3</v>
      </c>
      <c r="AA17" s="659"/>
      <c r="AB17" s="659"/>
      <c r="AC17" s="659"/>
      <c r="AD17" s="660">
        <v>26484</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459689</v>
      </c>
      <c r="CS17" s="622"/>
      <c r="CT17" s="622"/>
      <c r="CU17" s="622"/>
      <c r="CV17" s="622"/>
      <c r="CW17" s="622"/>
      <c r="CX17" s="622"/>
      <c r="CY17" s="623"/>
      <c r="CZ17" s="659">
        <v>6.1</v>
      </c>
      <c r="DA17" s="659"/>
      <c r="DB17" s="659"/>
      <c r="DC17" s="659"/>
      <c r="DD17" s="627" t="s">
        <v>121</v>
      </c>
      <c r="DE17" s="622"/>
      <c r="DF17" s="622"/>
      <c r="DG17" s="622"/>
      <c r="DH17" s="622"/>
      <c r="DI17" s="622"/>
      <c r="DJ17" s="622"/>
      <c r="DK17" s="622"/>
      <c r="DL17" s="622"/>
      <c r="DM17" s="622"/>
      <c r="DN17" s="622"/>
      <c r="DO17" s="622"/>
      <c r="DP17" s="623"/>
      <c r="DQ17" s="627">
        <v>459689</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16513</v>
      </c>
      <c r="S18" s="622"/>
      <c r="T18" s="622"/>
      <c r="U18" s="622"/>
      <c r="V18" s="622"/>
      <c r="W18" s="622"/>
      <c r="X18" s="622"/>
      <c r="Y18" s="623"/>
      <c r="Z18" s="659">
        <v>0.2</v>
      </c>
      <c r="AA18" s="659"/>
      <c r="AB18" s="659"/>
      <c r="AC18" s="659"/>
      <c r="AD18" s="660">
        <v>16513</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14826</v>
      </c>
      <c r="S19" s="622"/>
      <c r="T19" s="622"/>
      <c r="U19" s="622"/>
      <c r="V19" s="622"/>
      <c r="W19" s="622"/>
      <c r="X19" s="622"/>
      <c r="Y19" s="623"/>
      <c r="Z19" s="659">
        <v>0.2</v>
      </c>
      <c r="AA19" s="659"/>
      <c r="AB19" s="659"/>
      <c r="AC19" s="659"/>
      <c r="AD19" s="660">
        <v>14826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96" t="s">
        <v>262</v>
      </c>
      <c r="C20" s="697"/>
      <c r="D20" s="697"/>
      <c r="E20" s="697"/>
      <c r="F20" s="697"/>
      <c r="G20" s="697"/>
      <c r="H20" s="697"/>
      <c r="I20" s="697"/>
      <c r="J20" s="697"/>
      <c r="K20" s="697"/>
      <c r="L20" s="697"/>
      <c r="M20" s="697"/>
      <c r="N20" s="697"/>
      <c r="O20" s="697"/>
      <c r="P20" s="697"/>
      <c r="Q20" s="698"/>
      <c r="R20" s="621">
        <v>1687</v>
      </c>
      <c r="S20" s="622"/>
      <c r="T20" s="622"/>
      <c r="U20" s="622"/>
      <c r="V20" s="622"/>
      <c r="W20" s="622"/>
      <c r="X20" s="622"/>
      <c r="Y20" s="623"/>
      <c r="Z20" s="659">
        <v>0</v>
      </c>
      <c r="AA20" s="659"/>
      <c r="AB20" s="659"/>
      <c r="AC20" s="659"/>
      <c r="AD20" s="660">
        <v>1687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7594711</v>
      </c>
      <c r="CS20" s="622"/>
      <c r="CT20" s="622"/>
      <c r="CU20" s="622"/>
      <c r="CV20" s="622"/>
      <c r="CW20" s="622"/>
      <c r="CX20" s="622"/>
      <c r="CY20" s="623"/>
      <c r="CZ20" s="659">
        <v>100</v>
      </c>
      <c r="DA20" s="659"/>
      <c r="DB20" s="659"/>
      <c r="DC20" s="659"/>
      <c r="DD20" s="627">
        <v>1050402</v>
      </c>
      <c r="DE20" s="622"/>
      <c r="DF20" s="622"/>
      <c r="DG20" s="622"/>
      <c r="DH20" s="622"/>
      <c r="DI20" s="622"/>
      <c r="DJ20" s="622"/>
      <c r="DK20" s="622"/>
      <c r="DL20" s="622"/>
      <c r="DM20" s="622"/>
      <c r="DN20" s="622"/>
      <c r="DO20" s="622"/>
      <c r="DP20" s="623"/>
      <c r="DQ20" s="627">
        <v>4178047</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1871631</v>
      </c>
      <c r="S21" s="622"/>
      <c r="T21" s="622"/>
      <c r="U21" s="622"/>
      <c r="V21" s="622"/>
      <c r="W21" s="622"/>
      <c r="X21" s="622"/>
      <c r="Y21" s="623"/>
      <c r="Z21" s="659">
        <v>23</v>
      </c>
      <c r="AA21" s="659"/>
      <c r="AB21" s="659"/>
      <c r="AC21" s="659"/>
      <c r="AD21" s="660">
        <v>1704071</v>
      </c>
      <c r="AE21" s="660"/>
      <c r="AF21" s="660"/>
      <c r="AG21" s="660"/>
      <c r="AH21" s="660"/>
      <c r="AI21" s="660"/>
      <c r="AJ21" s="660"/>
      <c r="AK21" s="660"/>
      <c r="AL21" s="624">
        <v>46.8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1704071</v>
      </c>
      <c r="S22" s="622"/>
      <c r="T22" s="622"/>
      <c r="U22" s="622"/>
      <c r="V22" s="622"/>
      <c r="W22" s="622"/>
      <c r="X22" s="622"/>
      <c r="Y22" s="623"/>
      <c r="Z22" s="659">
        <v>20.9</v>
      </c>
      <c r="AA22" s="659"/>
      <c r="AB22" s="659"/>
      <c r="AC22" s="659"/>
      <c r="AD22" s="660">
        <v>1704071</v>
      </c>
      <c r="AE22" s="660"/>
      <c r="AF22" s="660"/>
      <c r="AG22" s="660"/>
      <c r="AH22" s="660"/>
      <c r="AI22" s="660"/>
      <c r="AJ22" s="660"/>
      <c r="AK22" s="660"/>
      <c r="AL22" s="624">
        <v>46.8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167560</v>
      </c>
      <c r="S23" s="622"/>
      <c r="T23" s="622"/>
      <c r="U23" s="622"/>
      <c r="V23" s="622"/>
      <c r="W23" s="622"/>
      <c r="X23" s="622"/>
      <c r="Y23" s="623"/>
      <c r="Z23" s="659">
        <v>2.1</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3104839</v>
      </c>
      <c r="CS24" s="677"/>
      <c r="CT24" s="677"/>
      <c r="CU24" s="677"/>
      <c r="CV24" s="677"/>
      <c r="CW24" s="677"/>
      <c r="CX24" s="677"/>
      <c r="CY24" s="702"/>
      <c r="CZ24" s="703">
        <v>40.9</v>
      </c>
      <c r="DA24" s="685"/>
      <c r="DB24" s="685"/>
      <c r="DC24" s="705"/>
      <c r="DD24" s="701">
        <v>1868203</v>
      </c>
      <c r="DE24" s="677"/>
      <c r="DF24" s="677"/>
      <c r="DG24" s="677"/>
      <c r="DH24" s="677"/>
      <c r="DI24" s="677"/>
      <c r="DJ24" s="677"/>
      <c r="DK24" s="702"/>
      <c r="DL24" s="701">
        <v>1714703</v>
      </c>
      <c r="DM24" s="677"/>
      <c r="DN24" s="677"/>
      <c r="DO24" s="677"/>
      <c r="DP24" s="677"/>
      <c r="DQ24" s="677"/>
      <c r="DR24" s="677"/>
      <c r="DS24" s="677"/>
      <c r="DT24" s="677"/>
      <c r="DU24" s="677"/>
      <c r="DV24" s="702"/>
      <c r="DW24" s="703">
        <v>46.7</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3804998</v>
      </c>
      <c r="S25" s="622"/>
      <c r="T25" s="622"/>
      <c r="U25" s="622"/>
      <c r="V25" s="622"/>
      <c r="W25" s="622"/>
      <c r="X25" s="622"/>
      <c r="Y25" s="623"/>
      <c r="Z25" s="659">
        <v>46.7</v>
      </c>
      <c r="AA25" s="659"/>
      <c r="AB25" s="659"/>
      <c r="AC25" s="659"/>
      <c r="AD25" s="660">
        <v>3637438</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1030327</v>
      </c>
      <c r="CS25" s="634"/>
      <c r="CT25" s="634"/>
      <c r="CU25" s="634"/>
      <c r="CV25" s="634"/>
      <c r="CW25" s="634"/>
      <c r="CX25" s="634"/>
      <c r="CY25" s="635"/>
      <c r="CZ25" s="624">
        <v>13.6</v>
      </c>
      <c r="DA25" s="636"/>
      <c r="DB25" s="636"/>
      <c r="DC25" s="637"/>
      <c r="DD25" s="627">
        <v>909132</v>
      </c>
      <c r="DE25" s="634"/>
      <c r="DF25" s="634"/>
      <c r="DG25" s="634"/>
      <c r="DH25" s="634"/>
      <c r="DI25" s="634"/>
      <c r="DJ25" s="634"/>
      <c r="DK25" s="635"/>
      <c r="DL25" s="627">
        <v>902950</v>
      </c>
      <c r="DM25" s="634"/>
      <c r="DN25" s="634"/>
      <c r="DO25" s="634"/>
      <c r="DP25" s="634"/>
      <c r="DQ25" s="634"/>
      <c r="DR25" s="634"/>
      <c r="DS25" s="634"/>
      <c r="DT25" s="634"/>
      <c r="DU25" s="634"/>
      <c r="DV25" s="635"/>
      <c r="DW25" s="624">
        <v>24.6</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1801</v>
      </c>
      <c r="S26" s="622"/>
      <c r="T26" s="622"/>
      <c r="U26" s="622"/>
      <c r="V26" s="622"/>
      <c r="W26" s="622"/>
      <c r="X26" s="622"/>
      <c r="Y26" s="623"/>
      <c r="Z26" s="659">
        <v>0</v>
      </c>
      <c r="AA26" s="659"/>
      <c r="AB26" s="659"/>
      <c r="AC26" s="659"/>
      <c r="AD26" s="660">
        <v>1801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538904</v>
      </c>
      <c r="CS26" s="622"/>
      <c r="CT26" s="622"/>
      <c r="CU26" s="622"/>
      <c r="CV26" s="622"/>
      <c r="CW26" s="622"/>
      <c r="CX26" s="622"/>
      <c r="CY26" s="623"/>
      <c r="CZ26" s="624">
        <v>7.1</v>
      </c>
      <c r="DA26" s="636"/>
      <c r="DB26" s="636"/>
      <c r="DC26" s="637"/>
      <c r="DD26" s="627">
        <v>459715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103871</v>
      </c>
      <c r="S27" s="622"/>
      <c r="T27" s="622"/>
      <c r="U27" s="622"/>
      <c r="V27" s="622"/>
      <c r="W27" s="622"/>
      <c r="X27" s="622"/>
      <c r="Y27" s="623"/>
      <c r="Z27" s="659">
        <v>1.3</v>
      </c>
      <c r="AA27" s="659"/>
      <c r="AB27" s="659"/>
      <c r="AC27" s="659"/>
      <c r="AD27" s="660">
        <v>3</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1461291</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1614823</v>
      </c>
      <c r="CS27" s="634"/>
      <c r="CT27" s="634"/>
      <c r="CU27" s="634"/>
      <c r="CV27" s="634"/>
      <c r="CW27" s="634"/>
      <c r="CX27" s="634"/>
      <c r="CY27" s="635"/>
      <c r="CZ27" s="624">
        <v>21.3</v>
      </c>
      <c r="DA27" s="636"/>
      <c r="DB27" s="636"/>
      <c r="DC27" s="637"/>
      <c r="DD27" s="627">
        <v>499382</v>
      </c>
      <c r="DE27" s="634"/>
      <c r="DF27" s="634"/>
      <c r="DG27" s="634"/>
      <c r="DH27" s="634"/>
      <c r="DI27" s="634"/>
      <c r="DJ27" s="634"/>
      <c r="DK27" s="635"/>
      <c r="DL27" s="627">
        <v>352064</v>
      </c>
      <c r="DM27" s="634"/>
      <c r="DN27" s="634"/>
      <c r="DO27" s="634"/>
      <c r="DP27" s="634"/>
      <c r="DQ27" s="634"/>
      <c r="DR27" s="634"/>
      <c r="DS27" s="634"/>
      <c r="DT27" s="634"/>
      <c r="DU27" s="634"/>
      <c r="DV27" s="635"/>
      <c r="DW27" s="624">
        <v>9.6</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15947</v>
      </c>
      <c r="S28" s="622"/>
      <c r="T28" s="622"/>
      <c r="U28" s="622"/>
      <c r="V28" s="622"/>
      <c r="W28" s="622"/>
      <c r="X28" s="622"/>
      <c r="Y28" s="623"/>
      <c r="Z28" s="659">
        <v>0.2</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459689</v>
      </c>
      <c r="CS28" s="622"/>
      <c r="CT28" s="622"/>
      <c r="CU28" s="622"/>
      <c r="CV28" s="622"/>
      <c r="CW28" s="622"/>
      <c r="CX28" s="622"/>
      <c r="CY28" s="623"/>
      <c r="CZ28" s="624">
        <v>6.1</v>
      </c>
      <c r="DA28" s="636"/>
      <c r="DB28" s="636"/>
      <c r="DC28" s="637"/>
      <c r="DD28" s="627">
        <v>459689</v>
      </c>
      <c r="DE28" s="622"/>
      <c r="DF28" s="622"/>
      <c r="DG28" s="622"/>
      <c r="DH28" s="622"/>
      <c r="DI28" s="622"/>
      <c r="DJ28" s="622"/>
      <c r="DK28" s="623"/>
      <c r="DL28" s="627">
        <v>459689</v>
      </c>
      <c r="DM28" s="622"/>
      <c r="DN28" s="622"/>
      <c r="DO28" s="622"/>
      <c r="DP28" s="622"/>
      <c r="DQ28" s="622"/>
      <c r="DR28" s="622"/>
      <c r="DS28" s="622"/>
      <c r="DT28" s="622"/>
      <c r="DU28" s="622"/>
      <c r="DV28" s="623"/>
      <c r="DW28" s="624">
        <v>12.5</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31351</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459689</v>
      </c>
      <c r="CS29" s="634"/>
      <c r="CT29" s="634"/>
      <c r="CU29" s="634"/>
      <c r="CV29" s="634"/>
      <c r="CW29" s="634"/>
      <c r="CX29" s="634"/>
      <c r="CY29" s="635"/>
      <c r="CZ29" s="624">
        <v>6.1</v>
      </c>
      <c r="DA29" s="636"/>
      <c r="DB29" s="636"/>
      <c r="DC29" s="637"/>
      <c r="DD29" s="627">
        <v>459689</v>
      </c>
      <c r="DE29" s="634"/>
      <c r="DF29" s="634"/>
      <c r="DG29" s="634"/>
      <c r="DH29" s="634"/>
      <c r="DI29" s="634"/>
      <c r="DJ29" s="634"/>
      <c r="DK29" s="635"/>
      <c r="DL29" s="627">
        <v>459689</v>
      </c>
      <c r="DM29" s="634"/>
      <c r="DN29" s="634"/>
      <c r="DO29" s="634"/>
      <c r="DP29" s="634"/>
      <c r="DQ29" s="634"/>
      <c r="DR29" s="634"/>
      <c r="DS29" s="634"/>
      <c r="DT29" s="634"/>
      <c r="DU29" s="634"/>
      <c r="DV29" s="635"/>
      <c r="DW29" s="624">
        <v>12.5</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1380348</v>
      </c>
      <c r="S30" s="622"/>
      <c r="T30" s="622"/>
      <c r="U30" s="622"/>
      <c r="V30" s="622"/>
      <c r="W30" s="622"/>
      <c r="X30" s="622"/>
      <c r="Y30" s="623"/>
      <c r="Z30" s="659">
        <v>16.899999999999999</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440418</v>
      </c>
      <c r="CS30" s="622"/>
      <c r="CT30" s="622"/>
      <c r="CU30" s="622"/>
      <c r="CV30" s="622"/>
      <c r="CW30" s="622"/>
      <c r="CX30" s="622"/>
      <c r="CY30" s="623"/>
      <c r="CZ30" s="624">
        <v>5.8</v>
      </c>
      <c r="DA30" s="636"/>
      <c r="DB30" s="636"/>
      <c r="DC30" s="637"/>
      <c r="DD30" s="627">
        <v>440418</v>
      </c>
      <c r="DE30" s="622"/>
      <c r="DF30" s="622"/>
      <c r="DG30" s="622"/>
      <c r="DH30" s="622"/>
      <c r="DI30" s="622"/>
      <c r="DJ30" s="622"/>
      <c r="DK30" s="623"/>
      <c r="DL30" s="627">
        <v>440418</v>
      </c>
      <c r="DM30" s="622"/>
      <c r="DN30" s="622"/>
      <c r="DO30" s="622"/>
      <c r="DP30" s="622"/>
      <c r="DQ30" s="622"/>
      <c r="DR30" s="622"/>
      <c r="DS30" s="622"/>
      <c r="DT30" s="622"/>
      <c r="DU30" s="622"/>
      <c r="DV30" s="623"/>
      <c r="DW30" s="624">
        <v>12</v>
      </c>
      <c r="DX30" s="636"/>
      <c r="DY30" s="636"/>
      <c r="DZ30" s="636"/>
      <c r="EA30" s="636"/>
      <c r="EB30" s="636"/>
      <c r="EC30" s="648"/>
    </row>
    <row r="31" spans="2:133" ht="11.25" customHeight="1">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97.7</v>
      </c>
      <c r="BN31" s="684"/>
      <c r="BO31" s="684"/>
      <c r="BP31" s="684"/>
      <c r="BQ31" s="686"/>
      <c r="BR31" s="683">
        <v>99.5</v>
      </c>
      <c r="BS31" s="684"/>
      <c r="BT31" s="684"/>
      <c r="BU31" s="684"/>
      <c r="BV31" s="684"/>
      <c r="BW31" s="684"/>
      <c r="BX31" s="685">
        <v>97.9</v>
      </c>
      <c r="BY31" s="684"/>
      <c r="BZ31" s="684"/>
      <c r="CA31" s="684"/>
      <c r="CB31" s="686"/>
      <c r="CD31" s="642"/>
      <c r="CE31" s="643"/>
      <c r="CF31" s="618" t="s">
        <v>300</v>
      </c>
      <c r="CG31" s="619"/>
      <c r="CH31" s="619"/>
      <c r="CI31" s="619"/>
      <c r="CJ31" s="619"/>
      <c r="CK31" s="619"/>
      <c r="CL31" s="619"/>
      <c r="CM31" s="619"/>
      <c r="CN31" s="619"/>
      <c r="CO31" s="619"/>
      <c r="CP31" s="619"/>
      <c r="CQ31" s="620"/>
      <c r="CR31" s="621">
        <v>19271</v>
      </c>
      <c r="CS31" s="634"/>
      <c r="CT31" s="634"/>
      <c r="CU31" s="634"/>
      <c r="CV31" s="634"/>
      <c r="CW31" s="634"/>
      <c r="CX31" s="634"/>
      <c r="CY31" s="635"/>
      <c r="CZ31" s="624">
        <v>0.3</v>
      </c>
      <c r="DA31" s="636"/>
      <c r="DB31" s="636"/>
      <c r="DC31" s="637"/>
      <c r="DD31" s="627">
        <v>19271</v>
      </c>
      <c r="DE31" s="634"/>
      <c r="DF31" s="634"/>
      <c r="DG31" s="634"/>
      <c r="DH31" s="634"/>
      <c r="DI31" s="634"/>
      <c r="DJ31" s="634"/>
      <c r="DK31" s="635"/>
      <c r="DL31" s="627">
        <v>19271</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645165</v>
      </c>
      <c r="S32" s="622"/>
      <c r="T32" s="622"/>
      <c r="U32" s="622"/>
      <c r="V32" s="622"/>
      <c r="W32" s="622"/>
      <c r="X32" s="622"/>
      <c r="Y32" s="623"/>
      <c r="Z32" s="659">
        <v>7.9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97.8</v>
      </c>
      <c r="BN32" s="634"/>
      <c r="BO32" s="634"/>
      <c r="BP32" s="634"/>
      <c r="BQ32" s="657"/>
      <c r="BR32" s="692">
        <v>99.6</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41856</v>
      </c>
      <c r="S33" s="622"/>
      <c r="T33" s="622"/>
      <c r="U33" s="622"/>
      <c r="V33" s="622"/>
      <c r="W33" s="622"/>
      <c r="X33" s="622"/>
      <c r="Y33" s="623"/>
      <c r="Z33" s="659">
        <v>0.5</v>
      </c>
      <c r="AA33" s="659"/>
      <c r="AB33" s="659"/>
      <c r="AC33" s="659"/>
      <c r="AD33" s="660">
        <v>3984</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97.3</v>
      </c>
      <c r="BN33" s="606"/>
      <c r="BO33" s="606"/>
      <c r="BP33" s="606"/>
      <c r="BQ33" s="669"/>
      <c r="BR33" s="682">
        <v>99.5</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3439470</v>
      </c>
      <c r="CS33" s="634"/>
      <c r="CT33" s="634"/>
      <c r="CU33" s="634"/>
      <c r="CV33" s="634"/>
      <c r="CW33" s="634"/>
      <c r="CX33" s="634"/>
      <c r="CY33" s="635"/>
      <c r="CZ33" s="624">
        <v>45.3</v>
      </c>
      <c r="DA33" s="636"/>
      <c r="DB33" s="636"/>
      <c r="DC33" s="637"/>
      <c r="DD33" s="627">
        <v>1993312</v>
      </c>
      <c r="DE33" s="634"/>
      <c r="DF33" s="634"/>
      <c r="DG33" s="634"/>
      <c r="DH33" s="634"/>
      <c r="DI33" s="634"/>
      <c r="DJ33" s="634"/>
      <c r="DK33" s="635"/>
      <c r="DL33" s="627">
        <v>1355317</v>
      </c>
      <c r="DM33" s="634"/>
      <c r="DN33" s="634"/>
      <c r="DO33" s="634"/>
      <c r="DP33" s="634"/>
      <c r="DQ33" s="634"/>
      <c r="DR33" s="634"/>
      <c r="DS33" s="634"/>
      <c r="DT33" s="634"/>
      <c r="DU33" s="634"/>
      <c r="DV33" s="635"/>
      <c r="DW33" s="624">
        <v>36.9</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767627</v>
      </c>
      <c r="S34" s="622"/>
      <c r="T34" s="622"/>
      <c r="U34" s="622"/>
      <c r="V34" s="622"/>
      <c r="W34" s="622"/>
      <c r="X34" s="622"/>
      <c r="Y34" s="623"/>
      <c r="Z34" s="659">
        <v>9.4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1161068</v>
      </c>
      <c r="CS34" s="622"/>
      <c r="CT34" s="622"/>
      <c r="CU34" s="622"/>
      <c r="CV34" s="622"/>
      <c r="CW34" s="622"/>
      <c r="CX34" s="622"/>
      <c r="CY34" s="623"/>
      <c r="CZ34" s="624">
        <v>15.3</v>
      </c>
      <c r="DA34" s="636"/>
      <c r="DB34" s="636"/>
      <c r="DC34" s="637"/>
      <c r="DD34" s="627">
        <v>652878</v>
      </c>
      <c r="DE34" s="622"/>
      <c r="DF34" s="622"/>
      <c r="DG34" s="622"/>
      <c r="DH34" s="622"/>
      <c r="DI34" s="622"/>
      <c r="DJ34" s="622"/>
      <c r="DK34" s="623"/>
      <c r="DL34" s="627">
        <v>533953</v>
      </c>
      <c r="DM34" s="622"/>
      <c r="DN34" s="622"/>
      <c r="DO34" s="622"/>
      <c r="DP34" s="622"/>
      <c r="DQ34" s="622"/>
      <c r="DR34" s="622"/>
      <c r="DS34" s="622"/>
      <c r="DT34" s="622"/>
      <c r="DU34" s="622"/>
      <c r="DV34" s="623"/>
      <c r="DW34" s="624">
        <v>14.5</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376413</v>
      </c>
      <c r="S35" s="622"/>
      <c r="T35" s="622"/>
      <c r="U35" s="622"/>
      <c r="V35" s="622"/>
      <c r="W35" s="622"/>
      <c r="X35" s="622"/>
      <c r="Y35" s="623"/>
      <c r="Z35" s="659">
        <v>4.5999999999999996</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16123</v>
      </c>
      <c r="CS35" s="634"/>
      <c r="CT35" s="634"/>
      <c r="CU35" s="634"/>
      <c r="CV35" s="634"/>
      <c r="CW35" s="634"/>
      <c r="CX35" s="634"/>
      <c r="CY35" s="635"/>
      <c r="CZ35" s="624">
        <v>0.2</v>
      </c>
      <c r="DA35" s="636"/>
      <c r="DB35" s="636"/>
      <c r="DC35" s="637"/>
      <c r="DD35" s="627">
        <v>13610</v>
      </c>
      <c r="DE35" s="634"/>
      <c r="DF35" s="634"/>
      <c r="DG35" s="634"/>
      <c r="DH35" s="634"/>
      <c r="DI35" s="634"/>
      <c r="DJ35" s="634"/>
      <c r="DK35" s="635"/>
      <c r="DL35" s="627">
        <v>12895</v>
      </c>
      <c r="DM35" s="634"/>
      <c r="DN35" s="634"/>
      <c r="DO35" s="634"/>
      <c r="DP35" s="634"/>
      <c r="DQ35" s="634"/>
      <c r="DR35" s="634"/>
      <c r="DS35" s="634"/>
      <c r="DT35" s="634"/>
      <c r="DU35" s="634"/>
      <c r="DV35" s="635"/>
      <c r="DW35" s="624">
        <v>0.4</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606653</v>
      </c>
      <c r="S36" s="622"/>
      <c r="T36" s="622"/>
      <c r="U36" s="622"/>
      <c r="V36" s="622"/>
      <c r="W36" s="622"/>
      <c r="X36" s="622"/>
      <c r="Y36" s="623"/>
      <c r="Z36" s="659">
        <v>7.4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546731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-172101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1028853</v>
      </c>
      <c r="CS36" s="622"/>
      <c r="CT36" s="622"/>
      <c r="CU36" s="622"/>
      <c r="CV36" s="622"/>
      <c r="CW36" s="622"/>
      <c r="CX36" s="622"/>
      <c r="CY36" s="623"/>
      <c r="CZ36" s="624">
        <v>13.5</v>
      </c>
      <c r="DA36" s="636"/>
      <c r="DB36" s="636"/>
      <c r="DC36" s="637"/>
      <c r="DD36" s="627">
        <v>626229</v>
      </c>
      <c r="DE36" s="622"/>
      <c r="DF36" s="622"/>
      <c r="DG36" s="622"/>
      <c r="DH36" s="622"/>
      <c r="DI36" s="622"/>
      <c r="DJ36" s="622"/>
      <c r="DK36" s="623"/>
      <c r="DL36" s="627">
        <v>386137</v>
      </c>
      <c r="DM36" s="622"/>
      <c r="DN36" s="622"/>
      <c r="DO36" s="622"/>
      <c r="DP36" s="622"/>
      <c r="DQ36" s="622"/>
      <c r="DR36" s="622"/>
      <c r="DS36" s="622"/>
      <c r="DT36" s="622"/>
      <c r="DU36" s="622"/>
      <c r="DV36" s="623"/>
      <c r="DW36" s="624">
        <v>10.5</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176135</v>
      </c>
      <c r="S37" s="622"/>
      <c r="T37" s="622"/>
      <c r="U37" s="622"/>
      <c r="V37" s="622"/>
      <c r="W37" s="622"/>
      <c r="X37" s="622"/>
      <c r="Y37" s="623"/>
      <c r="Z37" s="659">
        <v>2.2000000000000002</v>
      </c>
      <c r="AA37" s="659"/>
      <c r="AB37" s="659"/>
      <c r="AC37" s="659"/>
      <c r="AD37" s="660">
        <v>394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16764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-183596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233147</v>
      </c>
      <c r="CS37" s="634"/>
      <c r="CT37" s="634"/>
      <c r="CU37" s="634"/>
      <c r="CV37" s="634"/>
      <c r="CW37" s="634"/>
      <c r="CX37" s="634"/>
      <c r="CY37" s="635"/>
      <c r="CZ37" s="624">
        <v>3.1</v>
      </c>
      <c r="DA37" s="636"/>
      <c r="DB37" s="636"/>
      <c r="DC37" s="637"/>
      <c r="DD37" s="627">
        <v>226710</v>
      </c>
      <c r="DE37" s="634"/>
      <c r="DF37" s="634"/>
      <c r="DG37" s="634"/>
      <c r="DH37" s="634"/>
      <c r="DI37" s="634"/>
      <c r="DJ37" s="634"/>
      <c r="DK37" s="635"/>
      <c r="DL37" s="627">
        <v>187502</v>
      </c>
      <c r="DM37" s="634"/>
      <c r="DN37" s="634"/>
      <c r="DO37" s="634"/>
      <c r="DP37" s="634"/>
      <c r="DQ37" s="634"/>
      <c r="DR37" s="634"/>
      <c r="DS37" s="634"/>
      <c r="DT37" s="634"/>
      <c r="DU37" s="634"/>
      <c r="DV37" s="635"/>
      <c r="DW37" s="624">
        <v>5.0999999999999996</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199314</v>
      </c>
      <c r="S38" s="622"/>
      <c r="T38" s="622"/>
      <c r="U38" s="622"/>
      <c r="V38" s="622"/>
      <c r="W38" s="622"/>
      <c r="X38" s="622"/>
      <c r="Y38" s="623"/>
      <c r="Z38" s="659">
        <v>2.4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t="s">
        <v>121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1723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529967</v>
      </c>
      <c r="CS38" s="622"/>
      <c r="CT38" s="622"/>
      <c r="CU38" s="622"/>
      <c r="CV38" s="622"/>
      <c r="CW38" s="622"/>
      <c r="CX38" s="622"/>
      <c r="CY38" s="623"/>
      <c r="CZ38" s="624">
        <v>7</v>
      </c>
      <c r="DA38" s="636"/>
      <c r="DB38" s="636"/>
      <c r="DC38" s="637"/>
      <c r="DD38" s="627">
        <v>435451</v>
      </c>
      <c r="DE38" s="622"/>
      <c r="DF38" s="622"/>
      <c r="DG38" s="622"/>
      <c r="DH38" s="622"/>
      <c r="DI38" s="622"/>
      <c r="DJ38" s="622"/>
      <c r="DK38" s="623"/>
      <c r="DL38" s="627">
        <v>422332</v>
      </c>
      <c r="DM38" s="622"/>
      <c r="DN38" s="622"/>
      <c r="DO38" s="622"/>
      <c r="DP38" s="622"/>
      <c r="DQ38" s="622"/>
      <c r="DR38" s="622"/>
      <c r="DS38" s="622"/>
      <c r="DT38" s="622"/>
      <c r="DU38" s="622"/>
      <c r="DV38" s="623"/>
      <c r="DW38" s="624">
        <v>11.5</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2994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612975</v>
      </c>
      <c r="CS39" s="634"/>
      <c r="CT39" s="634"/>
      <c r="CU39" s="634"/>
      <c r="CV39" s="634"/>
      <c r="CW39" s="634"/>
      <c r="CX39" s="634"/>
      <c r="CY39" s="635"/>
      <c r="CZ39" s="624">
        <v>8.1</v>
      </c>
      <c r="DA39" s="636"/>
      <c r="DB39" s="636"/>
      <c r="DC39" s="637"/>
      <c r="DD39" s="627">
        <v>254860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27314</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90484</v>
      </c>
      <c r="CS40" s="622"/>
      <c r="CT40" s="622"/>
      <c r="CU40" s="622"/>
      <c r="CV40" s="622"/>
      <c r="CW40" s="622"/>
      <c r="CX40" s="622"/>
      <c r="CY40" s="623"/>
      <c r="CZ40" s="624">
        <v>1.2</v>
      </c>
      <c r="DA40" s="636"/>
      <c r="DB40" s="636"/>
      <c r="DC40" s="637"/>
      <c r="DD40" s="627">
        <v>10284</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8151479</v>
      </c>
      <c r="S41" s="646"/>
      <c r="T41" s="646"/>
      <c r="U41" s="646"/>
      <c r="V41" s="646"/>
      <c r="W41" s="646"/>
      <c r="X41" s="646"/>
      <c r="Y41" s="649"/>
      <c r="Z41" s="650">
        <v>100</v>
      </c>
      <c r="AA41" s="650"/>
      <c r="AB41" s="650"/>
      <c r="AC41" s="650"/>
      <c r="AD41" s="651">
        <v>3643620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108041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421926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1050402</v>
      </c>
      <c r="CS42" s="634"/>
      <c r="CT42" s="634"/>
      <c r="CU42" s="634"/>
      <c r="CV42" s="634"/>
      <c r="CW42" s="634"/>
      <c r="CX42" s="634"/>
      <c r="CY42" s="635"/>
      <c r="CZ42" s="624">
        <v>13.8</v>
      </c>
      <c r="DA42" s="636"/>
      <c r="DB42" s="636"/>
      <c r="DC42" s="637"/>
      <c r="DD42" s="627">
        <v>316532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20902</v>
      </c>
      <c r="CS43" s="634"/>
      <c r="CT43" s="634"/>
      <c r="CU43" s="634"/>
      <c r="CV43" s="634"/>
      <c r="CW43" s="634"/>
      <c r="CX43" s="634"/>
      <c r="CY43" s="635"/>
      <c r="CZ43" s="624">
        <v>0.3</v>
      </c>
      <c r="DA43" s="636"/>
      <c r="DB43" s="636"/>
      <c r="DC43" s="637"/>
      <c r="DD43" s="627">
        <v>20902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1050402</v>
      </c>
      <c r="CS44" s="622"/>
      <c r="CT44" s="622"/>
      <c r="CU44" s="622"/>
      <c r="CV44" s="622"/>
      <c r="CW44" s="622"/>
      <c r="CX44" s="622"/>
      <c r="CY44" s="623"/>
      <c r="CZ44" s="624">
        <v>13.8</v>
      </c>
      <c r="DA44" s="625"/>
      <c r="DB44" s="625"/>
      <c r="DC44" s="626"/>
      <c r="DD44" s="627">
        <v>316532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694976</v>
      </c>
      <c r="CS45" s="634"/>
      <c r="CT45" s="634"/>
      <c r="CU45" s="634"/>
      <c r="CV45" s="634"/>
      <c r="CW45" s="634"/>
      <c r="CX45" s="634"/>
      <c r="CY45" s="635"/>
      <c r="CZ45" s="624">
        <v>9.1999999999999993</v>
      </c>
      <c r="DA45" s="636"/>
      <c r="DB45" s="636"/>
      <c r="DC45" s="637"/>
      <c r="DD45" s="627">
        <v>158151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259463</v>
      </c>
      <c r="CS46" s="622"/>
      <c r="CT46" s="622"/>
      <c r="CU46" s="622"/>
      <c r="CV46" s="622"/>
      <c r="CW46" s="622"/>
      <c r="CX46" s="622"/>
      <c r="CY46" s="623"/>
      <c r="CZ46" s="624">
        <v>3.4</v>
      </c>
      <c r="DA46" s="625"/>
      <c r="DB46" s="625"/>
      <c r="DC46" s="626"/>
      <c r="DD46" s="627">
        <v>98745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7594711</v>
      </c>
      <c r="CS49" s="606"/>
      <c r="CT49" s="606"/>
      <c r="CU49" s="606"/>
      <c r="CV49" s="606"/>
      <c r="CW49" s="606"/>
      <c r="CX49" s="606"/>
      <c r="CY49" s="607"/>
      <c r="CZ49" s="608">
        <v>100</v>
      </c>
      <c r="DA49" s="609"/>
      <c r="DB49" s="609"/>
      <c r="DC49" s="610"/>
      <c r="DD49" s="611">
        <v>4178047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eQ8Q1N6OiPV0jmN6DLRqGpIj53mzivNdv35qHl48xmABCyIb5RsWMOV5h9FbpYSDXZfPBPKrEYoak8gcM1Sgw==" saltValue="iJC8+C+BqHy8PQ/wShj0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8151</v>
      </c>
      <c r="R7" s="1103"/>
      <c r="S7" s="1103"/>
      <c r="T7" s="1103"/>
      <c r="U7" s="1103"/>
      <c r="V7" s="1103">
        <v>7595</v>
      </c>
      <c r="W7" s="1103"/>
      <c r="X7" s="1103"/>
      <c r="Y7" s="1103"/>
      <c r="Z7" s="1103"/>
      <c r="AA7" s="1103">
        <v>557</v>
      </c>
      <c r="AB7" s="1103"/>
      <c r="AC7" s="1103"/>
      <c r="AD7" s="1103"/>
      <c r="AE7" s="1104"/>
      <c r="AF7" s="1105">
        <v>399</v>
      </c>
      <c r="AG7" s="1106"/>
      <c r="AH7" s="1106"/>
      <c r="AI7" s="1106"/>
      <c r="AJ7" s="1107"/>
      <c r="AK7" s="1108">
        <v>376</v>
      </c>
      <c r="AL7" s="1109"/>
      <c r="AM7" s="1109"/>
      <c r="AN7" s="1109"/>
      <c r="AO7" s="1109"/>
      <c r="AP7" s="1109">
        <v>4243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0</v>
      </c>
      <c r="CI7" s="1097"/>
      <c r="CJ7" s="1097"/>
      <c r="CK7" s="1097"/>
      <c r="CL7" s="1098"/>
      <c r="CM7" s="1096">
        <v>46</v>
      </c>
      <c r="CN7" s="1097"/>
      <c r="CO7" s="1097"/>
      <c r="CP7" s="1097"/>
      <c r="CQ7" s="1098"/>
      <c r="CR7" s="1096">
        <v>50</v>
      </c>
      <c r="CS7" s="1097"/>
      <c r="CT7" s="1097"/>
      <c r="CU7" s="1097"/>
      <c r="CV7" s="1098"/>
      <c r="CW7" s="1096">
        <v>2</v>
      </c>
      <c r="CX7" s="1097"/>
      <c r="CY7" s="1097"/>
      <c r="CZ7" s="1097"/>
      <c r="DA7" s="1098"/>
      <c r="DB7" s="1096" t="s">
        <v>483</v>
      </c>
      <c r="DC7" s="1097"/>
      <c r="DD7" s="1097"/>
      <c r="DE7" s="1097"/>
      <c r="DF7" s="1098"/>
      <c r="DG7" s="1096" t="s">
        <v>483</v>
      </c>
      <c r="DH7" s="1097"/>
      <c r="DI7" s="1097"/>
      <c r="DJ7" s="1097"/>
      <c r="DK7" s="1098"/>
      <c r="DL7" s="1096" t="s">
        <v>483</v>
      </c>
      <c r="DM7" s="1097"/>
      <c r="DN7" s="1097"/>
      <c r="DO7" s="1097"/>
      <c r="DP7" s="1098"/>
      <c r="DQ7" s="1096" t="s">
        <v>483</v>
      </c>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0</v>
      </c>
      <c r="CI8" s="990"/>
      <c r="CJ8" s="990"/>
      <c r="CK8" s="990"/>
      <c r="CL8" s="991"/>
      <c r="CM8" s="989">
        <v>24</v>
      </c>
      <c r="CN8" s="990"/>
      <c r="CO8" s="990"/>
      <c r="CP8" s="990"/>
      <c r="CQ8" s="991"/>
      <c r="CR8" s="989">
        <v>20</v>
      </c>
      <c r="CS8" s="990"/>
      <c r="CT8" s="990"/>
      <c r="CU8" s="990"/>
      <c r="CV8" s="991"/>
      <c r="CW8" s="989" t="s">
        <v>483</v>
      </c>
      <c r="CX8" s="990"/>
      <c r="CY8" s="990"/>
      <c r="CZ8" s="990"/>
      <c r="DA8" s="991"/>
      <c r="DB8" s="989" t="s">
        <v>483</v>
      </c>
      <c r="DC8" s="990"/>
      <c r="DD8" s="990"/>
      <c r="DE8" s="990"/>
      <c r="DF8" s="991"/>
      <c r="DG8" s="989" t="s">
        <v>483</v>
      </c>
      <c r="DH8" s="990"/>
      <c r="DI8" s="990"/>
      <c r="DJ8" s="990"/>
      <c r="DK8" s="991"/>
      <c r="DL8" s="989" t="s">
        <v>483</v>
      </c>
      <c r="DM8" s="990"/>
      <c r="DN8" s="990"/>
      <c r="DO8" s="990"/>
      <c r="DP8" s="991"/>
      <c r="DQ8" s="989" t="s">
        <v>483</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564</v>
      </c>
      <c r="BT9" s="993"/>
      <c r="BU9" s="993"/>
      <c r="BV9" s="993"/>
      <c r="BW9" s="993"/>
      <c r="BX9" s="993"/>
      <c r="BY9" s="993"/>
      <c r="BZ9" s="993"/>
      <c r="CA9" s="993"/>
      <c r="CB9" s="993"/>
      <c r="CC9" s="993"/>
      <c r="CD9" s="993"/>
      <c r="CE9" s="993"/>
      <c r="CF9" s="993"/>
      <c r="CG9" s="1014"/>
      <c r="CH9" s="989">
        <v>-1</v>
      </c>
      <c r="CI9" s="990"/>
      <c r="CJ9" s="990"/>
      <c r="CK9" s="990"/>
      <c r="CL9" s="991"/>
      <c r="CM9" s="989">
        <v>36</v>
      </c>
      <c r="CN9" s="990"/>
      <c r="CO9" s="990"/>
      <c r="CP9" s="990"/>
      <c r="CQ9" s="991"/>
      <c r="CR9" s="989">
        <v>20</v>
      </c>
      <c r="CS9" s="990"/>
      <c r="CT9" s="990"/>
      <c r="CU9" s="990"/>
      <c r="CV9" s="991"/>
      <c r="CW9" s="989" t="s">
        <v>483</v>
      </c>
      <c r="CX9" s="990"/>
      <c r="CY9" s="990"/>
      <c r="CZ9" s="990"/>
      <c r="DA9" s="991"/>
      <c r="DB9" s="989" t="s">
        <v>483</v>
      </c>
      <c r="DC9" s="990"/>
      <c r="DD9" s="990"/>
      <c r="DE9" s="990"/>
      <c r="DF9" s="991"/>
      <c r="DG9" s="989" t="s">
        <v>483</v>
      </c>
      <c r="DH9" s="990"/>
      <c r="DI9" s="990"/>
      <c r="DJ9" s="990"/>
      <c r="DK9" s="991"/>
      <c r="DL9" s="989" t="s">
        <v>483</v>
      </c>
      <c r="DM9" s="990"/>
      <c r="DN9" s="990"/>
      <c r="DO9" s="990"/>
      <c r="DP9" s="991"/>
      <c r="DQ9" s="989" t="s">
        <v>483</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565</v>
      </c>
      <c r="BT10" s="993"/>
      <c r="BU10" s="993"/>
      <c r="BV10" s="993"/>
      <c r="BW10" s="993"/>
      <c r="BX10" s="993"/>
      <c r="BY10" s="993"/>
      <c r="BZ10" s="993"/>
      <c r="CA10" s="993"/>
      <c r="CB10" s="993"/>
      <c r="CC10" s="993"/>
      <c r="CD10" s="993"/>
      <c r="CE10" s="993"/>
      <c r="CF10" s="993"/>
      <c r="CG10" s="1014"/>
      <c r="CH10" s="989">
        <v>1</v>
      </c>
      <c r="CI10" s="990"/>
      <c r="CJ10" s="990"/>
      <c r="CK10" s="990"/>
      <c r="CL10" s="991"/>
      <c r="CM10" s="989">
        <v>29</v>
      </c>
      <c r="CN10" s="990"/>
      <c r="CO10" s="990"/>
      <c r="CP10" s="990"/>
      <c r="CQ10" s="991"/>
      <c r="CR10" s="989">
        <v>6</v>
      </c>
      <c r="CS10" s="990"/>
      <c r="CT10" s="990"/>
      <c r="CU10" s="990"/>
      <c r="CV10" s="991"/>
      <c r="CW10" s="989" t="s">
        <v>483</v>
      </c>
      <c r="CX10" s="990"/>
      <c r="CY10" s="990"/>
      <c r="CZ10" s="990"/>
      <c r="DA10" s="991"/>
      <c r="DB10" s="989" t="s">
        <v>483</v>
      </c>
      <c r="DC10" s="990"/>
      <c r="DD10" s="990"/>
      <c r="DE10" s="990"/>
      <c r="DF10" s="991"/>
      <c r="DG10" s="989" t="s">
        <v>483</v>
      </c>
      <c r="DH10" s="990"/>
      <c r="DI10" s="990"/>
      <c r="DJ10" s="990"/>
      <c r="DK10" s="991"/>
      <c r="DL10" s="989" t="s">
        <v>483</v>
      </c>
      <c r="DM10" s="990"/>
      <c r="DN10" s="990"/>
      <c r="DO10" s="990"/>
      <c r="DP10" s="991"/>
      <c r="DQ10" s="989" t="s">
        <v>483</v>
      </c>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376</v>
      </c>
      <c r="B23" s="937" t="s">
        <v>377</v>
      </c>
      <c r="C23" s="938"/>
      <c r="D23" s="938"/>
      <c r="E23" s="938"/>
      <c r="F23" s="938"/>
      <c r="G23" s="938"/>
      <c r="H23" s="938"/>
      <c r="I23" s="938"/>
      <c r="J23" s="938"/>
      <c r="K23" s="938"/>
      <c r="L23" s="938"/>
      <c r="M23" s="938"/>
      <c r="N23" s="938"/>
      <c r="O23" s="938"/>
      <c r="P23" s="948"/>
      <c r="Q23" s="1067">
        <v>8151</v>
      </c>
      <c r="R23" s="1061"/>
      <c r="S23" s="1061"/>
      <c r="T23" s="1061"/>
      <c r="U23" s="1061"/>
      <c r="V23" s="1061">
        <v>7595</v>
      </c>
      <c r="W23" s="1061"/>
      <c r="X23" s="1061"/>
      <c r="Y23" s="1061"/>
      <c r="Z23" s="1061"/>
      <c r="AA23" s="1061">
        <v>557</v>
      </c>
      <c r="AB23" s="1061"/>
      <c r="AC23" s="1061"/>
      <c r="AD23" s="1061"/>
      <c r="AE23" s="1068"/>
      <c r="AF23" s="1069">
        <v>399</v>
      </c>
      <c r="AG23" s="1061"/>
      <c r="AH23" s="1061"/>
      <c r="AI23" s="1061"/>
      <c r="AJ23" s="1070"/>
      <c r="AK23" s="1071"/>
      <c r="AL23" s="1072"/>
      <c r="AM23" s="1072"/>
      <c r="AN23" s="1072"/>
      <c r="AO23" s="1072"/>
      <c r="AP23" s="1061">
        <v>4243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388</v>
      </c>
      <c r="C28" s="1048"/>
      <c r="D28" s="1048"/>
      <c r="E28" s="1048"/>
      <c r="F28" s="1048"/>
      <c r="G28" s="1048"/>
      <c r="H28" s="1048"/>
      <c r="I28" s="1048"/>
      <c r="J28" s="1048"/>
      <c r="K28" s="1048"/>
      <c r="L28" s="1048"/>
      <c r="M28" s="1048"/>
      <c r="N28" s="1048"/>
      <c r="O28" s="1048"/>
      <c r="P28" s="1049"/>
      <c r="Q28" s="1050">
        <v>1657</v>
      </c>
      <c r="R28" s="1051"/>
      <c r="S28" s="1051"/>
      <c r="T28" s="1051"/>
      <c r="U28" s="1051"/>
      <c r="V28" s="1051">
        <v>1829</v>
      </c>
      <c r="W28" s="1051"/>
      <c r="X28" s="1051"/>
      <c r="Y28" s="1051"/>
      <c r="Z28" s="1051"/>
      <c r="AA28" s="1051">
        <v>-172</v>
      </c>
      <c r="AB28" s="1051"/>
      <c r="AC28" s="1051"/>
      <c r="AD28" s="1051"/>
      <c r="AE28" s="1052"/>
      <c r="AF28" s="1053">
        <v>-172</v>
      </c>
      <c r="AG28" s="1051"/>
      <c r="AH28" s="1051"/>
      <c r="AI28" s="1051"/>
      <c r="AJ28" s="1054"/>
      <c r="AK28" s="1042">
        <v>108</v>
      </c>
      <c r="AL28" s="1043"/>
      <c r="AM28" s="1043"/>
      <c r="AN28" s="1043"/>
      <c r="AO28" s="1043"/>
      <c r="AP28" s="1043" t="s">
        <v>483</v>
      </c>
      <c r="AQ28" s="1043"/>
      <c r="AR28" s="1043"/>
      <c r="AS28" s="1043"/>
      <c r="AT28" s="1043"/>
      <c r="AU28" s="1043" t="s">
        <v>483</v>
      </c>
      <c r="AV28" s="1043"/>
      <c r="AW28" s="1043"/>
      <c r="AX28" s="1043"/>
      <c r="AY28" s="1043"/>
      <c r="AZ28" s="1044" t="s">
        <v>483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389</v>
      </c>
      <c r="C29" s="1031"/>
      <c r="D29" s="1031"/>
      <c r="E29" s="1031"/>
      <c r="F29" s="1031"/>
      <c r="G29" s="1031"/>
      <c r="H29" s="1031"/>
      <c r="I29" s="1031"/>
      <c r="J29" s="1031"/>
      <c r="K29" s="1031"/>
      <c r="L29" s="1031"/>
      <c r="M29" s="1031"/>
      <c r="N29" s="1031"/>
      <c r="O29" s="1031"/>
      <c r="P29" s="1032"/>
      <c r="Q29" s="1038">
        <v>208</v>
      </c>
      <c r="R29" s="1039"/>
      <c r="S29" s="1039"/>
      <c r="T29" s="1039"/>
      <c r="U29" s="1039"/>
      <c r="V29" s="1039">
        <v>198</v>
      </c>
      <c r="W29" s="1039"/>
      <c r="X29" s="1039"/>
      <c r="Y29" s="1039"/>
      <c r="Z29" s="1039"/>
      <c r="AA29" s="1039">
        <v>10</v>
      </c>
      <c r="AB29" s="1039"/>
      <c r="AC29" s="1039"/>
      <c r="AD29" s="1039"/>
      <c r="AE29" s="1040"/>
      <c r="AF29" s="1035">
        <v>10</v>
      </c>
      <c r="AG29" s="1036"/>
      <c r="AH29" s="1036"/>
      <c r="AI29" s="1036"/>
      <c r="AJ29" s="1037"/>
      <c r="AK29" s="980">
        <v>239</v>
      </c>
      <c r="AL29" s="971"/>
      <c r="AM29" s="971"/>
      <c r="AN29" s="971"/>
      <c r="AO29" s="971"/>
      <c r="AP29" s="971" t="s">
        <v>483</v>
      </c>
      <c r="AQ29" s="971"/>
      <c r="AR29" s="971"/>
      <c r="AS29" s="971"/>
      <c r="AT29" s="971"/>
      <c r="AU29" s="971" t="s">
        <v>483</v>
      </c>
      <c r="AV29" s="971"/>
      <c r="AW29" s="971"/>
      <c r="AX29" s="971"/>
      <c r="AY29" s="971"/>
      <c r="AZ29" s="1041" t="s">
        <v>483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390</v>
      </c>
      <c r="C30" s="1031"/>
      <c r="D30" s="1031"/>
      <c r="E30" s="1031"/>
      <c r="F30" s="1031"/>
      <c r="G30" s="1031"/>
      <c r="H30" s="1031"/>
      <c r="I30" s="1031"/>
      <c r="J30" s="1031"/>
      <c r="K30" s="1031"/>
      <c r="L30" s="1031"/>
      <c r="M30" s="1031"/>
      <c r="N30" s="1031"/>
      <c r="O30" s="1031"/>
      <c r="P30" s="1032"/>
      <c r="Q30" s="1038">
        <v>238</v>
      </c>
      <c r="R30" s="1039"/>
      <c r="S30" s="1039"/>
      <c r="T30" s="1039"/>
      <c r="U30" s="1039"/>
      <c r="V30" s="1039">
        <v>212</v>
      </c>
      <c r="W30" s="1039"/>
      <c r="X30" s="1039"/>
      <c r="Y30" s="1039"/>
      <c r="Z30" s="1039"/>
      <c r="AA30" s="1039">
        <v>26</v>
      </c>
      <c r="AB30" s="1039"/>
      <c r="AC30" s="1039"/>
      <c r="AD30" s="1039"/>
      <c r="AE30" s="1040"/>
      <c r="AF30" s="1035">
        <v>894</v>
      </c>
      <c r="AG30" s="1036"/>
      <c r="AH30" s="1036"/>
      <c r="AI30" s="1036"/>
      <c r="AJ30" s="1037"/>
      <c r="AK30" s="980">
        <v>6</v>
      </c>
      <c r="AL30" s="971"/>
      <c r="AM30" s="971"/>
      <c r="AN30" s="971"/>
      <c r="AO30" s="971"/>
      <c r="AP30" s="971">
        <v>798</v>
      </c>
      <c r="AQ30" s="971"/>
      <c r="AR30" s="971"/>
      <c r="AS30" s="971"/>
      <c r="AT30" s="971"/>
      <c r="AU30" s="971">
        <v>299</v>
      </c>
      <c r="AV30" s="971"/>
      <c r="AW30" s="971"/>
      <c r="AX30" s="971"/>
      <c r="AY30" s="971"/>
      <c r="AZ30" s="1041" t="s">
        <v>483</v>
      </c>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376</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731</v>
      </c>
      <c r="AG63" s="959"/>
      <c r="AH63" s="959"/>
      <c r="AI63" s="959"/>
      <c r="AJ63" s="1022"/>
      <c r="AK63" s="1023"/>
      <c r="AL63" s="963"/>
      <c r="AM63" s="963"/>
      <c r="AN63" s="963"/>
      <c r="AO63" s="963"/>
      <c r="AP63" s="959">
        <v>798</v>
      </c>
      <c r="AQ63" s="959"/>
      <c r="AR63" s="959"/>
      <c r="AS63" s="959"/>
      <c r="AT63" s="959"/>
      <c r="AU63" s="959">
        <v>299</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395</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546</v>
      </c>
      <c r="C68" s="986"/>
      <c r="D68" s="986"/>
      <c r="E68" s="986"/>
      <c r="F68" s="986"/>
      <c r="G68" s="986"/>
      <c r="H68" s="986"/>
      <c r="I68" s="986"/>
      <c r="J68" s="986"/>
      <c r="K68" s="986"/>
      <c r="L68" s="986"/>
      <c r="M68" s="986"/>
      <c r="N68" s="986"/>
      <c r="O68" s="986"/>
      <c r="P68" s="987"/>
      <c r="Q68" s="988">
        <v>169</v>
      </c>
      <c r="R68" s="982"/>
      <c r="S68" s="982"/>
      <c r="T68" s="982"/>
      <c r="U68" s="982"/>
      <c r="V68" s="982">
        <v>159</v>
      </c>
      <c r="W68" s="982"/>
      <c r="X68" s="982"/>
      <c r="Y68" s="982"/>
      <c r="Z68" s="982"/>
      <c r="AA68" s="982">
        <v>10</v>
      </c>
      <c r="AB68" s="982"/>
      <c r="AC68" s="982"/>
      <c r="AD68" s="982"/>
      <c r="AE68" s="982"/>
      <c r="AF68" s="982">
        <v>10</v>
      </c>
      <c r="AG68" s="982"/>
      <c r="AH68" s="982"/>
      <c r="AI68" s="982"/>
      <c r="AJ68" s="982"/>
      <c r="AK68" s="982" t="s">
        <v>572</v>
      </c>
      <c r="AL68" s="982"/>
      <c r="AM68" s="982"/>
      <c r="AN68" s="982"/>
      <c r="AO68" s="982"/>
      <c r="AP68" s="982" t="s">
        <v>483</v>
      </c>
      <c r="AQ68" s="982"/>
      <c r="AR68" s="982"/>
      <c r="AS68" s="982"/>
      <c r="AT68" s="982"/>
      <c r="AU68" s="982" t="s">
        <v>483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547</v>
      </c>
      <c r="C69" s="975"/>
      <c r="D69" s="975"/>
      <c r="E69" s="975"/>
      <c r="F69" s="975"/>
      <c r="G69" s="975"/>
      <c r="H69" s="975"/>
      <c r="I69" s="975"/>
      <c r="J69" s="975"/>
      <c r="K69" s="975"/>
      <c r="L69" s="975"/>
      <c r="M69" s="975"/>
      <c r="N69" s="975"/>
      <c r="O69" s="975"/>
      <c r="P69" s="976"/>
      <c r="Q69" s="977">
        <v>91</v>
      </c>
      <c r="R69" s="971"/>
      <c r="S69" s="971"/>
      <c r="T69" s="971"/>
      <c r="U69" s="971"/>
      <c r="V69" s="971">
        <v>89</v>
      </c>
      <c r="W69" s="971"/>
      <c r="X69" s="971"/>
      <c r="Y69" s="971"/>
      <c r="Z69" s="971"/>
      <c r="AA69" s="971">
        <v>2</v>
      </c>
      <c r="AB69" s="971"/>
      <c r="AC69" s="971"/>
      <c r="AD69" s="971"/>
      <c r="AE69" s="971"/>
      <c r="AF69" s="971">
        <v>2</v>
      </c>
      <c r="AG69" s="971"/>
      <c r="AH69" s="971"/>
      <c r="AI69" s="971"/>
      <c r="AJ69" s="971"/>
      <c r="AK69" s="971" t="s">
        <v>572</v>
      </c>
      <c r="AL69" s="971"/>
      <c r="AM69" s="971"/>
      <c r="AN69" s="971"/>
      <c r="AO69" s="971"/>
      <c r="AP69" s="971" t="s">
        <v>483</v>
      </c>
      <c r="AQ69" s="971"/>
      <c r="AR69" s="971"/>
      <c r="AS69" s="971"/>
      <c r="AT69" s="971"/>
      <c r="AU69" s="971" t="s">
        <v>483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548</v>
      </c>
      <c r="C70" s="975"/>
      <c r="D70" s="975"/>
      <c r="E70" s="975"/>
      <c r="F70" s="975"/>
      <c r="G70" s="975"/>
      <c r="H70" s="975"/>
      <c r="I70" s="975"/>
      <c r="J70" s="975"/>
      <c r="K70" s="975"/>
      <c r="L70" s="975"/>
      <c r="M70" s="975"/>
      <c r="N70" s="975"/>
      <c r="O70" s="975"/>
      <c r="P70" s="976"/>
      <c r="Q70" s="977">
        <v>7658</v>
      </c>
      <c r="R70" s="971"/>
      <c r="S70" s="971"/>
      <c r="T70" s="971"/>
      <c r="U70" s="971"/>
      <c r="V70" s="971">
        <v>7653</v>
      </c>
      <c r="W70" s="971"/>
      <c r="X70" s="971"/>
      <c r="Y70" s="971"/>
      <c r="Z70" s="971"/>
      <c r="AA70" s="971">
        <v>5</v>
      </c>
      <c r="AB70" s="971"/>
      <c r="AC70" s="971"/>
      <c r="AD70" s="971"/>
      <c r="AE70" s="971"/>
      <c r="AF70" s="971">
        <v>5</v>
      </c>
      <c r="AG70" s="971"/>
      <c r="AH70" s="971"/>
      <c r="AI70" s="971"/>
      <c r="AJ70" s="971"/>
      <c r="AK70" s="971" t="s">
        <v>572</v>
      </c>
      <c r="AL70" s="971"/>
      <c r="AM70" s="971"/>
      <c r="AN70" s="971"/>
      <c r="AO70" s="971"/>
      <c r="AP70" s="971" t="s">
        <v>483</v>
      </c>
      <c r="AQ70" s="971"/>
      <c r="AR70" s="971"/>
      <c r="AS70" s="971"/>
      <c r="AT70" s="971"/>
      <c r="AU70" s="971" t="s">
        <v>483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549</v>
      </c>
      <c r="C71" s="975"/>
      <c r="D71" s="975"/>
      <c r="E71" s="975"/>
      <c r="F71" s="975"/>
      <c r="G71" s="975"/>
      <c r="H71" s="975"/>
      <c r="I71" s="975"/>
      <c r="J71" s="975"/>
      <c r="K71" s="975"/>
      <c r="L71" s="975"/>
      <c r="M71" s="975"/>
      <c r="N71" s="975"/>
      <c r="O71" s="975"/>
      <c r="P71" s="976"/>
      <c r="Q71" s="977">
        <v>96</v>
      </c>
      <c r="R71" s="971"/>
      <c r="S71" s="971"/>
      <c r="T71" s="971"/>
      <c r="U71" s="971"/>
      <c r="V71" s="971">
        <v>96</v>
      </c>
      <c r="W71" s="971"/>
      <c r="X71" s="971"/>
      <c r="Y71" s="971"/>
      <c r="Z71" s="971"/>
      <c r="AA71" s="971" t="s">
        <v>571</v>
      </c>
      <c r="AB71" s="971"/>
      <c r="AC71" s="971"/>
      <c r="AD71" s="971"/>
      <c r="AE71" s="971"/>
      <c r="AF71" s="971" t="s">
        <v>574</v>
      </c>
      <c r="AG71" s="971"/>
      <c r="AH71" s="971"/>
      <c r="AI71" s="971"/>
      <c r="AJ71" s="971"/>
      <c r="AK71" s="971" t="s">
        <v>572</v>
      </c>
      <c r="AL71" s="971"/>
      <c r="AM71" s="971"/>
      <c r="AN71" s="971"/>
      <c r="AO71" s="971"/>
      <c r="AP71" s="971" t="s">
        <v>483</v>
      </c>
      <c r="AQ71" s="971"/>
      <c r="AR71" s="971"/>
      <c r="AS71" s="971"/>
      <c r="AT71" s="971"/>
      <c r="AU71" s="971" t="s">
        <v>483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550</v>
      </c>
      <c r="C72" s="975"/>
      <c r="D72" s="975"/>
      <c r="E72" s="975"/>
      <c r="F72" s="975"/>
      <c r="G72" s="975"/>
      <c r="H72" s="975"/>
      <c r="I72" s="975"/>
      <c r="J72" s="975"/>
      <c r="K72" s="975"/>
      <c r="L72" s="975"/>
      <c r="M72" s="975"/>
      <c r="N72" s="975"/>
      <c r="O72" s="975"/>
      <c r="P72" s="976"/>
      <c r="Q72" s="977">
        <v>202</v>
      </c>
      <c r="R72" s="971"/>
      <c r="S72" s="971"/>
      <c r="T72" s="971"/>
      <c r="U72" s="971"/>
      <c r="V72" s="971">
        <v>187</v>
      </c>
      <c r="W72" s="971"/>
      <c r="X72" s="971"/>
      <c r="Y72" s="971"/>
      <c r="Z72" s="971"/>
      <c r="AA72" s="971">
        <v>15</v>
      </c>
      <c r="AB72" s="971"/>
      <c r="AC72" s="971"/>
      <c r="AD72" s="971"/>
      <c r="AE72" s="971"/>
      <c r="AF72" s="971">
        <v>15</v>
      </c>
      <c r="AG72" s="971"/>
      <c r="AH72" s="971"/>
      <c r="AI72" s="971"/>
      <c r="AJ72" s="971"/>
      <c r="AK72" s="971" t="s">
        <v>572</v>
      </c>
      <c r="AL72" s="971"/>
      <c r="AM72" s="971"/>
      <c r="AN72" s="971"/>
      <c r="AO72" s="971"/>
      <c r="AP72" s="971" t="s">
        <v>483</v>
      </c>
      <c r="AQ72" s="971"/>
      <c r="AR72" s="971"/>
      <c r="AS72" s="971"/>
      <c r="AT72" s="971"/>
      <c r="AU72" s="971" t="s">
        <v>483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551</v>
      </c>
      <c r="C73" s="975"/>
      <c r="D73" s="975"/>
      <c r="E73" s="975"/>
      <c r="F73" s="975"/>
      <c r="G73" s="975"/>
      <c r="H73" s="975"/>
      <c r="I73" s="975"/>
      <c r="J73" s="975"/>
      <c r="K73" s="975"/>
      <c r="L73" s="975"/>
      <c r="M73" s="975"/>
      <c r="N73" s="975"/>
      <c r="O73" s="975"/>
      <c r="P73" s="976"/>
      <c r="Q73" s="977">
        <v>23</v>
      </c>
      <c r="R73" s="971"/>
      <c r="S73" s="971"/>
      <c r="T73" s="971"/>
      <c r="U73" s="971"/>
      <c r="V73" s="971">
        <v>19</v>
      </c>
      <c r="W73" s="971"/>
      <c r="X73" s="971"/>
      <c r="Y73" s="971"/>
      <c r="Z73" s="971"/>
      <c r="AA73" s="971">
        <v>4</v>
      </c>
      <c r="AB73" s="971"/>
      <c r="AC73" s="971"/>
      <c r="AD73" s="971"/>
      <c r="AE73" s="971"/>
      <c r="AF73" s="971">
        <v>4</v>
      </c>
      <c r="AG73" s="971"/>
      <c r="AH73" s="971"/>
      <c r="AI73" s="971"/>
      <c r="AJ73" s="971"/>
      <c r="AK73" s="971" t="s">
        <v>572</v>
      </c>
      <c r="AL73" s="971"/>
      <c r="AM73" s="971"/>
      <c r="AN73" s="971"/>
      <c r="AO73" s="971"/>
      <c r="AP73" s="971" t="s">
        <v>483</v>
      </c>
      <c r="AQ73" s="971"/>
      <c r="AR73" s="971"/>
      <c r="AS73" s="971"/>
      <c r="AT73" s="971"/>
      <c r="AU73" s="971" t="s">
        <v>483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552</v>
      </c>
      <c r="C74" s="975"/>
      <c r="D74" s="975"/>
      <c r="E74" s="975"/>
      <c r="F74" s="975"/>
      <c r="G74" s="975"/>
      <c r="H74" s="975"/>
      <c r="I74" s="975"/>
      <c r="J74" s="975"/>
      <c r="K74" s="975"/>
      <c r="L74" s="975"/>
      <c r="M74" s="975"/>
      <c r="N74" s="975"/>
      <c r="O74" s="975"/>
      <c r="P74" s="976"/>
      <c r="Q74" s="977">
        <v>34</v>
      </c>
      <c r="R74" s="971"/>
      <c r="S74" s="971"/>
      <c r="T74" s="971"/>
      <c r="U74" s="971"/>
      <c r="V74" s="971">
        <v>33</v>
      </c>
      <c r="W74" s="971"/>
      <c r="X74" s="971"/>
      <c r="Y74" s="971"/>
      <c r="Z74" s="971"/>
      <c r="AA74" s="971">
        <v>2</v>
      </c>
      <c r="AB74" s="971"/>
      <c r="AC74" s="971"/>
      <c r="AD74" s="971"/>
      <c r="AE74" s="971"/>
      <c r="AF74" s="971">
        <v>2</v>
      </c>
      <c r="AG74" s="971"/>
      <c r="AH74" s="971"/>
      <c r="AI74" s="971"/>
      <c r="AJ74" s="971"/>
      <c r="AK74" s="971" t="s">
        <v>572</v>
      </c>
      <c r="AL74" s="971"/>
      <c r="AM74" s="971"/>
      <c r="AN74" s="971"/>
      <c r="AO74" s="971"/>
      <c r="AP74" s="971" t="s">
        <v>483</v>
      </c>
      <c r="AQ74" s="971"/>
      <c r="AR74" s="971"/>
      <c r="AS74" s="971"/>
      <c r="AT74" s="971"/>
      <c r="AU74" s="971" t="s">
        <v>483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553</v>
      </c>
      <c r="C75" s="975"/>
      <c r="D75" s="975"/>
      <c r="E75" s="975"/>
      <c r="F75" s="975"/>
      <c r="G75" s="975"/>
      <c r="H75" s="975"/>
      <c r="I75" s="975"/>
      <c r="J75" s="975"/>
      <c r="K75" s="975"/>
      <c r="L75" s="975"/>
      <c r="M75" s="975"/>
      <c r="N75" s="975"/>
      <c r="O75" s="975"/>
      <c r="P75" s="976"/>
      <c r="Q75" s="978">
        <v>5328</v>
      </c>
      <c r="R75" s="979"/>
      <c r="S75" s="979"/>
      <c r="T75" s="979"/>
      <c r="U75" s="980"/>
      <c r="V75" s="981">
        <v>4930</v>
      </c>
      <c r="W75" s="979"/>
      <c r="X75" s="979"/>
      <c r="Y75" s="979"/>
      <c r="Z75" s="980"/>
      <c r="AA75" s="981">
        <v>398</v>
      </c>
      <c r="AB75" s="979"/>
      <c r="AC75" s="979"/>
      <c r="AD75" s="979"/>
      <c r="AE75" s="980"/>
      <c r="AF75" s="981">
        <v>367</v>
      </c>
      <c r="AG75" s="979"/>
      <c r="AH75" s="979"/>
      <c r="AI75" s="979"/>
      <c r="AJ75" s="980"/>
      <c r="AK75" s="981">
        <v>61</v>
      </c>
      <c r="AL75" s="979"/>
      <c r="AM75" s="979"/>
      <c r="AN75" s="979"/>
      <c r="AO75" s="980"/>
      <c r="AP75" s="981">
        <v>2055</v>
      </c>
      <c r="AQ75" s="979"/>
      <c r="AR75" s="979"/>
      <c r="AS75" s="979"/>
      <c r="AT75" s="980"/>
      <c r="AU75" s="981">
        <v>189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554</v>
      </c>
      <c r="C76" s="975"/>
      <c r="D76" s="975"/>
      <c r="E76" s="975"/>
      <c r="F76" s="975"/>
      <c r="G76" s="975"/>
      <c r="H76" s="975"/>
      <c r="I76" s="975"/>
      <c r="J76" s="975"/>
      <c r="K76" s="975"/>
      <c r="L76" s="975"/>
      <c r="M76" s="975"/>
      <c r="N76" s="975"/>
      <c r="O76" s="975"/>
      <c r="P76" s="976"/>
      <c r="Q76" s="978">
        <v>1665</v>
      </c>
      <c r="R76" s="979"/>
      <c r="S76" s="979"/>
      <c r="T76" s="979"/>
      <c r="U76" s="980"/>
      <c r="V76" s="981">
        <v>1531</v>
      </c>
      <c r="W76" s="979"/>
      <c r="X76" s="979"/>
      <c r="Y76" s="979"/>
      <c r="Z76" s="980"/>
      <c r="AA76" s="981">
        <v>134</v>
      </c>
      <c r="AB76" s="979"/>
      <c r="AC76" s="979"/>
      <c r="AD76" s="979"/>
      <c r="AE76" s="980"/>
      <c r="AF76" s="981">
        <v>127</v>
      </c>
      <c r="AG76" s="979"/>
      <c r="AH76" s="979"/>
      <c r="AI76" s="979"/>
      <c r="AJ76" s="980"/>
      <c r="AK76" s="981">
        <v>14</v>
      </c>
      <c r="AL76" s="979"/>
      <c r="AM76" s="979"/>
      <c r="AN76" s="979"/>
      <c r="AO76" s="980"/>
      <c r="AP76" s="981">
        <v>433</v>
      </c>
      <c r="AQ76" s="979"/>
      <c r="AR76" s="979"/>
      <c r="AS76" s="979"/>
      <c r="AT76" s="980"/>
      <c r="AU76" s="981">
        <v>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555</v>
      </c>
      <c r="C77" s="975"/>
      <c r="D77" s="975"/>
      <c r="E77" s="975"/>
      <c r="F77" s="975"/>
      <c r="G77" s="975"/>
      <c r="H77" s="975"/>
      <c r="I77" s="975"/>
      <c r="J77" s="975"/>
      <c r="K77" s="975"/>
      <c r="L77" s="975"/>
      <c r="M77" s="975"/>
      <c r="N77" s="975"/>
      <c r="O77" s="975"/>
      <c r="P77" s="976"/>
      <c r="Q77" s="978">
        <v>4634</v>
      </c>
      <c r="R77" s="979"/>
      <c r="S77" s="979"/>
      <c r="T77" s="979"/>
      <c r="U77" s="980"/>
      <c r="V77" s="981">
        <v>3949</v>
      </c>
      <c r="W77" s="979"/>
      <c r="X77" s="979"/>
      <c r="Y77" s="979"/>
      <c r="Z77" s="980"/>
      <c r="AA77" s="981">
        <v>685</v>
      </c>
      <c r="AB77" s="979"/>
      <c r="AC77" s="979"/>
      <c r="AD77" s="979"/>
      <c r="AE77" s="980"/>
      <c r="AF77" s="981">
        <v>2102</v>
      </c>
      <c r="AG77" s="979"/>
      <c r="AH77" s="979"/>
      <c r="AI77" s="979"/>
      <c r="AJ77" s="980"/>
      <c r="AK77" s="981">
        <v>420</v>
      </c>
      <c r="AL77" s="979"/>
      <c r="AM77" s="979"/>
      <c r="AN77" s="979"/>
      <c r="AO77" s="980"/>
      <c r="AP77" s="981" t="s">
        <v>483</v>
      </c>
      <c r="AQ77" s="979"/>
      <c r="AR77" s="979"/>
      <c r="AS77" s="979"/>
      <c r="AT77" s="980"/>
      <c r="AU77" s="981" t="s">
        <v>483</v>
      </c>
      <c r="AV77" s="979"/>
      <c r="AW77" s="979"/>
      <c r="AX77" s="979"/>
      <c r="AY77" s="980"/>
      <c r="AZ77" s="972" t="s">
        <v>573</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556</v>
      </c>
      <c r="C78" s="975"/>
      <c r="D78" s="975"/>
      <c r="E78" s="975"/>
      <c r="F78" s="975"/>
      <c r="G78" s="975"/>
      <c r="H78" s="975"/>
      <c r="I78" s="975"/>
      <c r="J78" s="975"/>
      <c r="K78" s="975"/>
      <c r="L78" s="975"/>
      <c r="M78" s="975"/>
      <c r="N78" s="975"/>
      <c r="O78" s="975"/>
      <c r="P78" s="976"/>
      <c r="Q78" s="977">
        <v>211</v>
      </c>
      <c r="R78" s="971"/>
      <c r="S78" s="971"/>
      <c r="T78" s="971"/>
      <c r="U78" s="971"/>
      <c r="V78" s="971">
        <v>206</v>
      </c>
      <c r="W78" s="971"/>
      <c r="X78" s="971"/>
      <c r="Y78" s="971"/>
      <c r="Z78" s="971"/>
      <c r="AA78" s="971">
        <v>5</v>
      </c>
      <c r="AB78" s="971"/>
      <c r="AC78" s="971"/>
      <c r="AD78" s="971"/>
      <c r="AE78" s="971"/>
      <c r="AF78" s="971">
        <v>5</v>
      </c>
      <c r="AG78" s="971"/>
      <c r="AH78" s="971"/>
      <c r="AI78" s="971"/>
      <c r="AJ78" s="971"/>
      <c r="AK78" s="971">
        <v>15</v>
      </c>
      <c r="AL78" s="971"/>
      <c r="AM78" s="971"/>
      <c r="AN78" s="971"/>
      <c r="AO78" s="971"/>
      <c r="AP78" s="971" t="s">
        <v>483</v>
      </c>
      <c r="AQ78" s="971"/>
      <c r="AR78" s="971"/>
      <c r="AS78" s="971"/>
      <c r="AT78" s="971"/>
      <c r="AU78" s="971" t="s">
        <v>483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557</v>
      </c>
      <c r="C79" s="975"/>
      <c r="D79" s="975"/>
      <c r="E79" s="975"/>
      <c r="F79" s="975"/>
      <c r="G79" s="975"/>
      <c r="H79" s="975"/>
      <c r="I79" s="975"/>
      <c r="J79" s="975"/>
      <c r="K79" s="975"/>
      <c r="L79" s="975"/>
      <c r="M79" s="975"/>
      <c r="N79" s="975"/>
      <c r="O79" s="975"/>
      <c r="P79" s="976"/>
      <c r="Q79" s="977">
        <v>70</v>
      </c>
      <c r="R79" s="971"/>
      <c r="S79" s="971"/>
      <c r="T79" s="971"/>
      <c r="U79" s="971"/>
      <c r="V79" s="971">
        <v>70</v>
      </c>
      <c r="W79" s="971"/>
      <c r="X79" s="971"/>
      <c r="Y79" s="971"/>
      <c r="Z79" s="971"/>
      <c r="AA79" s="971" t="s">
        <v>571</v>
      </c>
      <c r="AB79" s="971"/>
      <c r="AC79" s="971"/>
      <c r="AD79" s="971"/>
      <c r="AE79" s="971"/>
      <c r="AF79" s="971" t="s">
        <v>574</v>
      </c>
      <c r="AG79" s="971"/>
      <c r="AH79" s="971"/>
      <c r="AI79" s="971"/>
      <c r="AJ79" s="971"/>
      <c r="AK79" s="971" t="s">
        <v>572</v>
      </c>
      <c r="AL79" s="971"/>
      <c r="AM79" s="971"/>
      <c r="AN79" s="971"/>
      <c r="AO79" s="971"/>
      <c r="AP79" s="971" t="s">
        <v>483</v>
      </c>
      <c r="AQ79" s="971"/>
      <c r="AR79" s="971"/>
      <c r="AS79" s="971"/>
      <c r="AT79" s="971"/>
      <c r="AU79" s="971" t="s">
        <v>483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558</v>
      </c>
      <c r="C80" s="975"/>
      <c r="D80" s="975"/>
      <c r="E80" s="975"/>
      <c r="F80" s="975"/>
      <c r="G80" s="975"/>
      <c r="H80" s="975"/>
      <c r="I80" s="975"/>
      <c r="J80" s="975"/>
      <c r="K80" s="975"/>
      <c r="L80" s="975"/>
      <c r="M80" s="975"/>
      <c r="N80" s="975"/>
      <c r="O80" s="975"/>
      <c r="P80" s="976"/>
      <c r="Q80" s="977">
        <v>1881</v>
      </c>
      <c r="R80" s="971"/>
      <c r="S80" s="971"/>
      <c r="T80" s="971"/>
      <c r="U80" s="971"/>
      <c r="V80" s="971">
        <v>1841</v>
      </c>
      <c r="W80" s="971"/>
      <c r="X80" s="971"/>
      <c r="Y80" s="971"/>
      <c r="Z80" s="971"/>
      <c r="AA80" s="971">
        <v>40</v>
      </c>
      <c r="AB80" s="971"/>
      <c r="AC80" s="971"/>
      <c r="AD80" s="971"/>
      <c r="AE80" s="971"/>
      <c r="AF80" s="971">
        <v>40</v>
      </c>
      <c r="AG80" s="971"/>
      <c r="AH80" s="971"/>
      <c r="AI80" s="971"/>
      <c r="AJ80" s="971"/>
      <c r="AK80" s="971" t="s">
        <v>572</v>
      </c>
      <c r="AL80" s="971"/>
      <c r="AM80" s="971"/>
      <c r="AN80" s="971"/>
      <c r="AO80" s="971"/>
      <c r="AP80" s="971" t="s">
        <v>483</v>
      </c>
      <c r="AQ80" s="971"/>
      <c r="AR80" s="971"/>
      <c r="AS80" s="971"/>
      <c r="AT80" s="971"/>
      <c r="AU80" s="971" t="s">
        <v>483</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559</v>
      </c>
      <c r="C81" s="975"/>
      <c r="D81" s="975"/>
      <c r="E81" s="975"/>
      <c r="F81" s="975"/>
      <c r="G81" s="975"/>
      <c r="H81" s="975"/>
      <c r="I81" s="975"/>
      <c r="J81" s="975"/>
      <c r="K81" s="975"/>
      <c r="L81" s="975"/>
      <c r="M81" s="975"/>
      <c r="N81" s="975"/>
      <c r="O81" s="975"/>
      <c r="P81" s="976"/>
      <c r="Q81" s="977">
        <v>74476</v>
      </c>
      <c r="R81" s="971"/>
      <c r="S81" s="971"/>
      <c r="T81" s="971"/>
      <c r="U81" s="971"/>
      <c r="V81" s="971">
        <v>71449</v>
      </c>
      <c r="W81" s="971"/>
      <c r="X81" s="971"/>
      <c r="Y81" s="971"/>
      <c r="Z81" s="971"/>
      <c r="AA81" s="971">
        <v>3027</v>
      </c>
      <c r="AB81" s="971"/>
      <c r="AC81" s="971"/>
      <c r="AD81" s="971"/>
      <c r="AE81" s="971"/>
      <c r="AF81" s="971">
        <v>3027</v>
      </c>
      <c r="AG81" s="971"/>
      <c r="AH81" s="971"/>
      <c r="AI81" s="971"/>
      <c r="AJ81" s="971"/>
      <c r="AK81" s="971">
        <v>1043</v>
      </c>
      <c r="AL81" s="971"/>
      <c r="AM81" s="971"/>
      <c r="AN81" s="971"/>
      <c r="AO81" s="971"/>
      <c r="AP81" s="971" t="s">
        <v>483</v>
      </c>
      <c r="AQ81" s="971"/>
      <c r="AR81" s="971"/>
      <c r="AS81" s="971"/>
      <c r="AT81" s="971"/>
      <c r="AU81" s="971" t="s">
        <v>483</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t="s">
        <v>560</v>
      </c>
      <c r="C82" s="975"/>
      <c r="D82" s="975"/>
      <c r="E82" s="975"/>
      <c r="F82" s="975"/>
      <c r="G82" s="975"/>
      <c r="H82" s="975"/>
      <c r="I82" s="975"/>
      <c r="J82" s="975"/>
      <c r="K82" s="975"/>
      <c r="L82" s="975"/>
      <c r="M82" s="975"/>
      <c r="N82" s="975"/>
      <c r="O82" s="975"/>
      <c r="P82" s="976"/>
      <c r="Q82" s="977">
        <v>204</v>
      </c>
      <c r="R82" s="971"/>
      <c r="S82" s="971"/>
      <c r="T82" s="971"/>
      <c r="U82" s="971"/>
      <c r="V82" s="971">
        <v>176</v>
      </c>
      <c r="W82" s="971"/>
      <c r="X82" s="971"/>
      <c r="Y82" s="971"/>
      <c r="Z82" s="971"/>
      <c r="AA82" s="971">
        <v>28</v>
      </c>
      <c r="AB82" s="971"/>
      <c r="AC82" s="971"/>
      <c r="AD82" s="971"/>
      <c r="AE82" s="971"/>
      <c r="AF82" s="971">
        <v>28</v>
      </c>
      <c r="AG82" s="971"/>
      <c r="AH82" s="971"/>
      <c r="AI82" s="971"/>
      <c r="AJ82" s="971"/>
      <c r="AK82" s="971" t="s">
        <v>572</v>
      </c>
      <c r="AL82" s="971"/>
      <c r="AM82" s="971"/>
      <c r="AN82" s="971"/>
      <c r="AO82" s="971"/>
      <c r="AP82" s="971" t="s">
        <v>483</v>
      </c>
      <c r="AQ82" s="971"/>
      <c r="AR82" s="971"/>
      <c r="AS82" s="971"/>
      <c r="AT82" s="971"/>
      <c r="AU82" s="971" t="s">
        <v>483</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t="s">
        <v>561</v>
      </c>
      <c r="C83" s="975"/>
      <c r="D83" s="975"/>
      <c r="E83" s="975"/>
      <c r="F83" s="975"/>
      <c r="G83" s="975"/>
      <c r="H83" s="975"/>
      <c r="I83" s="975"/>
      <c r="J83" s="975"/>
      <c r="K83" s="975"/>
      <c r="L83" s="975"/>
      <c r="M83" s="975"/>
      <c r="N83" s="975"/>
      <c r="O83" s="975"/>
      <c r="P83" s="976"/>
      <c r="Q83" s="977">
        <v>854731</v>
      </c>
      <c r="R83" s="971"/>
      <c r="S83" s="971"/>
      <c r="T83" s="971"/>
      <c r="U83" s="971"/>
      <c r="V83" s="971">
        <v>844450</v>
      </c>
      <c r="W83" s="971"/>
      <c r="X83" s="971"/>
      <c r="Y83" s="971"/>
      <c r="Z83" s="971"/>
      <c r="AA83" s="971">
        <v>10282</v>
      </c>
      <c r="AB83" s="971"/>
      <c r="AC83" s="971"/>
      <c r="AD83" s="971"/>
      <c r="AE83" s="971"/>
      <c r="AF83" s="971">
        <v>10056</v>
      </c>
      <c r="AG83" s="971"/>
      <c r="AH83" s="971"/>
      <c r="AI83" s="971"/>
      <c r="AJ83" s="971"/>
      <c r="AK83" s="971" t="s">
        <v>571</v>
      </c>
      <c r="AL83" s="971"/>
      <c r="AM83" s="971"/>
      <c r="AN83" s="971"/>
      <c r="AO83" s="971"/>
      <c r="AP83" s="971" t="s">
        <v>483</v>
      </c>
      <c r="AQ83" s="971"/>
      <c r="AR83" s="971"/>
      <c r="AS83" s="971"/>
      <c r="AT83" s="971"/>
      <c r="AU83" s="971" t="s">
        <v>483</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376</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15790</v>
      </c>
      <c r="AG88" s="959"/>
      <c r="AH88" s="959"/>
      <c r="AI88" s="959"/>
      <c r="AJ88" s="959"/>
      <c r="AK88" s="963"/>
      <c r="AL88" s="963"/>
      <c r="AM88" s="963"/>
      <c r="AN88" s="963"/>
      <c r="AO88" s="963"/>
      <c r="AP88" s="959">
        <v>2488</v>
      </c>
      <c r="AQ88" s="959"/>
      <c r="AR88" s="959"/>
      <c r="AS88" s="959"/>
      <c r="AT88" s="959"/>
      <c r="AU88" s="959">
        <v>195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96</v>
      </c>
      <c r="CS102" s="953"/>
      <c r="CT102" s="953"/>
      <c r="CU102" s="953"/>
      <c r="CV102" s="954"/>
      <c r="CW102" s="952">
        <v>2</v>
      </c>
      <c r="CX102" s="953"/>
      <c r="CY102" s="953"/>
      <c r="CZ102" s="953"/>
      <c r="DA102" s="954"/>
      <c r="DB102" s="952" t="s">
        <v>483</v>
      </c>
      <c r="DC102" s="953"/>
      <c r="DD102" s="953"/>
      <c r="DE102" s="953"/>
      <c r="DF102" s="954"/>
      <c r="DG102" s="952" t="s">
        <v>483</v>
      </c>
      <c r="DH102" s="953"/>
      <c r="DI102" s="953"/>
      <c r="DJ102" s="953"/>
      <c r="DK102" s="954"/>
      <c r="DL102" s="952" t="s">
        <v>483</v>
      </c>
      <c r="DM102" s="953"/>
      <c r="DN102" s="953"/>
      <c r="DO102" s="953"/>
      <c r="DP102" s="954"/>
      <c r="DQ102" s="952" t="s">
        <v>483</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294</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294</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294</v>
      </c>
      <c r="DR109" s="896"/>
      <c r="DS109" s="896"/>
      <c r="DT109" s="896"/>
      <c r="DU109" s="897"/>
      <c r="DV109" s="898" t="s">
        <v>408</v>
      </c>
      <c r="DW109" s="896"/>
      <c r="DX109" s="896"/>
      <c r="DY109" s="896"/>
      <c r="DZ109" s="929"/>
    </row>
    <row r="110" spans="1:131" s="230" customFormat="1" ht="26.25" customHeight="1">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464384</v>
      </c>
      <c r="AB110" s="889"/>
      <c r="AC110" s="889"/>
      <c r="AD110" s="889"/>
      <c r="AE110" s="890"/>
      <c r="AF110" s="891">
        <v>454236</v>
      </c>
      <c r="AG110" s="889"/>
      <c r="AH110" s="889"/>
      <c r="AI110" s="889"/>
      <c r="AJ110" s="890"/>
      <c r="AK110" s="891">
        <v>459689</v>
      </c>
      <c r="AL110" s="889"/>
      <c r="AM110" s="889"/>
      <c r="AN110" s="889"/>
      <c r="AO110" s="890"/>
      <c r="AP110" s="892">
        <v>13.8</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4785422</v>
      </c>
      <c r="BR110" s="842"/>
      <c r="BS110" s="842"/>
      <c r="BT110" s="842"/>
      <c r="BU110" s="842"/>
      <c r="BV110" s="842">
        <v>4484472</v>
      </c>
      <c r="BW110" s="842"/>
      <c r="BX110" s="842"/>
      <c r="BY110" s="842"/>
      <c r="BZ110" s="842"/>
      <c r="CA110" s="842">
        <v>4243368</v>
      </c>
      <c r="CB110" s="842"/>
      <c r="CC110" s="842"/>
      <c r="CD110" s="842"/>
      <c r="CE110" s="842"/>
      <c r="CF110" s="866">
        <v>126.9</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v>185766</v>
      </c>
      <c r="BR111" s="817"/>
      <c r="BS111" s="817"/>
      <c r="BT111" s="817"/>
      <c r="BU111" s="817"/>
      <c r="BV111" s="817">
        <v>172155</v>
      </c>
      <c r="BW111" s="817"/>
      <c r="BX111" s="817"/>
      <c r="BY111" s="817"/>
      <c r="BZ111" s="817"/>
      <c r="CA111" s="817">
        <v>158912</v>
      </c>
      <c r="CB111" s="817"/>
      <c r="CC111" s="817"/>
      <c r="CD111" s="817"/>
      <c r="CE111" s="817"/>
      <c r="CF111" s="875">
        <v>4.8</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188127</v>
      </c>
      <c r="BR112" s="817"/>
      <c r="BS112" s="817"/>
      <c r="BT112" s="817"/>
      <c r="BU112" s="817"/>
      <c r="BV112" s="817">
        <v>271722</v>
      </c>
      <c r="BW112" s="817"/>
      <c r="BX112" s="817"/>
      <c r="BY112" s="817"/>
      <c r="BZ112" s="817"/>
      <c r="CA112" s="817">
        <v>299254</v>
      </c>
      <c r="CB112" s="817"/>
      <c r="CC112" s="817"/>
      <c r="CD112" s="817"/>
      <c r="CE112" s="817"/>
      <c r="CF112" s="875">
        <v>9</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185766</v>
      </c>
      <c r="DH112" s="817"/>
      <c r="DI112" s="817"/>
      <c r="DJ112" s="817"/>
      <c r="DK112" s="817"/>
      <c r="DL112" s="817">
        <v>172155</v>
      </c>
      <c r="DM112" s="817"/>
      <c r="DN112" s="817"/>
      <c r="DO112" s="817"/>
      <c r="DP112" s="817"/>
      <c r="DQ112" s="817">
        <v>158912</v>
      </c>
      <c r="DR112" s="817"/>
      <c r="DS112" s="817"/>
      <c r="DT112" s="817"/>
      <c r="DU112" s="817"/>
      <c r="DV112" s="794">
        <v>4.8</v>
      </c>
      <c r="DW112" s="794"/>
      <c r="DX112" s="794"/>
      <c r="DY112" s="794"/>
      <c r="DZ112" s="795"/>
    </row>
    <row r="113" spans="1:130" s="230" customFormat="1" ht="26.25" customHeight="1">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15698</v>
      </c>
      <c r="AB113" s="919"/>
      <c r="AC113" s="919"/>
      <c r="AD113" s="919"/>
      <c r="AE113" s="920"/>
      <c r="AF113" s="921">
        <v>8903</v>
      </c>
      <c r="AG113" s="919"/>
      <c r="AH113" s="919"/>
      <c r="AI113" s="919"/>
      <c r="AJ113" s="920"/>
      <c r="AK113" s="921">
        <v>4396</v>
      </c>
      <c r="AL113" s="919"/>
      <c r="AM113" s="919"/>
      <c r="AN113" s="919"/>
      <c r="AO113" s="920"/>
      <c r="AP113" s="922">
        <v>0.1</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253469</v>
      </c>
      <c r="BR113" s="817"/>
      <c r="BS113" s="817"/>
      <c r="BT113" s="817"/>
      <c r="BU113" s="817"/>
      <c r="BV113" s="817">
        <v>225737</v>
      </c>
      <c r="BW113" s="817"/>
      <c r="BX113" s="817"/>
      <c r="BY113" s="817"/>
      <c r="BZ113" s="817"/>
      <c r="CA113" s="817">
        <v>195020</v>
      </c>
      <c r="CB113" s="817"/>
      <c r="CC113" s="817"/>
      <c r="CD113" s="817"/>
      <c r="CE113" s="817"/>
      <c r="CF113" s="875">
        <v>5.8</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31456</v>
      </c>
      <c r="AB114" s="780"/>
      <c r="AC114" s="780"/>
      <c r="AD114" s="780"/>
      <c r="AE114" s="781"/>
      <c r="AF114" s="782">
        <v>34274</v>
      </c>
      <c r="AG114" s="780"/>
      <c r="AH114" s="780"/>
      <c r="AI114" s="780"/>
      <c r="AJ114" s="781"/>
      <c r="AK114" s="782">
        <v>34322</v>
      </c>
      <c r="AL114" s="780"/>
      <c r="AM114" s="780"/>
      <c r="AN114" s="780"/>
      <c r="AO114" s="781"/>
      <c r="AP114" s="824">
        <v>1</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674492</v>
      </c>
      <c r="BR114" s="817"/>
      <c r="BS114" s="817"/>
      <c r="BT114" s="817"/>
      <c r="BU114" s="817"/>
      <c r="BV114" s="817">
        <v>724108</v>
      </c>
      <c r="BW114" s="817"/>
      <c r="BX114" s="817"/>
      <c r="BY114" s="817"/>
      <c r="BZ114" s="817"/>
      <c r="CA114" s="817">
        <v>693275</v>
      </c>
      <c r="CB114" s="817"/>
      <c r="CC114" s="817"/>
      <c r="CD114" s="817"/>
      <c r="CE114" s="817"/>
      <c r="CF114" s="875">
        <v>20.7</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13934</v>
      </c>
      <c r="AB115" s="919"/>
      <c r="AC115" s="919"/>
      <c r="AD115" s="919"/>
      <c r="AE115" s="920"/>
      <c r="AF115" s="921">
        <v>13240</v>
      </c>
      <c r="AG115" s="919"/>
      <c r="AH115" s="919"/>
      <c r="AI115" s="919"/>
      <c r="AJ115" s="920"/>
      <c r="AK115" s="921">
        <v>13240</v>
      </c>
      <c r="AL115" s="919"/>
      <c r="AM115" s="919"/>
      <c r="AN115" s="919"/>
      <c r="AO115" s="920"/>
      <c r="AP115" s="922">
        <v>0.4</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525472</v>
      </c>
      <c r="AB117" s="903"/>
      <c r="AC117" s="903"/>
      <c r="AD117" s="903"/>
      <c r="AE117" s="904"/>
      <c r="AF117" s="905">
        <v>510653</v>
      </c>
      <c r="AG117" s="903"/>
      <c r="AH117" s="903"/>
      <c r="AI117" s="903"/>
      <c r="AJ117" s="904"/>
      <c r="AK117" s="905">
        <v>511647</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294</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438</v>
      </c>
      <c r="BP119" s="878"/>
      <c r="BQ119" s="879">
        <v>6087276</v>
      </c>
      <c r="BR119" s="845"/>
      <c r="BS119" s="845"/>
      <c r="BT119" s="845"/>
      <c r="BU119" s="845"/>
      <c r="BV119" s="845">
        <v>5878194</v>
      </c>
      <c r="BW119" s="845"/>
      <c r="BX119" s="845"/>
      <c r="BY119" s="845"/>
      <c r="BZ119" s="845"/>
      <c r="CA119" s="845">
        <v>5589829</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4650490</v>
      </c>
      <c r="BR120" s="842"/>
      <c r="BS120" s="842"/>
      <c r="BT120" s="842"/>
      <c r="BU120" s="842"/>
      <c r="BV120" s="842">
        <v>5005606</v>
      </c>
      <c r="BW120" s="842"/>
      <c r="BX120" s="842"/>
      <c r="BY120" s="842"/>
      <c r="BZ120" s="842"/>
      <c r="CA120" s="842">
        <v>5242374</v>
      </c>
      <c r="CB120" s="842"/>
      <c r="CC120" s="842"/>
      <c r="CD120" s="842"/>
      <c r="CE120" s="842"/>
      <c r="CF120" s="866">
        <v>156.80000000000001</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188127</v>
      </c>
      <c r="DH120" s="842"/>
      <c r="DI120" s="842"/>
      <c r="DJ120" s="842"/>
      <c r="DK120" s="842"/>
      <c r="DL120" s="842">
        <v>271722</v>
      </c>
      <c r="DM120" s="842"/>
      <c r="DN120" s="842"/>
      <c r="DO120" s="842"/>
      <c r="DP120" s="842"/>
      <c r="DQ120" s="842">
        <v>299254</v>
      </c>
      <c r="DR120" s="842"/>
      <c r="DS120" s="842"/>
      <c r="DT120" s="842"/>
      <c r="DU120" s="842"/>
      <c r="DV120" s="843">
        <v>9</v>
      </c>
      <c r="DW120" s="843"/>
      <c r="DX120" s="843"/>
      <c r="DY120" s="843"/>
      <c r="DZ120" s="844"/>
    </row>
    <row r="121" spans="1:130" s="230" customFormat="1" ht="26.25" customHeight="1">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13934</v>
      </c>
      <c r="AB121" s="780"/>
      <c r="AC121" s="780"/>
      <c r="AD121" s="780"/>
      <c r="AE121" s="781"/>
      <c r="AF121" s="782">
        <v>13240</v>
      </c>
      <c r="AG121" s="780"/>
      <c r="AH121" s="780"/>
      <c r="AI121" s="780"/>
      <c r="AJ121" s="781"/>
      <c r="AK121" s="782">
        <v>13240</v>
      </c>
      <c r="AL121" s="780"/>
      <c r="AM121" s="780"/>
      <c r="AN121" s="780"/>
      <c r="AO121" s="781"/>
      <c r="AP121" s="824">
        <v>0.4</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2832</v>
      </c>
      <c r="BR121" s="817"/>
      <c r="BS121" s="817"/>
      <c r="BT121" s="817"/>
      <c r="BU121" s="817"/>
      <c r="BV121" s="817">
        <v>2440</v>
      </c>
      <c r="BW121" s="817"/>
      <c r="BX121" s="817"/>
      <c r="BY121" s="817"/>
      <c r="BZ121" s="817"/>
      <c r="CA121" s="817">
        <v>2048</v>
      </c>
      <c r="CB121" s="817"/>
      <c r="CC121" s="817"/>
      <c r="CD121" s="817"/>
      <c r="CE121" s="817"/>
      <c r="CF121" s="875">
        <v>0.1</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3775245</v>
      </c>
      <c r="BR122" s="845"/>
      <c r="BS122" s="845"/>
      <c r="BT122" s="845"/>
      <c r="BU122" s="845"/>
      <c r="BV122" s="845">
        <v>3583769</v>
      </c>
      <c r="BW122" s="845"/>
      <c r="BX122" s="845"/>
      <c r="BY122" s="845"/>
      <c r="BZ122" s="845"/>
      <c r="CA122" s="845">
        <v>3385909</v>
      </c>
      <c r="CB122" s="845"/>
      <c r="CC122" s="845"/>
      <c r="CD122" s="845"/>
      <c r="CE122" s="845"/>
      <c r="CF122" s="846">
        <v>101.3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446</v>
      </c>
      <c r="BP123" s="878"/>
      <c r="BQ123" s="832">
        <v>8428567</v>
      </c>
      <c r="BR123" s="833"/>
      <c r="BS123" s="833"/>
      <c r="BT123" s="833"/>
      <c r="BU123" s="833"/>
      <c r="BV123" s="833">
        <v>8591815</v>
      </c>
      <c r="BW123" s="833"/>
      <c r="BX123" s="833"/>
      <c r="BY123" s="833"/>
      <c r="BZ123" s="833"/>
      <c r="CA123" s="833">
        <v>8630331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3653267</v>
      </c>
      <c r="AB129" s="780"/>
      <c r="AC129" s="780"/>
      <c r="AD129" s="780"/>
      <c r="AE129" s="781"/>
      <c r="AF129" s="782">
        <v>3592398</v>
      </c>
      <c r="AG129" s="780"/>
      <c r="AH129" s="780"/>
      <c r="AI129" s="780"/>
      <c r="AJ129" s="781"/>
      <c r="AK129" s="782">
        <v>3661489</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317757</v>
      </c>
      <c r="AB130" s="780"/>
      <c r="AC130" s="780"/>
      <c r="AD130" s="780"/>
      <c r="AE130" s="781"/>
      <c r="AF130" s="782">
        <v>317289</v>
      </c>
      <c r="AG130" s="780"/>
      <c r="AH130" s="780"/>
      <c r="AI130" s="780"/>
      <c r="AJ130" s="781"/>
      <c r="AK130" s="782">
        <v>318758</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5.9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3335510</v>
      </c>
      <c r="AB131" s="764"/>
      <c r="AC131" s="764"/>
      <c r="AD131" s="764"/>
      <c r="AE131" s="765"/>
      <c r="AF131" s="766">
        <v>3275109</v>
      </c>
      <c r="AG131" s="764"/>
      <c r="AH131" s="764"/>
      <c r="AI131" s="764"/>
      <c r="AJ131" s="765"/>
      <c r="AK131" s="766">
        <v>3342731</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6.227383519</v>
      </c>
      <c r="AB132" s="745"/>
      <c r="AC132" s="745"/>
      <c r="AD132" s="745"/>
      <c r="AE132" s="746"/>
      <c r="AF132" s="747">
        <v>5.9040477740000004</v>
      </c>
      <c r="AG132" s="745"/>
      <c r="AH132" s="745"/>
      <c r="AI132" s="745"/>
      <c r="AJ132" s="746"/>
      <c r="AK132" s="747">
        <v>5.7704015069999999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7.4</v>
      </c>
      <c r="AB133" s="724"/>
      <c r="AC133" s="724"/>
      <c r="AD133" s="724"/>
      <c r="AE133" s="725"/>
      <c r="AF133" s="723">
        <v>6.7</v>
      </c>
      <c r="AG133" s="724"/>
      <c r="AH133" s="724"/>
      <c r="AI133" s="724"/>
      <c r="AJ133" s="725"/>
      <c r="AK133" s="723">
        <v>5.9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aY3UsDVsqqBtVJrvT/V1NUSf8jqK/321QnrYgf5RCEPnR/gDPhfvrVFwBhxe3jMudqd2qxHG2Q4AgKyuVOoIg==" saltValue="IFgfKTE7WS/9BJ57pQp4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Wdu0AG2hwcYRE7Gu9Rx64O5yO0D+BCLpmgEbvnpY0txlOuNFrnmrkBS7jg0FtENpFcLdOr3/lMxu92a35D0Biw==" saltValue="eJjwLHSIexvBcHM//vvB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oM4hq62uzWvQ6Xg8CmkZ/DWBwa5MYOsmxdFmYQNOCLMhvNr0nUP/aR5skxJvr7WhtCkSZfX986usZEbezZwTw==" saltValue="sj4iKepVOQHtRhe+mcxp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1030327</v>
      </c>
      <c r="AP9" s="281">
        <v>75157</v>
      </c>
      <c r="AQ9" s="282">
        <v>111034</v>
      </c>
      <c r="AR9" s="283">
        <v>-32.299999999999997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126655</v>
      </c>
      <c r="AP10" s="284">
        <v>9239</v>
      </c>
      <c r="AQ10" s="285">
        <v>15617</v>
      </c>
      <c r="AR10" s="286">
        <v>-40.799999999999997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t="s">
        <v>483</v>
      </c>
      <c r="AP11" s="284" t="s">
        <v>483</v>
      </c>
      <c r="AQ11" s="285">
        <v>1538</v>
      </c>
      <c r="AR11" s="286" t="s">
        <v>483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v>75</v>
      </c>
      <c r="AP12" s="284">
        <v>5</v>
      </c>
      <c r="AQ12" s="285">
        <v>0</v>
      </c>
      <c r="AR12" s="286">
        <v>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25062</v>
      </c>
      <c r="AP13" s="284">
        <v>1828</v>
      </c>
      <c r="AQ13" s="285">
        <v>4378</v>
      </c>
      <c r="AR13" s="286">
        <v>-58.2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20902</v>
      </c>
      <c r="AP14" s="284">
        <v>1525</v>
      </c>
      <c r="AQ14" s="285">
        <v>2499</v>
      </c>
      <c r="AR14" s="286">
        <v>-39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-50983</v>
      </c>
      <c r="AP15" s="284">
        <v>-3719</v>
      </c>
      <c r="AQ15" s="285">
        <v>-6867</v>
      </c>
      <c r="AR15" s="286">
        <v>-45.8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1152038</v>
      </c>
      <c r="AP16" s="284">
        <v>84035</v>
      </c>
      <c r="AQ16" s="285">
        <v>128199</v>
      </c>
      <c r="AR16" s="286">
        <v>-34.4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6.78</v>
      </c>
      <c r="AP21" s="298">
        <v>10.85</v>
      </c>
      <c r="AQ21" s="299">
        <v>-4.07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98.1</v>
      </c>
      <c r="AP22" s="303">
        <v>96.2</v>
      </c>
      <c r="AQ22" s="304">
        <v>1.9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459689</v>
      </c>
      <c r="AP32" s="312">
        <v>33532</v>
      </c>
      <c r="AQ32" s="313">
        <v>62185</v>
      </c>
      <c r="AR32" s="314">
        <v>-46.1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483</v>
      </c>
      <c r="AP33" s="312" t="s">
        <v>483</v>
      </c>
      <c r="AQ33" s="313" t="s">
        <v>483</v>
      </c>
      <c r="AR33" s="314" t="s">
        <v>483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483</v>
      </c>
      <c r="AP34" s="312" t="s">
        <v>483</v>
      </c>
      <c r="AQ34" s="313" t="s">
        <v>483</v>
      </c>
      <c r="AR34" s="314" t="s">
        <v>483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4396</v>
      </c>
      <c r="AP35" s="312">
        <v>321</v>
      </c>
      <c r="AQ35" s="313">
        <v>15497</v>
      </c>
      <c r="AR35" s="314">
        <v>-97.9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34322</v>
      </c>
      <c r="AP36" s="312">
        <v>2504</v>
      </c>
      <c r="AQ36" s="313">
        <v>3842</v>
      </c>
      <c r="AR36" s="314">
        <v>-34.799999999999997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v>13240</v>
      </c>
      <c r="AP37" s="312">
        <v>966</v>
      </c>
      <c r="AQ37" s="313">
        <v>306</v>
      </c>
      <c r="AR37" s="314">
        <v>215.7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483</v>
      </c>
      <c r="AP38" s="315" t="s">
        <v>483</v>
      </c>
      <c r="AQ38" s="316">
        <v>4</v>
      </c>
      <c r="AR38" s="304" t="s">
        <v>483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t="s">
        <v>483</v>
      </c>
      <c r="AP39" s="312" t="s">
        <v>483</v>
      </c>
      <c r="AQ39" s="313">
        <v>-2250</v>
      </c>
      <c r="AR39" s="314" t="s">
        <v>483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-318758</v>
      </c>
      <c r="AP40" s="312">
        <v>-23252</v>
      </c>
      <c r="AQ40" s="313">
        <v>-52332</v>
      </c>
      <c r="AR40" s="314">
        <v>-55.6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192889</v>
      </c>
      <c r="AP41" s="312">
        <v>14070</v>
      </c>
      <c r="AQ41" s="313">
        <v>27253</v>
      </c>
      <c r="AR41" s="314">
        <v>-48.4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419126</v>
      </c>
      <c r="AN51" s="334">
        <v>29497</v>
      </c>
      <c r="AO51" s="335">
        <v>-23.3</v>
      </c>
      <c r="AP51" s="336">
        <v>103390</v>
      </c>
      <c r="AQ51" s="337">
        <v>17.100000000000001</v>
      </c>
      <c r="AR51" s="338">
        <v>-40.4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155952</v>
      </c>
      <c r="AN52" s="342">
        <v>10976</v>
      </c>
      <c r="AO52" s="343">
        <v>-50.2</v>
      </c>
      <c r="AP52" s="344">
        <v>51269</v>
      </c>
      <c r="AQ52" s="345">
        <v>4.5999999999999996</v>
      </c>
      <c r="AR52" s="346">
        <v>-54.8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865453</v>
      </c>
      <c r="AN53" s="334">
        <v>61445</v>
      </c>
      <c r="AO53" s="335">
        <v>108.3</v>
      </c>
      <c r="AP53" s="336">
        <v>117234</v>
      </c>
      <c r="AQ53" s="337">
        <v>13.4</v>
      </c>
      <c r="AR53" s="338">
        <v>94.9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420202</v>
      </c>
      <c r="AN54" s="342">
        <v>29833</v>
      </c>
      <c r="AO54" s="343">
        <v>171.8</v>
      </c>
      <c r="AP54" s="344">
        <v>59796</v>
      </c>
      <c r="AQ54" s="345">
        <v>16.600000000000001</v>
      </c>
      <c r="AR54" s="346">
        <v>155.19999999999999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273045</v>
      </c>
      <c r="AN55" s="334">
        <v>19510</v>
      </c>
      <c r="AO55" s="335">
        <v>-68.2</v>
      </c>
      <c r="AP55" s="336">
        <v>97758</v>
      </c>
      <c r="AQ55" s="337">
        <v>-16.600000000000001</v>
      </c>
      <c r="AR55" s="338">
        <v>-51.6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157640</v>
      </c>
      <c r="AN56" s="342">
        <v>11264</v>
      </c>
      <c r="AO56" s="343">
        <v>-62.2</v>
      </c>
      <c r="AP56" s="344">
        <v>45946</v>
      </c>
      <c r="AQ56" s="345">
        <v>-23.2</v>
      </c>
      <c r="AR56" s="346">
        <v>-39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647703</v>
      </c>
      <c r="AN57" s="334">
        <v>46607</v>
      </c>
      <c r="AO57" s="335">
        <v>138.9</v>
      </c>
      <c r="AP57" s="336">
        <v>91338</v>
      </c>
      <c r="AQ57" s="337">
        <v>-6.6</v>
      </c>
      <c r="AR57" s="338">
        <v>145.5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196033</v>
      </c>
      <c r="AN58" s="342">
        <v>14106</v>
      </c>
      <c r="AO58" s="343">
        <v>25.2</v>
      </c>
      <c r="AP58" s="344">
        <v>43989</v>
      </c>
      <c r="AQ58" s="345">
        <v>-4.3</v>
      </c>
      <c r="AR58" s="346">
        <v>29.5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1050402</v>
      </c>
      <c r="AN59" s="334">
        <v>76621</v>
      </c>
      <c r="AO59" s="335">
        <v>64.400000000000006</v>
      </c>
      <c r="AP59" s="336">
        <v>103975</v>
      </c>
      <c r="AQ59" s="337">
        <v>13.8</v>
      </c>
      <c r="AR59" s="338">
        <v>50.6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259463</v>
      </c>
      <c r="AN60" s="342">
        <v>18926</v>
      </c>
      <c r="AO60" s="343">
        <v>34.200000000000003</v>
      </c>
      <c r="AP60" s="344">
        <v>52698</v>
      </c>
      <c r="AQ60" s="345">
        <v>19.8</v>
      </c>
      <c r="AR60" s="346">
        <v>14.4</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651146</v>
      </c>
      <c r="AN61" s="349">
        <v>46736</v>
      </c>
      <c r="AO61" s="350">
        <v>44</v>
      </c>
      <c r="AP61" s="351">
        <v>102739</v>
      </c>
      <c r="AQ61" s="352">
        <v>4.2</v>
      </c>
      <c r="AR61" s="338">
        <v>39.799999999999997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237858</v>
      </c>
      <c r="AN62" s="342">
        <v>17021</v>
      </c>
      <c r="AO62" s="343">
        <v>23.8</v>
      </c>
      <c r="AP62" s="344">
        <v>50740</v>
      </c>
      <c r="AQ62" s="345">
        <v>2.7</v>
      </c>
      <c r="AR62" s="346">
        <v>21.1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2f219axTa6MlrDFz2+REpjcXXRgj2ssxuY8HrcDQAcQSEnG1RfujpeXvSi7441I6NhnFNhlPAFHC0Poh059p6g==" saltValue="SZWm7IRUVUO2Impzjv77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472</v>
      </c>
    </row>
    <row r="120" spans="125:125" ht="13.5" hidden="1" customHeight="1"/>
    <row r="121" spans="125:125" ht="13.5" hidden="1" customHeight="1">
      <c r="DU121" s="259"/>
    </row>
  </sheetData>
  <sheetProtection algorithmName="SHA-512" hashValue="BZLQJYPNBJEhcdFQKc9jDK7FuQpeZ8oVLGyWV5mg0WXWEZL9Bt5YFz8k2ZoJZsbqCDyCN5ziSu5im2GsN/CQ2Q==" saltValue="xqOfKtYhf/kVeLdEHteS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472</v>
      </c>
    </row>
  </sheetData>
  <sheetProtection algorithmName="SHA-512" hashValue="sFiMlR17xq7Z3bgEWAKQn8LPEmBrSXykQLS2V4VjSxb2EqadPtGiErDJx0CdhznfGUyRvZBkmqSmimrQ2XrnjA==" saltValue="ZkqdZ2j8ngxCFxr7ZljW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59.55</v>
      </c>
      <c r="G47" s="12">
        <v>60.16</v>
      </c>
      <c r="H47" s="12">
        <v>60.74</v>
      </c>
      <c r="I47" s="12">
        <v>62.25</v>
      </c>
      <c r="J47" s="13">
        <v>61.77</v>
      </c>
    </row>
    <row r="48" spans="2:10" ht="57.75" customHeight="1">
      <c r="B48" s="14"/>
      <c r="C48" s="1141" t="s">
        <v>4</v>
      </c>
      <c r="D48" s="1141"/>
      <c r="E48" s="1142"/>
      <c r="F48" s="15">
        <v>7.85</v>
      </c>
      <c r="G48" s="16">
        <v>14.23</v>
      </c>
      <c r="H48" s="16">
        <v>14.07</v>
      </c>
      <c r="I48" s="16">
        <v>13.26</v>
      </c>
      <c r="J48" s="17">
        <v>10.9</v>
      </c>
    </row>
    <row r="49" spans="2:10" ht="57.75" customHeight="1" thickBot="1">
      <c r="B49" s="18"/>
      <c r="C49" s="1143" t="s">
        <v>5</v>
      </c>
      <c r="D49" s="1143"/>
      <c r="E49" s="1144"/>
      <c r="F49" s="19" t="s">
        <v>527</v>
      </c>
      <c r="G49" s="20">
        <v>10.53</v>
      </c>
      <c r="H49" s="20">
        <v>5.09</v>
      </c>
      <c r="I49" s="20" t="s">
        <v>528</v>
      </c>
      <c r="J49" s="21" t="s">
        <v>529</v>
      </c>
    </row>
    <row r="50" spans="2:10"/>
  </sheetData>
  <sheetProtection algorithmName="SHA-512" hashValue="7d//E0pUh4BiM8jf0igQC4aFy8R1vK0bAwj7j40CxfcPuolBKZAVb/2Nf1OTHSUsfA1UKKzKAbXOOTiODDtz4w==" saltValue="0L1x6J10GiINCTHlDjVb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t="s">
        <v>531</v>
      </c>
      <c r="G34" s="33" t="s">
        <v>532</v>
      </c>
      <c r="H34" s="33" t="s">
        <v>533</v>
      </c>
      <c r="I34" s="33" t="s">
        <v>534</v>
      </c>
      <c r="J34" s="34" t="s">
        <v>535</v>
      </c>
      <c r="K34" s="22"/>
      <c r="L34" s="22"/>
      <c r="M34" s="22"/>
      <c r="N34" s="22"/>
      <c r="O34" s="22"/>
      <c r="P34" s="22"/>
    </row>
    <row r="35" spans="1:16" ht="39" customHeight="1">
      <c r="A35" s="22"/>
      <c r="B35" s="35"/>
      <c r="C35" s="1145" t="s">
        <v>536</v>
      </c>
      <c r="D35" s="1146"/>
      <c r="E35" s="1147"/>
      <c r="F35" s="36">
        <v>29.92</v>
      </c>
      <c r="G35" s="37">
        <v>28.48</v>
      </c>
      <c r="H35" s="37">
        <v>23.71</v>
      </c>
      <c r="I35" s="37">
        <v>24.37</v>
      </c>
      <c r="J35" s="38">
        <v>24.4</v>
      </c>
      <c r="K35" s="22"/>
      <c r="L35" s="22"/>
      <c r="M35" s="22"/>
      <c r="N35" s="22"/>
      <c r="O35" s="22"/>
      <c r="P35" s="22"/>
    </row>
    <row r="36" spans="1:16" ht="39" customHeight="1">
      <c r="A36" s="22"/>
      <c r="B36" s="35"/>
      <c r="C36" s="1145" t="s">
        <v>537</v>
      </c>
      <c r="D36" s="1146"/>
      <c r="E36" s="1147"/>
      <c r="F36" s="36">
        <v>7.84</v>
      </c>
      <c r="G36" s="37">
        <v>14.23</v>
      </c>
      <c r="H36" s="37">
        <v>14.07</v>
      </c>
      <c r="I36" s="37">
        <v>13.25</v>
      </c>
      <c r="J36" s="38">
        <v>10.9</v>
      </c>
      <c r="K36" s="22"/>
      <c r="L36" s="22"/>
      <c r="M36" s="22"/>
      <c r="N36" s="22"/>
      <c r="O36" s="22"/>
      <c r="P36" s="22"/>
    </row>
    <row r="37" spans="1:16" ht="39" customHeight="1">
      <c r="A37" s="22"/>
      <c r="B37" s="35"/>
      <c r="C37" s="1145" t="s">
        <v>538</v>
      </c>
      <c r="D37" s="1146"/>
      <c r="E37" s="1147"/>
      <c r="F37" s="36">
        <v>0.22</v>
      </c>
      <c r="G37" s="37">
        <v>0.15</v>
      </c>
      <c r="H37" s="37">
        <v>0.18</v>
      </c>
      <c r="I37" s="37">
        <v>0.23</v>
      </c>
      <c r="J37" s="38">
        <v>0.26</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540</v>
      </c>
      <c r="D43" s="1149"/>
      <c r="E43" s="1150"/>
      <c r="F43" s="41" t="s">
        <v>483</v>
      </c>
      <c r="G43" s="42" t="s">
        <v>483</v>
      </c>
      <c r="H43" s="42" t="s">
        <v>483</v>
      </c>
      <c r="I43" s="42" t="s">
        <v>483</v>
      </c>
      <c r="J43" s="43" t="s">
        <v>483</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WbfThsarb6rIVdsCut8FRcxxS2k2aCSTHFU/516ulybsmtf+J+WiRd6NHIJIkkmnnaQ1qXqGl6qSKCKEl2Ewg==" saltValue="K9t/kRMZqAYeCOLIuIwj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76" t="s">
        <v>9</v>
      </c>
      <c r="C45" s="1177"/>
      <c r="D45" s="58"/>
      <c r="E45" s="1182" t="s">
        <v>10</v>
      </c>
      <c r="F45" s="1182"/>
      <c r="G45" s="1182"/>
      <c r="H45" s="1182"/>
      <c r="I45" s="1182"/>
      <c r="J45" s="1183"/>
      <c r="K45" s="59">
        <v>471</v>
      </c>
      <c r="L45" s="60">
        <v>484</v>
      </c>
      <c r="M45" s="60">
        <v>464</v>
      </c>
      <c r="N45" s="60">
        <v>454</v>
      </c>
      <c r="O45" s="61">
        <v>460</v>
      </c>
      <c r="P45" s="48"/>
      <c r="Q45" s="48"/>
      <c r="R45" s="48"/>
      <c r="S45" s="48"/>
      <c r="T45" s="48"/>
      <c r="U45" s="48"/>
    </row>
    <row r="46" spans="1:21" ht="30.75" customHeight="1">
      <c r="A46" s="48"/>
      <c r="B46" s="1178"/>
      <c r="C46" s="1179"/>
      <c r="D46" s="62"/>
      <c r="E46" s="1155" t="s">
        <v>11</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78"/>
      <c r="C47" s="1179"/>
      <c r="D47" s="62"/>
      <c r="E47" s="1155" t="s">
        <v>12</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78"/>
      <c r="C48" s="1179"/>
      <c r="D48" s="62"/>
      <c r="E48" s="1155" t="s">
        <v>13</v>
      </c>
      <c r="F48" s="1155"/>
      <c r="G48" s="1155"/>
      <c r="H48" s="1155"/>
      <c r="I48" s="1155"/>
      <c r="J48" s="1156"/>
      <c r="K48" s="63">
        <v>0</v>
      </c>
      <c r="L48" s="64">
        <v>0</v>
      </c>
      <c r="M48" s="64">
        <v>16</v>
      </c>
      <c r="N48" s="64">
        <v>9</v>
      </c>
      <c r="O48" s="65">
        <v>4</v>
      </c>
      <c r="P48" s="48"/>
      <c r="Q48" s="48"/>
      <c r="R48" s="48"/>
      <c r="S48" s="48"/>
      <c r="T48" s="48"/>
      <c r="U48" s="48"/>
    </row>
    <row r="49" spans="1:21" ht="30.75" customHeight="1">
      <c r="A49" s="48"/>
      <c r="B49" s="1178"/>
      <c r="C49" s="1179"/>
      <c r="D49" s="62"/>
      <c r="E49" s="1155" t="s">
        <v>14</v>
      </c>
      <c r="F49" s="1155"/>
      <c r="G49" s="1155"/>
      <c r="H49" s="1155"/>
      <c r="I49" s="1155"/>
      <c r="J49" s="1156"/>
      <c r="K49" s="63">
        <v>18</v>
      </c>
      <c r="L49" s="64">
        <v>20</v>
      </c>
      <c r="M49" s="64">
        <v>31</v>
      </c>
      <c r="N49" s="64">
        <v>34</v>
      </c>
      <c r="O49" s="65">
        <v>34</v>
      </c>
      <c r="P49" s="48"/>
      <c r="Q49" s="48"/>
      <c r="R49" s="48"/>
      <c r="S49" s="48"/>
      <c r="T49" s="48"/>
      <c r="U49" s="48"/>
    </row>
    <row r="50" spans="1:21" ht="30.75" customHeight="1">
      <c r="A50" s="48"/>
      <c r="B50" s="1178"/>
      <c r="C50" s="1179"/>
      <c r="D50" s="62"/>
      <c r="E50" s="1155" t="s">
        <v>15</v>
      </c>
      <c r="F50" s="1155"/>
      <c r="G50" s="1155"/>
      <c r="H50" s="1155"/>
      <c r="I50" s="1155"/>
      <c r="J50" s="1156"/>
      <c r="K50" s="63">
        <v>75</v>
      </c>
      <c r="L50" s="64">
        <v>75</v>
      </c>
      <c r="M50" s="64">
        <v>14</v>
      </c>
      <c r="N50" s="64">
        <v>13</v>
      </c>
      <c r="O50" s="65">
        <v>13</v>
      </c>
      <c r="P50" s="48"/>
      <c r="Q50" s="48"/>
      <c r="R50" s="48"/>
      <c r="S50" s="48"/>
      <c r="T50" s="48"/>
      <c r="U50" s="48"/>
    </row>
    <row r="51" spans="1:21" ht="30.75" customHeight="1">
      <c r="A51" s="48"/>
      <c r="B51" s="1180"/>
      <c r="C51" s="1181"/>
      <c r="D51" s="66"/>
      <c r="E51" s="1155" t="s">
        <v>16</v>
      </c>
      <c r="F51" s="1155"/>
      <c r="G51" s="1155"/>
      <c r="H51" s="1155"/>
      <c r="I51" s="1155"/>
      <c r="J51" s="1156"/>
      <c r="K51" s="63" t="s">
        <v>483</v>
      </c>
      <c r="L51" s="64">
        <v>0</v>
      </c>
      <c r="M51" s="64" t="s">
        <v>483</v>
      </c>
      <c r="N51" s="64" t="s">
        <v>483</v>
      </c>
      <c r="O51" s="65" t="s">
        <v>483</v>
      </c>
      <c r="P51" s="48"/>
      <c r="Q51" s="48"/>
      <c r="R51" s="48"/>
      <c r="S51" s="48"/>
      <c r="T51" s="48"/>
      <c r="U51" s="48"/>
    </row>
    <row r="52" spans="1:21" ht="30.75" customHeight="1">
      <c r="A52" s="48"/>
      <c r="B52" s="1153" t="s">
        <v>17</v>
      </c>
      <c r="C52" s="1154"/>
      <c r="D52" s="66"/>
      <c r="E52" s="1155" t="s">
        <v>18</v>
      </c>
      <c r="F52" s="1155"/>
      <c r="G52" s="1155"/>
      <c r="H52" s="1155"/>
      <c r="I52" s="1155"/>
      <c r="J52" s="1156"/>
      <c r="K52" s="63">
        <v>325</v>
      </c>
      <c r="L52" s="64">
        <v>330</v>
      </c>
      <c r="M52" s="64">
        <v>317</v>
      </c>
      <c r="N52" s="64">
        <v>317</v>
      </c>
      <c r="O52" s="65">
        <v>319</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239</v>
      </c>
      <c r="L53" s="69">
        <v>249</v>
      </c>
      <c r="M53" s="69">
        <v>208</v>
      </c>
      <c r="N53" s="69">
        <v>193</v>
      </c>
      <c r="O53" s="70">
        <v>192</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UxzVeppZLq8N0USGQCGTYYt587tSoN6ynXi59Yuoyb68cPWuhjG1kYVegU2F+9qkkb+gUiwta71rVVgT1kc6A==" saltValue="krTiGgISAOitTrBQSOHM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522</v>
      </c>
      <c r="J40" s="103" t="s">
        <v>523</v>
      </c>
      <c r="K40" s="103" t="s">
        <v>524</v>
      </c>
      <c r="L40" s="103" t="s">
        <v>525</v>
      </c>
      <c r="M40" s="104" t="s">
        <v>526</v>
      </c>
    </row>
    <row r="41" spans="2:13" ht="27.75" customHeight="1">
      <c r="B41" s="1196" t="s">
        <v>30</v>
      </c>
      <c r="C41" s="1197"/>
      <c r="D41" s="105"/>
      <c r="E41" s="1198" t="s">
        <v>31</v>
      </c>
      <c r="F41" s="1198"/>
      <c r="G41" s="1198"/>
      <c r="H41" s="1199"/>
      <c r="I41" s="355">
        <v>4873</v>
      </c>
      <c r="J41" s="356">
        <v>5012</v>
      </c>
      <c r="K41" s="356">
        <v>4785</v>
      </c>
      <c r="L41" s="356">
        <v>4484</v>
      </c>
      <c r="M41" s="357">
        <v>4243</v>
      </c>
    </row>
    <row r="42" spans="2:13" ht="27.75" customHeight="1">
      <c r="B42" s="1186"/>
      <c r="C42" s="1187"/>
      <c r="D42" s="106"/>
      <c r="E42" s="1190" t="s">
        <v>32</v>
      </c>
      <c r="F42" s="1190"/>
      <c r="G42" s="1190"/>
      <c r="H42" s="1191"/>
      <c r="I42" s="358">
        <v>270</v>
      </c>
      <c r="J42" s="359">
        <v>196</v>
      </c>
      <c r="K42" s="359">
        <v>186</v>
      </c>
      <c r="L42" s="359">
        <v>172</v>
      </c>
      <c r="M42" s="360">
        <v>159</v>
      </c>
    </row>
    <row r="43" spans="2:13" ht="27.75" customHeight="1">
      <c r="B43" s="1186"/>
      <c r="C43" s="1187"/>
      <c r="D43" s="106"/>
      <c r="E43" s="1190" t="s">
        <v>33</v>
      </c>
      <c r="F43" s="1190"/>
      <c r="G43" s="1190"/>
      <c r="H43" s="1191"/>
      <c r="I43" s="358">
        <v>1</v>
      </c>
      <c r="J43" s="359">
        <v>5</v>
      </c>
      <c r="K43" s="359">
        <v>188</v>
      </c>
      <c r="L43" s="359">
        <v>272</v>
      </c>
      <c r="M43" s="360">
        <v>299</v>
      </c>
    </row>
    <row r="44" spans="2:13" ht="27.75" customHeight="1">
      <c r="B44" s="1186"/>
      <c r="C44" s="1187"/>
      <c r="D44" s="106"/>
      <c r="E44" s="1190" t="s">
        <v>34</v>
      </c>
      <c r="F44" s="1190"/>
      <c r="G44" s="1190"/>
      <c r="H44" s="1191"/>
      <c r="I44" s="358">
        <v>276</v>
      </c>
      <c r="J44" s="359">
        <v>281</v>
      </c>
      <c r="K44" s="359">
        <v>253</v>
      </c>
      <c r="L44" s="359">
        <v>226</v>
      </c>
      <c r="M44" s="360">
        <v>195</v>
      </c>
    </row>
    <row r="45" spans="2:13" ht="27.75" customHeight="1">
      <c r="B45" s="1186"/>
      <c r="C45" s="1187"/>
      <c r="D45" s="106"/>
      <c r="E45" s="1190" t="s">
        <v>35</v>
      </c>
      <c r="F45" s="1190"/>
      <c r="G45" s="1190"/>
      <c r="H45" s="1191"/>
      <c r="I45" s="358">
        <v>793</v>
      </c>
      <c r="J45" s="359">
        <v>720</v>
      </c>
      <c r="K45" s="359">
        <v>674</v>
      </c>
      <c r="L45" s="359">
        <v>724</v>
      </c>
      <c r="M45" s="360">
        <v>693</v>
      </c>
    </row>
    <row r="46" spans="2:13" ht="27.75" customHeight="1">
      <c r="B46" s="1186"/>
      <c r="C46" s="1187"/>
      <c r="D46" s="107"/>
      <c r="E46" s="1190" t="s">
        <v>36</v>
      </c>
      <c r="F46" s="1190"/>
      <c r="G46" s="1190"/>
      <c r="H46" s="1191"/>
      <c r="I46" s="358" t="s">
        <v>483</v>
      </c>
      <c r="J46" s="359" t="s">
        <v>483</v>
      </c>
      <c r="K46" s="359" t="s">
        <v>483</v>
      </c>
      <c r="L46" s="359" t="s">
        <v>483</v>
      </c>
      <c r="M46" s="360" t="s">
        <v>483</v>
      </c>
    </row>
    <row r="47" spans="2:13" ht="27.75" customHeight="1">
      <c r="B47" s="1186"/>
      <c r="C47" s="1187"/>
      <c r="D47" s="108"/>
      <c r="E47" s="1200" t="s">
        <v>37</v>
      </c>
      <c r="F47" s="1201"/>
      <c r="G47" s="1201"/>
      <c r="H47" s="1202"/>
      <c r="I47" s="358" t="s">
        <v>483</v>
      </c>
      <c r="J47" s="359" t="s">
        <v>483</v>
      </c>
      <c r="K47" s="359" t="s">
        <v>483</v>
      </c>
      <c r="L47" s="359" t="s">
        <v>483</v>
      </c>
      <c r="M47" s="360" t="s">
        <v>483</v>
      </c>
    </row>
    <row r="48" spans="2:13" ht="27.75" customHeight="1">
      <c r="B48" s="1186"/>
      <c r="C48" s="1187"/>
      <c r="D48" s="106"/>
      <c r="E48" s="1190" t="s">
        <v>38</v>
      </c>
      <c r="F48" s="1190"/>
      <c r="G48" s="1190"/>
      <c r="H48" s="1191"/>
      <c r="I48" s="358" t="s">
        <v>483</v>
      </c>
      <c r="J48" s="359" t="s">
        <v>483</v>
      </c>
      <c r="K48" s="359" t="s">
        <v>483</v>
      </c>
      <c r="L48" s="359" t="s">
        <v>483</v>
      </c>
      <c r="M48" s="360" t="s">
        <v>483</v>
      </c>
    </row>
    <row r="49" spans="2:13" ht="27.75" customHeight="1">
      <c r="B49" s="1188"/>
      <c r="C49" s="1189"/>
      <c r="D49" s="106"/>
      <c r="E49" s="1190" t="s">
        <v>39</v>
      </c>
      <c r="F49" s="1190"/>
      <c r="G49" s="1190"/>
      <c r="H49" s="1191"/>
      <c r="I49" s="358" t="s">
        <v>483</v>
      </c>
      <c r="J49" s="359" t="s">
        <v>483</v>
      </c>
      <c r="K49" s="359" t="s">
        <v>483</v>
      </c>
      <c r="L49" s="359" t="s">
        <v>483</v>
      </c>
      <c r="M49" s="360" t="s">
        <v>483</v>
      </c>
    </row>
    <row r="50" spans="2:13" ht="27.75" customHeight="1">
      <c r="B50" s="1184" t="s">
        <v>40</v>
      </c>
      <c r="C50" s="1185"/>
      <c r="D50" s="109"/>
      <c r="E50" s="1190" t="s">
        <v>41</v>
      </c>
      <c r="F50" s="1190"/>
      <c r="G50" s="1190"/>
      <c r="H50" s="1191"/>
      <c r="I50" s="358">
        <v>3883</v>
      </c>
      <c r="J50" s="359">
        <v>4103</v>
      </c>
      <c r="K50" s="359">
        <v>4650</v>
      </c>
      <c r="L50" s="359">
        <v>5006</v>
      </c>
      <c r="M50" s="360">
        <v>5242</v>
      </c>
    </row>
    <row r="51" spans="2:13" ht="27.75" customHeight="1">
      <c r="B51" s="1186"/>
      <c r="C51" s="1187"/>
      <c r="D51" s="106"/>
      <c r="E51" s="1190" t="s">
        <v>42</v>
      </c>
      <c r="F51" s="1190"/>
      <c r="G51" s="1190"/>
      <c r="H51" s="1191"/>
      <c r="I51" s="358">
        <v>3</v>
      </c>
      <c r="J51" s="359">
        <v>3</v>
      </c>
      <c r="K51" s="359">
        <v>3</v>
      </c>
      <c r="L51" s="359">
        <v>2</v>
      </c>
      <c r="M51" s="360">
        <v>2</v>
      </c>
    </row>
    <row r="52" spans="2:13" ht="27.75" customHeight="1">
      <c r="B52" s="1188"/>
      <c r="C52" s="1189"/>
      <c r="D52" s="106"/>
      <c r="E52" s="1190" t="s">
        <v>43</v>
      </c>
      <c r="F52" s="1190"/>
      <c r="G52" s="1190"/>
      <c r="H52" s="1191"/>
      <c r="I52" s="358">
        <v>3810</v>
      </c>
      <c r="J52" s="359">
        <v>3886</v>
      </c>
      <c r="K52" s="359">
        <v>3775</v>
      </c>
      <c r="L52" s="359">
        <v>3584</v>
      </c>
      <c r="M52" s="360">
        <v>3386</v>
      </c>
    </row>
    <row r="53" spans="2:13" ht="27.75" customHeight="1" thickBot="1">
      <c r="B53" s="1192" t="s">
        <v>19</v>
      </c>
      <c r="C53" s="1193"/>
      <c r="D53" s="110"/>
      <c r="E53" s="1194" t="s">
        <v>44</v>
      </c>
      <c r="F53" s="1194"/>
      <c r="G53" s="1194"/>
      <c r="H53" s="1195"/>
      <c r="I53" s="361">
        <v>-1483</v>
      </c>
      <c r="J53" s="362">
        <v>-1778</v>
      </c>
      <c r="K53" s="362">
        <v>-2341</v>
      </c>
      <c r="L53" s="362">
        <v>-2714</v>
      </c>
      <c r="M53" s="363">
        <v>-3041</v>
      </c>
    </row>
    <row r="54" spans="2:13" ht="27.75" customHeight="1">
      <c r="B54" s="111"/>
      <c r="C54" s="112"/>
      <c r="D54" s="112"/>
      <c r="E54" s="113"/>
      <c r="F54" s="113"/>
      <c r="G54" s="113"/>
      <c r="H54" s="113"/>
      <c r="I54" s="114"/>
      <c r="J54" s="114"/>
      <c r="K54" s="114"/>
      <c r="L54" s="114"/>
      <c r="M54" s="114"/>
    </row>
    <row r="55" spans="2:13"/>
  </sheetData>
  <sheetProtection algorithmName="SHA-512" hashValue="GaK+p1GG+9gms1Ru+NHF4MyuaQfllzKPulETWEOSUkGRrlOyItH+1Q6NKgM4bf4he7rhO23ss6cDz8ZZ7T/pYw==" saltValue="BgdLnRoi2K/IXn5el4RO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524</v>
      </c>
      <c r="G54" s="119" t="s">
        <v>525</v>
      </c>
      <c r="H54" s="120" t="s">
        <v>526</v>
      </c>
    </row>
    <row r="55" spans="2:8" ht="52.5" customHeight="1">
      <c r="B55" s="121"/>
      <c r="C55" s="1211" t="s">
        <v>46</v>
      </c>
      <c r="D55" s="1211"/>
      <c r="E55" s="1212"/>
      <c r="F55" s="122">
        <v>2219</v>
      </c>
      <c r="G55" s="122">
        <v>2236</v>
      </c>
      <c r="H55" s="123">
        <v>2262</v>
      </c>
    </row>
    <row r="56" spans="2:8" ht="52.5" customHeight="1">
      <c r="B56" s="124"/>
      <c r="C56" s="1213" t="s">
        <v>47</v>
      </c>
      <c r="D56" s="1213"/>
      <c r="E56" s="1214"/>
      <c r="F56" s="125">
        <v>335</v>
      </c>
      <c r="G56" s="125">
        <v>355</v>
      </c>
      <c r="H56" s="126">
        <v>392</v>
      </c>
    </row>
    <row r="57" spans="2:8" ht="53.25" customHeight="1">
      <c r="B57" s="124"/>
      <c r="C57" s="1215" t="s">
        <v>48</v>
      </c>
      <c r="D57" s="1215"/>
      <c r="E57" s="1216"/>
      <c r="F57" s="127">
        <v>1947</v>
      </c>
      <c r="G57" s="127">
        <v>2265</v>
      </c>
      <c r="H57" s="128">
        <v>2439</v>
      </c>
    </row>
    <row r="58" spans="2:8" ht="45.75" customHeight="1">
      <c r="B58" s="129"/>
      <c r="C58" s="1203" t="s">
        <v>566</v>
      </c>
      <c r="D58" s="1204"/>
      <c r="E58" s="1205"/>
      <c r="F58" s="130">
        <v>976</v>
      </c>
      <c r="G58" s="130">
        <v>1276</v>
      </c>
      <c r="H58" s="131">
        <v>1347</v>
      </c>
    </row>
    <row r="59" spans="2:8" ht="45.75" customHeight="1">
      <c r="B59" s="129"/>
      <c r="C59" s="1203" t="s">
        <v>567</v>
      </c>
      <c r="D59" s="1204"/>
      <c r="E59" s="1205"/>
      <c r="F59" s="130">
        <v>256</v>
      </c>
      <c r="G59" s="130">
        <v>262</v>
      </c>
      <c r="H59" s="131">
        <v>367</v>
      </c>
    </row>
    <row r="60" spans="2:8" ht="45.75" customHeight="1">
      <c r="B60" s="129"/>
      <c r="C60" s="1203" t="s">
        <v>568</v>
      </c>
      <c r="D60" s="1204"/>
      <c r="E60" s="1205"/>
      <c r="F60" s="130">
        <v>330</v>
      </c>
      <c r="G60" s="130">
        <v>330</v>
      </c>
      <c r="H60" s="131">
        <v>330</v>
      </c>
    </row>
    <row r="61" spans="2:8" ht="45.75" customHeight="1">
      <c r="B61" s="129"/>
      <c r="C61" s="1203" t="s">
        <v>569</v>
      </c>
      <c r="D61" s="1204"/>
      <c r="E61" s="1205"/>
      <c r="F61" s="130">
        <v>144</v>
      </c>
      <c r="G61" s="130">
        <v>180</v>
      </c>
      <c r="H61" s="131">
        <v>180</v>
      </c>
    </row>
    <row r="62" spans="2:8" ht="45.75" customHeight="1" thickBot="1">
      <c r="B62" s="132"/>
      <c r="C62" s="1206" t="s">
        <v>570</v>
      </c>
      <c r="D62" s="1207"/>
      <c r="E62" s="1208"/>
      <c r="F62" s="133">
        <v>189</v>
      </c>
      <c r="G62" s="133">
        <v>165</v>
      </c>
      <c r="H62" s="134">
        <v>163</v>
      </c>
    </row>
    <row r="63" spans="2:8" ht="52.5" customHeight="1" thickBot="1">
      <c r="B63" s="135"/>
      <c r="C63" s="1209" t="s">
        <v>49</v>
      </c>
      <c r="D63" s="1209"/>
      <c r="E63" s="1210"/>
      <c r="F63" s="136">
        <v>4501</v>
      </c>
      <c r="G63" s="136">
        <v>4856</v>
      </c>
      <c r="H63" s="137">
        <v>5093</v>
      </c>
    </row>
    <row r="64" spans="2:8"/>
  </sheetData>
  <sheetProtection algorithmName="SHA-512" hashValue="DR/AxfsO8FOc4DtfYap3zkghBgauS2w7m2HCsVcruzaNqwqJNKoZFdk5VvazwuZkXKcF34BgK4jJqwKlBmoR+g==" saltValue="AA1k+dA6fN3GW7j13pYq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521</v>
      </c>
      <c r="G2" s="151"/>
      <c r="H2" s="152"/>
    </row>
    <row r="3" spans="1:8">
      <c r="A3" s="148" t="s">
        <v>514</v>
      </c>
      <c r="B3" s="153"/>
      <c r="C3" s="154"/>
      <c r="D3" s="155">
        <v>29497</v>
      </c>
      <c r="E3" s="156"/>
      <c r="F3" s="157">
        <v>103390</v>
      </c>
      <c r="G3" s="158"/>
      <c r="H3" s="159"/>
    </row>
    <row r="4" spans="1:8">
      <c r="A4" s="160"/>
      <c r="B4" s="161"/>
      <c r="C4" s="162"/>
      <c r="D4" s="163">
        <v>10976</v>
      </c>
      <c r="E4" s="164"/>
      <c r="F4" s="165">
        <v>51269</v>
      </c>
      <c r="G4" s="166"/>
      <c r="H4" s="167"/>
    </row>
    <row r="5" spans="1:8">
      <c r="A5" s="148" t="s">
        <v>516</v>
      </c>
      <c r="B5" s="153"/>
      <c r="C5" s="154"/>
      <c r="D5" s="155">
        <v>61445</v>
      </c>
      <c r="E5" s="156"/>
      <c r="F5" s="157">
        <v>117234</v>
      </c>
      <c r="G5" s="158"/>
      <c r="H5" s="159"/>
    </row>
    <row r="6" spans="1:8">
      <c r="A6" s="160"/>
      <c r="B6" s="161"/>
      <c r="C6" s="162"/>
      <c r="D6" s="163">
        <v>29833</v>
      </c>
      <c r="E6" s="164"/>
      <c r="F6" s="165">
        <v>59796</v>
      </c>
      <c r="G6" s="166"/>
      <c r="H6" s="167"/>
    </row>
    <row r="7" spans="1:8">
      <c r="A7" s="148" t="s">
        <v>517</v>
      </c>
      <c r="B7" s="153"/>
      <c r="C7" s="154"/>
      <c r="D7" s="155">
        <v>19510</v>
      </c>
      <c r="E7" s="156"/>
      <c r="F7" s="157">
        <v>97758</v>
      </c>
      <c r="G7" s="158"/>
      <c r="H7" s="159"/>
    </row>
    <row r="8" spans="1:8">
      <c r="A8" s="160"/>
      <c r="B8" s="161"/>
      <c r="C8" s="162"/>
      <c r="D8" s="163">
        <v>11264</v>
      </c>
      <c r="E8" s="164"/>
      <c r="F8" s="165">
        <v>45946</v>
      </c>
      <c r="G8" s="166"/>
      <c r="H8" s="167"/>
    </row>
    <row r="9" spans="1:8">
      <c r="A9" s="148" t="s">
        <v>518</v>
      </c>
      <c r="B9" s="153"/>
      <c r="C9" s="154"/>
      <c r="D9" s="155">
        <v>46607</v>
      </c>
      <c r="E9" s="156"/>
      <c r="F9" s="157">
        <v>91338</v>
      </c>
      <c r="G9" s="158"/>
      <c r="H9" s="159"/>
    </row>
    <row r="10" spans="1:8">
      <c r="A10" s="160"/>
      <c r="B10" s="161"/>
      <c r="C10" s="162"/>
      <c r="D10" s="163">
        <v>14106</v>
      </c>
      <c r="E10" s="164"/>
      <c r="F10" s="165">
        <v>43989</v>
      </c>
      <c r="G10" s="166"/>
      <c r="H10" s="167"/>
    </row>
    <row r="11" spans="1:8">
      <c r="A11" s="148" t="s">
        <v>519</v>
      </c>
      <c r="B11" s="153"/>
      <c r="C11" s="154"/>
      <c r="D11" s="155">
        <v>76621</v>
      </c>
      <c r="E11" s="156"/>
      <c r="F11" s="157">
        <v>103975</v>
      </c>
      <c r="G11" s="158"/>
      <c r="H11" s="159"/>
    </row>
    <row r="12" spans="1:8">
      <c r="A12" s="160"/>
      <c r="B12" s="161"/>
      <c r="C12" s="168"/>
      <c r="D12" s="163">
        <v>18926</v>
      </c>
      <c r="E12" s="164"/>
      <c r="F12" s="165">
        <v>52698</v>
      </c>
      <c r="G12" s="166"/>
      <c r="H12" s="167"/>
    </row>
    <row r="13" spans="1:8">
      <c r="A13" s="148"/>
      <c r="B13" s="153"/>
      <c r="C13" s="169"/>
      <c r="D13" s="170">
        <v>46736</v>
      </c>
      <c r="E13" s="171"/>
      <c r="F13" s="172">
        <v>102739</v>
      </c>
      <c r="G13" s="173"/>
      <c r="H13" s="159"/>
    </row>
    <row r="14" spans="1:8">
      <c r="A14" s="160"/>
      <c r="B14" s="161"/>
      <c r="C14" s="162"/>
      <c r="D14" s="163">
        <v>17021</v>
      </c>
      <c r="E14" s="164"/>
      <c r="F14" s="165">
        <v>50740</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7.85</v>
      </c>
      <c r="C19" s="174">
        <f>ROUND(VALUE(SUBSTITUTE(実質収支比率等に係る経年分析!G$48,"▲","-")),2)</f>
        <v>14.23</v>
      </c>
      <c r="D19" s="174">
        <f>ROUND(VALUE(SUBSTITUTE(実質収支比率等に係る経年分析!H$48,"▲","-")),2)</f>
        <v>14.07</v>
      </c>
      <c r="E19" s="174">
        <f>ROUND(VALUE(SUBSTITUTE(実質収支比率等に係る経年分析!I$48,"▲","-")),2)</f>
        <v>13.26</v>
      </c>
      <c r="F19" s="174">
        <f>ROUND(VALUE(SUBSTITUTE(実質収支比率等に係る経年分析!J$48,"▲","-")),2)</f>
        <v>10.9</v>
      </c>
    </row>
    <row r="20" spans="1:11">
      <c r="A20" s="174" t="s">
        <v>53</v>
      </c>
      <c r="B20" s="174">
        <f>ROUND(VALUE(SUBSTITUTE(実質収支比率等に係る経年分析!F$47,"▲","-")),2)</f>
        <v>59.55</v>
      </c>
      <c r="C20" s="174">
        <f>ROUND(VALUE(SUBSTITUTE(実質収支比率等に係る経年分析!G$47,"▲","-")),2)</f>
        <v>60.16</v>
      </c>
      <c r="D20" s="174">
        <f>ROUND(VALUE(SUBSTITUTE(実質収支比率等に係る経年分析!H$47,"▲","-")),2)</f>
        <v>60.74</v>
      </c>
      <c r="E20" s="174">
        <f>ROUND(VALUE(SUBSTITUTE(実質収支比率等に係る経年分析!I$47,"▲","-")),2)</f>
        <v>62.25</v>
      </c>
      <c r="F20" s="174">
        <f>ROUND(VALUE(SUBSTITUTE(実質収支比率等に係る経年分析!J$47,"▲","-")),2)</f>
        <v>61.77</v>
      </c>
    </row>
    <row r="21" spans="1:11">
      <c r="A21" s="174" t="s">
        <v>54</v>
      </c>
      <c r="B21" s="174">
        <f>IF(ISNUMBER(VALUE(SUBSTITUTE(実質収支比率等に係る経年分析!F$49,"▲","-"))),ROUND(VALUE(SUBSTITUTE(実質収支比率等に係る経年分析!F$49,"▲","-")),2),NA())</f>
        <v>-2.31</v>
      </c>
      <c r="C21" s="174">
        <f>IF(ISNUMBER(VALUE(SUBSTITUTE(実質収支比率等に係る経年分析!G$49,"▲","-"))),ROUND(VALUE(SUBSTITUTE(実質収支比率等に係る経年分析!G$49,"▲","-")),2),NA())</f>
        <v>10.53</v>
      </c>
      <c r="D21" s="174">
        <f>IF(ISNUMBER(VALUE(SUBSTITUTE(実質収支比率等に係る経年分析!H$49,"▲","-"))),ROUND(VALUE(SUBSTITUTE(実質収支比率等に係る経年分析!H$49,"▲","-")),2),NA())</f>
        <v>5.09</v>
      </c>
      <c r="E21" s="174">
        <f>IF(ISNUMBER(VALUE(SUBSTITUTE(実質収支比率等に係る経年分析!I$49,"▲","-"))),ROUND(VALUE(SUBSTITUTE(実質収支比率等に係る経年分析!I$49,"▲","-")),2),NA())</f>
        <v>-0.56999999999999995</v>
      </c>
      <c r="F21" s="174">
        <f>IF(ISNUMBER(VALUE(SUBSTITUTE(実質収支比率等に係る経年分析!J$49,"▲","-"))),ROUND(VALUE(SUBSTITUTE(実質収支比率等に係る経年分析!J$49,"▲","-")),2),NA())</f>
        <v>-1.41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c r="A33" s="175" t="str">
        <f>IF(連結実質赤字比率に係る赤字・黒字の構成分析!C$37="",NA(),連結実質赤字比率に係る赤字・黒字の構成分析!C$37)</f>
        <v>大木町後期高齢者医療特別会計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10.9</v>
      </c>
    </row>
    <row r="35" spans="1:16">
      <c r="A35" s="175" t="str">
        <f>IF(連結実質赤字比率に係る赤字・黒字の構成分析!C$35="",NA(),連結実質赤字比率に係る赤字・黒字の構成分析!C$35)</f>
        <v>大木町水道事業会計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24.4</v>
      </c>
    </row>
    <row r="36" spans="1:16">
      <c r="A36" s="175" t="str">
        <f>IF(連結実質赤字比率に係る赤字・黒字の構成分析!C$34="",NA(),連結実質赤字比率に係る赤字・黒字の構成分析!C$34)</f>
        <v>大木町国民健康保険特別会計</v>
      </c>
      <c r="B36" s="175">
        <f>IF(ROUND(VALUE(SUBSTITUTE(連結実質赤字比率に係る赤字・黒字の構成分析!F$34,"▲", "-")), 2) &lt; 0, ABS(ROUND(VALUE(SUBSTITUTE(連結実質赤字比率に係る赤字・黒字の構成分析!F$34,"▲", "-")), 2)), NA())</f>
        <v>0.5</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1.04</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3.72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4.7</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325</v>
      </c>
      <c r="E42" s="176"/>
      <c r="F42" s="176"/>
      <c r="G42" s="176">
        <f>'実質公債費比率（分子）の構造'!L$52</f>
        <v>330</v>
      </c>
      <c r="H42" s="176"/>
      <c r="I42" s="176"/>
      <c r="J42" s="176">
        <f>'実質公債費比率（分子）の構造'!M$52</f>
        <v>317</v>
      </c>
      <c r="K42" s="176"/>
      <c r="L42" s="176"/>
      <c r="M42" s="176">
        <f>'実質公債費比率（分子）の構造'!N$52</f>
        <v>317</v>
      </c>
      <c r="N42" s="176"/>
      <c r="O42" s="176"/>
      <c r="P42" s="176">
        <f>'実質公債費比率（分子）の構造'!O$52</f>
        <v>319</v>
      </c>
    </row>
    <row r="43" spans="1:16">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75</v>
      </c>
      <c r="C44" s="176"/>
      <c r="D44" s="176"/>
      <c r="E44" s="176">
        <f>'実質公債費比率（分子）の構造'!L$50</f>
        <v>75</v>
      </c>
      <c r="F44" s="176"/>
      <c r="G44" s="176"/>
      <c r="H44" s="176">
        <f>'実質公債費比率（分子）の構造'!M$50</f>
        <v>14</v>
      </c>
      <c r="I44" s="176"/>
      <c r="J44" s="176"/>
      <c r="K44" s="176">
        <f>'実質公債費比率（分子）の構造'!N$50</f>
        <v>13</v>
      </c>
      <c r="L44" s="176"/>
      <c r="M44" s="176"/>
      <c r="N44" s="176">
        <f>'実質公債費比率（分子）の構造'!O$50</f>
        <v>13</v>
      </c>
      <c r="O44" s="176"/>
      <c r="P44" s="176"/>
    </row>
    <row r="45" spans="1:16">
      <c r="A45" s="176" t="s">
        <v>63</v>
      </c>
      <c r="B45" s="176">
        <f>'実質公債費比率（分子）の構造'!K$49</f>
        <v>18</v>
      </c>
      <c r="C45" s="176"/>
      <c r="D45" s="176"/>
      <c r="E45" s="176">
        <f>'実質公債費比率（分子）の構造'!L$49</f>
        <v>20</v>
      </c>
      <c r="F45" s="176"/>
      <c r="G45" s="176"/>
      <c r="H45" s="176">
        <f>'実質公債費比率（分子）の構造'!M$49</f>
        <v>31</v>
      </c>
      <c r="I45" s="176"/>
      <c r="J45" s="176"/>
      <c r="K45" s="176">
        <f>'実質公債費比率（分子）の構造'!N$49</f>
        <v>34</v>
      </c>
      <c r="L45" s="176"/>
      <c r="M45" s="176"/>
      <c r="N45" s="176">
        <f>'実質公債費比率（分子）の構造'!O$49</f>
        <v>34</v>
      </c>
      <c r="O45" s="176"/>
      <c r="P45" s="176"/>
    </row>
    <row r="46" spans="1:16">
      <c r="A46" s="176" t="s">
        <v>64</v>
      </c>
      <c r="B46" s="176">
        <f>'実質公債費比率（分子）の構造'!K$48</f>
        <v>0</v>
      </c>
      <c r="C46" s="176"/>
      <c r="D46" s="176"/>
      <c r="E46" s="176">
        <f>'実質公債費比率（分子）の構造'!L$48</f>
        <v>0</v>
      </c>
      <c r="F46" s="176"/>
      <c r="G46" s="176"/>
      <c r="H46" s="176">
        <f>'実質公債費比率（分子）の構造'!M$48</f>
        <v>16</v>
      </c>
      <c r="I46" s="176"/>
      <c r="J46" s="176"/>
      <c r="K46" s="176">
        <f>'実質公債費比率（分子）の構造'!N$48</f>
        <v>9</v>
      </c>
      <c r="L46" s="176"/>
      <c r="M46" s="176"/>
      <c r="N46" s="176">
        <f>'実質公債費比率（分子）の構造'!O$48</f>
        <v>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471</v>
      </c>
      <c r="C49" s="176"/>
      <c r="D49" s="176"/>
      <c r="E49" s="176">
        <f>'実質公債費比率（分子）の構造'!L$45</f>
        <v>484</v>
      </c>
      <c r="F49" s="176"/>
      <c r="G49" s="176"/>
      <c r="H49" s="176">
        <f>'実質公債費比率（分子）の構造'!M$45</f>
        <v>464</v>
      </c>
      <c r="I49" s="176"/>
      <c r="J49" s="176"/>
      <c r="K49" s="176">
        <f>'実質公債費比率（分子）の構造'!N$45</f>
        <v>454</v>
      </c>
      <c r="L49" s="176"/>
      <c r="M49" s="176"/>
      <c r="N49" s="176">
        <f>'実質公債費比率（分子）の構造'!O$45</f>
        <v>460</v>
      </c>
      <c r="O49" s="176"/>
      <c r="P49" s="176"/>
    </row>
    <row r="50" spans="1:16">
      <c r="A50" s="176" t="s">
        <v>67</v>
      </c>
      <c r="B50" s="176" t="e">
        <f>NA()</f>
        <v>#N/A</v>
      </c>
      <c r="C50" s="176">
        <f>IF(ISNUMBER('実質公債費比率（分子）の構造'!K$53),'実質公債費比率（分子）の構造'!K$53,NA())</f>
        <v>239</v>
      </c>
      <c r="D50" s="176" t="e">
        <f>NA()</f>
        <v>#N/A</v>
      </c>
      <c r="E50" s="176" t="e">
        <f>NA()</f>
        <v>#N/A</v>
      </c>
      <c r="F50" s="176">
        <f>IF(ISNUMBER('実質公債費比率（分子）の構造'!L$53),'実質公債費比率（分子）の構造'!L$53,NA())</f>
        <v>249</v>
      </c>
      <c r="G50" s="176" t="e">
        <f>NA()</f>
        <v>#N/A</v>
      </c>
      <c r="H50" s="176" t="e">
        <f>NA()</f>
        <v>#N/A</v>
      </c>
      <c r="I50" s="176">
        <f>IF(ISNUMBER('実質公債費比率（分子）の構造'!M$53),'実質公債費比率（分子）の構造'!M$53,NA())</f>
        <v>208</v>
      </c>
      <c r="J50" s="176" t="e">
        <f>NA()</f>
        <v>#N/A</v>
      </c>
      <c r="K50" s="176" t="e">
        <f>NA()</f>
        <v>#N/A</v>
      </c>
      <c r="L50" s="176">
        <f>IF(ISNUMBER('実質公債費比率（分子）の構造'!N$53),'実質公債費比率（分子）の構造'!N$53,NA())</f>
        <v>193</v>
      </c>
      <c r="M50" s="176" t="e">
        <f>NA()</f>
        <v>#N/A</v>
      </c>
      <c r="N50" s="176" t="e">
        <f>NA()</f>
        <v>#N/A</v>
      </c>
      <c r="O50" s="176">
        <f>IF(ISNUMBER('実質公債費比率（分子）の構造'!O$53),'実質公債費比率（分子）の構造'!O$53,NA())</f>
        <v>192</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3810</v>
      </c>
      <c r="E56" s="175"/>
      <c r="F56" s="175"/>
      <c r="G56" s="175">
        <f>'将来負担比率（分子）の構造'!J$52</f>
        <v>3886</v>
      </c>
      <c r="H56" s="175"/>
      <c r="I56" s="175"/>
      <c r="J56" s="175">
        <f>'将来負担比率（分子）の構造'!K$52</f>
        <v>3775</v>
      </c>
      <c r="K56" s="175"/>
      <c r="L56" s="175"/>
      <c r="M56" s="175">
        <f>'将来負担比率（分子）の構造'!L$52</f>
        <v>3584</v>
      </c>
      <c r="N56" s="175"/>
      <c r="O56" s="175"/>
      <c r="P56" s="175">
        <f>'将来負担比率（分子）の構造'!M$52</f>
        <v>3386</v>
      </c>
    </row>
    <row r="57" spans="1:16">
      <c r="A57" s="175" t="s">
        <v>42</v>
      </c>
      <c r="B57" s="175"/>
      <c r="C57" s="175"/>
      <c r="D57" s="175">
        <f>'将来負担比率（分子）の構造'!I$51</f>
        <v>3</v>
      </c>
      <c r="E57" s="175"/>
      <c r="F57" s="175"/>
      <c r="G57" s="175">
        <f>'将来負担比率（分子）の構造'!J$51</f>
        <v>3</v>
      </c>
      <c r="H57" s="175"/>
      <c r="I57" s="175"/>
      <c r="J57" s="175">
        <f>'将来負担比率（分子）の構造'!K$51</f>
        <v>3</v>
      </c>
      <c r="K57" s="175"/>
      <c r="L57" s="175"/>
      <c r="M57" s="175">
        <f>'将来負担比率（分子）の構造'!L$51</f>
        <v>2</v>
      </c>
      <c r="N57" s="175"/>
      <c r="O57" s="175"/>
      <c r="P57" s="175">
        <f>'将来負担比率（分子）の構造'!M$51</f>
        <v>2</v>
      </c>
    </row>
    <row r="58" spans="1:16">
      <c r="A58" s="175" t="s">
        <v>41</v>
      </c>
      <c r="B58" s="175"/>
      <c r="C58" s="175"/>
      <c r="D58" s="175">
        <f>'将来負担比率（分子）の構造'!I$50</f>
        <v>3883</v>
      </c>
      <c r="E58" s="175"/>
      <c r="F58" s="175"/>
      <c r="G58" s="175">
        <f>'将来負担比率（分子）の構造'!J$50</f>
        <v>4103</v>
      </c>
      <c r="H58" s="175"/>
      <c r="I58" s="175"/>
      <c r="J58" s="175">
        <f>'将来負担比率（分子）の構造'!K$50</f>
        <v>4650</v>
      </c>
      <c r="K58" s="175"/>
      <c r="L58" s="175"/>
      <c r="M58" s="175">
        <f>'将来負担比率（分子）の構造'!L$50</f>
        <v>5006</v>
      </c>
      <c r="N58" s="175"/>
      <c r="O58" s="175"/>
      <c r="P58" s="175">
        <f>'将来負担比率（分子）の構造'!M$50</f>
        <v>5242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793</v>
      </c>
      <c r="C62" s="175"/>
      <c r="D62" s="175"/>
      <c r="E62" s="175">
        <f>'将来負担比率（分子）の構造'!J$45</f>
        <v>720</v>
      </c>
      <c r="F62" s="175"/>
      <c r="G62" s="175"/>
      <c r="H62" s="175">
        <f>'将来負担比率（分子）の構造'!K$45</f>
        <v>674</v>
      </c>
      <c r="I62" s="175"/>
      <c r="J62" s="175"/>
      <c r="K62" s="175">
        <f>'将来負担比率（分子）の構造'!L$45</f>
        <v>724</v>
      </c>
      <c r="L62" s="175"/>
      <c r="M62" s="175"/>
      <c r="N62" s="175">
        <f>'将来負担比率（分子）の構造'!M$45</f>
        <v>693</v>
      </c>
      <c r="O62" s="175"/>
      <c r="P62" s="175"/>
    </row>
    <row r="63" spans="1:16">
      <c r="A63" s="175" t="s">
        <v>34</v>
      </c>
      <c r="B63" s="175">
        <f>'将来負担比率（分子）の構造'!I$44</f>
        <v>276</v>
      </c>
      <c r="C63" s="175"/>
      <c r="D63" s="175"/>
      <c r="E63" s="175">
        <f>'将来負担比率（分子）の構造'!J$44</f>
        <v>281</v>
      </c>
      <c r="F63" s="175"/>
      <c r="G63" s="175"/>
      <c r="H63" s="175">
        <f>'将来負担比率（分子）の構造'!K$44</f>
        <v>253</v>
      </c>
      <c r="I63" s="175"/>
      <c r="J63" s="175"/>
      <c r="K63" s="175">
        <f>'将来負担比率（分子）の構造'!L$44</f>
        <v>226</v>
      </c>
      <c r="L63" s="175"/>
      <c r="M63" s="175"/>
      <c r="N63" s="175">
        <f>'将来負担比率（分子）の構造'!M$44</f>
        <v>195</v>
      </c>
      <c r="O63" s="175"/>
      <c r="P63" s="175"/>
    </row>
    <row r="64" spans="1:16">
      <c r="A64" s="175" t="s">
        <v>33</v>
      </c>
      <c r="B64" s="175">
        <f>'将来負担比率（分子）の構造'!I$43</f>
        <v>1</v>
      </c>
      <c r="C64" s="175"/>
      <c r="D64" s="175"/>
      <c r="E64" s="175">
        <f>'将来負担比率（分子）の構造'!J$43</f>
        <v>5</v>
      </c>
      <c r="F64" s="175"/>
      <c r="G64" s="175"/>
      <c r="H64" s="175">
        <f>'将来負担比率（分子）の構造'!K$43</f>
        <v>188</v>
      </c>
      <c r="I64" s="175"/>
      <c r="J64" s="175"/>
      <c r="K64" s="175">
        <f>'将来負担比率（分子）の構造'!L$43</f>
        <v>272</v>
      </c>
      <c r="L64" s="175"/>
      <c r="M64" s="175"/>
      <c r="N64" s="175">
        <f>'将来負担比率（分子）の構造'!M$43</f>
        <v>299</v>
      </c>
      <c r="O64" s="175"/>
      <c r="P64" s="175"/>
    </row>
    <row r="65" spans="1:16">
      <c r="A65" s="175" t="s">
        <v>32</v>
      </c>
      <c r="B65" s="175">
        <f>'将来負担比率（分子）の構造'!I$42</f>
        <v>270</v>
      </c>
      <c r="C65" s="175"/>
      <c r="D65" s="175"/>
      <c r="E65" s="175">
        <f>'将来負担比率（分子）の構造'!J$42</f>
        <v>196</v>
      </c>
      <c r="F65" s="175"/>
      <c r="G65" s="175"/>
      <c r="H65" s="175">
        <f>'将来負担比率（分子）の構造'!K$42</f>
        <v>186</v>
      </c>
      <c r="I65" s="175"/>
      <c r="J65" s="175"/>
      <c r="K65" s="175">
        <f>'将来負担比率（分子）の構造'!L$42</f>
        <v>172</v>
      </c>
      <c r="L65" s="175"/>
      <c r="M65" s="175"/>
      <c r="N65" s="175">
        <f>'将来負担比率（分子）の構造'!M$42</f>
        <v>159</v>
      </c>
      <c r="O65" s="175"/>
      <c r="P65" s="175"/>
    </row>
    <row r="66" spans="1:16">
      <c r="A66" s="175" t="s">
        <v>31</v>
      </c>
      <c r="B66" s="175">
        <f>'将来負担比率（分子）の構造'!I$41</f>
        <v>4873</v>
      </c>
      <c r="C66" s="175"/>
      <c r="D66" s="175"/>
      <c r="E66" s="175">
        <f>'将来負担比率（分子）の構造'!J$41</f>
        <v>5012</v>
      </c>
      <c r="F66" s="175"/>
      <c r="G66" s="175"/>
      <c r="H66" s="175">
        <f>'将来負担比率（分子）の構造'!K$41</f>
        <v>4785</v>
      </c>
      <c r="I66" s="175"/>
      <c r="J66" s="175"/>
      <c r="K66" s="175">
        <f>'将来負担比率（分子）の構造'!L$41</f>
        <v>4484</v>
      </c>
      <c r="L66" s="175"/>
      <c r="M66" s="175"/>
      <c r="N66" s="175">
        <f>'将来負担比率（分子）の構造'!M$41</f>
        <v>4243</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2219</v>
      </c>
      <c r="C72" s="179">
        <f>基金残高に係る経年分析!G55</f>
        <v>2236</v>
      </c>
      <c r="D72" s="179">
        <f>基金残高に係る経年分析!H55</f>
        <v>2262</v>
      </c>
    </row>
    <row r="73" spans="1:16">
      <c r="A73" s="178" t="s">
        <v>74</v>
      </c>
      <c r="B73" s="179">
        <f>基金残高に係る経年分析!F56</f>
        <v>335</v>
      </c>
      <c r="C73" s="179">
        <f>基金残高に係る経年分析!G56</f>
        <v>355</v>
      </c>
      <c r="D73" s="179">
        <f>基金残高に係る経年分析!H56</f>
        <v>392</v>
      </c>
    </row>
    <row r="74" spans="1:16">
      <c r="A74" s="178" t="s">
        <v>75</v>
      </c>
      <c r="B74" s="179">
        <f>基金残高に係る経年分析!F57</f>
        <v>1947</v>
      </c>
      <c r="C74" s="179">
        <f>基金残高に係る経年分析!G57</f>
        <v>2265</v>
      </c>
      <c r="D74" s="179">
        <f>基金残高に係る経年分析!H57</f>
        <v>2439</v>
      </c>
    </row>
  </sheetData>
  <sheetProtection algorithmName="SHA-512" hashValue="dtP/H/5G+S6cmItIyZhfWEk6z8Mmxz/X0EBRm7qOwx4N4GKeJaX8SNv6hgbIzXRqkW8I8lIHW6vcHOiMBGIKVw==" saltValue="Um9yLLb5T2w229BfY44C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dcterms:created xsi:type="dcterms:W3CDTF">2025-02-19T04:56:53Z</dcterms:created>
  <dcterms:modified xsi:type="dcterms:W3CDTF">2025-03-26T04:59:38Z</dcterms:modified>
  <cp:category/>
</cp:coreProperties>
</file>